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karlpetterengebretsen/Downloads/"/>
    </mc:Choice>
  </mc:AlternateContent>
  <xr:revisionPtr revIDLastSave="0" documentId="13_ncr:1_{B42A4544-1442-1047-8F0D-AFEB1CA812D2}" xr6:coauthVersionLast="47" xr6:coauthVersionMax="47" xr10:uidLastSave="{00000000-0000-0000-0000-000000000000}"/>
  <bookViews>
    <workbookView xWindow="0" yWindow="500" windowWidth="28800" windowHeight="16420" activeTab="1" xr2:uid="{00000000-000D-0000-FFFF-FFFF00000000}"/>
  </bookViews>
  <sheets>
    <sheet name="EPU" sheetId="6" r:id="rId1"/>
    <sheet name="GDP" sheetId="8" r:id="rId2"/>
    <sheet name="Data" sheetId="7" r:id="rId3"/>
    <sheet name="European News-Based Index" sheetId="1" r:id="rId4"/>
    <sheet name="Sheet1" sheetId="3" r:id="rId5"/>
    <sheet name="Sheet1 (2)" sheetId="4" r:id="rId6"/>
    <sheet name="Blad1"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5" i="8" l="1"/>
  <c r="T26" i="8"/>
  <c r="I3" i="8"/>
  <c r="M3" i="8" s="1"/>
  <c r="I4" i="8"/>
  <c r="N4" i="8" s="1"/>
  <c r="I5" i="8"/>
  <c r="O5" i="8" s="1"/>
  <c r="I6" i="8"/>
  <c r="P6" i="8" s="1"/>
  <c r="I7" i="8"/>
  <c r="M7" i="8" s="1"/>
  <c r="I8" i="8"/>
  <c r="N8" i="8" s="1"/>
  <c r="I9" i="8"/>
  <c r="O9" i="8" s="1"/>
  <c r="I10" i="8"/>
  <c r="P10" i="8" s="1"/>
  <c r="I11" i="8"/>
  <c r="M11" i="8" s="1"/>
  <c r="I12" i="8"/>
  <c r="N12" i="8" s="1"/>
  <c r="I13" i="8"/>
  <c r="O13" i="8" s="1"/>
  <c r="I14" i="8"/>
  <c r="P14" i="8" s="1"/>
  <c r="I15" i="8"/>
  <c r="M15" i="8" s="1"/>
  <c r="I16" i="8"/>
  <c r="N16" i="8" s="1"/>
  <c r="I17" i="8"/>
  <c r="O17" i="8" s="1"/>
  <c r="I18" i="8"/>
  <c r="P18" i="8" s="1"/>
  <c r="I19" i="8"/>
  <c r="M19" i="8" s="1"/>
  <c r="I20" i="8"/>
  <c r="N20" i="8" s="1"/>
  <c r="I21" i="8"/>
  <c r="O21" i="8" s="1"/>
  <c r="I22" i="8"/>
  <c r="P22" i="8" s="1"/>
  <c r="I23" i="8"/>
  <c r="M23" i="8" s="1"/>
  <c r="I24" i="8"/>
  <c r="N24" i="8" s="1"/>
  <c r="I2" i="8"/>
  <c r="Q2" i="8"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B3" i="6"/>
  <c r="C3" i="6"/>
  <c r="D3" i="6"/>
  <c r="E3" i="6"/>
  <c r="B4" i="6"/>
  <c r="C4" i="6"/>
  <c r="D4" i="6"/>
  <c r="E4" i="6"/>
  <c r="B5" i="6"/>
  <c r="C5" i="6"/>
  <c r="D5" i="6"/>
  <c r="E5" i="6"/>
  <c r="B6" i="6"/>
  <c r="C6" i="6"/>
  <c r="D6" i="6"/>
  <c r="E6" i="6"/>
  <c r="B7" i="6"/>
  <c r="C7" i="6"/>
  <c r="D7" i="6"/>
  <c r="E7" i="6"/>
  <c r="B8" i="6"/>
  <c r="C8" i="6"/>
  <c r="D8" i="6"/>
  <c r="E8" i="6"/>
  <c r="B9" i="6"/>
  <c r="C9" i="6"/>
  <c r="D9" i="6"/>
  <c r="E9" i="6"/>
  <c r="B10" i="6"/>
  <c r="C10" i="6"/>
  <c r="D10" i="6"/>
  <c r="E10" i="6"/>
  <c r="B11" i="6"/>
  <c r="C11" i="6"/>
  <c r="D11" i="6"/>
  <c r="E11" i="6"/>
  <c r="B12" i="6"/>
  <c r="C12" i="6"/>
  <c r="D12" i="6"/>
  <c r="E12" i="6"/>
  <c r="B13" i="6"/>
  <c r="C13" i="6"/>
  <c r="D13" i="6"/>
  <c r="E13" i="6"/>
  <c r="B14" i="6"/>
  <c r="C14" i="6"/>
  <c r="D14" i="6"/>
  <c r="E14" i="6"/>
  <c r="B15" i="6"/>
  <c r="C15" i="6"/>
  <c r="D15" i="6"/>
  <c r="E15" i="6"/>
  <c r="B16" i="6"/>
  <c r="C16" i="6"/>
  <c r="D16" i="6"/>
  <c r="E16" i="6"/>
  <c r="B17" i="6"/>
  <c r="C17" i="6"/>
  <c r="D17" i="6"/>
  <c r="E17" i="6"/>
  <c r="B18" i="6"/>
  <c r="C18" i="6"/>
  <c r="D18" i="6"/>
  <c r="E18" i="6"/>
  <c r="B19" i="6"/>
  <c r="C19" i="6"/>
  <c r="D19" i="6"/>
  <c r="E19" i="6"/>
  <c r="B20" i="6"/>
  <c r="C20" i="6"/>
  <c r="D20" i="6"/>
  <c r="E20" i="6"/>
  <c r="B21" i="6"/>
  <c r="C21" i="6"/>
  <c r="D21" i="6"/>
  <c r="E21" i="6"/>
  <c r="B22" i="6"/>
  <c r="C22" i="6"/>
  <c r="D22" i="6"/>
  <c r="E22" i="6"/>
  <c r="B23" i="6"/>
  <c r="C23" i="6"/>
  <c r="D23" i="6"/>
  <c r="E23" i="6"/>
  <c r="B24" i="6"/>
  <c r="C24" i="6"/>
  <c r="D24" i="6"/>
  <c r="E24" i="6"/>
  <c r="B25" i="6"/>
  <c r="C25" i="6"/>
  <c r="D25" i="6"/>
  <c r="E25" i="6"/>
  <c r="B26" i="6"/>
  <c r="C26" i="6"/>
  <c r="D26" i="6"/>
  <c r="E26" i="6"/>
  <c r="B27" i="6"/>
  <c r="C27" i="6"/>
  <c r="D27" i="6"/>
  <c r="E27" i="6"/>
  <c r="B28" i="6"/>
  <c r="C28" i="6"/>
  <c r="D28" i="6"/>
  <c r="E28" i="6"/>
  <c r="B29" i="6"/>
  <c r="C29" i="6"/>
  <c r="D29" i="6"/>
  <c r="E29" i="6"/>
  <c r="B30" i="6"/>
  <c r="C30" i="6"/>
  <c r="D30" i="6"/>
  <c r="E30" i="6"/>
  <c r="B31" i="6"/>
  <c r="C31" i="6"/>
  <c r="D31" i="6"/>
  <c r="E31" i="6"/>
  <c r="B32" i="6"/>
  <c r="C32" i="6"/>
  <c r="D32" i="6"/>
  <c r="E32" i="6"/>
  <c r="B33" i="6"/>
  <c r="C33" i="6"/>
  <c r="D33" i="6"/>
  <c r="E33" i="6"/>
  <c r="B34" i="6"/>
  <c r="C34" i="6"/>
  <c r="D34" i="6"/>
  <c r="E34" i="6"/>
  <c r="B35" i="6"/>
  <c r="C35" i="6"/>
  <c r="D35" i="6"/>
  <c r="E35" i="6"/>
  <c r="B36" i="6"/>
  <c r="C36" i="6"/>
  <c r="D36" i="6"/>
  <c r="E36" i="6"/>
  <c r="B37" i="6"/>
  <c r="C37" i="6"/>
  <c r="D37" i="6"/>
  <c r="E37" i="6"/>
  <c r="B38" i="6"/>
  <c r="C38" i="6"/>
  <c r="D38" i="6"/>
  <c r="E38" i="6"/>
  <c r="B39" i="6"/>
  <c r="C39" i="6"/>
  <c r="D39" i="6"/>
  <c r="E39" i="6"/>
  <c r="B40" i="6"/>
  <c r="C40" i="6"/>
  <c r="D40" i="6"/>
  <c r="E40" i="6"/>
  <c r="B41" i="6"/>
  <c r="C41" i="6"/>
  <c r="D41" i="6"/>
  <c r="E41" i="6"/>
  <c r="B42" i="6"/>
  <c r="C42" i="6"/>
  <c r="D42" i="6"/>
  <c r="E42" i="6"/>
  <c r="B43" i="6"/>
  <c r="C43" i="6"/>
  <c r="D43" i="6"/>
  <c r="E43" i="6"/>
  <c r="B44" i="6"/>
  <c r="C44" i="6"/>
  <c r="D44" i="6"/>
  <c r="E44" i="6"/>
  <c r="B45" i="6"/>
  <c r="C45" i="6"/>
  <c r="D45" i="6"/>
  <c r="E45" i="6"/>
  <c r="B46" i="6"/>
  <c r="C46" i="6"/>
  <c r="D46" i="6"/>
  <c r="E46" i="6"/>
  <c r="B47" i="6"/>
  <c r="C47" i="6"/>
  <c r="D47" i="6"/>
  <c r="E47" i="6"/>
  <c r="B48" i="6"/>
  <c r="C48" i="6"/>
  <c r="D48" i="6"/>
  <c r="E48" i="6"/>
  <c r="B49" i="6"/>
  <c r="C49" i="6"/>
  <c r="D49" i="6"/>
  <c r="E49" i="6"/>
  <c r="B50" i="6"/>
  <c r="C50" i="6"/>
  <c r="D50" i="6"/>
  <c r="E50" i="6"/>
  <c r="B51" i="6"/>
  <c r="C51" i="6"/>
  <c r="D51" i="6"/>
  <c r="E51" i="6"/>
  <c r="B52" i="6"/>
  <c r="C52" i="6"/>
  <c r="D52" i="6"/>
  <c r="E52" i="6"/>
  <c r="B53" i="6"/>
  <c r="C53" i="6"/>
  <c r="D53" i="6"/>
  <c r="E53" i="6"/>
  <c r="B54" i="6"/>
  <c r="C54" i="6"/>
  <c r="D54" i="6"/>
  <c r="E54" i="6"/>
  <c r="B55" i="6"/>
  <c r="C55" i="6"/>
  <c r="D55" i="6"/>
  <c r="E55" i="6"/>
  <c r="B56" i="6"/>
  <c r="C56" i="6"/>
  <c r="D56" i="6"/>
  <c r="E56" i="6"/>
  <c r="B57" i="6"/>
  <c r="C57" i="6"/>
  <c r="D57" i="6"/>
  <c r="E57" i="6"/>
  <c r="B58" i="6"/>
  <c r="C58" i="6"/>
  <c r="D58" i="6"/>
  <c r="E58" i="6"/>
  <c r="B59" i="6"/>
  <c r="C59" i="6"/>
  <c r="D59" i="6"/>
  <c r="E59" i="6"/>
  <c r="B60" i="6"/>
  <c r="C60" i="6"/>
  <c r="D60" i="6"/>
  <c r="E60" i="6"/>
  <c r="B61" i="6"/>
  <c r="C61" i="6"/>
  <c r="D61" i="6"/>
  <c r="E61" i="6"/>
  <c r="B62" i="6"/>
  <c r="C62" i="6"/>
  <c r="D62" i="6"/>
  <c r="E62" i="6"/>
  <c r="B63" i="6"/>
  <c r="C63" i="6"/>
  <c r="D63" i="6"/>
  <c r="E63" i="6"/>
  <c r="B64" i="6"/>
  <c r="C64" i="6"/>
  <c r="D64" i="6"/>
  <c r="E64" i="6"/>
  <c r="B65" i="6"/>
  <c r="C65" i="6"/>
  <c r="D65" i="6"/>
  <c r="E65" i="6"/>
  <c r="B66" i="6"/>
  <c r="C66" i="6"/>
  <c r="D66" i="6"/>
  <c r="E66" i="6"/>
  <c r="B67" i="6"/>
  <c r="C67" i="6"/>
  <c r="D67" i="6"/>
  <c r="E67" i="6"/>
  <c r="B68" i="6"/>
  <c r="C68" i="6"/>
  <c r="D68" i="6"/>
  <c r="E68" i="6"/>
  <c r="B69" i="6"/>
  <c r="C69" i="6"/>
  <c r="D69" i="6"/>
  <c r="E69" i="6"/>
  <c r="B70" i="6"/>
  <c r="C70" i="6"/>
  <c r="D70" i="6"/>
  <c r="E70" i="6"/>
  <c r="B71" i="6"/>
  <c r="C71" i="6"/>
  <c r="D71" i="6"/>
  <c r="E71" i="6"/>
  <c r="B72" i="6"/>
  <c r="C72" i="6"/>
  <c r="D72" i="6"/>
  <c r="E72" i="6"/>
  <c r="B73" i="6"/>
  <c r="C73" i="6"/>
  <c r="D73" i="6"/>
  <c r="E73" i="6"/>
  <c r="B74" i="6"/>
  <c r="C74" i="6"/>
  <c r="D74" i="6"/>
  <c r="E74" i="6"/>
  <c r="B75" i="6"/>
  <c r="C75" i="6"/>
  <c r="D75" i="6"/>
  <c r="E75" i="6"/>
  <c r="B76" i="6"/>
  <c r="C76" i="6"/>
  <c r="D76" i="6"/>
  <c r="E76" i="6"/>
  <c r="B77" i="6"/>
  <c r="C77" i="6"/>
  <c r="D77" i="6"/>
  <c r="E77" i="6"/>
  <c r="B78" i="6"/>
  <c r="C78" i="6"/>
  <c r="D78" i="6"/>
  <c r="E78" i="6"/>
  <c r="B79" i="6"/>
  <c r="C79" i="6"/>
  <c r="D79" i="6"/>
  <c r="E79" i="6"/>
  <c r="B80" i="6"/>
  <c r="C80" i="6"/>
  <c r="D80" i="6"/>
  <c r="E80" i="6"/>
  <c r="B81" i="6"/>
  <c r="C81" i="6"/>
  <c r="D81" i="6"/>
  <c r="E81" i="6"/>
  <c r="B82" i="6"/>
  <c r="C82" i="6"/>
  <c r="D82" i="6"/>
  <c r="E82" i="6"/>
  <c r="B83" i="6"/>
  <c r="C83" i="6"/>
  <c r="D83" i="6"/>
  <c r="E83" i="6"/>
  <c r="B84" i="6"/>
  <c r="C84" i="6"/>
  <c r="D84" i="6"/>
  <c r="E84" i="6"/>
  <c r="B85" i="6"/>
  <c r="C85" i="6"/>
  <c r="D85" i="6"/>
  <c r="E85" i="6"/>
  <c r="B86" i="6"/>
  <c r="C86" i="6"/>
  <c r="D86" i="6"/>
  <c r="E86" i="6"/>
  <c r="B87" i="6"/>
  <c r="C87" i="6"/>
  <c r="D87" i="6"/>
  <c r="E87" i="6"/>
  <c r="B88" i="6"/>
  <c r="C88" i="6"/>
  <c r="D88" i="6"/>
  <c r="E88" i="6"/>
  <c r="B89" i="6"/>
  <c r="C89" i="6"/>
  <c r="D89" i="6"/>
  <c r="E89" i="6"/>
  <c r="B90" i="6"/>
  <c r="C90" i="6"/>
  <c r="D90" i="6"/>
  <c r="E90" i="6"/>
  <c r="B91" i="6"/>
  <c r="C91" i="6"/>
  <c r="D91" i="6"/>
  <c r="E91" i="6"/>
  <c r="B92" i="6"/>
  <c r="C92" i="6"/>
  <c r="D92" i="6"/>
  <c r="E92" i="6"/>
  <c r="B93" i="6"/>
  <c r="C93" i="6"/>
  <c r="D93" i="6"/>
  <c r="E93" i="6"/>
  <c r="B94" i="6"/>
  <c r="C94" i="6"/>
  <c r="D94" i="6"/>
  <c r="E94" i="6"/>
  <c r="B95" i="6"/>
  <c r="C95" i="6"/>
  <c r="D95" i="6"/>
  <c r="E95" i="6"/>
  <c r="B96" i="6"/>
  <c r="C96" i="6"/>
  <c r="D96" i="6"/>
  <c r="E96" i="6"/>
  <c r="B97" i="6"/>
  <c r="C97" i="6"/>
  <c r="D97" i="6"/>
  <c r="E97" i="6"/>
  <c r="B98" i="6"/>
  <c r="C98" i="6"/>
  <c r="D98" i="6"/>
  <c r="E98" i="6"/>
  <c r="B99" i="6"/>
  <c r="C99" i="6"/>
  <c r="D99" i="6"/>
  <c r="E99" i="6"/>
  <c r="B100" i="6"/>
  <c r="C100" i="6"/>
  <c r="D100" i="6"/>
  <c r="E100" i="6"/>
  <c r="B101" i="6"/>
  <c r="C101" i="6"/>
  <c r="D101" i="6"/>
  <c r="E101" i="6"/>
  <c r="B102" i="6"/>
  <c r="C102" i="6"/>
  <c r="D102" i="6"/>
  <c r="E102" i="6"/>
  <c r="B103" i="6"/>
  <c r="C103" i="6"/>
  <c r="D103" i="6"/>
  <c r="E103" i="6"/>
  <c r="B104" i="6"/>
  <c r="C104" i="6"/>
  <c r="D104" i="6"/>
  <c r="E104" i="6"/>
  <c r="B105" i="6"/>
  <c r="C105" i="6"/>
  <c r="D105" i="6"/>
  <c r="E105" i="6"/>
  <c r="B106" i="6"/>
  <c r="C106" i="6"/>
  <c r="D106" i="6"/>
  <c r="E106" i="6"/>
  <c r="B107" i="6"/>
  <c r="C107" i="6"/>
  <c r="D107" i="6"/>
  <c r="E107" i="6"/>
  <c r="B108" i="6"/>
  <c r="C108" i="6"/>
  <c r="D108" i="6"/>
  <c r="E108" i="6"/>
  <c r="B109" i="6"/>
  <c r="C109" i="6"/>
  <c r="D109" i="6"/>
  <c r="E109" i="6"/>
  <c r="B110" i="6"/>
  <c r="C110" i="6"/>
  <c r="D110" i="6"/>
  <c r="E110" i="6"/>
  <c r="B111" i="6"/>
  <c r="C111" i="6"/>
  <c r="D111" i="6"/>
  <c r="E111" i="6"/>
  <c r="B112" i="6"/>
  <c r="C112" i="6"/>
  <c r="D112" i="6"/>
  <c r="E112" i="6"/>
  <c r="B113" i="6"/>
  <c r="C113" i="6"/>
  <c r="D113" i="6"/>
  <c r="E113" i="6"/>
  <c r="B114" i="6"/>
  <c r="C114" i="6"/>
  <c r="D114" i="6"/>
  <c r="E114" i="6"/>
  <c r="B115" i="6"/>
  <c r="C115" i="6"/>
  <c r="D115" i="6"/>
  <c r="E115" i="6"/>
  <c r="B116" i="6"/>
  <c r="C116" i="6"/>
  <c r="D116" i="6"/>
  <c r="E116" i="6"/>
  <c r="B117" i="6"/>
  <c r="C117" i="6"/>
  <c r="D117" i="6"/>
  <c r="E117" i="6"/>
  <c r="B118" i="6"/>
  <c r="C118" i="6"/>
  <c r="D118" i="6"/>
  <c r="E118" i="6"/>
  <c r="B119" i="6"/>
  <c r="C119" i="6"/>
  <c r="D119" i="6"/>
  <c r="E119" i="6"/>
  <c r="B120" i="6"/>
  <c r="C120" i="6"/>
  <c r="D120" i="6"/>
  <c r="E120" i="6"/>
  <c r="B121" i="6"/>
  <c r="C121" i="6"/>
  <c r="D121" i="6"/>
  <c r="E121" i="6"/>
  <c r="B122" i="6"/>
  <c r="C122" i="6"/>
  <c r="D122" i="6"/>
  <c r="E122" i="6"/>
  <c r="B123" i="6"/>
  <c r="C123" i="6"/>
  <c r="D123" i="6"/>
  <c r="E123" i="6"/>
  <c r="B124" i="6"/>
  <c r="C124" i="6"/>
  <c r="D124" i="6"/>
  <c r="E124" i="6"/>
  <c r="B125" i="6"/>
  <c r="C125" i="6"/>
  <c r="D125" i="6"/>
  <c r="E125" i="6"/>
  <c r="B126" i="6"/>
  <c r="C126" i="6"/>
  <c r="D126" i="6"/>
  <c r="E126" i="6"/>
  <c r="B127" i="6"/>
  <c r="C127" i="6"/>
  <c r="D127" i="6"/>
  <c r="E127" i="6"/>
  <c r="B128" i="6"/>
  <c r="C128" i="6"/>
  <c r="D128" i="6"/>
  <c r="E128" i="6"/>
  <c r="B129" i="6"/>
  <c r="C129" i="6"/>
  <c r="D129" i="6"/>
  <c r="E129" i="6"/>
  <c r="B130" i="6"/>
  <c r="C130" i="6"/>
  <c r="D130" i="6"/>
  <c r="E130" i="6"/>
  <c r="B131" i="6"/>
  <c r="C131" i="6"/>
  <c r="D131" i="6"/>
  <c r="E131" i="6"/>
  <c r="B132" i="6"/>
  <c r="C132" i="6"/>
  <c r="D132" i="6"/>
  <c r="E132" i="6"/>
  <c r="B133" i="6"/>
  <c r="C133" i="6"/>
  <c r="D133" i="6"/>
  <c r="E133" i="6"/>
  <c r="B134" i="6"/>
  <c r="C134" i="6"/>
  <c r="D134" i="6"/>
  <c r="E134" i="6"/>
  <c r="B135" i="6"/>
  <c r="C135" i="6"/>
  <c r="D135" i="6"/>
  <c r="E135" i="6"/>
  <c r="B136" i="6"/>
  <c r="C136" i="6"/>
  <c r="D136" i="6"/>
  <c r="E136" i="6"/>
  <c r="B137" i="6"/>
  <c r="C137" i="6"/>
  <c r="D137" i="6"/>
  <c r="E137" i="6"/>
  <c r="B138" i="6"/>
  <c r="C138" i="6"/>
  <c r="D138" i="6"/>
  <c r="E138" i="6"/>
  <c r="B139" i="6"/>
  <c r="C139" i="6"/>
  <c r="D139" i="6"/>
  <c r="E139" i="6"/>
  <c r="B140" i="6"/>
  <c r="C140" i="6"/>
  <c r="D140" i="6"/>
  <c r="E140" i="6"/>
  <c r="B141" i="6"/>
  <c r="C141" i="6"/>
  <c r="D141" i="6"/>
  <c r="E141" i="6"/>
  <c r="B142" i="6"/>
  <c r="C142" i="6"/>
  <c r="D142" i="6"/>
  <c r="E142" i="6"/>
  <c r="B143" i="6"/>
  <c r="C143" i="6"/>
  <c r="D143" i="6"/>
  <c r="E143" i="6"/>
  <c r="B144" i="6"/>
  <c r="C144" i="6"/>
  <c r="D144" i="6"/>
  <c r="E144" i="6"/>
  <c r="B145" i="6"/>
  <c r="C145" i="6"/>
  <c r="D145" i="6"/>
  <c r="E145" i="6"/>
  <c r="B146" i="6"/>
  <c r="C146" i="6"/>
  <c r="D146" i="6"/>
  <c r="E146" i="6"/>
  <c r="B147" i="6"/>
  <c r="C147" i="6"/>
  <c r="D147" i="6"/>
  <c r="E147" i="6"/>
  <c r="B148" i="6"/>
  <c r="C148" i="6"/>
  <c r="D148" i="6"/>
  <c r="E148" i="6"/>
  <c r="B149" i="6"/>
  <c r="C149" i="6"/>
  <c r="D149" i="6"/>
  <c r="E149" i="6"/>
  <c r="B150" i="6"/>
  <c r="C150" i="6"/>
  <c r="D150" i="6"/>
  <c r="E150" i="6"/>
  <c r="B151" i="6"/>
  <c r="C151" i="6"/>
  <c r="D151" i="6"/>
  <c r="E151" i="6"/>
  <c r="B152" i="6"/>
  <c r="C152" i="6"/>
  <c r="D152" i="6"/>
  <c r="E152" i="6"/>
  <c r="B153" i="6"/>
  <c r="C153" i="6"/>
  <c r="D153" i="6"/>
  <c r="E153" i="6"/>
  <c r="B154" i="6"/>
  <c r="C154" i="6"/>
  <c r="D154" i="6"/>
  <c r="E154" i="6"/>
  <c r="B155" i="6"/>
  <c r="C155" i="6"/>
  <c r="D155" i="6"/>
  <c r="E155" i="6"/>
  <c r="B156" i="6"/>
  <c r="C156" i="6"/>
  <c r="D156" i="6"/>
  <c r="E156" i="6"/>
  <c r="B157" i="6"/>
  <c r="C157" i="6"/>
  <c r="D157" i="6"/>
  <c r="E157" i="6"/>
  <c r="B158" i="6"/>
  <c r="C158" i="6"/>
  <c r="D158" i="6"/>
  <c r="E158" i="6"/>
  <c r="B159" i="6"/>
  <c r="C159" i="6"/>
  <c r="D159" i="6"/>
  <c r="E159" i="6"/>
  <c r="B160" i="6"/>
  <c r="C160" i="6"/>
  <c r="D160" i="6"/>
  <c r="E160" i="6"/>
  <c r="B161" i="6"/>
  <c r="C161" i="6"/>
  <c r="D161" i="6"/>
  <c r="E161" i="6"/>
  <c r="B162" i="6"/>
  <c r="C162" i="6"/>
  <c r="D162" i="6"/>
  <c r="E162" i="6"/>
  <c r="B163" i="6"/>
  <c r="C163" i="6"/>
  <c r="D163" i="6"/>
  <c r="E163" i="6"/>
  <c r="B164" i="6"/>
  <c r="C164" i="6"/>
  <c r="D164" i="6"/>
  <c r="E164" i="6"/>
  <c r="B165" i="6"/>
  <c r="C165" i="6"/>
  <c r="D165" i="6"/>
  <c r="E165" i="6"/>
  <c r="B166" i="6"/>
  <c r="C166" i="6"/>
  <c r="D166" i="6"/>
  <c r="E166" i="6"/>
  <c r="B167" i="6"/>
  <c r="C167" i="6"/>
  <c r="D167" i="6"/>
  <c r="E167" i="6"/>
  <c r="B168" i="6"/>
  <c r="C168" i="6"/>
  <c r="D168" i="6"/>
  <c r="E168" i="6"/>
  <c r="B169" i="6"/>
  <c r="C169" i="6"/>
  <c r="D169" i="6"/>
  <c r="E169" i="6"/>
  <c r="B170" i="6"/>
  <c r="C170" i="6"/>
  <c r="D170" i="6"/>
  <c r="E170" i="6"/>
  <c r="B171" i="6"/>
  <c r="C171" i="6"/>
  <c r="D171" i="6"/>
  <c r="E171" i="6"/>
  <c r="B172" i="6"/>
  <c r="C172" i="6"/>
  <c r="D172" i="6"/>
  <c r="E172" i="6"/>
  <c r="B173" i="6"/>
  <c r="C173" i="6"/>
  <c r="D173" i="6"/>
  <c r="E173" i="6"/>
  <c r="B174" i="6"/>
  <c r="C174" i="6"/>
  <c r="D174" i="6"/>
  <c r="E174" i="6"/>
  <c r="B175" i="6"/>
  <c r="C175" i="6"/>
  <c r="D175" i="6"/>
  <c r="E175" i="6"/>
  <c r="B176" i="6"/>
  <c r="C176" i="6"/>
  <c r="D176" i="6"/>
  <c r="E176" i="6"/>
  <c r="B177" i="6"/>
  <c r="C177" i="6"/>
  <c r="D177" i="6"/>
  <c r="E177" i="6"/>
  <c r="B178" i="6"/>
  <c r="C178" i="6"/>
  <c r="D178" i="6"/>
  <c r="E178" i="6"/>
  <c r="B179" i="6"/>
  <c r="C179" i="6"/>
  <c r="D179" i="6"/>
  <c r="E179" i="6"/>
  <c r="B180" i="6"/>
  <c r="C180" i="6"/>
  <c r="D180" i="6"/>
  <c r="E180" i="6"/>
  <c r="B181" i="6"/>
  <c r="C181" i="6"/>
  <c r="D181" i="6"/>
  <c r="E181" i="6"/>
  <c r="B182" i="6"/>
  <c r="C182" i="6"/>
  <c r="D182" i="6"/>
  <c r="E182" i="6"/>
  <c r="B183" i="6"/>
  <c r="C183" i="6"/>
  <c r="D183" i="6"/>
  <c r="E183" i="6"/>
  <c r="B184" i="6"/>
  <c r="C184" i="6"/>
  <c r="D184" i="6"/>
  <c r="E184" i="6"/>
  <c r="B185" i="6"/>
  <c r="C185" i="6"/>
  <c r="D185" i="6"/>
  <c r="E185" i="6"/>
  <c r="B186" i="6"/>
  <c r="C186" i="6"/>
  <c r="D186" i="6"/>
  <c r="E186" i="6"/>
  <c r="B187" i="6"/>
  <c r="C187" i="6"/>
  <c r="D187" i="6"/>
  <c r="E187" i="6"/>
  <c r="B188" i="6"/>
  <c r="C188" i="6"/>
  <c r="D188" i="6"/>
  <c r="E188" i="6"/>
  <c r="B189" i="6"/>
  <c r="C189" i="6"/>
  <c r="D189" i="6"/>
  <c r="E189" i="6"/>
  <c r="B190" i="6"/>
  <c r="C190" i="6"/>
  <c r="D190" i="6"/>
  <c r="E190" i="6"/>
  <c r="B191" i="6"/>
  <c r="C191" i="6"/>
  <c r="D191" i="6"/>
  <c r="E191" i="6"/>
  <c r="B192" i="6"/>
  <c r="C192" i="6"/>
  <c r="D192" i="6"/>
  <c r="E192" i="6"/>
  <c r="B193" i="6"/>
  <c r="C193" i="6"/>
  <c r="D193" i="6"/>
  <c r="E193" i="6"/>
  <c r="B194" i="6"/>
  <c r="C194" i="6"/>
  <c r="D194" i="6"/>
  <c r="E194" i="6"/>
  <c r="B195" i="6"/>
  <c r="C195" i="6"/>
  <c r="D195" i="6"/>
  <c r="E195" i="6"/>
  <c r="B196" i="6"/>
  <c r="C196" i="6"/>
  <c r="D196" i="6"/>
  <c r="E196" i="6"/>
  <c r="B197" i="6"/>
  <c r="C197" i="6"/>
  <c r="D197" i="6"/>
  <c r="E197" i="6"/>
  <c r="B198" i="6"/>
  <c r="C198" i="6"/>
  <c r="D198" i="6"/>
  <c r="E198" i="6"/>
  <c r="B199" i="6"/>
  <c r="C199" i="6"/>
  <c r="D199" i="6"/>
  <c r="E199" i="6"/>
  <c r="B200" i="6"/>
  <c r="C200" i="6"/>
  <c r="D200" i="6"/>
  <c r="E200" i="6"/>
  <c r="B201" i="6"/>
  <c r="C201" i="6"/>
  <c r="D201" i="6"/>
  <c r="E201" i="6"/>
  <c r="B202" i="6"/>
  <c r="C202" i="6"/>
  <c r="D202" i="6"/>
  <c r="E202" i="6"/>
  <c r="B203" i="6"/>
  <c r="C203" i="6"/>
  <c r="D203" i="6"/>
  <c r="E203" i="6"/>
  <c r="B204" i="6"/>
  <c r="C204" i="6"/>
  <c r="D204" i="6"/>
  <c r="E204" i="6"/>
  <c r="B205" i="6"/>
  <c r="C205" i="6"/>
  <c r="D205" i="6"/>
  <c r="E205" i="6"/>
  <c r="B206" i="6"/>
  <c r="C206" i="6"/>
  <c r="D206" i="6"/>
  <c r="E206" i="6"/>
  <c r="B207" i="6"/>
  <c r="C207" i="6"/>
  <c r="D207" i="6"/>
  <c r="E207" i="6"/>
  <c r="B208" i="6"/>
  <c r="C208" i="6"/>
  <c r="D208" i="6"/>
  <c r="E208" i="6"/>
  <c r="B209" i="6"/>
  <c r="C209" i="6"/>
  <c r="D209" i="6"/>
  <c r="E209" i="6"/>
  <c r="B210" i="6"/>
  <c r="C210" i="6"/>
  <c r="D210" i="6"/>
  <c r="E210" i="6"/>
  <c r="B211" i="6"/>
  <c r="C211" i="6"/>
  <c r="D211" i="6"/>
  <c r="E211" i="6"/>
  <c r="B212" i="6"/>
  <c r="C212" i="6"/>
  <c r="D212" i="6"/>
  <c r="E212" i="6"/>
  <c r="B213" i="6"/>
  <c r="C213" i="6"/>
  <c r="D213" i="6"/>
  <c r="E213" i="6"/>
  <c r="B214" i="6"/>
  <c r="C214" i="6"/>
  <c r="D214" i="6"/>
  <c r="E214" i="6"/>
  <c r="B215" i="6"/>
  <c r="C215" i="6"/>
  <c r="D215" i="6"/>
  <c r="E215" i="6"/>
  <c r="B216" i="6"/>
  <c r="C216" i="6"/>
  <c r="D216" i="6"/>
  <c r="E216" i="6"/>
  <c r="B217" i="6"/>
  <c r="C217" i="6"/>
  <c r="D217" i="6"/>
  <c r="E217" i="6"/>
  <c r="B218" i="6"/>
  <c r="C218" i="6"/>
  <c r="D218" i="6"/>
  <c r="E218" i="6"/>
  <c r="B219" i="6"/>
  <c r="C219" i="6"/>
  <c r="D219" i="6"/>
  <c r="E219" i="6"/>
  <c r="B220" i="6"/>
  <c r="C220" i="6"/>
  <c r="D220" i="6"/>
  <c r="E220" i="6"/>
  <c r="B221" i="6"/>
  <c r="C221" i="6"/>
  <c r="D221" i="6"/>
  <c r="E221" i="6"/>
  <c r="B222" i="6"/>
  <c r="C222" i="6"/>
  <c r="D222" i="6"/>
  <c r="E222" i="6"/>
  <c r="B223" i="6"/>
  <c r="C223" i="6"/>
  <c r="D223" i="6"/>
  <c r="E223" i="6"/>
  <c r="B224" i="6"/>
  <c r="C224" i="6"/>
  <c r="D224" i="6"/>
  <c r="E224" i="6"/>
  <c r="B225" i="6"/>
  <c r="C225" i="6"/>
  <c r="D225" i="6"/>
  <c r="E225" i="6"/>
  <c r="B226" i="6"/>
  <c r="C226" i="6"/>
  <c r="D226" i="6"/>
  <c r="E226" i="6"/>
  <c r="B227" i="6"/>
  <c r="C227" i="6"/>
  <c r="D227" i="6"/>
  <c r="E227" i="6"/>
  <c r="B228" i="6"/>
  <c r="C228" i="6"/>
  <c r="D228" i="6"/>
  <c r="E228" i="6"/>
  <c r="B229" i="6"/>
  <c r="C229" i="6"/>
  <c r="D229" i="6"/>
  <c r="E229" i="6"/>
  <c r="B230" i="6"/>
  <c r="C230" i="6"/>
  <c r="D230" i="6"/>
  <c r="E230" i="6"/>
  <c r="B231" i="6"/>
  <c r="C231" i="6"/>
  <c r="D231" i="6"/>
  <c r="E231" i="6"/>
  <c r="B232" i="6"/>
  <c r="C232" i="6"/>
  <c r="D232" i="6"/>
  <c r="E232" i="6"/>
  <c r="B233" i="6"/>
  <c r="C233" i="6"/>
  <c r="D233" i="6"/>
  <c r="E233" i="6"/>
  <c r="B234" i="6"/>
  <c r="C234" i="6"/>
  <c r="D234" i="6"/>
  <c r="E234" i="6"/>
  <c r="B235" i="6"/>
  <c r="C235" i="6"/>
  <c r="D235" i="6"/>
  <c r="E235" i="6"/>
  <c r="B236" i="6"/>
  <c r="C236" i="6"/>
  <c r="D236" i="6"/>
  <c r="E236" i="6"/>
  <c r="B237" i="6"/>
  <c r="C237" i="6"/>
  <c r="D237" i="6"/>
  <c r="E237" i="6"/>
  <c r="B238" i="6"/>
  <c r="C238" i="6"/>
  <c r="D238" i="6"/>
  <c r="E238" i="6"/>
  <c r="B239" i="6"/>
  <c r="C239" i="6"/>
  <c r="D239" i="6"/>
  <c r="E239" i="6"/>
  <c r="B240" i="6"/>
  <c r="C240" i="6"/>
  <c r="D240" i="6"/>
  <c r="E240" i="6"/>
  <c r="B241" i="6"/>
  <c r="C241" i="6"/>
  <c r="D241" i="6"/>
  <c r="E241" i="6"/>
  <c r="B242" i="6"/>
  <c r="C242" i="6"/>
  <c r="D242" i="6"/>
  <c r="E242" i="6"/>
  <c r="B243" i="6"/>
  <c r="C243" i="6"/>
  <c r="D243" i="6"/>
  <c r="E243" i="6"/>
  <c r="B244" i="6"/>
  <c r="C244" i="6"/>
  <c r="D244" i="6"/>
  <c r="E244" i="6"/>
  <c r="B245" i="6"/>
  <c r="C245" i="6"/>
  <c r="D245" i="6"/>
  <c r="E245" i="6"/>
  <c r="B246" i="6"/>
  <c r="C246" i="6"/>
  <c r="D246" i="6"/>
  <c r="E246" i="6"/>
  <c r="B247" i="6"/>
  <c r="C247" i="6"/>
  <c r="D247" i="6"/>
  <c r="E247" i="6"/>
  <c r="B248" i="6"/>
  <c r="C248" i="6"/>
  <c r="D248" i="6"/>
  <c r="E248" i="6"/>
  <c r="B249" i="6"/>
  <c r="C249" i="6"/>
  <c r="D249" i="6"/>
  <c r="E249" i="6"/>
  <c r="B250" i="6"/>
  <c r="C250" i="6"/>
  <c r="D250" i="6"/>
  <c r="E250" i="6"/>
  <c r="B251" i="6"/>
  <c r="C251" i="6"/>
  <c r="D251" i="6"/>
  <c r="E251" i="6"/>
  <c r="B252" i="6"/>
  <c r="C252" i="6"/>
  <c r="D252" i="6"/>
  <c r="E252" i="6"/>
  <c r="B253" i="6"/>
  <c r="C253" i="6"/>
  <c r="D253" i="6"/>
  <c r="E253" i="6"/>
  <c r="B254" i="6"/>
  <c r="C254" i="6"/>
  <c r="D254" i="6"/>
  <c r="E254" i="6"/>
  <c r="B255" i="6"/>
  <c r="C255" i="6"/>
  <c r="D255" i="6"/>
  <c r="E255" i="6"/>
  <c r="B256" i="6"/>
  <c r="C256" i="6"/>
  <c r="D256" i="6"/>
  <c r="E256" i="6"/>
  <c r="B257" i="6"/>
  <c r="C257" i="6"/>
  <c r="D257" i="6"/>
  <c r="E257" i="6"/>
  <c r="B258" i="6"/>
  <c r="C258" i="6"/>
  <c r="D258" i="6"/>
  <c r="E258" i="6"/>
  <c r="B259" i="6"/>
  <c r="C259" i="6"/>
  <c r="D259" i="6"/>
  <c r="E259" i="6"/>
  <c r="B260" i="6"/>
  <c r="C260" i="6"/>
  <c r="D260" i="6"/>
  <c r="E260" i="6"/>
  <c r="B261" i="6"/>
  <c r="C261" i="6"/>
  <c r="D261" i="6"/>
  <c r="E261" i="6"/>
  <c r="B262" i="6"/>
  <c r="C262" i="6"/>
  <c r="D262" i="6"/>
  <c r="E262" i="6"/>
  <c r="B263" i="6"/>
  <c r="C263" i="6"/>
  <c r="D263" i="6"/>
  <c r="E263" i="6"/>
  <c r="B264" i="6"/>
  <c r="C264" i="6"/>
  <c r="D264" i="6"/>
  <c r="E264" i="6"/>
  <c r="B265" i="6"/>
  <c r="C265" i="6"/>
  <c r="D265" i="6"/>
  <c r="E265" i="6"/>
  <c r="B266" i="6"/>
  <c r="C266" i="6"/>
  <c r="D266" i="6"/>
  <c r="E266" i="6"/>
  <c r="B267" i="6"/>
  <c r="C267" i="6"/>
  <c r="D267" i="6"/>
  <c r="E267" i="6"/>
  <c r="B268" i="6"/>
  <c r="C268" i="6"/>
  <c r="D268" i="6"/>
  <c r="E268" i="6"/>
  <c r="B269" i="6"/>
  <c r="C269" i="6"/>
  <c r="D269" i="6"/>
  <c r="E269" i="6"/>
  <c r="B270" i="6"/>
  <c r="C270" i="6"/>
  <c r="D270" i="6"/>
  <c r="E270" i="6"/>
  <c r="B271" i="6"/>
  <c r="C271" i="6"/>
  <c r="D271" i="6"/>
  <c r="E271" i="6"/>
  <c r="B272" i="6"/>
  <c r="C272" i="6"/>
  <c r="D272" i="6"/>
  <c r="E272" i="6"/>
  <c r="B273" i="6"/>
  <c r="C273" i="6"/>
  <c r="D273" i="6"/>
  <c r="E273" i="6"/>
  <c r="B274" i="6"/>
  <c r="C274" i="6"/>
  <c r="D274" i="6"/>
  <c r="E274" i="6"/>
  <c r="B275" i="6"/>
  <c r="C275" i="6"/>
  <c r="D275" i="6"/>
  <c r="E275" i="6"/>
  <c r="B276" i="6"/>
  <c r="C276" i="6"/>
  <c r="D276" i="6"/>
  <c r="E276" i="6"/>
  <c r="B277" i="6"/>
  <c r="C277" i="6"/>
  <c r="D277" i="6"/>
  <c r="E277" i="6"/>
  <c r="B278" i="6"/>
  <c r="C278" i="6"/>
  <c r="D278" i="6"/>
  <c r="E278" i="6"/>
  <c r="B279" i="6"/>
  <c r="C279" i="6"/>
  <c r="D279" i="6"/>
  <c r="E279" i="6"/>
  <c r="B280" i="6"/>
  <c r="C280" i="6"/>
  <c r="D280" i="6"/>
  <c r="E280" i="6"/>
  <c r="B281" i="6"/>
  <c r="C281" i="6"/>
  <c r="D281" i="6"/>
  <c r="E281" i="6"/>
  <c r="B282" i="6"/>
  <c r="C282" i="6"/>
  <c r="D282" i="6"/>
  <c r="E282" i="6"/>
  <c r="B283" i="6"/>
  <c r="C283" i="6"/>
  <c r="D283" i="6"/>
  <c r="E283" i="6"/>
  <c r="B284" i="6"/>
  <c r="C284" i="6"/>
  <c r="D284" i="6"/>
  <c r="E284" i="6"/>
  <c r="B285" i="6"/>
  <c r="C285" i="6"/>
  <c r="D285" i="6"/>
  <c r="E285" i="6"/>
  <c r="B286" i="6"/>
  <c r="C286" i="6"/>
  <c r="D286" i="6"/>
  <c r="E286" i="6"/>
  <c r="B287" i="6"/>
  <c r="C287" i="6"/>
  <c r="D287" i="6"/>
  <c r="E287" i="6"/>
  <c r="B288" i="6"/>
  <c r="C288" i="6"/>
  <c r="D288" i="6"/>
  <c r="E288" i="6"/>
  <c r="B289" i="6"/>
  <c r="C289" i="6"/>
  <c r="D289" i="6"/>
  <c r="E289" i="6"/>
  <c r="C2" i="6"/>
  <c r="D2" i="6"/>
  <c r="E2" i="6"/>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M2" i="8" l="1"/>
  <c r="P2" i="8"/>
  <c r="Q24" i="8"/>
  <c r="M24" i="8"/>
  <c r="P23" i="8"/>
  <c r="S22" i="8"/>
  <c r="O22" i="8"/>
  <c r="R21" i="8"/>
  <c r="N21" i="8"/>
  <c r="Q20" i="8"/>
  <c r="M20" i="8"/>
  <c r="P19" i="8"/>
  <c r="S18" i="8"/>
  <c r="O18" i="8"/>
  <c r="R17" i="8"/>
  <c r="N17" i="8"/>
  <c r="Q16" i="8"/>
  <c r="M16" i="8"/>
  <c r="P15" i="8"/>
  <c r="S14" i="8"/>
  <c r="O14" i="8"/>
  <c r="R13" i="8"/>
  <c r="N13" i="8"/>
  <c r="Q12" i="8"/>
  <c r="M12" i="8"/>
  <c r="P11" i="8"/>
  <c r="S10" i="8"/>
  <c r="O10" i="8"/>
  <c r="R9" i="8"/>
  <c r="N9" i="8"/>
  <c r="Q8" i="8"/>
  <c r="M8" i="8"/>
  <c r="P7" i="8"/>
  <c r="S6" i="8"/>
  <c r="O6" i="8"/>
  <c r="R5" i="8"/>
  <c r="N5" i="8"/>
  <c r="Q4" i="8"/>
  <c r="M4" i="8"/>
  <c r="P3" i="8"/>
  <c r="S2" i="8"/>
  <c r="O2" i="8"/>
  <c r="P24" i="8"/>
  <c r="S23" i="8"/>
  <c r="O23" i="8"/>
  <c r="R22" i="8"/>
  <c r="N22" i="8"/>
  <c r="Q21" i="8"/>
  <c r="M21" i="8"/>
  <c r="P20" i="8"/>
  <c r="S19" i="8"/>
  <c r="O19" i="8"/>
  <c r="R18" i="8"/>
  <c r="N18" i="8"/>
  <c r="Q17" i="8"/>
  <c r="M17" i="8"/>
  <c r="P16" i="8"/>
  <c r="S15" i="8"/>
  <c r="O15" i="8"/>
  <c r="R14" i="8"/>
  <c r="N14" i="8"/>
  <c r="Q13" i="8"/>
  <c r="M13" i="8"/>
  <c r="P12" i="8"/>
  <c r="S11" i="8"/>
  <c r="O11" i="8"/>
  <c r="R10" i="8"/>
  <c r="N10" i="8"/>
  <c r="Q9" i="8"/>
  <c r="M9" i="8"/>
  <c r="P8" i="8"/>
  <c r="S7" i="8"/>
  <c r="O7" i="8"/>
  <c r="R6" i="8"/>
  <c r="N6" i="8"/>
  <c r="Q5" i="8"/>
  <c r="M5" i="8"/>
  <c r="P4" i="8"/>
  <c r="S3" i="8"/>
  <c r="O3" i="8"/>
  <c r="R2" i="8"/>
  <c r="N2" i="8"/>
  <c r="S24" i="8"/>
  <c r="O24" i="8"/>
  <c r="R23" i="8"/>
  <c r="N23" i="8"/>
  <c r="Q22" i="8"/>
  <c r="M22" i="8"/>
  <c r="P21" i="8"/>
  <c r="S20" i="8"/>
  <c r="O20" i="8"/>
  <c r="R19" i="8"/>
  <c r="N19" i="8"/>
  <c r="Q18" i="8"/>
  <c r="M18" i="8"/>
  <c r="P17" i="8"/>
  <c r="S16" i="8"/>
  <c r="O16" i="8"/>
  <c r="R15" i="8"/>
  <c r="N15" i="8"/>
  <c r="Q14" i="8"/>
  <c r="M14" i="8"/>
  <c r="P13" i="8"/>
  <c r="S12" i="8"/>
  <c r="O12" i="8"/>
  <c r="R11" i="8"/>
  <c r="N11" i="8"/>
  <c r="Q10" i="8"/>
  <c r="M10" i="8"/>
  <c r="P9" i="8"/>
  <c r="S8" i="8"/>
  <c r="O8" i="8"/>
  <c r="R7" i="8"/>
  <c r="N7" i="8"/>
  <c r="Q6" i="8"/>
  <c r="M6" i="8"/>
  <c r="P5" i="8"/>
  <c r="S4" i="8"/>
  <c r="O4" i="8"/>
  <c r="R3" i="8"/>
  <c r="N3" i="8"/>
  <c r="R24" i="8"/>
  <c r="Q23" i="8"/>
  <c r="S21" i="8"/>
  <c r="R20" i="8"/>
  <c r="Q19" i="8"/>
  <c r="S17" i="8"/>
  <c r="R16" i="8"/>
  <c r="Q15" i="8"/>
  <c r="S13" i="8"/>
  <c r="R12" i="8"/>
  <c r="Q11" i="8"/>
  <c r="S9" i="8"/>
  <c r="R8" i="8"/>
  <c r="Q7" i="8"/>
  <c r="S5" i="8"/>
  <c r="R4" i="8"/>
  <c r="Q3" i="8"/>
  <c r="B2" i="6"/>
  <c r="T13" i="8" l="1"/>
  <c r="T22" i="8"/>
  <c r="T20" i="8"/>
  <c r="T10" i="8"/>
  <c r="T17" i="8"/>
  <c r="T3" i="8"/>
  <c r="T8" i="8"/>
  <c r="T19" i="8"/>
  <c r="T24" i="8"/>
  <c r="T4" i="8"/>
  <c r="T15" i="8"/>
  <c r="T9" i="8"/>
  <c r="T18" i="8"/>
  <c r="T11" i="8"/>
  <c r="T16" i="8"/>
  <c r="T6" i="8"/>
  <c r="T5" i="8"/>
  <c r="T14" i="8"/>
  <c r="T21" i="8"/>
  <c r="T7" i="8"/>
  <c r="T12" i="8"/>
  <c r="T23" i="8"/>
  <c r="T2" i="8"/>
</calcChain>
</file>

<file path=xl/sharedStrings.xml><?xml version="1.0" encoding="utf-8"?>
<sst xmlns="http://schemas.openxmlformats.org/spreadsheetml/2006/main" count="2192" uniqueCount="907">
  <si>
    <t>Year</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</si>
  <si>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</si>
  <si>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</si>
  <si>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</si>
  <si>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</si>
  <si>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</si>
  <si>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</si>
  <si>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</si>
  <si>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</si>
  <si>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</si>
  <si>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</si>
  <si>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</si>
  <si>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</si>
  <si>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</si>
  <si>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</si>
  <si>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</si>
  <si>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</si>
  <si>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</si>
  <si>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</si>
  <si>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</si>
  <si>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</si>
  <si>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</si>
  <si>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</si>
  <si>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</si>
  <si>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</si>
  <si>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</si>
  <si>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</si>
  <si>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</si>
  <si>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</si>
  <si>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</si>
  <si>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</si>
  <si>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</si>
  <si>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</si>
  <si>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</si>
  <si>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</si>
  <si>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</si>
  <si>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</si>
  <si>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</si>
  <si>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</si>
  <si>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</si>
  <si>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Source: 'Measuring Economic Policy Uncertainty' by Scott R. Baker, Nicholas Bloom and Steven J. Davis at www.PolicyUncertainty.com.  These data can be used freely with attribution to the authors, the paper, and the website.</t>
  </si>
  <si>
    <t>Month</t>
  </si>
  <si>
    <t>European_News_Index</t>
  </si>
  <si>
    <t>Germany_News_Index</t>
  </si>
  <si>
    <t>Italy_News_Index</t>
  </si>
  <si>
    <t>France_News_Index</t>
  </si>
  <si>
    <t>Spain_News_Index</t>
  </si>
  <si>
    <t>Belgium</t>
  </si>
  <si>
    <t>(For API integration, see: https://sentometrics.com/sentometrics-api)</t>
  </si>
  <si>
    <t>(For the most recent version of the indicator, see: https://sentometrics.com/timo?indicator=EPU+Indicator)</t>
  </si>
  <si>
    <t>(also available at: https://www.financialforum.be/nl/articles/economic-policy-uncertainty-index-flanders-wallonia-and-belgium)</t>
  </si>
  <si>
    <t>Algaba, A., Borms, S., Boudt, K. &amp; Van Pelt, J. (2020). The Economic Policy Uncertainty index for Flanders, Wallonia and Belgium. Research note. doi: 10.2139/ssrn.3580000.</t>
  </si>
  <si>
    <t>When using one of the indices, please cite as follows:</t>
  </si>
  <si>
    <t>EPU Belgium (French language)</t>
  </si>
  <si>
    <t>EPU Belgium (Dutch language)</t>
  </si>
  <si>
    <t>EPU Belgium</t>
  </si>
  <si>
    <t>date</t>
  </si>
  <si>
    <t>Source: “Economic Policy Uncertainty in Ireland” by Ryan Zalla, September 2016. Data available at www.PolicyUncertainty.com.  These data can be used freely with attribution to the author, paper, and website.</t>
  </si>
  <si>
    <t>*</t>
  </si>
  <si>
    <t>Ireland</t>
  </si>
  <si>
    <t>EPU Interpolated</t>
  </si>
  <si>
    <t>EPU Index</t>
  </si>
  <si>
    <t>Date</t>
  </si>
  <si>
    <r>
      <t xml:space="preserve">Kroese, L.F., S.J. Kok and J. Parlevliet (2015). Beleidsonzekerheid in Nederland. </t>
    </r>
    <r>
      <rPr>
        <b/>
        <i/>
        <u/>
        <sz val="10"/>
        <color theme="10"/>
        <rFont val="Verdana"/>
        <family val="2"/>
      </rPr>
      <t xml:space="preserve">Economisch Statistische Berichten, </t>
    </r>
    <r>
      <rPr>
        <b/>
        <u/>
        <sz val="10"/>
        <color theme="10"/>
        <rFont val="Verdana"/>
        <family val="2"/>
      </rPr>
      <t>100 (4715), 464-467,  August.</t>
    </r>
  </si>
  <si>
    <t>** The EBO-NL index is a measure of only domestic policy uncertainty in Dutch newspapers</t>
  </si>
  <si>
    <t>* The EBO index is a measure of total policy uncertainty in Dutch newspapers</t>
  </si>
  <si>
    <t>Netherlands</t>
  </si>
  <si>
    <t>EBO-NL Index**</t>
  </si>
  <si>
    <t>EBO Index*</t>
  </si>
  <si>
    <t>Jan-01</t>
  </si>
  <si>
    <t>Feb-01</t>
  </si>
  <si>
    <t>Mar-01</t>
  </si>
  <si>
    <t>Apr-01</t>
  </si>
  <si>
    <t>May-01</t>
  </si>
  <si>
    <t>Jun-01</t>
  </si>
  <si>
    <t>Jul-01</t>
  </si>
  <si>
    <t>Aug-01</t>
  </si>
  <si>
    <t>Sep-01</t>
  </si>
  <si>
    <t>Oct-01</t>
  </si>
  <si>
    <t>Nov-01</t>
  </si>
  <si>
    <t>Dec-01</t>
  </si>
  <si>
    <t>Jan-02</t>
  </si>
  <si>
    <t>Feb-02</t>
  </si>
  <si>
    <t>Mar-02</t>
  </si>
  <si>
    <t>Apr-02</t>
  </si>
  <si>
    <t>May-02</t>
  </si>
  <si>
    <t>Jun-02</t>
  </si>
  <si>
    <t>Jul-02</t>
  </si>
  <si>
    <t>Aug-02</t>
  </si>
  <si>
    <t>Sep-02</t>
  </si>
  <si>
    <t>Oct-02</t>
  </si>
  <si>
    <t>Nov-02</t>
  </si>
  <si>
    <t>Dec-02</t>
  </si>
  <si>
    <t>Jan-03</t>
  </si>
  <si>
    <t>Feb-03</t>
  </si>
  <si>
    <t>Mar-03</t>
  </si>
  <si>
    <t>Apr-03</t>
  </si>
  <si>
    <t>May-03</t>
  </si>
  <si>
    <t>Jun-03</t>
  </si>
  <si>
    <t>Jul-03</t>
  </si>
  <si>
    <t>Aug-03</t>
  </si>
  <si>
    <t>Sep-03</t>
  </si>
  <si>
    <t>Oct-03</t>
  </si>
  <si>
    <t>Nov-03</t>
  </si>
  <si>
    <t>Dec-03</t>
  </si>
  <si>
    <t>Jan-04</t>
  </si>
  <si>
    <t>Feb-04</t>
  </si>
  <si>
    <t>Mar-04</t>
  </si>
  <si>
    <t>Apr-04</t>
  </si>
  <si>
    <t>May-04</t>
  </si>
  <si>
    <t>Jun-04</t>
  </si>
  <si>
    <t>Jul-04</t>
  </si>
  <si>
    <t>Aug-04</t>
  </si>
  <si>
    <t>Sep-04</t>
  </si>
  <si>
    <t>Oct-04</t>
  </si>
  <si>
    <t>Nov-04</t>
  </si>
  <si>
    <t>Dec-04</t>
  </si>
  <si>
    <t>Jan-05</t>
  </si>
  <si>
    <t>Feb-05</t>
  </si>
  <si>
    <t>Mar-05</t>
  </si>
  <si>
    <t>Apr-05</t>
  </si>
  <si>
    <t>May-05</t>
  </si>
  <si>
    <t>Jun-05</t>
  </si>
  <si>
    <t>Jul-05</t>
  </si>
  <si>
    <t>Aug-05</t>
  </si>
  <si>
    <t>Sep-05</t>
  </si>
  <si>
    <t>Oct-05</t>
  </si>
  <si>
    <t>Nov-05</t>
  </si>
  <si>
    <t>Dec-05</t>
  </si>
  <si>
    <t>Jan-06</t>
  </si>
  <si>
    <t>Feb-06</t>
  </si>
  <si>
    <t>Mar-06</t>
  </si>
  <si>
    <t>Apr-06</t>
  </si>
  <si>
    <t>May-06</t>
  </si>
  <si>
    <t>Jun-06</t>
  </si>
  <si>
    <t>Jul-06</t>
  </si>
  <si>
    <t>Aug-06</t>
  </si>
  <si>
    <t>Sep-06</t>
  </si>
  <si>
    <t>Oct-06</t>
  </si>
  <si>
    <t>Nov-06</t>
  </si>
  <si>
    <t>Dec-06</t>
  </si>
  <si>
    <t>Jan-07</t>
  </si>
  <si>
    <t>Feb-07</t>
  </si>
  <si>
    <t>Mar-07</t>
  </si>
  <si>
    <t>Apr-07</t>
  </si>
  <si>
    <t>May-07</t>
  </si>
  <si>
    <t>Jun-07</t>
  </si>
  <si>
    <t>Jul-07</t>
  </si>
  <si>
    <t>Aug-07</t>
  </si>
  <si>
    <t>Sep-07</t>
  </si>
  <si>
    <t>Oct-07</t>
  </si>
  <si>
    <t>Nov-07</t>
  </si>
  <si>
    <t>Dec-07</t>
  </si>
  <si>
    <t>Jan-08</t>
  </si>
  <si>
    <t>Feb-08</t>
  </si>
  <si>
    <t>Mar-08</t>
  </si>
  <si>
    <t>Apr-08</t>
  </si>
  <si>
    <t>May-08</t>
  </si>
  <si>
    <t>Jun-08</t>
  </si>
  <si>
    <t>Jul-08</t>
  </si>
  <si>
    <t>Aug-08</t>
  </si>
  <si>
    <t>Sep-08</t>
  </si>
  <si>
    <t>Oct-08</t>
  </si>
  <si>
    <t>Nov-08</t>
  </si>
  <si>
    <t>Dec-08</t>
  </si>
  <si>
    <t>Jan-09</t>
  </si>
  <si>
    <t>Feb-09</t>
  </si>
  <si>
    <t>Mar-09</t>
  </si>
  <si>
    <t>Apr-09</t>
  </si>
  <si>
    <t>May-09</t>
  </si>
  <si>
    <t>Jun-09</t>
  </si>
  <si>
    <t>Jul-09</t>
  </si>
  <si>
    <t>Aug-09</t>
  </si>
  <si>
    <t>Sep-09</t>
  </si>
  <si>
    <t>Oct-09</t>
  </si>
  <si>
    <t>Nov-09</t>
  </si>
  <si>
    <t>Dec-09</t>
  </si>
  <si>
    <t>Jan-10</t>
  </si>
  <si>
    <t>Feb-10</t>
  </si>
  <si>
    <t>Mar-10</t>
  </si>
  <si>
    <t>Apr-10</t>
  </si>
  <si>
    <t>May-10</t>
  </si>
  <si>
    <t>Jun-10</t>
  </si>
  <si>
    <t>Jul-10</t>
  </si>
  <si>
    <t>Aug-10</t>
  </si>
  <si>
    <t>Sep-10</t>
  </si>
  <si>
    <t>Oct-10</t>
  </si>
  <si>
    <t>Nov-10</t>
  </si>
  <si>
    <t>Dec-10</t>
  </si>
  <si>
    <t>Jan-11</t>
  </si>
  <si>
    <t>Feb-11</t>
  </si>
  <si>
    <t>Mar-11</t>
  </si>
  <si>
    <t>Apr-11</t>
  </si>
  <si>
    <t>May-11</t>
  </si>
  <si>
    <t>Jun-11</t>
  </si>
  <si>
    <t>Jul-11</t>
  </si>
  <si>
    <t>Aug-11</t>
  </si>
  <si>
    <t>Sep-11</t>
  </si>
  <si>
    <t>Oct-11</t>
  </si>
  <si>
    <t>Nov-11</t>
  </si>
  <si>
    <t>Dec-11</t>
  </si>
  <si>
    <t>Jan-12</t>
  </si>
  <si>
    <t>Feb-12</t>
  </si>
  <si>
    <t>Mar-12</t>
  </si>
  <si>
    <t>Apr-12</t>
  </si>
  <si>
    <t>May-12</t>
  </si>
  <si>
    <t>Jun-12</t>
  </si>
  <si>
    <t>Jul-12</t>
  </si>
  <si>
    <t>Aug-12</t>
  </si>
  <si>
    <t>Sep-12</t>
  </si>
  <si>
    <t>Oct-12</t>
  </si>
  <si>
    <t>Nov-12</t>
  </si>
  <si>
    <t>Dec-12</t>
  </si>
  <si>
    <t>Jan-13</t>
  </si>
  <si>
    <t>Feb-13</t>
  </si>
  <si>
    <t>Mar-13</t>
  </si>
  <si>
    <t>Apr-13</t>
  </si>
  <si>
    <t>May-13</t>
  </si>
  <si>
    <t>Jun-13</t>
  </si>
  <si>
    <t>Jul-13</t>
  </si>
  <si>
    <t>Aug-13</t>
  </si>
  <si>
    <t>Sep-13</t>
  </si>
  <si>
    <t>Oct-13</t>
  </si>
  <si>
    <t>Nov-13</t>
  </si>
  <si>
    <t>Dec-13</t>
  </si>
  <si>
    <t>Jan-14</t>
  </si>
  <si>
    <t>Feb-14</t>
  </si>
  <si>
    <t>Mar-14</t>
  </si>
  <si>
    <t>Apr-14</t>
  </si>
  <si>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</si>
  <si>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</si>
  <si>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</si>
  <si>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</si>
  <si>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</si>
  <si>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</si>
  <si>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</si>
  <si>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</si>
  <si>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</si>
  <si>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</si>
  <si>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</si>
  <si>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</si>
  <si>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</si>
  <si>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</si>
  <si>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</si>
  <si>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</si>
  <si>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</si>
  <si>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</si>
  <si>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</si>
  <si>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</si>
  <si>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</si>
  <si>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</si>
  <si>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</si>
  <si>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</si>
  <si>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</si>
  <si>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</si>
  <si>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</si>
  <si>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</si>
  <si>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</si>
  <si>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</si>
  <si>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</si>
  <si>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</si>
  <si>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</si>
  <si>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</si>
  <si>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</si>
  <si>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</si>
  <si>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</si>
  <si>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</si>
  <si>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</si>
  <si>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</si>
  <si>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</si>
  <si>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</si>
  <si>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</si>
  <si>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</si>
  <si>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</si>
  <si>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</si>
  <si>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</si>
  <si>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</si>
  <si>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</si>
  <si>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</si>
  <si>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</si>
  <si>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</si>
  <si>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</si>
  <si>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</si>
  <si>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</si>
  <si>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</si>
  <si>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</si>
  <si>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</si>
  <si>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</si>
  <si>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</si>
  <si>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</si>
  <si>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</si>
  <si>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</si>
  <si>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</si>
  <si>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</si>
  <si>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</si>
  <si>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</si>
  <si>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</si>
  <si>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Jan-20</t>
  </si>
  <si>
    <t>Feb-20</t>
  </si>
  <si>
    <t>Mar-20</t>
  </si>
  <si>
    <t>Apr-20</t>
  </si>
  <si>
    <t>May-20</t>
  </si>
  <si>
    <t>Jun-20</t>
  </si>
  <si>
    <t>Jul-20</t>
  </si>
  <si>
    <t>Aug-20</t>
  </si>
  <si>
    <t>Sep-20</t>
  </si>
  <si>
    <t>Oct-20</t>
  </si>
  <si>
    <t>Nov-20</t>
  </si>
  <si>
    <t>Dec-20</t>
  </si>
  <si>
    <t>Jan-21</t>
  </si>
  <si>
    <t>Feb-21</t>
  </si>
  <si>
    <t>Mar-21</t>
  </si>
  <si>
    <t>Apr-21</t>
  </si>
  <si>
    <t>May-21</t>
  </si>
  <si>
    <t>Jun-21</t>
  </si>
  <si>
    <t>Jul-21</t>
  </si>
  <si>
    <t>Aug-21</t>
  </si>
  <si>
    <t>Sep-21</t>
  </si>
  <si>
    <t>Oct-21</t>
  </si>
  <si>
    <t>Nov-21</t>
  </si>
  <si>
    <t>Dec-21</t>
  </si>
  <si>
    <t>Jan-22</t>
  </si>
  <si>
    <t>Feb-22</t>
  </si>
  <si>
    <t>Mar-22</t>
  </si>
  <si>
    <t>Apr-22</t>
  </si>
  <si>
    <t>May-22</t>
  </si>
  <si>
    <t>Jun-22</t>
  </si>
  <si>
    <t>Jul-22</t>
  </si>
  <si>
    <t>Aug-22</t>
  </si>
  <si>
    <t>Sep-22</t>
  </si>
  <si>
    <t>Oct-22</t>
  </si>
  <si>
    <t>Nov-22</t>
  </si>
  <si>
    <t>Dec-22</t>
  </si>
  <si>
    <t>Jan-23</t>
  </si>
  <si>
    <t>Feb-23</t>
  </si>
  <si>
    <t>Mar-23</t>
  </si>
  <si>
    <t>Apr-23</t>
  </si>
  <si>
    <t>May-23</t>
  </si>
  <si>
    <t>Jun-23</t>
  </si>
  <si>
    <t>Jul-23</t>
  </si>
  <si>
    <t>Aug-23</t>
  </si>
  <si>
    <t>Sep-23</t>
  </si>
  <si>
    <t>Oct-23</t>
  </si>
  <si>
    <t>Nov-23</t>
  </si>
  <si>
    <t>Dec-23</t>
  </si>
  <si>
    <t>Jan-24</t>
  </si>
  <si>
    <t>Feb-24</t>
  </si>
  <si>
    <t>Mar-24</t>
  </si>
  <si>
    <t>Apr-24</t>
  </si>
  <si>
    <t>May-24</t>
  </si>
  <si>
    <t>Jun-24</t>
  </si>
  <si>
    <t>Jul-24</t>
  </si>
  <si>
    <t>Aug-24</t>
  </si>
  <si>
    <t>Sep-24</t>
  </si>
  <si>
    <t>Oct-24</t>
  </si>
  <si>
    <t>Nov-24</t>
  </si>
  <si>
    <t>Dec-24</t>
  </si>
  <si>
    <t>Jan-25</t>
  </si>
  <si>
    <t>Feb-25</t>
  </si>
  <si>
    <t>Germany</t>
  </si>
  <si>
    <t>Italy</t>
  </si>
  <si>
    <t>France</t>
  </si>
  <si>
    <t>Spain</t>
  </si>
  <si>
    <t>Data Source</t>
  </si>
  <si>
    <t>World Development Indicators</t>
  </si>
  <si>
    <t>Last Updated Date</t>
  </si>
  <si>
    <t>Country Name</t>
  </si>
  <si>
    <t>Country Code</t>
  </si>
  <si>
    <t>Indicator Name</t>
  </si>
  <si>
    <t>Indicator Code</t>
  </si>
  <si>
    <t>Aruba</t>
  </si>
  <si>
    <t>ABW</t>
  </si>
  <si>
    <t>GDP (current US$)</t>
  </si>
  <si>
    <t>NY.GDP.MKTP.CD</t>
  </si>
  <si>
    <t>Africa Eastern and Southern</t>
  </si>
  <si>
    <t>AFE</t>
  </si>
  <si>
    <t>Afghanistan</t>
  </si>
  <si>
    <t>AFG</t>
  </si>
  <si>
    <t>Africa Western and Central</t>
  </si>
  <si>
    <t>AFW</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</si>
  <si>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</si>
  <si>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</si>
  <si>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</si>
  <si>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</si>
  <si>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</si>
  <si>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</si>
  <si>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</si>
  <si>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</si>
  <si>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</si>
  <si>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</si>
  <si>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</si>
  <si>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</si>
  <si>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</si>
  <si>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</si>
  <si>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</si>
  <si>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</si>
  <si>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</si>
  <si>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</si>
  <si>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</si>
  <si>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</si>
  <si>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</si>
  <si>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</si>
  <si>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</si>
  <si>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</si>
  <si>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</si>
  <si>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</si>
  <si>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</si>
  <si>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</si>
  <si>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</si>
  <si>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</si>
  <si>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</si>
  <si>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</si>
  <si>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</si>
  <si>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</si>
  <si>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</si>
  <si>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</si>
  <si>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</si>
  <si>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</si>
  <si>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</si>
  <si>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</si>
  <si>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</si>
  <si>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</si>
  <si>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</si>
  <si>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</si>
  <si>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</si>
  <si>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</si>
  <si>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</si>
  <si>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</si>
  <si>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</si>
  <si>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</si>
  <si>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</si>
  <si>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</si>
  <si>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</si>
  <si>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</si>
  <si>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</si>
  <si>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</si>
  <si>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</si>
  <si>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</si>
  <si>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</si>
  <si>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</si>
  <si>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</si>
  <si>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</si>
  <si>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</si>
  <si>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</si>
  <si>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</si>
  <si>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</si>
  <si>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</si>
  <si>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</si>
  <si>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</si>
  <si>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</si>
  <si>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</si>
  <si>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</si>
  <si>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</si>
  <si>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</si>
  <si>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</si>
  <si>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</si>
  <si>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</si>
  <si>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</si>
  <si>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</si>
  <si>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</si>
  <si>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</si>
  <si>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</si>
  <si>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</si>
  <si>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</si>
  <si>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</si>
  <si>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</si>
  <si>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</si>
  <si>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</si>
  <si>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</si>
  <si>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</si>
  <si>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</si>
  <si>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</si>
  <si>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</si>
  <si>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</si>
  <si>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</si>
  <si>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</si>
  <si>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</si>
  <si>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</si>
  <si>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</si>
  <si>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Czechia</t>
  </si>
  <si>
    <t>CZE</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</si>
  <si>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</si>
  <si>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</si>
  <si>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</si>
  <si>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</si>
  <si>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</si>
  <si>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</si>
  <si>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</si>
  <si>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</si>
  <si>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</si>
  <si>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</si>
  <si>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</si>
  <si>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</si>
  <si>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</si>
  <si>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</si>
  <si>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</si>
  <si>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</si>
  <si>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</si>
  <si>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</si>
  <si>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</si>
  <si>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</si>
  <si>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</si>
  <si>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</si>
  <si>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</si>
  <si>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</si>
  <si>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</si>
  <si>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</si>
  <si>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</si>
  <si>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</si>
  <si>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</si>
  <si>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ESP</t>
  </si>
  <si>
    <t>Estonia</t>
  </si>
  <si>
    <t>EST</t>
  </si>
  <si>
    <t>Ethiopia</t>
  </si>
  <si>
    <t>ETH</t>
  </si>
  <si>
    <t>European Union</t>
  </si>
  <si>
    <t>EUU</t>
  </si>
  <si>
    <t>Fragile and conflict affected situations</t>
  </si>
  <si>
    <t>FCS</t>
  </si>
  <si>
    <t>Finland</t>
  </si>
  <si>
    <t>FIN</t>
  </si>
  <si>
    <t>Fiji</t>
  </si>
  <si>
    <t>FJI</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</si>
  <si>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</si>
  <si>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</si>
  <si>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</si>
  <si>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</si>
  <si>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</si>
  <si>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</si>
  <si>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</si>
  <si>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</si>
  <si>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</si>
  <si>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</si>
  <si>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</si>
  <si>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</si>
  <si>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</si>
  <si>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</si>
  <si>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</si>
  <si>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</si>
  <si>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</si>
  <si>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</si>
  <si>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</si>
  <si>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</si>
  <si>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</si>
  <si>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</si>
  <si>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</si>
  <si>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</si>
  <si>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</si>
  <si>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</si>
  <si>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</si>
  <si>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</si>
  <si>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</si>
  <si>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</si>
  <si>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</si>
  <si>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</si>
  <si>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</si>
  <si>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</si>
  <si>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</si>
  <si>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</si>
  <si>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</si>
  <si>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</si>
  <si>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</si>
  <si>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</si>
  <si>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</si>
  <si>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</si>
  <si>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</si>
  <si>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</si>
  <si>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</si>
  <si>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</si>
  <si>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</si>
  <si>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</si>
  <si>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</si>
  <si>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</si>
  <si>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</si>
  <si>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</si>
  <si>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</si>
  <si>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</si>
  <si>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</si>
  <si>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</si>
  <si>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</si>
  <si>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</si>
  <si>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</si>
  <si>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</si>
  <si>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</si>
  <si>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</si>
  <si>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</si>
  <si>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</si>
  <si>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</si>
  <si>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</si>
  <si>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</si>
  <si>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IRL</t>
  </si>
  <si>
    <t>Iran, Islamic Rep.</t>
  </si>
  <si>
    <t>IRN</t>
  </si>
  <si>
    <t>Iraq</t>
  </si>
  <si>
    <t>IRQ</t>
  </si>
  <si>
    <t>Iceland</t>
  </si>
  <si>
    <t>ISL</t>
  </si>
  <si>
    <t>Israel</t>
  </si>
  <si>
    <t>ISR</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</si>
  <si>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</si>
  <si>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</si>
  <si>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</si>
  <si>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</si>
  <si>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</si>
  <si>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</si>
  <si>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</si>
  <si>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</si>
  <si>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</si>
  <si>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</si>
  <si>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</si>
  <si>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</si>
  <si>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</si>
  <si>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</si>
  <si>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</si>
  <si>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</si>
  <si>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</si>
  <si>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</si>
  <si>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</si>
  <si>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</si>
  <si>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</si>
  <si>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</si>
  <si>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</si>
  <si>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</si>
  <si>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</si>
  <si>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</si>
  <si>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</si>
  <si>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</si>
  <si>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</si>
  <si>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</si>
  <si>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</si>
  <si>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</si>
  <si>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</si>
  <si>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</si>
  <si>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</si>
  <si>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</si>
  <si>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</si>
  <si>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</si>
  <si>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</si>
  <si>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</si>
  <si>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</si>
  <si>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</si>
  <si>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</si>
  <si>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</si>
  <si>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</si>
  <si>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</si>
  <si>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</si>
  <si>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</si>
  <si>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</si>
  <si>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</si>
  <si>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</si>
  <si>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</si>
  <si>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</si>
  <si>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</si>
  <si>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</si>
  <si>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</si>
  <si>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</si>
  <si>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</si>
  <si>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</si>
  <si>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</si>
  <si>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</si>
  <si>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</si>
  <si>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</si>
  <si>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</si>
  <si>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</si>
  <si>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</si>
  <si>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</si>
  <si>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</si>
  <si>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</si>
  <si>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</si>
  <si>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</si>
  <si>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</si>
  <si>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</si>
  <si>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</si>
  <si>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</si>
  <si>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</si>
  <si>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</si>
  <si>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</si>
  <si>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</si>
  <si>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</si>
  <si>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</si>
  <si>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</si>
  <si>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</si>
  <si>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</si>
  <si>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</si>
  <si>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</si>
  <si>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</si>
  <si>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</si>
  <si>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</si>
  <si>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</si>
  <si>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</si>
  <si>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</si>
  <si>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</si>
  <si>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</si>
  <si>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</si>
  <si>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</si>
  <si>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</si>
  <si>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</si>
  <si>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</si>
  <si>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</si>
  <si>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</si>
  <si>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</si>
  <si>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</si>
  <si>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</si>
  <si>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</si>
  <si>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</si>
  <si>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</si>
  <si>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</si>
  <si>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</si>
  <si>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</si>
  <si>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</si>
  <si>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</si>
  <si>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</si>
  <si>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</si>
  <si>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</si>
  <si>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</si>
  <si>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</si>
  <si>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</si>
  <si>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</si>
  <si>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</si>
  <si>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</si>
  <si>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</si>
  <si>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</si>
  <si>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</si>
  <si>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</si>
  <si>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</si>
  <si>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</si>
  <si>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</si>
  <si>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</si>
  <si>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</si>
  <si>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</si>
  <si>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</si>
  <si>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</si>
  <si>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</si>
  <si>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</si>
  <si>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</si>
  <si>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</si>
  <si>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</si>
  <si>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</si>
  <si>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</si>
  <si>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</si>
  <si>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</si>
  <si>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</si>
  <si>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</si>
  <si>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</si>
  <si>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</si>
  <si>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</si>
  <si>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</si>
  <si>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</si>
  <si>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</si>
  <si>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</si>
  <si>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</si>
  <si>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</si>
  <si>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</si>
  <si>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</si>
  <si>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</si>
  <si>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</si>
  <si>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</si>
  <si>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</si>
  <si>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</si>
  <si>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</si>
  <si>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</si>
  <si>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</si>
  <si>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</si>
  <si>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</si>
  <si>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</si>
  <si>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</si>
  <si>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</si>
  <si>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</si>
  <si>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</si>
  <si>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</si>
  <si>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</si>
  <si>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</si>
  <si>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</si>
  <si>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</si>
  <si>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</si>
  <si>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</si>
  <si>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</si>
  <si>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</si>
  <si>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</si>
  <si>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</si>
  <si>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</si>
  <si>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</si>
  <si>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</si>
  <si>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</si>
  <si>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</si>
  <si>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</si>
  <si>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</si>
  <si>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</si>
  <si>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</si>
  <si>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</si>
  <si>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</si>
  <si>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</si>
  <si>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</si>
  <si>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</si>
  <si>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</si>
  <si>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</si>
  <si>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</si>
  <si>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</si>
  <si>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</si>
  <si>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</si>
  <si>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</si>
  <si>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</si>
  <si>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</si>
  <si>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</si>
  <si>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</si>
  <si>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</si>
  <si>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</si>
  <si>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</si>
  <si>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</si>
  <si>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</si>
  <si>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</si>
  <si>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</si>
  <si>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</si>
  <si>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</si>
  <si>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</si>
  <si>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</si>
  <si>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</si>
  <si>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</si>
  <si>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</si>
  <si>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</si>
  <si>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</si>
  <si>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</si>
  <si>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</si>
  <si>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</si>
  <si>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</si>
  <si>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</si>
  <si>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</si>
  <si>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</si>
  <si>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</si>
  <si>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</si>
  <si>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</si>
  <si>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</si>
  <si>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</si>
  <si>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</si>
  <si>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</si>
  <si>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</si>
  <si>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</si>
  <si>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</si>
  <si>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</si>
  <si>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</si>
  <si>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</si>
  <si>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</si>
  <si>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</si>
  <si>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</si>
  <si>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</si>
  <si>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</si>
  <si>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</si>
  <si>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</si>
  <si>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</si>
  <si>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</si>
  <si>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</si>
  <si>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</si>
  <si>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</si>
  <si>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Turkiye</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</si>
  <si>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</si>
  <si>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</si>
  <si>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</si>
  <si>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</si>
  <si>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</si>
  <si>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</si>
  <si>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</si>
  <si>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</si>
  <si>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</si>
  <si>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</si>
  <si>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</si>
  <si>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</si>
  <si>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</si>
  <si>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</si>
  <si>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</si>
  <si>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</si>
  <si>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</si>
  <si>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</si>
  <si>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</si>
  <si>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</si>
  <si>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</si>
  <si>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</si>
  <si>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</si>
  <si>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</si>
  <si>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</si>
  <si>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 Nam</t>
  </si>
  <si>
    <t>VNM</t>
  </si>
  <si>
    <t>Vanuatu</t>
  </si>
  <si>
    <t>VUT</t>
  </si>
  <si>
    <t>World</t>
  </si>
  <si>
    <t>WLD</t>
  </si>
  <si>
    <t>Samoa</t>
  </si>
  <si>
    <t>WSM</t>
  </si>
  <si>
    <t>Kosovo</t>
  </si>
  <si>
    <t>XKX</t>
  </si>
  <si>
    <t>Yemen, Rep.</t>
  </si>
  <si>
    <t>YEM</t>
  </si>
  <si>
    <t>South Africa</t>
  </si>
  <si>
    <t>ZAF</t>
  </si>
  <si>
    <t>Zambia</t>
  </si>
  <si>
    <t>ZMB</t>
  </si>
  <si>
    <t>Zimbabwe</t>
  </si>
  <si>
    <t>ZWE</t>
  </si>
  <si>
    <t>SUM</t>
  </si>
  <si>
    <t>W Ger</t>
  </si>
  <si>
    <t>W Ita</t>
  </si>
  <si>
    <t>W Fra</t>
  </si>
  <si>
    <t>W Spa</t>
  </si>
  <si>
    <t>W Bel</t>
  </si>
  <si>
    <t>W Ire</t>
  </si>
  <si>
    <t>W Net</t>
  </si>
  <si>
    <t>Kontroll</t>
  </si>
  <si>
    <t>EU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</si>
</sst>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11" x14ac:knownFonts="1">
    <font>
      <sz val="11"/>
      <name val="Calibri"/>
    </font>
    <font>
      <sz val="11"/>
      <name val="Calibri"/>
      <family val="2"/>
    </font>
    <font>
      <sz val="11"/>
      <color theme="1"/>
      <name val="Aptos Narrow"/>
      <family val="2"/>
      <scheme val="minor"/>
    </font>
    <font>
      <sz val="11"/>
      <color rgb="FF000000"/>
      <name val="Calibri"/>
      <family val="2"/>
      <charset val="1"/>
    </font>
    <font>
      <b/>
      <sz val="11"/>
      <color rgb="FF000000"/>
      <name val="Calibri"/>
      <family val="2"/>
      <charset val="1"/>
    </font>
    <font>
      <sz val="9"/>
      <color theme="1"/>
      <name val="Verdana"/>
      <family val="2"/>
    </font>
    <font>
      <b/>
      <sz val="9"/>
      <color theme="1"/>
      <name val="Verdana"/>
      <family val="2"/>
    </font>
    <font>
      <u/>
      <sz val="7.65"/>
      <color theme="10"/>
      <name val="Verdana"/>
      <family val="2"/>
    </font>
    <font>
      <b/>
      <u/>
      <sz val="10"/>
      <color theme="10"/>
      <name val="Verdana"/>
      <family val="2"/>
    </font>
    <font>
      <b/>
      <i/>
      <u/>
      <sz val="10"/>
      <color theme="10"/>
      <name val="Verdana"/>
      <family val="2"/>
    </font>
    <font>
      <b/>
      <sz val="11"/>
      <name val="Calibri"/>
      <family val="2"/>
    </font>
  </fonts>
  <fills count="2">
    <fill>
      <patternFill patternType="none"/>
    </fill>
    <fill>
      <patternFill patternType="gray125"/>
    </fill>
  </fills>
  <borders count="2">
    <border>
      <left/>
      <right/>
      <top/>
      <bottom/>
      <diagonal/>
    </border>
    <border>
      <left/>
      <right/>
      <top/>
      <bottom/>
      <diagonal/>
    </border>
  </borders>
  <cellStyleXfs count="6">
    <xf numFmtId="0" fontId="0" fillId="0" borderId="0"/>
    <xf numFmtId="9" fontId="1" fillId="0" borderId="0" applyFont="0" applyFill="0" applyBorder="0" applyAlignment="0" applyProtection="0"/>
    <xf numFmtId="0" fontId="2" fillId="0" borderId="1"/>
    <xf numFmtId="0" fontId="3" fillId="0" borderId="1"/>
    <xf numFmtId="0" fontId="5" fillId="0" borderId="1"/>
    <xf numFmtId="0" fontId="7" fillId="0" borderId="1" applyNumberFormat="0" applyFill="0" applyBorder="0" applyAlignment="0" applyProtection="0">
      <alignment vertical="top"/>
      <protection locked="0"/>
    </xf>
  </cellStyleXfs>
  <cellXfs count="23">
    <xf numFmtId="0" fontId="0" fillId="0" borderId="0" xfId="0"/>
    <xf numFmtId="1" fontId="0" fillId="0" borderId="1" xfId="0" applyNumberFormat="1" applyBorder="1"/>
    <xf numFmtId="0" fontId="2" fillId="0" borderId="1" xfId="2"/>
    <xf numFmtId="164" fontId="2" fillId="0" borderId="1" xfId="2" applyNumberFormat="1"/>
    <xf numFmtId="0" fontId="3" fillId="0" borderId="1" xfId="3"/>
    <xf numFmtId="17" fontId="3" fillId="0" borderId="1" xfId="3" applyNumberFormat="1"/>
    <xf numFmtId="0" fontId="4" fillId="0" borderId="1" xfId="3" applyFont="1"/>
    <xf numFmtId="0" fontId="5" fillId="0" borderId="1" xfId="4"/>
    <xf numFmtId="165" fontId="5" fillId="0" borderId="1" xfId="4" applyNumberFormat="1"/>
    <xf numFmtId="0" fontId="6" fillId="0" borderId="1" xfId="4" applyFont="1"/>
    <xf numFmtId="0" fontId="8" fillId="0" borderId="1" xfId="5" applyFont="1" applyAlignment="1" applyProtection="1"/>
    <xf numFmtId="2" fontId="5" fillId="0" borderId="1" xfId="4" applyNumberFormat="1"/>
    <xf numFmtId="17" fontId="5" fillId="0" borderId="1" xfId="4" applyNumberFormat="1"/>
    <xf numFmtId="165" fontId="6" fillId="0" borderId="1" xfId="4" applyNumberFormat="1" applyFont="1"/>
    <xf numFmtId="0" fontId="1" fillId="0" borderId="0" xfId="0" applyFont="1"/>
    <xf numFmtId="1" fontId="0" fillId="0" borderId="0" xfId="0" applyNumberFormat="1"/>
    <xf numFmtId="2" fontId="0" fillId="0" borderId="0" xfId="0" applyNumberFormat="1"/>
    <xf numFmtId="2" fontId="2" fillId="0" borderId="1" xfId="2" applyNumberFormat="1"/>
    <xf numFmtId="1" fontId="2" fillId="0" borderId="1" xfId="2" applyNumberFormat="1"/>
    <xf numFmtId="1" fontId="3" fillId="0" borderId="1" xfId="3" applyNumberFormat="1"/>
    <xf numFmtId="14" fontId="2" fillId="0" borderId="1" xfId="2" applyNumberFormat="1"/>
    <xf numFmtId="0" fontId="10" fillId="0" borderId="0" xfId="0" applyFont="1"/>
    <xf numFmtId="9" fontId="0" fillId="0" borderId="0" xfId="1" applyFont="1"/>
  </cellXfs>
  <cellStyles count="6">
    <cellStyle name="Hyperlink" xfId="5" builtinId="8"/>
    <cellStyle name="Normal" xfId="0" builtinId="0"/>
    <cellStyle name="Normal 2" xfId="2" xr:uid="{7EFB1C27-D36B-794C-BDD7-037C97CC8DB1}"/>
    <cellStyle name="Normal 3" xfId="3" xr:uid="{5A107477-1558-A846-84F9-1D3F5796441D}"/>
    <cellStyle name="Normal 4" xfId="4" xr:uid="{007933E7-EEAD-6A4E-85F3-863B3442759C}"/>
    <cellStyle name="Percent" xfId="1" builtinId="5"/>
  </cellStyles>
  <dxfs count="2">
    <dxf>
      <fill>
        <patternFill patternType="none">
          <bgColor auto="1"/>
        </patternFill>
      </fill>
      <border>
        <vertical/>
        <horizontal/>
      </border>
    </dxf>
    <dxf>
      <fill>
        <patternFill patternType="none">
          <bgColor auto="1"/>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www.economie.nl/artikel/beleidsonzekerheid-neder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34015-45E3-E94D-AB2A-1C0E93C5DB4E}">
  <dimension ref="A1:H292"/>
  <sheetViews>
    <sheetView topLeftCell="A4" workbookViewId="0">
      <selection activeCell="C25" sqref="C25"/>
    </sheetView>
  </sheetViews>
  <sheetFormatPr baseColWidth="10" defaultRowHeight="15" x14ac:dyDescent="0.2"/>
  <sheetData>
    <row r="1" spans="1:8" x14ac:dyDescent="0.2">
      <c r="A1" s="14" t="s">
        <v>62</v>
      </c>
      <c r="B1" s="14" t="s">
        <v>359</v>
      </c>
      <c r="C1" s="14" t="s">
        <v>360</v>
      </c>
      <c r="D1" s="14" t="s">
        <v>361</v>
      </c>
      <c r="E1" s="14" t="s">
        <v>362</v>
      </c>
      <c r="F1" s="14" t="s">
        <v>47</v>
      </c>
      <c r="G1" s="14" t="s">
        <v>59</v>
      </c>
      <c r="H1" s="14" t="s">
        <v>66</v>
      </c>
    </row>
    <row r="2" spans="1:8" x14ac:dyDescent="0.2">
      <c r="A2" t="s">
        <v>69</v>
      </c>
      <c r="B2" s="15">
        <f>+_xlfn.XLOOKUP($A2,'European News-Based Index'!$A$2:$A$460,'European News-Based Index'!E$2:E$460,"NA",0,1)</f>
        <v>109.33141709289418</v>
      </c>
      <c r="C2" s="15">
        <f>+_xlfn.XLOOKUP($A2,'European News-Based Index'!$A$2:$A$460,'European News-Based Index'!F$2:F$460,"NA",0,1)</f>
        <v>76.65537247860496</v>
      </c>
      <c r="D2" s="15">
        <f>+_xlfn.XLOOKUP($A2,'European News-Based Index'!$A$2:$A$460,'European News-Based Index'!G$2:G$460,"NA",0,1)</f>
        <v>35.252224564520994</v>
      </c>
      <c r="E2" s="15">
        <f>+_xlfn.XLOOKUP($A2,'European News-Based Index'!$A$2:$A$460,'European News-Based Index'!H$2:H$460,"NA",0,1)</f>
        <v>66.006069285150573</v>
      </c>
      <c r="F2" s="18">
        <v>97.582248282280574</v>
      </c>
      <c r="G2" s="19">
        <v>42.636738870641899</v>
      </c>
    </row>
    <row r="3" spans="1:8" x14ac:dyDescent="0.2">
      <c r="A3" t="s">
        <v>70</v>
      </c>
      <c r="B3" s="15">
        <f>+_xlfn.XLOOKUP($A3,'European News-Based Index'!$A$2:$A$460,'European News-Based Index'!E$2:E$460,"NA",0,1)</f>
        <v>134.36820468226048</v>
      </c>
      <c r="C3" s="15">
        <f>+_xlfn.XLOOKUP($A3,'European News-Based Index'!$A$2:$A$460,'European News-Based Index'!F$2:F$460,"NA",0,1)</f>
        <v>88.950043798151214</v>
      </c>
      <c r="D3" s="15">
        <f>+_xlfn.XLOOKUP($A3,'European News-Based Index'!$A$2:$A$460,'European News-Based Index'!G$2:G$460,"NA",0,1)</f>
        <v>40.809090281757285</v>
      </c>
      <c r="E3" s="15">
        <f>+_xlfn.XLOOKUP($A3,'European News-Based Index'!$A$2:$A$460,'European News-Based Index'!H$2:H$460,"NA",0,1)</f>
        <v>108.94040913668555</v>
      </c>
      <c r="F3" s="18">
        <v>105.97563389180061</v>
      </c>
      <c r="G3" s="19">
        <v>66.035487877916907</v>
      </c>
    </row>
    <row r="4" spans="1:8" x14ac:dyDescent="0.2">
      <c r="A4" t="s">
        <v>71</v>
      </c>
      <c r="B4" s="15">
        <f>+_xlfn.XLOOKUP($A4,'European News-Based Index'!$A$2:$A$460,'European News-Based Index'!E$2:E$460,"NA",0,1)</f>
        <v>180.83043599503594</v>
      </c>
      <c r="C4" s="15">
        <f>+_xlfn.XLOOKUP($A4,'European News-Based Index'!$A$2:$A$460,'European News-Based Index'!F$2:F$460,"NA",0,1)</f>
        <v>64.785397569019509</v>
      </c>
      <c r="D4" s="15">
        <f>+_xlfn.XLOOKUP($A4,'European News-Based Index'!$A$2:$A$460,'European News-Based Index'!G$2:G$460,"NA",0,1)</f>
        <v>53.739119900721199</v>
      </c>
      <c r="E4" s="15">
        <f>+_xlfn.XLOOKUP($A4,'European News-Based Index'!$A$2:$A$460,'European News-Based Index'!H$2:H$460,"NA",0,1)</f>
        <v>79.772070073436652</v>
      </c>
      <c r="F4" s="18">
        <v>104.77081190326416</v>
      </c>
      <c r="G4" s="19">
        <v>37.865131989992697</v>
      </c>
    </row>
    <row r="5" spans="1:8" x14ac:dyDescent="0.2">
      <c r="A5" t="s">
        <v>72</v>
      </c>
      <c r="B5" s="15">
        <f>+_xlfn.XLOOKUP($A5,'European News-Based Index'!$A$2:$A$460,'European News-Based Index'!E$2:E$460,"NA",0,1)</f>
        <v>92.082720947592136</v>
      </c>
      <c r="C5" s="15">
        <f>+_xlfn.XLOOKUP($A5,'European News-Based Index'!$A$2:$A$460,'European News-Based Index'!F$2:F$460,"NA",0,1)</f>
        <v>104.39130996908861</v>
      </c>
      <c r="D5" s="15">
        <f>+_xlfn.XLOOKUP($A5,'European News-Based Index'!$A$2:$A$460,'European News-Based Index'!G$2:G$460,"NA",0,1)</f>
        <v>48.075521086745866</v>
      </c>
      <c r="E5" s="15">
        <f>+_xlfn.XLOOKUP($A5,'European News-Based Index'!$A$2:$A$460,'European News-Based Index'!H$2:H$460,"NA",0,1)</f>
        <v>67.670934324635539</v>
      </c>
      <c r="F5" s="18">
        <v>87.083549126703758</v>
      </c>
      <c r="G5" s="19">
        <v>41.925846125067899</v>
      </c>
    </row>
    <row r="6" spans="1:8" x14ac:dyDescent="0.2">
      <c r="A6" t="s">
        <v>73</v>
      </c>
      <c r="B6" s="15">
        <f>+_xlfn.XLOOKUP($A6,'European News-Based Index'!$A$2:$A$460,'European News-Based Index'!E$2:E$460,"NA",0,1)</f>
        <v>73.977578033456822</v>
      </c>
      <c r="C6" s="15">
        <f>+_xlfn.XLOOKUP($A6,'European News-Based Index'!$A$2:$A$460,'European News-Based Index'!F$2:F$460,"NA",0,1)</f>
        <v>73.364907826044075</v>
      </c>
      <c r="D6" s="15">
        <f>+_xlfn.XLOOKUP($A6,'European News-Based Index'!$A$2:$A$460,'European News-Based Index'!G$2:G$460,"NA",0,1)</f>
        <v>50.067564078994522</v>
      </c>
      <c r="E6" s="15">
        <f>+_xlfn.XLOOKUP($A6,'European News-Based Index'!$A$2:$A$460,'European News-Based Index'!H$2:H$460,"NA",0,1)</f>
        <v>67.174599336369255</v>
      </c>
      <c r="F6" s="18">
        <v>82.163738629453661</v>
      </c>
      <c r="G6" s="19">
        <v>53.6385530533096</v>
      </c>
    </row>
    <row r="7" spans="1:8" x14ac:dyDescent="0.2">
      <c r="A7" t="s">
        <v>74</v>
      </c>
      <c r="B7" s="15">
        <f>+_xlfn.XLOOKUP($A7,'European News-Based Index'!$A$2:$A$460,'European News-Based Index'!E$2:E$460,"NA",0,1)</f>
        <v>69.789830089222562</v>
      </c>
      <c r="C7" s="15">
        <f>+_xlfn.XLOOKUP($A7,'European News-Based Index'!$A$2:$A$460,'European News-Based Index'!F$2:F$460,"NA",0,1)</f>
        <v>102.68873782741206</v>
      </c>
      <c r="D7" s="15">
        <f>+_xlfn.XLOOKUP($A7,'European News-Based Index'!$A$2:$A$460,'European News-Based Index'!G$2:G$460,"NA",0,1)</f>
        <v>40.916611726626698</v>
      </c>
      <c r="E7" s="15">
        <f>+_xlfn.XLOOKUP($A7,'European News-Based Index'!$A$2:$A$460,'European News-Based Index'!H$2:H$460,"NA",0,1)</f>
        <v>50.170447772169993</v>
      </c>
      <c r="F7" s="18">
        <v>95.388141451870382</v>
      </c>
      <c r="G7" s="19">
        <v>81.339913163687996</v>
      </c>
    </row>
    <row r="8" spans="1:8" x14ac:dyDescent="0.2">
      <c r="A8" t="s">
        <v>75</v>
      </c>
      <c r="B8" s="15">
        <f>+_xlfn.XLOOKUP($A8,'European News-Based Index'!$A$2:$A$460,'European News-Based Index'!E$2:E$460,"NA",0,1)</f>
        <v>106.67740606516504</v>
      </c>
      <c r="C8" s="15">
        <f>+_xlfn.XLOOKUP($A8,'European News-Based Index'!$A$2:$A$460,'European News-Based Index'!F$2:F$460,"NA",0,1)</f>
        <v>108.88249695435519</v>
      </c>
      <c r="D8" s="15">
        <f>+_xlfn.XLOOKUP($A8,'European News-Based Index'!$A$2:$A$460,'European News-Based Index'!G$2:G$460,"NA",0,1)</f>
        <v>74.393839502957647</v>
      </c>
      <c r="E8" s="15">
        <f>+_xlfn.XLOOKUP($A8,'European News-Based Index'!$A$2:$A$460,'European News-Based Index'!H$2:H$460,"NA",0,1)</f>
        <v>49.445870480685784</v>
      </c>
      <c r="F8" s="18">
        <v>88.216666093224802</v>
      </c>
      <c r="G8" s="19">
        <v>64.787129229142394</v>
      </c>
    </row>
    <row r="9" spans="1:8" x14ac:dyDescent="0.2">
      <c r="A9" t="s">
        <v>76</v>
      </c>
      <c r="B9" s="15">
        <f>+_xlfn.XLOOKUP($A9,'European News-Based Index'!$A$2:$A$460,'European News-Based Index'!E$2:E$460,"NA",0,1)</f>
        <v>88.275069589632736</v>
      </c>
      <c r="C9" s="15">
        <f>+_xlfn.XLOOKUP($A9,'European News-Based Index'!$A$2:$A$460,'European News-Based Index'!F$2:F$460,"NA",0,1)</f>
        <v>68.851072255163885</v>
      </c>
      <c r="D9" s="15">
        <f>+_xlfn.XLOOKUP($A9,'European News-Based Index'!$A$2:$A$460,'European News-Based Index'!G$2:G$460,"NA",0,1)</f>
        <v>39.037048223339255</v>
      </c>
      <c r="E9" s="15">
        <f>+_xlfn.XLOOKUP($A9,'European News-Based Index'!$A$2:$A$460,'European News-Based Index'!H$2:H$460,"NA",0,1)</f>
        <v>35.773470257400469</v>
      </c>
      <c r="F9" s="18">
        <v>84.154032037962679</v>
      </c>
      <c r="G9" s="19">
        <v>43.385439134628697</v>
      </c>
    </row>
    <row r="10" spans="1:8" x14ac:dyDescent="0.2">
      <c r="A10" t="s">
        <v>77</v>
      </c>
      <c r="B10" s="15">
        <f>+_xlfn.XLOOKUP($A10,'European News-Based Index'!$A$2:$A$460,'European News-Based Index'!E$2:E$460,"NA",0,1)</f>
        <v>248.30523634993318</v>
      </c>
      <c r="C10" s="15">
        <f>+_xlfn.XLOOKUP($A10,'European News-Based Index'!$A$2:$A$460,'European News-Based Index'!F$2:F$460,"NA",0,1)</f>
        <v>201.73865989800811</v>
      </c>
      <c r="D10" s="15">
        <f>+_xlfn.XLOOKUP($A10,'European News-Based Index'!$A$2:$A$460,'European News-Based Index'!G$2:G$460,"NA",0,1)</f>
        <v>133.80024615008614</v>
      </c>
      <c r="E10" s="15">
        <f>+_xlfn.XLOOKUP($A10,'European News-Based Index'!$A$2:$A$460,'European News-Based Index'!H$2:H$460,"NA",0,1)</f>
        <v>196.93340915564704</v>
      </c>
      <c r="F10" s="18">
        <v>115.99809327167193</v>
      </c>
      <c r="G10" s="19">
        <v>46.9258366081811</v>
      </c>
    </row>
    <row r="11" spans="1:8" x14ac:dyDescent="0.2">
      <c r="A11" t="s">
        <v>78</v>
      </c>
      <c r="B11" s="15">
        <f>+_xlfn.XLOOKUP($A11,'European News-Based Index'!$A$2:$A$460,'European News-Based Index'!E$2:E$460,"NA",0,1)</f>
        <v>276.72370716867857</v>
      </c>
      <c r="C11" s="15">
        <f>+_xlfn.XLOOKUP($A11,'European News-Based Index'!$A$2:$A$460,'European News-Based Index'!F$2:F$460,"NA",0,1)</f>
        <v>180.49073400928626</v>
      </c>
      <c r="D11" s="15">
        <f>+_xlfn.XLOOKUP($A11,'European News-Based Index'!$A$2:$A$460,'European News-Based Index'!G$2:G$460,"NA",0,1)</f>
        <v>142.71621456808293</v>
      </c>
      <c r="E11" s="15">
        <f>+_xlfn.XLOOKUP($A11,'European News-Based Index'!$A$2:$A$460,'European News-Based Index'!H$2:H$460,"NA",0,1)</f>
        <v>168.52810882918777</v>
      </c>
      <c r="F11" s="18">
        <v>118.49745264274647</v>
      </c>
      <c r="G11" s="19">
        <v>60.841897917870703</v>
      </c>
    </row>
    <row r="12" spans="1:8" x14ac:dyDescent="0.2">
      <c r="A12" t="s">
        <v>79</v>
      </c>
      <c r="B12" s="15">
        <f>+_xlfn.XLOOKUP($A12,'European News-Based Index'!$A$2:$A$460,'European News-Based Index'!E$2:E$460,"NA",0,1)</f>
        <v>177.75169326457495</v>
      </c>
      <c r="C12" s="15">
        <f>+_xlfn.XLOOKUP($A12,'European News-Based Index'!$A$2:$A$460,'European News-Based Index'!F$2:F$460,"NA",0,1)</f>
        <v>190.29062568355008</v>
      </c>
      <c r="D12" s="15">
        <f>+_xlfn.XLOOKUP($A12,'European News-Based Index'!$A$2:$A$460,'European News-Based Index'!G$2:G$460,"NA",0,1)</f>
        <v>77.610017607193143</v>
      </c>
      <c r="E12" s="15">
        <f>+_xlfn.XLOOKUP($A12,'European News-Based Index'!$A$2:$A$460,'European News-Based Index'!H$2:H$460,"NA",0,1)</f>
        <v>110.7906030804135</v>
      </c>
      <c r="F12" s="18">
        <v>107.9726311308176</v>
      </c>
      <c r="G12" s="19">
        <v>102.350765010522</v>
      </c>
    </row>
    <row r="13" spans="1:8" x14ac:dyDescent="0.2">
      <c r="A13" t="s">
        <v>80</v>
      </c>
      <c r="B13" s="15">
        <f>+_xlfn.XLOOKUP($A13,'European News-Based Index'!$A$2:$A$460,'European News-Based Index'!E$2:E$460,"NA",0,1)</f>
        <v>108.11981033731382</v>
      </c>
      <c r="C13" s="15">
        <f>+_xlfn.XLOOKUP($A13,'European News-Based Index'!$A$2:$A$460,'European News-Based Index'!F$2:F$460,"NA",0,1)</f>
        <v>117.27114365213079</v>
      </c>
      <c r="D13" s="15">
        <f>+_xlfn.XLOOKUP($A13,'European News-Based Index'!$A$2:$A$460,'European News-Based Index'!G$2:G$460,"NA",0,1)</f>
        <v>53.654400038782725</v>
      </c>
      <c r="E13" s="15">
        <f>+_xlfn.XLOOKUP($A13,'European News-Based Index'!$A$2:$A$460,'European News-Based Index'!H$2:H$460,"NA",0,1)</f>
        <v>122.91045299178541</v>
      </c>
      <c r="F13" s="18">
        <v>116.55068830524665</v>
      </c>
      <c r="G13" s="19">
        <v>181.673545515196</v>
      </c>
    </row>
    <row r="14" spans="1:8" x14ac:dyDescent="0.2">
      <c r="A14" t="s">
        <v>81</v>
      </c>
      <c r="B14" s="15">
        <f>+_xlfn.XLOOKUP($A14,'European News-Based Index'!$A$2:$A$460,'European News-Based Index'!E$2:E$460,"NA",0,1)</f>
        <v>95.479481594533397</v>
      </c>
      <c r="C14" s="15">
        <f>+_xlfn.XLOOKUP($A14,'European News-Based Index'!$A$2:$A$460,'European News-Based Index'!F$2:F$460,"NA",0,1)</f>
        <v>117.5427784259019</v>
      </c>
      <c r="D14" s="15">
        <f>+_xlfn.XLOOKUP($A14,'European News-Based Index'!$A$2:$A$460,'European News-Based Index'!G$2:G$460,"NA",0,1)</f>
        <v>82.989132958062015</v>
      </c>
      <c r="E14" s="15">
        <f>+_xlfn.XLOOKUP($A14,'European News-Based Index'!$A$2:$A$460,'European News-Based Index'!H$2:H$460,"NA",0,1)</f>
        <v>139.73528381439669</v>
      </c>
      <c r="F14" s="18">
        <v>91.55452065899911</v>
      </c>
      <c r="G14" s="19">
        <v>141.46483898924399</v>
      </c>
    </row>
    <row r="15" spans="1:8" x14ac:dyDescent="0.2">
      <c r="A15" t="s">
        <v>82</v>
      </c>
      <c r="B15" s="15">
        <f>+_xlfn.XLOOKUP($A15,'European News-Based Index'!$A$2:$A$460,'European News-Based Index'!E$2:E$460,"NA",0,1)</f>
        <v>86.479424144864709</v>
      </c>
      <c r="C15" s="15">
        <f>+_xlfn.XLOOKUP($A15,'European News-Based Index'!$A$2:$A$460,'European News-Based Index'!F$2:F$460,"NA",0,1)</f>
        <v>113.07114205655635</v>
      </c>
      <c r="D15" s="15">
        <f>+_xlfn.XLOOKUP($A15,'European News-Based Index'!$A$2:$A$460,'European News-Based Index'!G$2:G$460,"NA",0,1)</f>
        <v>56.497034027627166</v>
      </c>
      <c r="E15" s="15">
        <f>+_xlfn.XLOOKUP($A15,'European News-Based Index'!$A$2:$A$460,'European News-Based Index'!H$2:H$460,"NA",0,1)</f>
        <v>150.680042159149</v>
      </c>
      <c r="F15" s="18">
        <v>90.250856913486729</v>
      </c>
      <c r="G15" s="19">
        <v>69.2794874997861</v>
      </c>
    </row>
    <row r="16" spans="1:8" x14ac:dyDescent="0.2">
      <c r="A16" t="s">
        <v>83</v>
      </c>
      <c r="B16" s="15">
        <f>+_xlfn.XLOOKUP($A16,'European News-Based Index'!$A$2:$A$460,'European News-Based Index'!E$2:E$460,"NA",0,1)</f>
        <v>73.08976468316277</v>
      </c>
      <c r="C16" s="15">
        <f>+_xlfn.XLOOKUP($A16,'European News-Based Index'!$A$2:$A$460,'European News-Based Index'!F$2:F$460,"NA",0,1)</f>
        <v>79.444112216854691</v>
      </c>
      <c r="D16" s="15">
        <f>+_xlfn.XLOOKUP($A16,'European News-Based Index'!$A$2:$A$460,'European News-Based Index'!G$2:G$460,"NA",0,1)</f>
        <v>96.010676503216203</v>
      </c>
      <c r="E16" s="15">
        <f>+_xlfn.XLOOKUP($A16,'European News-Based Index'!$A$2:$A$460,'European News-Based Index'!H$2:H$460,"NA",0,1)</f>
        <v>106.65027930233937</v>
      </c>
      <c r="F16" s="18">
        <v>82.551421892836203</v>
      </c>
      <c r="G16" s="19">
        <v>85.196546977483493</v>
      </c>
    </row>
    <row r="17" spans="1:8" x14ac:dyDescent="0.2">
      <c r="A17" t="s">
        <v>84</v>
      </c>
      <c r="B17" s="15">
        <f>+_xlfn.XLOOKUP($A17,'European News-Based Index'!$A$2:$A$460,'European News-Based Index'!E$2:E$460,"NA",0,1)</f>
        <v>106.96279239825948</v>
      </c>
      <c r="C17" s="15">
        <f>+_xlfn.XLOOKUP($A17,'European News-Based Index'!$A$2:$A$460,'European News-Based Index'!F$2:F$460,"NA",0,1)</f>
        <v>106.7112447214253</v>
      </c>
      <c r="D17" s="15">
        <f>+_xlfn.XLOOKUP($A17,'European News-Based Index'!$A$2:$A$460,'European News-Based Index'!G$2:G$460,"NA",0,1)</f>
        <v>100.06084478352018</v>
      </c>
      <c r="E17" s="15">
        <f>+_xlfn.XLOOKUP($A17,'European News-Based Index'!$A$2:$A$460,'European News-Based Index'!H$2:H$460,"NA",0,1)</f>
        <v>131.06898723563097</v>
      </c>
      <c r="F17" s="18">
        <v>83.766094104062404</v>
      </c>
      <c r="G17" s="19">
        <v>63.8462103851694</v>
      </c>
    </row>
    <row r="18" spans="1:8" x14ac:dyDescent="0.2">
      <c r="A18" t="s">
        <v>85</v>
      </c>
      <c r="B18" s="15">
        <f>+_xlfn.XLOOKUP($A18,'European News-Based Index'!$A$2:$A$460,'European News-Based Index'!E$2:E$460,"NA",0,1)</f>
        <v>80.444552109073527</v>
      </c>
      <c r="C18" s="15">
        <f>+_xlfn.XLOOKUP($A18,'European News-Based Index'!$A$2:$A$460,'European News-Based Index'!F$2:F$460,"NA",0,1)</f>
        <v>121.63528664395471</v>
      </c>
      <c r="D18" s="15">
        <f>+_xlfn.XLOOKUP($A18,'European News-Based Index'!$A$2:$A$460,'European News-Based Index'!G$2:G$460,"NA",0,1)</f>
        <v>102.20846341062608</v>
      </c>
      <c r="E18" s="15">
        <f>+_xlfn.XLOOKUP($A18,'European News-Based Index'!$A$2:$A$460,'European News-Based Index'!H$2:H$460,"NA",0,1)</f>
        <v>99.061960905497244</v>
      </c>
      <c r="F18" s="18">
        <v>70.027939957195045</v>
      </c>
      <c r="G18" s="19">
        <v>122.220413092806</v>
      </c>
    </row>
    <row r="19" spans="1:8" x14ac:dyDescent="0.2">
      <c r="A19" t="s">
        <v>86</v>
      </c>
      <c r="B19" s="15">
        <f>+_xlfn.XLOOKUP($A19,'European News-Based Index'!$A$2:$A$460,'European News-Based Index'!E$2:E$460,"NA",0,1)</f>
        <v>120.43538030171108</v>
      </c>
      <c r="C19" s="15">
        <f>+_xlfn.XLOOKUP($A19,'European News-Based Index'!$A$2:$A$460,'European News-Based Index'!F$2:F$460,"NA",0,1)</f>
        <v>158.26320995171173</v>
      </c>
      <c r="D19" s="15">
        <f>+_xlfn.XLOOKUP($A19,'European News-Based Index'!$A$2:$A$460,'European News-Based Index'!G$2:G$460,"NA",0,1)</f>
        <v>113.7811153669916</v>
      </c>
      <c r="E19" s="15">
        <f>+_xlfn.XLOOKUP($A19,'European News-Based Index'!$A$2:$A$460,'European News-Based Index'!H$2:H$460,"NA",0,1)</f>
        <v>175.96821699384202</v>
      </c>
      <c r="F19" s="18">
        <v>80.472465454494682</v>
      </c>
      <c r="G19" s="19">
        <v>121.26480319703499</v>
      </c>
    </row>
    <row r="20" spans="1:8" x14ac:dyDescent="0.2">
      <c r="A20" t="s">
        <v>87</v>
      </c>
      <c r="B20" s="15">
        <f>+_xlfn.XLOOKUP($A20,'European News-Based Index'!$A$2:$A$460,'European News-Based Index'!E$2:E$460,"NA",0,1)</f>
        <v>124.33025641444333</v>
      </c>
      <c r="C20" s="15">
        <f>+_xlfn.XLOOKUP($A20,'European News-Based Index'!$A$2:$A$460,'European News-Based Index'!F$2:F$460,"NA",0,1)</f>
        <v>117.70550076176423</v>
      </c>
      <c r="D20" s="15">
        <f>+_xlfn.XLOOKUP($A20,'European News-Based Index'!$A$2:$A$460,'European News-Based Index'!G$2:G$460,"NA",0,1)</f>
        <v>129.77660437440747</v>
      </c>
      <c r="E20" s="15">
        <f>+_xlfn.XLOOKUP($A20,'European News-Based Index'!$A$2:$A$460,'European News-Based Index'!H$2:H$460,"NA",0,1)</f>
        <v>158.25360637429262</v>
      </c>
      <c r="F20" s="18">
        <v>78.568252999140824</v>
      </c>
      <c r="G20" s="19">
        <v>46.041210869305303</v>
      </c>
    </row>
    <row r="21" spans="1:8" x14ac:dyDescent="0.2">
      <c r="A21" t="s">
        <v>88</v>
      </c>
      <c r="B21" s="15">
        <f>+_xlfn.XLOOKUP($A21,'European News-Based Index'!$A$2:$A$460,'European News-Based Index'!E$2:E$460,"NA",0,1)</f>
        <v>107.22740961621358</v>
      </c>
      <c r="C21" s="15">
        <f>+_xlfn.XLOOKUP($A21,'European News-Based Index'!$A$2:$A$460,'European News-Based Index'!F$2:F$460,"NA",0,1)</f>
        <v>161.01407937336197</v>
      </c>
      <c r="D21" s="15">
        <f>+_xlfn.XLOOKUP($A21,'European News-Based Index'!$A$2:$A$460,'European News-Based Index'!G$2:G$460,"NA",0,1)</f>
        <v>132.480488245369</v>
      </c>
      <c r="E21" s="15">
        <f>+_xlfn.XLOOKUP($A21,'European News-Based Index'!$A$2:$A$460,'European News-Based Index'!H$2:H$460,"NA",0,1)</f>
        <v>119.65257958676854</v>
      </c>
      <c r="F21" s="18">
        <v>87.194137883964913</v>
      </c>
      <c r="G21" s="19">
        <v>113.97928771689899</v>
      </c>
    </row>
    <row r="22" spans="1:8" x14ac:dyDescent="0.2">
      <c r="A22" t="s">
        <v>89</v>
      </c>
      <c r="B22" s="15">
        <f>+_xlfn.XLOOKUP($A22,'European News-Based Index'!$A$2:$A$460,'European News-Based Index'!E$2:E$460,"NA",0,1)</f>
        <v>115.5399473684955</v>
      </c>
      <c r="C22" s="15">
        <f>+_xlfn.XLOOKUP($A22,'European News-Based Index'!$A$2:$A$460,'European News-Based Index'!F$2:F$460,"NA",0,1)</f>
        <v>203.66310017647095</v>
      </c>
      <c r="D22" s="15">
        <f>+_xlfn.XLOOKUP($A22,'European News-Based Index'!$A$2:$A$460,'European News-Based Index'!G$2:G$460,"NA",0,1)</f>
        <v>192.17465646309148</v>
      </c>
      <c r="E22" s="15">
        <f>+_xlfn.XLOOKUP($A22,'European News-Based Index'!$A$2:$A$460,'European News-Based Index'!H$2:H$460,"NA",0,1)</f>
        <v>221.49533729924008</v>
      </c>
      <c r="F22" s="18">
        <v>92.171202961443853</v>
      </c>
      <c r="G22" s="19">
        <v>115.604019674561</v>
      </c>
    </row>
    <row r="23" spans="1:8" x14ac:dyDescent="0.2">
      <c r="A23" t="s">
        <v>90</v>
      </c>
      <c r="B23" s="15">
        <f>+_xlfn.XLOOKUP($A23,'European News-Based Index'!$A$2:$A$460,'European News-Based Index'!E$2:E$460,"NA",0,1)</f>
        <v>96.346489018113374</v>
      </c>
      <c r="C23" s="15">
        <f>+_xlfn.XLOOKUP($A23,'European News-Based Index'!$A$2:$A$460,'European News-Based Index'!F$2:F$460,"NA",0,1)</f>
        <v>153.39405974165646</v>
      </c>
      <c r="D23" s="15">
        <f>+_xlfn.XLOOKUP($A23,'European News-Based Index'!$A$2:$A$460,'European News-Based Index'!G$2:G$460,"NA",0,1)</f>
        <v>160.02907814624544</v>
      </c>
      <c r="E23" s="15">
        <f>+_xlfn.XLOOKUP($A23,'European News-Based Index'!$A$2:$A$460,'European News-Based Index'!H$2:H$460,"NA",0,1)</f>
        <v>269.59674912763694</v>
      </c>
      <c r="F23" s="18">
        <v>87.806549711964237</v>
      </c>
      <c r="G23" s="19">
        <v>108.231554687166</v>
      </c>
    </row>
    <row r="24" spans="1:8" x14ac:dyDescent="0.2">
      <c r="A24" t="s">
        <v>91</v>
      </c>
      <c r="B24" s="15">
        <f>+_xlfn.XLOOKUP($A24,'European News-Based Index'!$A$2:$A$460,'European News-Based Index'!E$2:E$460,"NA",0,1)</f>
        <v>103.2367900660397</v>
      </c>
      <c r="C24" s="15">
        <f>+_xlfn.XLOOKUP($A24,'European News-Based Index'!$A$2:$A$460,'European News-Based Index'!F$2:F$460,"NA",0,1)</f>
        <v>156.21795950673581</v>
      </c>
      <c r="D24" s="15">
        <f>+_xlfn.XLOOKUP($A24,'European News-Based Index'!$A$2:$A$460,'European News-Based Index'!G$2:G$460,"NA",0,1)</f>
        <v>143.5795752296855</v>
      </c>
      <c r="E24" s="15">
        <f>+_xlfn.XLOOKUP($A24,'European News-Based Index'!$A$2:$A$460,'European News-Based Index'!H$2:H$460,"NA",0,1)</f>
        <v>180.91473164140572</v>
      </c>
      <c r="F24" s="18">
        <v>82.876642834962439</v>
      </c>
      <c r="G24" s="19">
        <v>109.27802312376301</v>
      </c>
    </row>
    <row r="25" spans="1:8" x14ac:dyDescent="0.2">
      <c r="A25" t="s">
        <v>92</v>
      </c>
      <c r="B25" s="15">
        <f>+_xlfn.XLOOKUP($A25,'European News-Based Index'!$A$2:$A$460,'European News-Based Index'!E$2:E$460,"NA",0,1)</f>
        <v>128.24145332565681</v>
      </c>
      <c r="C25" s="15">
        <f>+_xlfn.XLOOKUP($A25,'European News-Based Index'!$A$2:$A$460,'European News-Based Index'!F$2:F$460,"NA",0,1)</f>
        <v>133.92780977957111</v>
      </c>
      <c r="D25" s="15">
        <f>+_xlfn.XLOOKUP($A25,'European News-Based Index'!$A$2:$A$460,'European News-Based Index'!G$2:G$460,"NA",0,1)</f>
        <v>108.72427378612377</v>
      </c>
      <c r="E25" s="15">
        <f>+_xlfn.XLOOKUP($A25,'European News-Based Index'!$A$2:$A$460,'European News-Based Index'!H$2:H$460,"NA",0,1)</f>
        <v>113.49375970681822</v>
      </c>
      <c r="F25" s="18">
        <v>101.96463768353834</v>
      </c>
      <c r="G25" s="19">
        <v>107.44889413999699</v>
      </c>
    </row>
    <row r="26" spans="1:8" x14ac:dyDescent="0.2">
      <c r="A26" t="s">
        <v>93</v>
      </c>
      <c r="B26" s="15">
        <f>+_xlfn.XLOOKUP($A26,'European News-Based Index'!$A$2:$A$460,'European News-Based Index'!E$2:E$460,"NA",0,1)</f>
        <v>84.128323504062678</v>
      </c>
      <c r="C26" s="15">
        <f>+_xlfn.XLOOKUP($A26,'European News-Based Index'!$A$2:$A$460,'European News-Based Index'!F$2:F$460,"NA",0,1)</f>
        <v>126.10830185084095</v>
      </c>
      <c r="D26" s="15">
        <f>+_xlfn.XLOOKUP($A26,'European News-Based Index'!$A$2:$A$460,'European News-Based Index'!G$2:G$460,"NA",0,1)</f>
        <v>196.79139561815404</v>
      </c>
      <c r="E26" s="15">
        <f>+_xlfn.XLOOKUP($A26,'European News-Based Index'!$A$2:$A$460,'European News-Based Index'!H$2:H$460,"NA",0,1)</f>
        <v>189.44196363354052</v>
      </c>
      <c r="F26" s="18">
        <v>89.266356002913312</v>
      </c>
      <c r="G26" s="19">
        <v>172.108460672635</v>
      </c>
    </row>
    <row r="27" spans="1:8" x14ac:dyDescent="0.2">
      <c r="A27" t="s">
        <v>94</v>
      </c>
      <c r="B27" s="15">
        <f>+_xlfn.XLOOKUP($A27,'European News-Based Index'!$A$2:$A$460,'European News-Based Index'!E$2:E$460,"NA",0,1)</f>
        <v>230.90956804267844</v>
      </c>
      <c r="C27" s="15">
        <f>+_xlfn.XLOOKUP($A27,'European News-Based Index'!$A$2:$A$460,'European News-Based Index'!F$2:F$460,"NA",0,1)</f>
        <v>125.58943760403145</v>
      </c>
      <c r="D27" s="15">
        <f>+_xlfn.XLOOKUP($A27,'European News-Based Index'!$A$2:$A$460,'European News-Based Index'!G$2:G$460,"NA",0,1)</f>
        <v>210.70568627481614</v>
      </c>
      <c r="E27" s="15">
        <f>+_xlfn.XLOOKUP($A27,'European News-Based Index'!$A$2:$A$460,'European News-Based Index'!H$2:H$460,"NA",0,1)</f>
        <v>346.01237584833325</v>
      </c>
      <c r="F27" s="18">
        <v>93.024480450906765</v>
      </c>
      <c r="G27" s="19">
        <v>164.622171237732</v>
      </c>
    </row>
    <row r="28" spans="1:8" x14ac:dyDescent="0.2">
      <c r="A28" t="s">
        <v>95</v>
      </c>
      <c r="B28" s="15">
        <f>+_xlfn.XLOOKUP($A28,'European News-Based Index'!$A$2:$A$460,'European News-Based Index'!E$2:E$460,"NA",0,1)</f>
        <v>230.06300904584606</v>
      </c>
      <c r="C28" s="15">
        <f>+_xlfn.XLOOKUP($A28,'European News-Based Index'!$A$2:$A$460,'European News-Based Index'!F$2:F$460,"NA",0,1)</f>
        <v>142.61327363065303</v>
      </c>
      <c r="D28" s="15">
        <f>+_xlfn.XLOOKUP($A28,'European News-Based Index'!$A$2:$A$460,'European News-Based Index'!G$2:G$460,"NA",0,1)</f>
        <v>227.44424408772036</v>
      </c>
      <c r="E28" s="15">
        <f>+_xlfn.XLOOKUP($A28,'European News-Based Index'!$A$2:$A$460,'European News-Based Index'!H$2:H$460,"NA",0,1)</f>
        <v>394.06050978120345</v>
      </c>
      <c r="F28" s="18">
        <v>98.562400550871615</v>
      </c>
      <c r="G28" s="19">
        <v>90.523032553773106</v>
      </c>
      <c r="H28" s="11">
        <v>96.984660544731625</v>
      </c>
    </row>
    <row r="29" spans="1:8" x14ac:dyDescent="0.2">
      <c r="A29" t="s">
        <v>96</v>
      </c>
      <c r="B29" s="15">
        <f>+_xlfn.XLOOKUP($A29,'European News-Based Index'!$A$2:$A$460,'European News-Based Index'!E$2:E$460,"NA",0,1)</f>
        <v>155.8158241072787</v>
      </c>
      <c r="C29" s="15">
        <f>+_xlfn.XLOOKUP($A29,'European News-Based Index'!$A$2:$A$460,'European News-Based Index'!F$2:F$460,"NA",0,1)</f>
        <v>110.2761462588889</v>
      </c>
      <c r="D29" s="15">
        <f>+_xlfn.XLOOKUP($A29,'European News-Based Index'!$A$2:$A$460,'European News-Based Index'!G$2:G$460,"NA",0,1)</f>
        <v>163.98829341298745</v>
      </c>
      <c r="E29" s="15">
        <f>+_xlfn.XLOOKUP($A29,'European News-Based Index'!$A$2:$A$460,'European News-Based Index'!H$2:H$460,"NA",0,1)</f>
        <v>407.41939061222354</v>
      </c>
      <c r="F29" s="18">
        <v>84.058338472535183</v>
      </c>
      <c r="G29" s="19">
        <v>134.198013575901</v>
      </c>
      <c r="H29" s="11">
        <v>120.02664130244764</v>
      </c>
    </row>
    <row r="30" spans="1:8" x14ac:dyDescent="0.2">
      <c r="A30" t="s">
        <v>97</v>
      </c>
      <c r="B30" s="15">
        <f>+_xlfn.XLOOKUP($A30,'European News-Based Index'!$A$2:$A$460,'European News-Based Index'!E$2:E$460,"NA",0,1)</f>
        <v>120.43969312871911</v>
      </c>
      <c r="C30" s="15">
        <f>+_xlfn.XLOOKUP($A30,'European News-Based Index'!$A$2:$A$460,'European News-Based Index'!F$2:F$460,"NA",0,1)</f>
        <v>150.13939895191825</v>
      </c>
      <c r="D30" s="15">
        <f>+_xlfn.XLOOKUP($A30,'European News-Based Index'!$A$2:$A$460,'European News-Based Index'!G$2:G$460,"NA",0,1)</f>
        <v>112.24477553281294</v>
      </c>
      <c r="E30" s="15">
        <f>+_xlfn.XLOOKUP($A30,'European News-Based Index'!$A$2:$A$460,'European News-Based Index'!H$2:H$460,"NA",0,1)</f>
        <v>172.03755192037923</v>
      </c>
      <c r="F30" s="18">
        <v>104.2653773514968</v>
      </c>
      <c r="G30" s="19">
        <v>102.19324170923601</v>
      </c>
      <c r="H30" s="11">
        <v>109.0191787115098</v>
      </c>
    </row>
    <row r="31" spans="1:8" x14ac:dyDescent="0.2">
      <c r="A31" t="s">
        <v>98</v>
      </c>
      <c r="B31" s="15">
        <f>+_xlfn.XLOOKUP($A31,'European News-Based Index'!$A$2:$A$460,'European News-Based Index'!E$2:E$460,"NA",0,1)</f>
        <v>78.666075559777653</v>
      </c>
      <c r="C31" s="15">
        <f>+_xlfn.XLOOKUP($A31,'European News-Based Index'!$A$2:$A$460,'European News-Based Index'!F$2:F$460,"NA",0,1)</f>
        <v>82.609934476072723</v>
      </c>
      <c r="D31" s="15">
        <f>+_xlfn.XLOOKUP($A31,'European News-Based Index'!$A$2:$A$460,'European News-Based Index'!G$2:G$460,"NA",0,1)</f>
        <v>110.51318809066453</v>
      </c>
      <c r="E31" s="15">
        <f>+_xlfn.XLOOKUP($A31,'European News-Based Index'!$A$2:$A$460,'European News-Based Index'!H$2:H$460,"NA",0,1)</f>
        <v>93.484643011556884</v>
      </c>
      <c r="F31" s="18">
        <v>85.444720072866417</v>
      </c>
      <c r="G31" s="19">
        <v>91.724665729265695</v>
      </c>
      <c r="H31" s="11">
        <v>163.59296948752802</v>
      </c>
    </row>
    <row r="32" spans="1:8" x14ac:dyDescent="0.2">
      <c r="A32" t="s">
        <v>99</v>
      </c>
      <c r="B32" s="15">
        <f>+_xlfn.XLOOKUP($A32,'European News-Based Index'!$A$2:$A$460,'European News-Based Index'!E$2:E$460,"NA",0,1)</f>
        <v>59.337750413737076</v>
      </c>
      <c r="C32" s="15">
        <f>+_xlfn.XLOOKUP($A32,'European News-Based Index'!$A$2:$A$460,'European News-Based Index'!F$2:F$460,"NA",0,1)</f>
        <v>95.043305786637504</v>
      </c>
      <c r="D32" s="15">
        <f>+_xlfn.XLOOKUP($A32,'European News-Based Index'!$A$2:$A$460,'European News-Based Index'!G$2:G$460,"NA",0,1)</f>
        <v>90.504669934833316</v>
      </c>
      <c r="E32" s="15">
        <f>+_xlfn.XLOOKUP($A32,'European News-Based Index'!$A$2:$A$460,'European News-Based Index'!H$2:H$460,"NA",0,1)</f>
        <v>138.28974476142335</v>
      </c>
      <c r="F32" s="18">
        <v>91.051563644375122</v>
      </c>
      <c r="G32" s="19">
        <v>93.080796478740098</v>
      </c>
      <c r="H32" s="11">
        <v>88.117374709683261</v>
      </c>
    </row>
    <row r="33" spans="1:8" x14ac:dyDescent="0.2">
      <c r="A33" t="s">
        <v>100</v>
      </c>
      <c r="B33" s="15">
        <f>+_xlfn.XLOOKUP($A33,'European News-Based Index'!$A$2:$A$460,'European News-Based Index'!E$2:E$460,"NA",0,1)</f>
        <v>59.890292657404707</v>
      </c>
      <c r="C33" s="15">
        <f>+_xlfn.XLOOKUP($A33,'European News-Based Index'!$A$2:$A$460,'European News-Based Index'!F$2:F$460,"NA",0,1)</f>
        <v>79.428466070128337</v>
      </c>
      <c r="D33" s="15">
        <f>+_xlfn.XLOOKUP($A33,'European News-Based Index'!$A$2:$A$460,'European News-Based Index'!G$2:G$460,"NA",0,1)</f>
        <v>30.62036753131553</v>
      </c>
      <c r="E33" s="15">
        <f>+_xlfn.XLOOKUP($A33,'European News-Based Index'!$A$2:$A$460,'European News-Based Index'!H$2:H$460,"NA",0,1)</f>
        <v>63.752926453132318</v>
      </c>
      <c r="F33" s="18">
        <v>62.254785525416182</v>
      </c>
      <c r="G33" s="19">
        <v>72.617972714232394</v>
      </c>
      <c r="H33" s="11">
        <v>65.793212261181338</v>
      </c>
    </row>
    <row r="34" spans="1:8" x14ac:dyDescent="0.2">
      <c r="A34" t="s">
        <v>101</v>
      </c>
      <c r="B34" s="15">
        <f>+_xlfn.XLOOKUP($A34,'European News-Based Index'!$A$2:$A$460,'European News-Based Index'!E$2:E$460,"NA",0,1)</f>
        <v>89.456356856003936</v>
      </c>
      <c r="C34" s="15">
        <f>+_xlfn.XLOOKUP($A34,'European News-Based Index'!$A$2:$A$460,'European News-Based Index'!F$2:F$460,"NA",0,1)</f>
        <v>88.496129644528139</v>
      </c>
      <c r="D34" s="15">
        <f>+_xlfn.XLOOKUP($A34,'European News-Based Index'!$A$2:$A$460,'European News-Based Index'!G$2:G$460,"NA",0,1)</f>
        <v>95.085724239791631</v>
      </c>
      <c r="E34" s="15">
        <f>+_xlfn.XLOOKUP($A34,'European News-Based Index'!$A$2:$A$460,'European News-Based Index'!H$2:H$460,"NA",0,1)</f>
        <v>112.59088888313282</v>
      </c>
      <c r="F34" s="18">
        <v>78.45386937446888</v>
      </c>
      <c r="G34" s="19">
        <v>88.542634925239696</v>
      </c>
      <c r="H34" s="11">
        <v>96.701774228911972</v>
      </c>
    </row>
    <row r="35" spans="1:8" x14ac:dyDescent="0.2">
      <c r="A35" t="s">
        <v>102</v>
      </c>
      <c r="B35" s="15">
        <f>+_xlfn.XLOOKUP($A35,'European News-Based Index'!$A$2:$A$460,'European News-Based Index'!E$2:E$460,"NA",0,1)</f>
        <v>87.126704557942844</v>
      </c>
      <c r="C35" s="15">
        <f>+_xlfn.XLOOKUP($A35,'European News-Based Index'!$A$2:$A$460,'European News-Based Index'!F$2:F$460,"NA",0,1)</f>
        <v>102.58529949518412</v>
      </c>
      <c r="D35" s="15">
        <f>+_xlfn.XLOOKUP($A35,'European News-Based Index'!$A$2:$A$460,'European News-Based Index'!G$2:G$460,"NA",0,1)</f>
        <v>80.048829877212441</v>
      </c>
      <c r="E35" s="15">
        <f>+_xlfn.XLOOKUP($A35,'European News-Based Index'!$A$2:$A$460,'European News-Based Index'!H$2:H$460,"NA",0,1)</f>
        <v>80.709037183325123</v>
      </c>
      <c r="F35" s="18">
        <v>89.829310378933855</v>
      </c>
      <c r="G35" s="19">
        <v>101.957863801269</v>
      </c>
      <c r="H35" s="11">
        <v>73.97688303600799</v>
      </c>
    </row>
    <row r="36" spans="1:8" x14ac:dyDescent="0.2">
      <c r="A36" t="s">
        <v>103</v>
      </c>
      <c r="B36" s="15">
        <f>+_xlfn.XLOOKUP($A36,'European News-Based Index'!$A$2:$A$460,'European News-Based Index'!E$2:E$460,"NA",0,1)</f>
        <v>106.28778810147415</v>
      </c>
      <c r="C36" s="15">
        <f>+_xlfn.XLOOKUP($A36,'European News-Based Index'!$A$2:$A$460,'European News-Based Index'!F$2:F$460,"NA",0,1)</f>
        <v>82.617431432602956</v>
      </c>
      <c r="D36" s="15">
        <f>+_xlfn.XLOOKUP($A36,'European News-Based Index'!$A$2:$A$460,'European News-Based Index'!G$2:G$460,"NA",0,1)</f>
        <v>78.83217926508614</v>
      </c>
      <c r="E36" s="15">
        <f>+_xlfn.XLOOKUP($A36,'European News-Based Index'!$A$2:$A$460,'European News-Based Index'!H$2:H$460,"NA",0,1)</f>
        <v>86.323006354924587</v>
      </c>
      <c r="F36" s="18">
        <v>76.492874472801248</v>
      </c>
      <c r="G36" s="19">
        <v>90.513392188218901</v>
      </c>
      <c r="H36" s="11">
        <v>66.013418358676432</v>
      </c>
    </row>
    <row r="37" spans="1:8" x14ac:dyDescent="0.2">
      <c r="A37" t="s">
        <v>104</v>
      </c>
      <c r="B37" s="15">
        <f>+_xlfn.XLOOKUP($A37,'European News-Based Index'!$A$2:$A$460,'European News-Based Index'!E$2:E$460,"NA",0,1)</f>
        <v>61.571722655521391</v>
      </c>
      <c r="C37" s="15">
        <f>+_xlfn.XLOOKUP($A37,'European News-Based Index'!$A$2:$A$460,'European News-Based Index'!F$2:F$460,"NA",0,1)</f>
        <v>94.450058704880774</v>
      </c>
      <c r="D37" s="15">
        <f>+_xlfn.XLOOKUP($A37,'European News-Based Index'!$A$2:$A$460,'European News-Based Index'!G$2:G$460,"NA",0,1)</f>
        <v>75.70652767779616</v>
      </c>
      <c r="E37" s="15">
        <f>+_xlfn.XLOOKUP($A37,'European News-Based Index'!$A$2:$A$460,'European News-Based Index'!H$2:H$460,"NA",0,1)</f>
        <v>73.476941441968435</v>
      </c>
      <c r="F37" s="18">
        <v>82.090696985026625</v>
      </c>
      <c r="G37" s="19">
        <v>97.7819549755379</v>
      </c>
      <c r="H37" s="11">
        <v>87.790898058488878</v>
      </c>
    </row>
    <row r="38" spans="1:8" x14ac:dyDescent="0.2">
      <c r="A38" t="s">
        <v>105</v>
      </c>
      <c r="B38" s="15">
        <f>+_xlfn.XLOOKUP($A38,'European News-Based Index'!$A$2:$A$460,'European News-Based Index'!E$2:E$460,"NA",0,1)</f>
        <v>59.477986191037481</v>
      </c>
      <c r="C38" s="15">
        <f>+_xlfn.XLOOKUP($A38,'European News-Based Index'!$A$2:$A$460,'European News-Based Index'!F$2:F$460,"NA",0,1)</f>
        <v>92.189436906011579</v>
      </c>
      <c r="D38" s="15">
        <f>+_xlfn.XLOOKUP($A38,'European News-Based Index'!$A$2:$A$460,'European News-Based Index'!G$2:G$460,"NA",0,1)</f>
        <v>76.263699452520541</v>
      </c>
      <c r="E38" s="15">
        <f>+_xlfn.XLOOKUP($A38,'European News-Based Index'!$A$2:$A$460,'European News-Based Index'!H$2:H$460,"NA",0,1)</f>
        <v>52.901790424571182</v>
      </c>
      <c r="F38" s="18">
        <v>90.046356653044313</v>
      </c>
      <c r="G38" s="19">
        <v>72.6510786967782</v>
      </c>
      <c r="H38" s="11">
        <v>61.117523559942505</v>
      </c>
    </row>
    <row r="39" spans="1:8" x14ac:dyDescent="0.2">
      <c r="A39" t="s">
        <v>106</v>
      </c>
      <c r="B39" s="15">
        <f>+_xlfn.XLOOKUP($A39,'European News-Based Index'!$A$2:$A$460,'European News-Based Index'!E$2:E$460,"NA",0,1)</f>
        <v>83.925871143211396</v>
      </c>
      <c r="C39" s="15">
        <f>+_xlfn.XLOOKUP($A39,'European News-Based Index'!$A$2:$A$460,'European News-Based Index'!F$2:F$460,"NA",0,1)</f>
        <v>73.695608994433115</v>
      </c>
      <c r="D39" s="15">
        <f>+_xlfn.XLOOKUP($A39,'European News-Based Index'!$A$2:$A$460,'European News-Based Index'!G$2:G$460,"NA",0,1)</f>
        <v>51.821077095967439</v>
      </c>
      <c r="E39" s="15">
        <f>+_xlfn.XLOOKUP($A39,'European News-Based Index'!$A$2:$A$460,'European News-Based Index'!H$2:H$460,"NA",0,1)</f>
        <v>80.387356030223884</v>
      </c>
      <c r="F39" s="18">
        <v>73.333992781051364</v>
      </c>
      <c r="G39" s="19">
        <v>49.1624683391587</v>
      </c>
      <c r="H39" s="11">
        <v>50.885351913494645</v>
      </c>
    </row>
    <row r="40" spans="1:8" x14ac:dyDescent="0.2">
      <c r="A40" t="s">
        <v>107</v>
      </c>
      <c r="B40" s="15">
        <f>+_xlfn.XLOOKUP($A40,'European News-Based Index'!$A$2:$A$460,'European News-Based Index'!E$2:E$460,"NA",0,1)</f>
        <v>117.33881019613577</v>
      </c>
      <c r="C40" s="15">
        <f>+_xlfn.XLOOKUP($A40,'European News-Based Index'!$A$2:$A$460,'European News-Based Index'!F$2:F$460,"NA",0,1)</f>
        <v>134.71387609168883</v>
      </c>
      <c r="D40" s="15">
        <f>+_xlfn.XLOOKUP($A40,'European News-Based Index'!$A$2:$A$460,'European News-Based Index'!G$2:G$460,"NA",0,1)</f>
        <v>156.44855883824565</v>
      </c>
      <c r="E40" s="15">
        <f>+_xlfn.XLOOKUP($A40,'European News-Based Index'!$A$2:$A$460,'European News-Based Index'!H$2:H$460,"NA",0,1)</f>
        <v>97.982749955539688</v>
      </c>
      <c r="F40" s="18">
        <v>64.258524608191479</v>
      </c>
      <c r="G40" s="19">
        <v>61.665915109367504</v>
      </c>
      <c r="H40" s="11">
        <v>80.639108385676195</v>
      </c>
    </row>
    <row r="41" spans="1:8" x14ac:dyDescent="0.2">
      <c r="A41" t="s">
        <v>108</v>
      </c>
      <c r="B41" s="15">
        <f>+_xlfn.XLOOKUP($A41,'European News-Based Index'!$A$2:$A$460,'European News-Based Index'!E$2:E$460,"NA",0,1)</f>
        <v>104.87960417696438</v>
      </c>
      <c r="C41" s="15">
        <f>+_xlfn.XLOOKUP($A41,'European News-Based Index'!$A$2:$A$460,'European News-Based Index'!F$2:F$460,"NA",0,1)</f>
        <v>107.23698313007688</v>
      </c>
      <c r="D41" s="15">
        <f>+_xlfn.XLOOKUP($A41,'European News-Based Index'!$A$2:$A$460,'European News-Based Index'!G$2:G$460,"NA",0,1)</f>
        <v>169.84111158611239</v>
      </c>
      <c r="E41" s="15">
        <f>+_xlfn.XLOOKUP($A41,'European News-Based Index'!$A$2:$A$460,'European News-Based Index'!H$2:H$460,"NA",0,1)</f>
        <v>59.874212711880546</v>
      </c>
      <c r="F41" s="18">
        <v>62.408240714613221</v>
      </c>
      <c r="G41" s="19">
        <v>63.833423241090699</v>
      </c>
      <c r="H41" s="11">
        <v>47.260208598298611</v>
      </c>
    </row>
    <row r="42" spans="1:8" x14ac:dyDescent="0.2">
      <c r="A42" t="s">
        <v>109</v>
      </c>
      <c r="B42" s="15">
        <f>+_xlfn.XLOOKUP($A42,'European News-Based Index'!$A$2:$A$460,'European News-Based Index'!E$2:E$460,"NA",0,1)</f>
        <v>126.78747015041037</v>
      </c>
      <c r="C42" s="15">
        <f>+_xlfn.XLOOKUP($A42,'European News-Based Index'!$A$2:$A$460,'European News-Based Index'!F$2:F$460,"NA",0,1)</f>
        <v>91.055152586909315</v>
      </c>
      <c r="D42" s="15">
        <f>+_xlfn.XLOOKUP($A42,'European News-Based Index'!$A$2:$A$460,'European News-Based Index'!G$2:G$460,"NA",0,1)</f>
        <v>170.88303595401322</v>
      </c>
      <c r="E42" s="15">
        <f>+_xlfn.XLOOKUP($A42,'European News-Based Index'!$A$2:$A$460,'European News-Based Index'!H$2:H$460,"NA",0,1)</f>
        <v>76.004252774890503</v>
      </c>
      <c r="F42" s="18">
        <v>68.373766714666516</v>
      </c>
      <c r="G42" s="19">
        <v>41.310428339038403</v>
      </c>
      <c r="H42" s="11">
        <v>65.925695483555685</v>
      </c>
    </row>
    <row r="43" spans="1:8" x14ac:dyDescent="0.2">
      <c r="A43" t="s">
        <v>110</v>
      </c>
      <c r="B43" s="15">
        <f>+_xlfn.XLOOKUP($A43,'European News-Based Index'!$A$2:$A$460,'European News-Based Index'!E$2:E$460,"NA",0,1)</f>
        <v>104.78895377091062</v>
      </c>
      <c r="C43" s="15">
        <f>+_xlfn.XLOOKUP($A43,'European News-Based Index'!$A$2:$A$460,'European News-Based Index'!F$2:F$460,"NA",0,1)</f>
        <v>104.18458235056296</v>
      </c>
      <c r="D43" s="15">
        <f>+_xlfn.XLOOKUP($A43,'European News-Based Index'!$A$2:$A$460,'European News-Based Index'!G$2:G$460,"NA",0,1)</f>
        <v>128.39175889406027</v>
      </c>
      <c r="E43" s="15">
        <f>+_xlfn.XLOOKUP($A43,'European News-Based Index'!$A$2:$A$460,'European News-Based Index'!H$2:H$460,"NA",0,1)</f>
        <v>56.015403462529804</v>
      </c>
      <c r="F43" s="18">
        <v>76.276537531095471</v>
      </c>
      <c r="G43" s="19">
        <v>41.9051746695284</v>
      </c>
      <c r="H43" s="11">
        <v>81.237344962845626</v>
      </c>
    </row>
    <row r="44" spans="1:8" x14ac:dyDescent="0.2">
      <c r="A44" t="s">
        <v>111</v>
      </c>
      <c r="B44" s="15">
        <f>+_xlfn.XLOOKUP($A44,'European News-Based Index'!$A$2:$A$460,'European News-Based Index'!E$2:E$460,"NA",0,1)</f>
        <v>57.157734992201668</v>
      </c>
      <c r="C44" s="15">
        <f>+_xlfn.XLOOKUP($A44,'European News-Based Index'!$A$2:$A$460,'European News-Based Index'!F$2:F$460,"NA",0,1)</f>
        <v>168.23732870249657</v>
      </c>
      <c r="D44" s="15">
        <f>+_xlfn.XLOOKUP($A44,'European News-Based Index'!$A$2:$A$460,'European News-Based Index'!G$2:G$460,"NA",0,1)</f>
        <v>99.18595921664118</v>
      </c>
      <c r="E44" s="15">
        <f>+_xlfn.XLOOKUP($A44,'European News-Based Index'!$A$2:$A$460,'European News-Based Index'!H$2:H$460,"NA",0,1)</f>
        <v>124.97376026506537</v>
      </c>
      <c r="F44" s="18">
        <v>58.707734551130415</v>
      </c>
      <c r="G44" s="19">
        <v>113.67439982979</v>
      </c>
      <c r="H44" s="11">
        <v>61.901513971250452</v>
      </c>
    </row>
    <row r="45" spans="1:8" x14ac:dyDescent="0.2">
      <c r="A45" t="s">
        <v>112</v>
      </c>
      <c r="B45" s="15">
        <f>+_xlfn.XLOOKUP($A45,'European News-Based Index'!$A$2:$A$460,'European News-Based Index'!E$2:E$460,"NA",0,1)</f>
        <v>60.6418377273354</v>
      </c>
      <c r="C45" s="15">
        <f>+_xlfn.XLOOKUP($A45,'European News-Based Index'!$A$2:$A$460,'European News-Based Index'!F$2:F$460,"NA",0,1)</f>
        <v>76.95778875628767</v>
      </c>
      <c r="D45" s="15">
        <f>+_xlfn.XLOOKUP($A45,'European News-Based Index'!$A$2:$A$460,'European News-Based Index'!G$2:G$460,"NA",0,1)</f>
        <v>99.524986818144669</v>
      </c>
      <c r="E45" s="15">
        <f>+_xlfn.XLOOKUP($A45,'European News-Based Index'!$A$2:$A$460,'European News-Based Index'!H$2:H$460,"NA",0,1)</f>
        <v>50.746966579716087</v>
      </c>
      <c r="F45" s="18">
        <v>46.592200305834233</v>
      </c>
      <c r="G45" s="19">
        <v>82.388595642436499</v>
      </c>
      <c r="H45" s="11">
        <v>72.381549327132802</v>
      </c>
    </row>
    <row r="46" spans="1:8" x14ac:dyDescent="0.2">
      <c r="A46" t="s">
        <v>113</v>
      </c>
      <c r="B46" s="15">
        <f>+_xlfn.XLOOKUP($A46,'European News-Based Index'!$A$2:$A$460,'European News-Based Index'!E$2:E$460,"NA",0,1)</f>
        <v>65.458062720048318</v>
      </c>
      <c r="C46" s="15">
        <f>+_xlfn.XLOOKUP($A46,'European News-Based Index'!$A$2:$A$460,'European News-Based Index'!F$2:F$460,"NA",0,1)</f>
        <v>92.834441228487606</v>
      </c>
      <c r="D46" s="15">
        <f>+_xlfn.XLOOKUP($A46,'European News-Based Index'!$A$2:$A$460,'European News-Based Index'!G$2:G$460,"NA",0,1)</f>
        <v>143.28975635656326</v>
      </c>
      <c r="E46" s="15">
        <f>+_xlfn.XLOOKUP($A46,'European News-Based Index'!$A$2:$A$460,'European News-Based Index'!H$2:H$460,"NA",0,1)</f>
        <v>48.163436248587281</v>
      </c>
      <c r="F46" s="18">
        <v>81.754356424403056</v>
      </c>
      <c r="G46" s="19">
        <v>23.987377304340001</v>
      </c>
      <c r="H46" s="11">
        <v>107.49961054462882</v>
      </c>
    </row>
    <row r="47" spans="1:8" x14ac:dyDescent="0.2">
      <c r="A47" t="s">
        <v>114</v>
      </c>
      <c r="B47" s="15">
        <f>+_xlfn.XLOOKUP($A47,'European News-Based Index'!$A$2:$A$460,'European News-Based Index'!E$2:E$460,"NA",0,1)</f>
        <v>115.98436874512058</v>
      </c>
      <c r="C47" s="15">
        <f>+_xlfn.XLOOKUP($A47,'European News-Based Index'!$A$2:$A$460,'European News-Based Index'!F$2:F$460,"NA",0,1)</f>
        <v>96.10472155734692</v>
      </c>
      <c r="D47" s="15">
        <f>+_xlfn.XLOOKUP($A47,'European News-Based Index'!$A$2:$A$460,'European News-Based Index'!G$2:G$460,"NA",0,1)</f>
        <v>122.15467489215935</v>
      </c>
      <c r="E47" s="15">
        <f>+_xlfn.XLOOKUP($A47,'European News-Based Index'!$A$2:$A$460,'European News-Based Index'!H$2:H$460,"NA",0,1)</f>
        <v>154.41831491801315</v>
      </c>
      <c r="F47" s="18">
        <v>78.907228957488201</v>
      </c>
      <c r="G47" s="19">
        <v>111.59673747996</v>
      </c>
      <c r="H47" s="11">
        <v>67.598645884878977</v>
      </c>
    </row>
    <row r="48" spans="1:8" x14ac:dyDescent="0.2">
      <c r="A48" t="s">
        <v>115</v>
      </c>
      <c r="B48" s="15">
        <f>+_xlfn.XLOOKUP($A48,'European News-Based Index'!$A$2:$A$460,'European News-Based Index'!E$2:E$460,"NA",0,1)</f>
        <v>68.121671744091543</v>
      </c>
      <c r="C48" s="15">
        <f>+_xlfn.XLOOKUP($A48,'European News-Based Index'!$A$2:$A$460,'European News-Based Index'!F$2:F$460,"NA",0,1)</f>
        <v>133.16458209065166</v>
      </c>
      <c r="D48" s="15">
        <f>+_xlfn.XLOOKUP($A48,'European News-Based Index'!$A$2:$A$460,'European News-Based Index'!G$2:G$460,"NA",0,1)</f>
        <v>195.93341523152509</v>
      </c>
      <c r="E48" s="15">
        <f>+_xlfn.XLOOKUP($A48,'European News-Based Index'!$A$2:$A$460,'European News-Based Index'!H$2:H$460,"NA",0,1)</f>
        <v>95.498154924913408</v>
      </c>
      <c r="F48" s="18">
        <v>65.819899489563596</v>
      </c>
      <c r="G48" s="19">
        <v>115.894070122092</v>
      </c>
      <c r="H48" s="11">
        <v>70.389094829628533</v>
      </c>
    </row>
    <row r="49" spans="1:8" x14ac:dyDescent="0.2">
      <c r="A49" t="s">
        <v>116</v>
      </c>
      <c r="B49" s="15">
        <f>+_xlfn.XLOOKUP($A49,'European News-Based Index'!$A$2:$A$460,'European News-Based Index'!E$2:E$460,"NA",0,1)</f>
        <v>54.962205448333911</v>
      </c>
      <c r="C49" s="15">
        <f>+_xlfn.XLOOKUP($A49,'European News-Based Index'!$A$2:$A$460,'European News-Based Index'!F$2:F$460,"NA",0,1)</f>
        <v>103.2715252621333</v>
      </c>
      <c r="D49" s="15">
        <f>+_xlfn.XLOOKUP($A49,'European News-Based Index'!$A$2:$A$460,'European News-Based Index'!G$2:G$460,"NA",0,1)</f>
        <v>110.08412534789858</v>
      </c>
      <c r="E49" s="15">
        <f>+_xlfn.XLOOKUP($A49,'European News-Based Index'!$A$2:$A$460,'European News-Based Index'!H$2:H$460,"NA",0,1)</f>
        <v>42.320651700696338</v>
      </c>
      <c r="F49" s="18">
        <v>65.227095158816752</v>
      </c>
      <c r="G49" s="19">
        <v>54.6924551253137</v>
      </c>
      <c r="H49" s="11">
        <v>61.708949891645048</v>
      </c>
    </row>
    <row r="50" spans="1:8" x14ac:dyDescent="0.2">
      <c r="A50" t="s">
        <v>117</v>
      </c>
      <c r="B50" s="15">
        <f>+_xlfn.XLOOKUP($A50,'European News-Based Index'!$A$2:$A$460,'European News-Based Index'!E$2:E$460,"NA",0,1)</f>
        <v>48.379837400696161</v>
      </c>
      <c r="C50" s="15">
        <f>+_xlfn.XLOOKUP($A50,'European News-Based Index'!$A$2:$A$460,'European News-Based Index'!F$2:F$460,"NA",0,1)</f>
        <v>65.036358426222009</v>
      </c>
      <c r="D50" s="15">
        <f>+_xlfn.XLOOKUP($A50,'European News-Based Index'!$A$2:$A$460,'European News-Based Index'!G$2:G$460,"NA",0,1)</f>
        <v>65.620342188820985</v>
      </c>
      <c r="E50" s="15">
        <f>+_xlfn.XLOOKUP($A50,'European News-Based Index'!$A$2:$A$460,'European News-Based Index'!H$2:H$460,"NA",0,1)</f>
        <v>47.837893961998709</v>
      </c>
      <c r="F50" s="18">
        <v>65.324366122268827</v>
      </c>
      <c r="G50" s="19">
        <v>25.805220811494301</v>
      </c>
      <c r="H50" s="11">
        <v>54.464116946628764</v>
      </c>
    </row>
    <row r="51" spans="1:8" x14ac:dyDescent="0.2">
      <c r="A51" t="s">
        <v>118</v>
      </c>
      <c r="B51" s="15">
        <f>+_xlfn.XLOOKUP($A51,'European News-Based Index'!$A$2:$A$460,'European News-Based Index'!E$2:E$460,"NA",0,1)</f>
        <v>53.162431096670417</v>
      </c>
      <c r="C51" s="15">
        <f>+_xlfn.XLOOKUP($A51,'European News-Based Index'!$A$2:$A$460,'European News-Based Index'!F$2:F$460,"NA",0,1)</f>
        <v>89.351254202118156</v>
      </c>
      <c r="D51" s="15">
        <f>+_xlfn.XLOOKUP($A51,'European News-Based Index'!$A$2:$A$460,'European News-Based Index'!G$2:G$460,"NA",0,1)</f>
        <v>90.663675734649573</v>
      </c>
      <c r="E51" s="15">
        <f>+_xlfn.XLOOKUP($A51,'European News-Based Index'!$A$2:$A$460,'European News-Based Index'!H$2:H$460,"NA",0,1)</f>
        <v>59.987000388681089</v>
      </c>
      <c r="F51" s="18">
        <v>66.005805186286779</v>
      </c>
      <c r="G51" s="19">
        <v>127.78457310671401</v>
      </c>
      <c r="H51" s="11">
        <v>55.718969473699765</v>
      </c>
    </row>
    <row r="52" spans="1:8" x14ac:dyDescent="0.2">
      <c r="A52" t="s">
        <v>119</v>
      </c>
      <c r="B52" s="15">
        <f>+_xlfn.XLOOKUP($A52,'European News-Based Index'!$A$2:$A$460,'European News-Based Index'!E$2:E$460,"NA",0,1)</f>
        <v>40.669957235420945</v>
      </c>
      <c r="C52" s="15">
        <f>+_xlfn.XLOOKUP($A52,'European News-Based Index'!$A$2:$A$460,'European News-Based Index'!F$2:F$460,"NA",0,1)</f>
        <v>103.46142194971316</v>
      </c>
      <c r="D52" s="15">
        <f>+_xlfn.XLOOKUP($A52,'European News-Based Index'!$A$2:$A$460,'European News-Based Index'!G$2:G$460,"NA",0,1)</f>
        <v>107.57062160498508</v>
      </c>
      <c r="E52" s="15">
        <f>+_xlfn.XLOOKUP($A52,'European News-Based Index'!$A$2:$A$460,'European News-Based Index'!H$2:H$460,"NA",0,1)</f>
        <v>55.907289184343611</v>
      </c>
      <c r="F52" s="18">
        <v>63.926446898991003</v>
      </c>
      <c r="G52" s="19">
        <v>22.9658655600782</v>
      </c>
      <c r="H52" s="11">
        <v>58.567903296512945</v>
      </c>
    </row>
    <row r="53" spans="1:8" x14ac:dyDescent="0.2">
      <c r="A53" t="s">
        <v>120</v>
      </c>
      <c r="B53" s="15">
        <f>+_xlfn.XLOOKUP($A53,'European News-Based Index'!$A$2:$A$460,'European News-Based Index'!E$2:E$460,"NA",0,1)</f>
        <v>34.602835639855265</v>
      </c>
      <c r="C53" s="15">
        <f>+_xlfn.XLOOKUP($A53,'European News-Based Index'!$A$2:$A$460,'European News-Based Index'!F$2:F$460,"NA",0,1)</f>
        <v>103.64127487483617</v>
      </c>
      <c r="D53" s="15">
        <f>+_xlfn.XLOOKUP($A53,'European News-Based Index'!$A$2:$A$460,'European News-Based Index'!G$2:G$460,"NA",0,1)</f>
        <v>117.04656631343488</v>
      </c>
      <c r="E53" s="15">
        <f>+_xlfn.XLOOKUP($A53,'European News-Based Index'!$A$2:$A$460,'European News-Based Index'!H$2:H$460,"NA",0,1)</f>
        <v>93.476901147642337</v>
      </c>
      <c r="F53" s="18">
        <v>67.805971585800506</v>
      </c>
      <c r="G53" s="19">
        <v>89.202429958792607</v>
      </c>
      <c r="H53" s="11">
        <v>49.756350456063842</v>
      </c>
    </row>
    <row r="54" spans="1:8" x14ac:dyDescent="0.2">
      <c r="A54" t="s">
        <v>121</v>
      </c>
      <c r="B54" s="15">
        <f>+_xlfn.XLOOKUP($A54,'European News-Based Index'!$A$2:$A$460,'European News-Based Index'!E$2:E$460,"NA",0,1)</f>
        <v>66.399049639043795</v>
      </c>
      <c r="C54" s="15">
        <f>+_xlfn.XLOOKUP($A54,'European News-Based Index'!$A$2:$A$460,'European News-Based Index'!F$2:F$460,"NA",0,1)</f>
        <v>104.25213261739965</v>
      </c>
      <c r="D54" s="15">
        <f>+_xlfn.XLOOKUP($A54,'European News-Based Index'!$A$2:$A$460,'European News-Based Index'!G$2:G$460,"NA",0,1)</f>
        <v>149.05826205697889</v>
      </c>
      <c r="E54" s="15">
        <f>+_xlfn.XLOOKUP($A54,'European News-Based Index'!$A$2:$A$460,'European News-Based Index'!H$2:H$460,"NA",0,1)</f>
        <v>79.149247325968332</v>
      </c>
      <c r="F54" s="18">
        <v>82.822578627906552</v>
      </c>
      <c r="G54" s="19">
        <v>80.574158799121605</v>
      </c>
      <c r="H54" s="11">
        <v>64.773481458182275</v>
      </c>
    </row>
    <row r="55" spans="1:8" x14ac:dyDescent="0.2">
      <c r="A55" t="s">
        <v>122</v>
      </c>
      <c r="B55" s="15">
        <f>+_xlfn.XLOOKUP($A55,'European News-Based Index'!$A$2:$A$460,'European News-Based Index'!E$2:E$460,"NA",0,1)</f>
        <v>95.044060165823268</v>
      </c>
      <c r="C55" s="15">
        <f>+_xlfn.XLOOKUP($A55,'European News-Based Index'!$A$2:$A$460,'European News-Based Index'!F$2:F$460,"NA",0,1)</f>
        <v>87.67657005099656</v>
      </c>
      <c r="D55" s="15">
        <f>+_xlfn.XLOOKUP($A55,'European News-Based Index'!$A$2:$A$460,'European News-Based Index'!G$2:G$460,"NA",0,1)</f>
        <v>117.74842391633919</v>
      </c>
      <c r="E55" s="15">
        <f>+_xlfn.XLOOKUP($A55,'European News-Based Index'!$A$2:$A$460,'European News-Based Index'!H$2:H$460,"NA",0,1)</f>
        <v>89.306827261724919</v>
      </c>
      <c r="F55" s="18">
        <v>91.579007610360719</v>
      </c>
      <c r="G55" s="19">
        <v>71.945887639450504</v>
      </c>
      <c r="H55" s="11">
        <v>88.765981622398982</v>
      </c>
    </row>
    <row r="56" spans="1:8" x14ac:dyDescent="0.2">
      <c r="A56" t="s">
        <v>123</v>
      </c>
      <c r="B56" s="15">
        <f>+_xlfn.XLOOKUP($A56,'European News-Based Index'!$A$2:$A$460,'European News-Based Index'!E$2:E$460,"NA",0,1)</f>
        <v>80.359677029341853</v>
      </c>
      <c r="C56" s="15">
        <f>+_xlfn.XLOOKUP($A56,'European News-Based Index'!$A$2:$A$460,'European News-Based Index'!F$2:F$460,"NA",0,1)</f>
        <v>81.494941869982654</v>
      </c>
      <c r="D56" s="15">
        <f>+_xlfn.XLOOKUP($A56,'European News-Based Index'!$A$2:$A$460,'European News-Based Index'!G$2:G$460,"NA",0,1)</f>
        <v>101.27151544606296</v>
      </c>
      <c r="E56" s="15">
        <f>+_xlfn.XLOOKUP($A56,'European News-Based Index'!$A$2:$A$460,'European News-Based Index'!H$2:H$460,"NA",0,1)</f>
        <v>76.366736726280692</v>
      </c>
      <c r="F56" s="18">
        <v>63.112045871238507</v>
      </c>
      <c r="G56" s="19">
        <v>50.7839837862916</v>
      </c>
      <c r="H56" s="11">
        <v>63.033983834294801</v>
      </c>
    </row>
    <row r="57" spans="1:8" x14ac:dyDescent="0.2">
      <c r="A57" t="s">
        <v>124</v>
      </c>
      <c r="B57" s="15">
        <f>+_xlfn.XLOOKUP($A57,'European News-Based Index'!$A$2:$A$460,'European News-Based Index'!E$2:E$460,"NA",0,1)</f>
        <v>68.518013491785041</v>
      </c>
      <c r="C57" s="15">
        <f>+_xlfn.XLOOKUP($A57,'European News-Based Index'!$A$2:$A$460,'European News-Based Index'!F$2:F$460,"NA",0,1)</f>
        <v>90.109938174147828</v>
      </c>
      <c r="D57" s="15">
        <f>+_xlfn.XLOOKUP($A57,'European News-Based Index'!$A$2:$A$460,'European News-Based Index'!G$2:G$460,"NA",0,1)</f>
        <v>85.017007169457571</v>
      </c>
      <c r="E57" s="15">
        <f>+_xlfn.XLOOKUP($A57,'European News-Based Index'!$A$2:$A$460,'European News-Based Index'!H$2:H$460,"NA",0,1)</f>
        <v>81.791323456723134</v>
      </c>
      <c r="F57" s="18">
        <v>51.19013623777451</v>
      </c>
      <c r="G57" s="19">
        <v>54.231798918285797</v>
      </c>
      <c r="H57" s="11">
        <v>92.448890806257339</v>
      </c>
    </row>
    <row r="58" spans="1:8" x14ac:dyDescent="0.2">
      <c r="A58" t="s">
        <v>125</v>
      </c>
      <c r="B58" s="15">
        <f>+_xlfn.XLOOKUP($A58,'European News-Based Index'!$A$2:$A$460,'European News-Based Index'!E$2:E$460,"NA",0,1)</f>
        <v>202.56433474513778</v>
      </c>
      <c r="C58" s="15">
        <f>+_xlfn.XLOOKUP($A58,'European News-Based Index'!$A$2:$A$460,'European News-Based Index'!F$2:F$460,"NA",0,1)</f>
        <v>136.10192177098463</v>
      </c>
      <c r="D58" s="15">
        <f>+_xlfn.XLOOKUP($A58,'European News-Based Index'!$A$2:$A$460,'European News-Based Index'!G$2:G$460,"NA",0,1)</f>
        <v>156.94859127349847</v>
      </c>
      <c r="E58" s="15">
        <f>+_xlfn.XLOOKUP($A58,'European News-Based Index'!$A$2:$A$460,'European News-Based Index'!H$2:H$460,"NA",0,1)</f>
        <v>134.61698276709438</v>
      </c>
      <c r="F58" s="18">
        <v>65.709672118221164</v>
      </c>
      <c r="G58" s="19">
        <v>118.492186126391</v>
      </c>
      <c r="H58" s="11">
        <v>136.38777145114852</v>
      </c>
    </row>
    <row r="59" spans="1:8" x14ac:dyDescent="0.2">
      <c r="A59" t="s">
        <v>126</v>
      </c>
      <c r="B59" s="15">
        <f>+_xlfn.XLOOKUP($A59,'European News-Based Index'!$A$2:$A$460,'European News-Based Index'!E$2:E$460,"NA",0,1)</f>
        <v>83.171996650923489</v>
      </c>
      <c r="C59" s="15">
        <f>+_xlfn.XLOOKUP($A59,'European News-Based Index'!$A$2:$A$460,'European News-Based Index'!F$2:F$460,"NA",0,1)</f>
        <v>55.540821639904003</v>
      </c>
      <c r="D59" s="15">
        <f>+_xlfn.XLOOKUP($A59,'European News-Based Index'!$A$2:$A$460,'European News-Based Index'!G$2:G$460,"NA",0,1)</f>
        <v>62.823769114338688</v>
      </c>
      <c r="E59" s="15">
        <f>+_xlfn.XLOOKUP($A59,'European News-Based Index'!$A$2:$A$460,'European News-Based Index'!H$2:H$460,"NA",0,1)</f>
        <v>70.409711061589078</v>
      </c>
      <c r="F59" s="18">
        <v>70.613731478064238</v>
      </c>
      <c r="G59" s="19">
        <v>25.2591759583742</v>
      </c>
      <c r="H59" s="11">
        <v>51.302330128586782</v>
      </c>
    </row>
    <row r="60" spans="1:8" x14ac:dyDescent="0.2">
      <c r="A60" t="s">
        <v>127</v>
      </c>
      <c r="B60" s="15">
        <f>+_xlfn.XLOOKUP($A60,'European News-Based Index'!$A$2:$A$460,'European News-Based Index'!E$2:E$460,"NA",0,1)</f>
        <v>140.06554212817812</v>
      </c>
      <c r="C60" s="15">
        <f>+_xlfn.XLOOKUP($A60,'European News-Based Index'!$A$2:$A$460,'European News-Based Index'!F$2:F$460,"NA",0,1)</f>
        <v>74.495947161841798</v>
      </c>
      <c r="D60" s="15">
        <f>+_xlfn.XLOOKUP($A60,'European News-Based Index'!$A$2:$A$460,'European News-Based Index'!G$2:G$460,"NA",0,1)</f>
        <v>85.190867688151656</v>
      </c>
      <c r="E60" s="15">
        <f>+_xlfn.XLOOKUP($A60,'European News-Based Index'!$A$2:$A$460,'European News-Based Index'!H$2:H$460,"NA",0,1)</f>
        <v>57.400556740136075</v>
      </c>
      <c r="F60" s="18">
        <v>65.883068730192591</v>
      </c>
      <c r="G60" s="19">
        <v>124.694946104369</v>
      </c>
      <c r="H60" s="11">
        <v>63.219511688784806</v>
      </c>
    </row>
    <row r="61" spans="1:8" x14ac:dyDescent="0.2">
      <c r="A61" t="s">
        <v>128</v>
      </c>
      <c r="B61" s="15">
        <f>+_xlfn.XLOOKUP($A61,'European News-Based Index'!$A$2:$A$460,'European News-Based Index'!E$2:E$460,"NA",0,1)</f>
        <v>63.615405049955797</v>
      </c>
      <c r="C61" s="15">
        <f>+_xlfn.XLOOKUP($A61,'European News-Based Index'!$A$2:$A$460,'European News-Based Index'!F$2:F$460,"NA",0,1)</f>
        <v>71.642589949877419</v>
      </c>
      <c r="D61" s="15">
        <f>+_xlfn.XLOOKUP($A61,'European News-Based Index'!$A$2:$A$460,'European News-Based Index'!G$2:G$460,"NA",0,1)</f>
        <v>53.46963972935783</v>
      </c>
      <c r="E61" s="15">
        <f>+_xlfn.XLOOKUP($A61,'European News-Based Index'!$A$2:$A$460,'European News-Based Index'!H$2:H$460,"NA",0,1)</f>
        <v>36.824391635229198</v>
      </c>
      <c r="F61" s="18">
        <v>70.323019530974506</v>
      </c>
      <c r="G61" s="19">
        <v>81.817554163205202</v>
      </c>
      <c r="H61" s="11">
        <v>91.426298862886824</v>
      </c>
    </row>
    <row r="62" spans="1:8" x14ac:dyDescent="0.2">
      <c r="A62" t="s">
        <v>129</v>
      </c>
      <c r="B62" s="15">
        <f>+_xlfn.XLOOKUP($A62,'European News-Based Index'!$A$2:$A$460,'European News-Based Index'!E$2:E$460,"NA",0,1)</f>
        <v>88.123403943531088</v>
      </c>
      <c r="C62" s="15">
        <f>+_xlfn.XLOOKUP($A62,'European News-Based Index'!$A$2:$A$460,'European News-Based Index'!F$2:F$460,"NA",0,1)</f>
        <v>94.976977567310712</v>
      </c>
      <c r="D62" s="15">
        <f>+_xlfn.XLOOKUP($A62,'European News-Based Index'!$A$2:$A$460,'European News-Based Index'!G$2:G$460,"NA",0,1)</f>
        <v>78.602953051330601</v>
      </c>
      <c r="E62" s="15">
        <f>+_xlfn.XLOOKUP($A62,'European News-Based Index'!$A$2:$A$460,'European News-Based Index'!H$2:H$460,"NA",0,1)</f>
        <v>80.974280044903296</v>
      </c>
      <c r="F62" s="18">
        <v>70.497505292436131</v>
      </c>
      <c r="G62" s="19">
        <v>100.285634530664</v>
      </c>
      <c r="H62" s="11">
        <v>62.971939793503466</v>
      </c>
    </row>
    <row r="63" spans="1:8" x14ac:dyDescent="0.2">
      <c r="A63" t="s">
        <v>130</v>
      </c>
      <c r="B63" s="15">
        <f>+_xlfn.XLOOKUP($A63,'European News-Based Index'!$A$2:$A$460,'European News-Based Index'!E$2:E$460,"NA",0,1)</f>
        <v>76.186716850649489</v>
      </c>
      <c r="C63" s="15">
        <f>+_xlfn.XLOOKUP($A63,'European News-Based Index'!$A$2:$A$460,'European News-Based Index'!F$2:F$460,"NA",0,1)</f>
        <v>43.251461221617681</v>
      </c>
      <c r="D63" s="15">
        <f>+_xlfn.XLOOKUP($A63,'European News-Based Index'!$A$2:$A$460,'European News-Based Index'!G$2:G$460,"NA",0,1)</f>
        <v>55.290862984446356</v>
      </c>
      <c r="E63" s="15">
        <f>+_xlfn.XLOOKUP($A63,'European News-Based Index'!$A$2:$A$460,'European News-Based Index'!H$2:H$460,"NA",0,1)</f>
        <v>44.470358976367336</v>
      </c>
      <c r="F63" s="18">
        <v>75.053706228095635</v>
      </c>
      <c r="G63" s="19">
        <v>74.354434210373498</v>
      </c>
      <c r="H63" s="11">
        <v>42.526556218195914</v>
      </c>
    </row>
    <row r="64" spans="1:8" x14ac:dyDescent="0.2">
      <c r="A64" t="s">
        <v>131</v>
      </c>
      <c r="B64" s="15">
        <f>+_xlfn.XLOOKUP($A64,'European News-Based Index'!$A$2:$A$460,'European News-Based Index'!E$2:E$460,"NA",0,1)</f>
        <v>94.212903792590737</v>
      </c>
      <c r="C64" s="15">
        <f>+_xlfn.XLOOKUP($A64,'European News-Based Index'!$A$2:$A$460,'European News-Based Index'!F$2:F$460,"NA",0,1)</f>
        <v>73.516803213376917</v>
      </c>
      <c r="D64" s="15">
        <f>+_xlfn.XLOOKUP($A64,'European News-Based Index'!$A$2:$A$460,'European News-Based Index'!G$2:G$460,"NA",0,1)</f>
        <v>68.943711293530797</v>
      </c>
      <c r="E64" s="15">
        <f>+_xlfn.XLOOKUP($A64,'European News-Based Index'!$A$2:$A$460,'European News-Based Index'!H$2:H$460,"NA",0,1)</f>
        <v>85.262806389481156</v>
      </c>
      <c r="F64" s="18">
        <v>63.676462916607406</v>
      </c>
      <c r="G64" s="19">
        <v>65.620811662088897</v>
      </c>
      <c r="H64" s="11">
        <v>72.211108670021005</v>
      </c>
    </row>
    <row r="65" spans="1:8" x14ac:dyDescent="0.2">
      <c r="A65" t="s">
        <v>132</v>
      </c>
      <c r="B65" s="15">
        <f>+_xlfn.XLOOKUP($A65,'European News-Based Index'!$A$2:$A$460,'European News-Based Index'!E$2:E$460,"NA",0,1)</f>
        <v>79.127502660592313</v>
      </c>
      <c r="C65" s="15">
        <f>+_xlfn.XLOOKUP($A65,'European News-Based Index'!$A$2:$A$460,'European News-Based Index'!F$2:F$460,"NA",0,1)</f>
        <v>113.6910987889451</v>
      </c>
      <c r="D65" s="15">
        <f>+_xlfn.XLOOKUP($A65,'European News-Based Index'!$A$2:$A$460,'European News-Based Index'!G$2:G$460,"NA",0,1)</f>
        <v>103.31400928722697</v>
      </c>
      <c r="E65" s="15">
        <f>+_xlfn.XLOOKUP($A65,'European News-Based Index'!$A$2:$A$460,'European News-Based Index'!H$2:H$460,"NA",0,1)</f>
        <v>50.497694443152398</v>
      </c>
      <c r="F65" s="18">
        <v>67.463377483031934</v>
      </c>
      <c r="G65" s="19">
        <v>124.885499095947</v>
      </c>
      <c r="H65" s="11">
        <v>63.239727955235232</v>
      </c>
    </row>
    <row r="66" spans="1:8" x14ac:dyDescent="0.2">
      <c r="A66" t="s">
        <v>133</v>
      </c>
      <c r="B66" s="15">
        <f>+_xlfn.XLOOKUP($A66,'European News-Based Index'!$A$2:$A$460,'European News-Based Index'!E$2:E$460,"NA",0,1)</f>
        <v>71.288545962881912</v>
      </c>
      <c r="C66" s="15">
        <f>+_xlfn.XLOOKUP($A66,'European News-Based Index'!$A$2:$A$460,'European News-Based Index'!F$2:F$460,"NA",0,1)</f>
        <v>58.357181857222827</v>
      </c>
      <c r="D66" s="15">
        <f>+_xlfn.XLOOKUP($A66,'European News-Based Index'!$A$2:$A$460,'European News-Based Index'!G$2:G$460,"NA",0,1)</f>
        <v>88.356495459652976</v>
      </c>
      <c r="E66" s="15">
        <f>+_xlfn.XLOOKUP($A66,'European News-Based Index'!$A$2:$A$460,'European News-Based Index'!H$2:H$460,"NA",0,1)</f>
        <v>91.511639787162068</v>
      </c>
      <c r="F66" s="18">
        <v>65.019862920090503</v>
      </c>
      <c r="G66" s="19">
        <v>23.8126401615873</v>
      </c>
      <c r="H66" s="11">
        <v>64.867249581136036</v>
      </c>
    </row>
    <row r="67" spans="1:8" x14ac:dyDescent="0.2">
      <c r="A67" t="s">
        <v>134</v>
      </c>
      <c r="B67" s="15">
        <f>+_xlfn.XLOOKUP($A67,'European News-Based Index'!$A$2:$A$460,'European News-Based Index'!E$2:E$460,"NA",0,1)</f>
        <v>105.83663170679209</v>
      </c>
      <c r="C67" s="15">
        <f>+_xlfn.XLOOKUP($A67,'European News-Based Index'!$A$2:$A$460,'European News-Based Index'!F$2:F$460,"NA",0,1)</f>
        <v>61.922007558518388</v>
      </c>
      <c r="D67" s="15">
        <f>+_xlfn.XLOOKUP($A67,'European News-Based Index'!$A$2:$A$460,'European News-Based Index'!G$2:G$460,"NA",0,1)</f>
        <v>96.580419827308646</v>
      </c>
      <c r="E67" s="15">
        <f>+_xlfn.XLOOKUP($A67,'European News-Based Index'!$A$2:$A$460,'European News-Based Index'!H$2:H$460,"NA",0,1)</f>
        <v>74.430090619964602</v>
      </c>
      <c r="F67" s="18">
        <v>72.295088613123227</v>
      </c>
      <c r="G67" s="19">
        <v>68.248454441705704</v>
      </c>
      <c r="H67" s="11">
        <v>43.095779171507473</v>
      </c>
    </row>
    <row r="68" spans="1:8" x14ac:dyDescent="0.2">
      <c r="A68" t="s">
        <v>135</v>
      </c>
      <c r="B68" s="15">
        <f>+_xlfn.XLOOKUP($A68,'European News-Based Index'!$A$2:$A$460,'European News-Based Index'!E$2:E$460,"NA",0,1)</f>
        <v>98.154166480547957</v>
      </c>
      <c r="C68" s="15">
        <f>+_xlfn.XLOOKUP($A68,'European News-Based Index'!$A$2:$A$460,'European News-Based Index'!F$2:F$460,"NA",0,1)</f>
        <v>64.342908449119548</v>
      </c>
      <c r="D68" s="15">
        <f>+_xlfn.XLOOKUP($A68,'European News-Based Index'!$A$2:$A$460,'European News-Based Index'!G$2:G$460,"NA",0,1)</f>
        <v>84.71546207170978</v>
      </c>
      <c r="E68" s="15">
        <f>+_xlfn.XLOOKUP($A68,'European News-Based Index'!$A$2:$A$460,'European News-Based Index'!H$2:H$460,"NA",0,1)</f>
        <v>73.433982976521534</v>
      </c>
      <c r="F68" s="18">
        <v>57.850031683906572</v>
      </c>
      <c r="G68" s="19">
        <v>49.8896896364977</v>
      </c>
      <c r="H68" s="11">
        <v>50.626061207247851</v>
      </c>
    </row>
    <row r="69" spans="1:8" x14ac:dyDescent="0.2">
      <c r="A69" t="s">
        <v>136</v>
      </c>
      <c r="B69" s="15">
        <f>+_xlfn.XLOOKUP($A69,'European News-Based Index'!$A$2:$A$460,'European News-Based Index'!E$2:E$460,"NA",0,1)</f>
        <v>59.319844743592974</v>
      </c>
      <c r="C69" s="15">
        <f>+_xlfn.XLOOKUP($A69,'European News-Based Index'!$A$2:$A$460,'European News-Based Index'!F$2:F$460,"NA",0,1)</f>
        <v>52.173727665360737</v>
      </c>
      <c r="D69" s="15">
        <f>+_xlfn.XLOOKUP($A69,'European News-Based Index'!$A$2:$A$460,'European News-Based Index'!G$2:G$460,"NA",0,1)</f>
        <v>47.267433648879276</v>
      </c>
      <c r="E69" s="15">
        <f>+_xlfn.XLOOKUP($A69,'European News-Based Index'!$A$2:$A$460,'European News-Based Index'!H$2:H$460,"NA",0,1)</f>
        <v>42.752130509567536</v>
      </c>
      <c r="F69" s="18">
        <v>53.315504222826895</v>
      </c>
      <c r="G69" s="19">
        <v>78.560582263437496</v>
      </c>
      <c r="H69" s="11">
        <v>81.282071889368325</v>
      </c>
    </row>
    <row r="70" spans="1:8" x14ac:dyDescent="0.2">
      <c r="A70" t="s">
        <v>137</v>
      </c>
      <c r="B70" s="15">
        <f>+_xlfn.XLOOKUP($A70,'European News-Based Index'!$A$2:$A$460,'European News-Based Index'!E$2:E$460,"NA",0,1)</f>
        <v>93.781333341234472</v>
      </c>
      <c r="C70" s="15">
        <f>+_xlfn.XLOOKUP($A70,'European News-Based Index'!$A$2:$A$460,'European News-Based Index'!F$2:F$460,"NA",0,1)</f>
        <v>67.136860490119147</v>
      </c>
      <c r="D70" s="15">
        <f>+_xlfn.XLOOKUP($A70,'European News-Based Index'!$A$2:$A$460,'European News-Based Index'!G$2:G$460,"NA",0,1)</f>
        <v>58.609364515369819</v>
      </c>
      <c r="E70" s="15">
        <f>+_xlfn.XLOOKUP($A70,'European News-Based Index'!$A$2:$A$460,'European News-Based Index'!H$2:H$460,"NA",0,1)</f>
        <v>40.591937301343876</v>
      </c>
      <c r="F70" s="18">
        <v>67.771563703602865</v>
      </c>
      <c r="G70" s="19">
        <v>50.130986943929202</v>
      </c>
      <c r="H70" s="11">
        <v>66.495279495433763</v>
      </c>
    </row>
    <row r="71" spans="1:8" x14ac:dyDescent="0.2">
      <c r="A71" t="s">
        <v>138</v>
      </c>
      <c r="B71" s="15">
        <f>+_xlfn.XLOOKUP($A71,'European News-Based Index'!$A$2:$A$460,'European News-Based Index'!E$2:E$460,"NA",0,1)</f>
        <v>54.061633674535656</v>
      </c>
      <c r="C71" s="15">
        <f>+_xlfn.XLOOKUP($A71,'European News-Based Index'!$A$2:$A$460,'European News-Based Index'!F$2:F$460,"NA",0,1)</f>
        <v>64.074499818585764</v>
      </c>
      <c r="D71" s="15">
        <f>+_xlfn.XLOOKUP($A71,'European News-Based Index'!$A$2:$A$460,'European News-Based Index'!G$2:G$460,"NA",0,1)</f>
        <v>102.57925409670943</v>
      </c>
      <c r="E71" s="15">
        <f>+_xlfn.XLOOKUP($A71,'European News-Based Index'!$A$2:$A$460,'European News-Based Index'!H$2:H$460,"NA",0,1)</f>
        <v>57.947818422318967</v>
      </c>
      <c r="F71" s="18">
        <v>61.642926587641995</v>
      </c>
      <c r="G71" s="19">
        <v>46.693811265101402</v>
      </c>
      <c r="H71" s="11">
        <v>60.65821054645501</v>
      </c>
    </row>
    <row r="72" spans="1:8" x14ac:dyDescent="0.2">
      <c r="A72" t="s">
        <v>139</v>
      </c>
      <c r="B72" s="15">
        <f>+_xlfn.XLOOKUP($A72,'European News-Based Index'!$A$2:$A$460,'European News-Based Index'!E$2:E$460,"NA",0,1)</f>
        <v>71.951942144624638</v>
      </c>
      <c r="C72" s="15">
        <f>+_xlfn.XLOOKUP($A72,'European News-Based Index'!$A$2:$A$460,'European News-Based Index'!F$2:F$460,"NA",0,1)</f>
        <v>71.037245483012796</v>
      </c>
      <c r="D72" s="15">
        <f>+_xlfn.XLOOKUP($A72,'European News-Based Index'!$A$2:$A$460,'European News-Based Index'!G$2:G$460,"NA",0,1)</f>
        <v>45.528241240921531</v>
      </c>
      <c r="E72" s="15">
        <f>+_xlfn.XLOOKUP($A72,'European News-Based Index'!$A$2:$A$460,'European News-Based Index'!H$2:H$460,"NA",0,1)</f>
        <v>64.62189551447625</v>
      </c>
      <c r="F72" s="18">
        <v>73.855466746015267</v>
      </c>
      <c r="G72" s="19">
        <v>87.930549450740301</v>
      </c>
      <c r="H72" s="11">
        <v>63.470438930102581</v>
      </c>
    </row>
    <row r="73" spans="1:8" x14ac:dyDescent="0.2">
      <c r="A73" t="s">
        <v>140</v>
      </c>
      <c r="B73" s="15">
        <f>+_xlfn.XLOOKUP($A73,'European News-Based Index'!$A$2:$A$460,'European News-Based Index'!E$2:E$460,"NA",0,1)</f>
        <v>84.137988322462718</v>
      </c>
      <c r="C73" s="15">
        <f>+_xlfn.XLOOKUP($A73,'European News-Based Index'!$A$2:$A$460,'European News-Based Index'!F$2:F$460,"NA",0,1)</f>
        <v>67.546386435127388</v>
      </c>
      <c r="D73" s="15">
        <f>+_xlfn.XLOOKUP($A73,'European News-Based Index'!$A$2:$A$460,'European News-Based Index'!G$2:G$460,"NA",0,1)</f>
        <v>65.258062227071491</v>
      </c>
      <c r="E73" s="15">
        <f>+_xlfn.XLOOKUP($A73,'European News-Based Index'!$A$2:$A$460,'European News-Based Index'!H$2:H$460,"NA",0,1)</f>
        <v>52.117358840923643</v>
      </c>
      <c r="F73" s="18">
        <v>71.646804043652907</v>
      </c>
      <c r="G73" s="19">
        <v>129.167287636379</v>
      </c>
      <c r="H73" s="11">
        <v>54.089047995230274</v>
      </c>
    </row>
    <row r="74" spans="1:8" x14ac:dyDescent="0.2">
      <c r="A74" t="s">
        <v>141</v>
      </c>
      <c r="B74" s="15">
        <f>+_xlfn.XLOOKUP($A74,'European News-Based Index'!$A$2:$A$460,'European News-Based Index'!E$2:E$460,"NA",0,1)</f>
        <v>74.495670510405873</v>
      </c>
      <c r="C74" s="15">
        <f>+_xlfn.XLOOKUP($A74,'European News-Based Index'!$A$2:$A$460,'European News-Based Index'!F$2:F$460,"NA",0,1)</f>
        <v>31.984301823857486</v>
      </c>
      <c r="D74" s="15">
        <f>+_xlfn.XLOOKUP($A74,'European News-Based Index'!$A$2:$A$460,'European News-Based Index'!G$2:G$460,"NA",0,1)</f>
        <v>100.06441369622368</v>
      </c>
      <c r="E74" s="15">
        <f>+_xlfn.XLOOKUP($A74,'European News-Based Index'!$A$2:$A$460,'European News-Based Index'!H$2:H$460,"NA",0,1)</f>
        <v>33.975383538354201</v>
      </c>
      <c r="F74" s="18">
        <v>63.872890207065012</v>
      </c>
      <c r="G74" s="19">
        <v>24.068893085845499</v>
      </c>
      <c r="H74" s="11">
        <v>41.773650546582566</v>
      </c>
    </row>
    <row r="75" spans="1:8" x14ac:dyDescent="0.2">
      <c r="A75" t="s">
        <v>142</v>
      </c>
      <c r="B75" s="15">
        <f>+_xlfn.XLOOKUP($A75,'European News-Based Index'!$A$2:$A$460,'European News-Based Index'!E$2:E$460,"NA",0,1)</f>
        <v>47.327861646506086</v>
      </c>
      <c r="C75" s="15">
        <f>+_xlfn.XLOOKUP($A75,'European News-Based Index'!$A$2:$A$460,'European News-Based Index'!F$2:F$460,"NA",0,1)</f>
        <v>52.379314075291582</v>
      </c>
      <c r="D75" s="15">
        <f>+_xlfn.XLOOKUP($A75,'European News-Based Index'!$A$2:$A$460,'European News-Based Index'!G$2:G$460,"NA",0,1)</f>
        <v>110.79165106115727</v>
      </c>
      <c r="E75" s="15">
        <f>+_xlfn.XLOOKUP($A75,'European News-Based Index'!$A$2:$A$460,'European News-Based Index'!H$2:H$460,"NA",0,1)</f>
        <v>23.31752016785682</v>
      </c>
      <c r="F75" s="18">
        <v>64.565983829967664</v>
      </c>
      <c r="G75" s="19">
        <v>23.7779977799736</v>
      </c>
      <c r="H75" s="11">
        <v>60.57600119949943</v>
      </c>
    </row>
    <row r="76" spans="1:8" x14ac:dyDescent="0.2">
      <c r="A76" t="s">
        <v>143</v>
      </c>
      <c r="B76" s="15">
        <f>+_xlfn.XLOOKUP($A76,'European News-Based Index'!$A$2:$A$460,'European News-Based Index'!E$2:E$460,"NA",0,1)</f>
        <v>100.44765689827757</v>
      </c>
      <c r="C76" s="15">
        <f>+_xlfn.XLOOKUP($A76,'European News-Based Index'!$A$2:$A$460,'European News-Based Index'!F$2:F$460,"NA",0,1)</f>
        <v>69.383790037512327</v>
      </c>
      <c r="D76" s="15">
        <f>+_xlfn.XLOOKUP($A76,'European News-Based Index'!$A$2:$A$460,'European News-Based Index'!G$2:G$460,"NA",0,1)</f>
        <v>69.783697295962938</v>
      </c>
      <c r="E76" s="15">
        <f>+_xlfn.XLOOKUP($A76,'European News-Based Index'!$A$2:$A$460,'European News-Based Index'!H$2:H$460,"NA",0,1)</f>
        <v>41.88373123802463</v>
      </c>
      <c r="F76" s="18">
        <v>60.874584466647761</v>
      </c>
      <c r="G76" s="19">
        <v>82.046602244171794</v>
      </c>
      <c r="H76" s="11">
        <v>54.282544543836082</v>
      </c>
    </row>
    <row r="77" spans="1:8" x14ac:dyDescent="0.2">
      <c r="A77" t="s">
        <v>144</v>
      </c>
      <c r="B77" s="15">
        <f>+_xlfn.XLOOKUP($A77,'European News-Based Index'!$A$2:$A$460,'European News-Based Index'!E$2:E$460,"NA",0,1)</f>
        <v>69.167509242482055</v>
      </c>
      <c r="C77" s="15">
        <f>+_xlfn.XLOOKUP($A77,'European News-Based Index'!$A$2:$A$460,'European News-Based Index'!F$2:F$460,"NA",0,1)</f>
        <v>63.664647919128825</v>
      </c>
      <c r="D77" s="15">
        <f>+_xlfn.XLOOKUP($A77,'European News-Based Index'!$A$2:$A$460,'European News-Based Index'!G$2:G$460,"NA",0,1)</f>
        <v>79.729404088043836</v>
      </c>
      <c r="E77" s="15">
        <f>+_xlfn.XLOOKUP($A77,'European News-Based Index'!$A$2:$A$460,'European News-Based Index'!H$2:H$460,"NA",0,1)</f>
        <v>35.20516771906312</v>
      </c>
      <c r="F77" s="18">
        <v>61.013301524724213</v>
      </c>
      <c r="G77" s="19">
        <v>72.124979009451394</v>
      </c>
      <c r="H77" s="11">
        <v>39.743547602383899</v>
      </c>
    </row>
    <row r="78" spans="1:8" x14ac:dyDescent="0.2">
      <c r="A78" t="s">
        <v>145</v>
      </c>
      <c r="B78" s="15">
        <f>+_xlfn.XLOOKUP($A78,'European News-Based Index'!$A$2:$A$460,'European News-Based Index'!E$2:E$460,"NA",0,1)</f>
        <v>28.433985268794771</v>
      </c>
      <c r="C78" s="15">
        <f>+_xlfn.XLOOKUP($A78,'European News-Based Index'!$A$2:$A$460,'European News-Based Index'!F$2:F$460,"NA",0,1)</f>
        <v>49.499925663459827</v>
      </c>
      <c r="D78" s="15">
        <f>+_xlfn.XLOOKUP($A78,'European News-Based Index'!$A$2:$A$460,'European News-Based Index'!G$2:G$460,"NA",0,1)</f>
        <v>110.59763190086566</v>
      </c>
      <c r="E78" s="15">
        <f>+_xlfn.XLOOKUP($A78,'European News-Based Index'!$A$2:$A$460,'European News-Based Index'!H$2:H$460,"NA",0,1)</f>
        <v>34.046152753531523</v>
      </c>
      <c r="F78" s="18">
        <v>69.027998428151932</v>
      </c>
      <c r="G78" s="19">
        <v>68.255762339172506</v>
      </c>
      <c r="H78" s="11">
        <v>27.213361144705331</v>
      </c>
    </row>
    <row r="79" spans="1:8" x14ac:dyDescent="0.2">
      <c r="A79" t="s">
        <v>146</v>
      </c>
      <c r="B79" s="15">
        <f>+_xlfn.XLOOKUP($A79,'European News-Based Index'!$A$2:$A$460,'European News-Based Index'!E$2:E$460,"NA",0,1)</f>
        <v>45.653174182496961</v>
      </c>
      <c r="C79" s="15">
        <f>+_xlfn.XLOOKUP($A79,'European News-Based Index'!$A$2:$A$460,'European News-Based Index'!F$2:F$460,"NA",0,1)</f>
        <v>74.485836187954391</v>
      </c>
      <c r="D79" s="15">
        <f>+_xlfn.XLOOKUP($A79,'European News-Based Index'!$A$2:$A$460,'European News-Based Index'!G$2:G$460,"NA",0,1)</f>
        <v>74.188588879788313</v>
      </c>
      <c r="E79" s="15">
        <f>+_xlfn.XLOOKUP($A79,'European News-Based Index'!$A$2:$A$460,'European News-Based Index'!H$2:H$460,"NA",0,1)</f>
        <v>39.644134493550226</v>
      </c>
      <c r="F79" s="18">
        <v>77.104453994811777</v>
      </c>
      <c r="G79" s="19">
        <v>91.6554246357571</v>
      </c>
      <c r="H79" s="11">
        <v>52.393982708737134</v>
      </c>
    </row>
    <row r="80" spans="1:8" x14ac:dyDescent="0.2">
      <c r="A80" t="s">
        <v>147</v>
      </c>
      <c r="B80" s="15">
        <f>+_xlfn.XLOOKUP($A80,'European News-Based Index'!$A$2:$A$460,'European News-Based Index'!E$2:E$460,"NA",0,1)</f>
        <v>37.950648486762738</v>
      </c>
      <c r="C80" s="15">
        <f>+_xlfn.XLOOKUP($A80,'European News-Based Index'!$A$2:$A$460,'European News-Based Index'!F$2:F$460,"NA",0,1)</f>
        <v>59.823109081667113</v>
      </c>
      <c r="D80" s="15">
        <f>+_xlfn.XLOOKUP($A80,'European News-Based Index'!$A$2:$A$460,'European News-Based Index'!G$2:G$460,"NA",0,1)</f>
        <v>48.651727688714956</v>
      </c>
      <c r="E80" s="15">
        <f>+_xlfn.XLOOKUP($A80,'European News-Based Index'!$A$2:$A$460,'European News-Based Index'!H$2:H$460,"NA",0,1)</f>
        <v>42.00607972679196</v>
      </c>
      <c r="F80" s="18">
        <v>60.389129236521768</v>
      </c>
      <c r="G80" s="19">
        <v>50.464360090688501</v>
      </c>
      <c r="H80" s="11">
        <v>44.42621881042551</v>
      </c>
    </row>
    <row r="81" spans="1:8" x14ac:dyDescent="0.2">
      <c r="A81" t="s">
        <v>148</v>
      </c>
      <c r="B81" s="15">
        <f>+_xlfn.XLOOKUP($A81,'European News-Based Index'!$A$2:$A$460,'European News-Based Index'!E$2:E$460,"NA",0,1)</f>
        <v>117.56629546281631</v>
      </c>
      <c r="C81" s="15">
        <f>+_xlfn.XLOOKUP($A81,'European News-Based Index'!$A$2:$A$460,'European News-Based Index'!F$2:F$460,"NA",0,1)</f>
        <v>58.478515755821249</v>
      </c>
      <c r="D81" s="15">
        <f>+_xlfn.XLOOKUP($A81,'European News-Based Index'!$A$2:$A$460,'European News-Based Index'!G$2:G$460,"NA",0,1)</f>
        <v>151.14529944409944</v>
      </c>
      <c r="E81" s="15">
        <f>+_xlfn.XLOOKUP($A81,'European News-Based Index'!$A$2:$A$460,'European News-Based Index'!H$2:H$460,"NA",0,1)</f>
        <v>76.182936542409252</v>
      </c>
      <c r="F81" s="18">
        <v>78.624831236709298</v>
      </c>
      <c r="G81" s="19">
        <v>48.975495715533903</v>
      </c>
      <c r="H81" s="11">
        <v>43.615802643468179</v>
      </c>
    </row>
    <row r="82" spans="1:8" x14ac:dyDescent="0.2">
      <c r="A82" t="s">
        <v>149</v>
      </c>
      <c r="B82" s="15">
        <f>+_xlfn.XLOOKUP($A82,'European News-Based Index'!$A$2:$A$460,'European News-Based Index'!E$2:E$460,"NA",0,1)</f>
        <v>186.62085178002786</v>
      </c>
      <c r="C82" s="15">
        <f>+_xlfn.XLOOKUP($A82,'European News-Based Index'!$A$2:$A$460,'European News-Based Index'!F$2:F$460,"NA",0,1)</f>
        <v>80.544743385047539</v>
      </c>
      <c r="D82" s="15">
        <f>+_xlfn.XLOOKUP($A82,'European News-Based Index'!$A$2:$A$460,'European News-Based Index'!G$2:G$460,"NA",0,1)</f>
        <v>267.54608947684437</v>
      </c>
      <c r="E82" s="15">
        <f>+_xlfn.XLOOKUP($A82,'European News-Based Index'!$A$2:$A$460,'European News-Based Index'!H$2:H$460,"NA",0,1)</f>
        <v>178.95872113265912</v>
      </c>
      <c r="F82" s="18">
        <v>103.11217894430742</v>
      </c>
      <c r="G82" s="19">
        <v>90.997939255607704</v>
      </c>
      <c r="H82" s="11">
        <v>69.878798795536341</v>
      </c>
    </row>
    <row r="83" spans="1:8" x14ac:dyDescent="0.2">
      <c r="A83" t="s">
        <v>150</v>
      </c>
      <c r="B83" s="15">
        <f>+_xlfn.XLOOKUP($A83,'European News-Based Index'!$A$2:$A$460,'European News-Based Index'!E$2:E$460,"NA",0,1)</f>
        <v>141.72016684007986</v>
      </c>
      <c r="C83" s="15">
        <f>+_xlfn.XLOOKUP($A83,'European News-Based Index'!$A$2:$A$460,'European News-Based Index'!F$2:F$460,"NA",0,1)</f>
        <v>38.656041258548782</v>
      </c>
      <c r="D83" s="15">
        <f>+_xlfn.XLOOKUP($A83,'European News-Based Index'!$A$2:$A$460,'European News-Based Index'!G$2:G$460,"NA",0,1)</f>
        <v>147.15820111723855</v>
      </c>
      <c r="E83" s="15">
        <f>+_xlfn.XLOOKUP($A83,'European News-Based Index'!$A$2:$A$460,'European News-Based Index'!H$2:H$460,"NA",0,1)</f>
        <v>68.952029758034868</v>
      </c>
      <c r="F83" s="18">
        <v>68.874801134681803</v>
      </c>
      <c r="G83" s="19">
        <v>115.70474197442999</v>
      </c>
      <c r="H83" s="11">
        <v>46.823645268241705</v>
      </c>
    </row>
    <row r="84" spans="1:8" x14ac:dyDescent="0.2">
      <c r="A84" t="s">
        <v>151</v>
      </c>
      <c r="B84" s="15">
        <f>+_xlfn.XLOOKUP($A84,'European News-Based Index'!$A$2:$A$460,'European News-Based Index'!E$2:E$460,"NA",0,1)</f>
        <v>88.442461697962059</v>
      </c>
      <c r="C84" s="15">
        <f>+_xlfn.XLOOKUP($A84,'European News-Based Index'!$A$2:$A$460,'European News-Based Index'!F$2:F$460,"NA",0,1)</f>
        <v>77.55107252315851</v>
      </c>
      <c r="D84" s="15">
        <f>+_xlfn.XLOOKUP($A84,'European News-Based Index'!$A$2:$A$460,'European News-Based Index'!G$2:G$460,"NA",0,1)</f>
        <v>113.97406655995692</v>
      </c>
      <c r="E84" s="15">
        <f>+_xlfn.XLOOKUP($A84,'European News-Based Index'!$A$2:$A$460,'European News-Based Index'!H$2:H$460,"NA",0,1)</f>
        <v>58.106376466568307</v>
      </c>
      <c r="F84" s="18">
        <v>107.039136059849</v>
      </c>
      <c r="G84" s="19">
        <v>166.42736009096001</v>
      </c>
      <c r="H84" s="11">
        <v>55.938100290421637</v>
      </c>
    </row>
    <row r="85" spans="1:8" x14ac:dyDescent="0.2">
      <c r="A85" t="s">
        <v>152</v>
      </c>
      <c r="B85" s="15">
        <f>+_xlfn.XLOOKUP($A85,'European News-Based Index'!$A$2:$A$460,'European News-Based Index'!E$2:E$460,"NA",0,1)</f>
        <v>116.04005343689624</v>
      </c>
      <c r="C85" s="15">
        <f>+_xlfn.XLOOKUP($A85,'European News-Based Index'!$A$2:$A$460,'European News-Based Index'!F$2:F$460,"NA",0,1)</f>
        <v>65.23635829874091</v>
      </c>
      <c r="D85" s="15">
        <f>+_xlfn.XLOOKUP($A85,'European News-Based Index'!$A$2:$A$460,'European News-Based Index'!G$2:G$460,"NA",0,1)</f>
        <v>120.65788018224077</v>
      </c>
      <c r="E85" s="15">
        <f>+_xlfn.XLOOKUP($A85,'European News-Based Index'!$A$2:$A$460,'European News-Based Index'!H$2:H$460,"NA",0,1)</f>
        <v>81.576644017063984</v>
      </c>
      <c r="F85" s="18">
        <v>111.46461226284303</v>
      </c>
      <c r="G85" s="19">
        <v>145.355170448655</v>
      </c>
      <c r="H85" s="11">
        <v>48.031054469869929</v>
      </c>
    </row>
    <row r="86" spans="1:8" x14ac:dyDescent="0.2">
      <c r="A86" t="s">
        <v>153</v>
      </c>
      <c r="B86" s="15">
        <f>+_xlfn.XLOOKUP($A86,'European News-Based Index'!$A$2:$A$460,'European News-Based Index'!E$2:E$460,"NA",0,1)</f>
        <v>186.53909847098527</v>
      </c>
      <c r="C86" s="15">
        <f>+_xlfn.XLOOKUP($A86,'European News-Based Index'!$A$2:$A$460,'European News-Based Index'!F$2:F$460,"NA",0,1)</f>
        <v>102.74791776765171</v>
      </c>
      <c r="D86" s="15">
        <f>+_xlfn.XLOOKUP($A86,'European News-Based Index'!$A$2:$A$460,'European News-Based Index'!G$2:G$460,"NA",0,1)</f>
        <v>224.44046643613541</v>
      </c>
      <c r="E86" s="15">
        <f>+_xlfn.XLOOKUP($A86,'European News-Based Index'!$A$2:$A$460,'European News-Based Index'!H$2:H$460,"NA",0,1)</f>
        <v>129.91379824408219</v>
      </c>
      <c r="F86" s="18">
        <v>99.698475629262532</v>
      </c>
      <c r="G86" s="19">
        <v>100.735183027291</v>
      </c>
      <c r="H86" s="11">
        <v>99.930555153876838</v>
      </c>
    </row>
    <row r="87" spans="1:8" x14ac:dyDescent="0.2">
      <c r="A87" t="s">
        <v>154</v>
      </c>
      <c r="B87" s="15">
        <f>+_xlfn.XLOOKUP($A87,'European News-Based Index'!$A$2:$A$460,'European News-Based Index'!E$2:E$460,"NA",0,1)</f>
        <v>127.34865349203675</v>
      </c>
      <c r="C87" s="15">
        <f>+_xlfn.XLOOKUP($A87,'European News-Based Index'!$A$2:$A$460,'European News-Based Index'!F$2:F$460,"NA",0,1)</f>
        <v>99.822347052041877</v>
      </c>
      <c r="D87" s="15">
        <f>+_xlfn.XLOOKUP($A87,'European News-Based Index'!$A$2:$A$460,'European News-Based Index'!G$2:G$460,"NA",0,1)</f>
        <v>144.97713695025962</v>
      </c>
      <c r="E87" s="15">
        <f>+_xlfn.XLOOKUP($A87,'European News-Based Index'!$A$2:$A$460,'European News-Based Index'!H$2:H$460,"NA",0,1)</f>
        <v>119.03049802642842</v>
      </c>
      <c r="F87" s="18">
        <v>92.479431060045499</v>
      </c>
      <c r="G87" s="19">
        <v>56.115195605927298</v>
      </c>
      <c r="H87" s="11">
        <v>85.310907192518826</v>
      </c>
    </row>
    <row r="88" spans="1:8" x14ac:dyDescent="0.2">
      <c r="A88" t="s">
        <v>155</v>
      </c>
      <c r="B88" s="15">
        <f>+_xlfn.XLOOKUP($A88,'European News-Based Index'!$A$2:$A$460,'European News-Based Index'!E$2:E$460,"NA",0,1)</f>
        <v>91.625205938623495</v>
      </c>
      <c r="C88" s="15">
        <f>+_xlfn.XLOOKUP($A88,'European News-Based Index'!$A$2:$A$460,'European News-Based Index'!F$2:F$460,"NA",0,1)</f>
        <v>99.058162208950108</v>
      </c>
      <c r="D88" s="15">
        <f>+_xlfn.XLOOKUP($A88,'European News-Based Index'!$A$2:$A$460,'European News-Based Index'!G$2:G$460,"NA",0,1)</f>
        <v>191.32722243012856</v>
      </c>
      <c r="E88" s="15">
        <f>+_xlfn.XLOOKUP($A88,'European News-Based Index'!$A$2:$A$460,'European News-Based Index'!H$2:H$460,"NA",0,1)</f>
        <v>100.89396484115805</v>
      </c>
      <c r="F88" s="18">
        <v>92.065128476285835</v>
      </c>
      <c r="G88" s="19">
        <v>141.27672085229</v>
      </c>
      <c r="H88" s="11">
        <v>62.390468604196727</v>
      </c>
    </row>
    <row r="89" spans="1:8" x14ac:dyDescent="0.2">
      <c r="A89" t="s">
        <v>156</v>
      </c>
      <c r="B89" s="15">
        <f>+_xlfn.XLOOKUP($A89,'European News-Based Index'!$A$2:$A$460,'European News-Based Index'!E$2:E$460,"NA",0,1)</f>
        <v>78.179484546217338</v>
      </c>
      <c r="C89" s="15">
        <f>+_xlfn.XLOOKUP($A89,'European News-Based Index'!$A$2:$A$460,'European News-Based Index'!F$2:F$460,"NA",0,1)</f>
        <v>72.353140127739664</v>
      </c>
      <c r="D89" s="15">
        <f>+_xlfn.XLOOKUP($A89,'European News-Based Index'!$A$2:$A$460,'European News-Based Index'!G$2:G$460,"NA",0,1)</f>
        <v>120.20120403563726</v>
      </c>
      <c r="E89" s="15">
        <f>+_xlfn.XLOOKUP($A89,'European News-Based Index'!$A$2:$A$460,'European News-Based Index'!H$2:H$460,"NA",0,1)</f>
        <v>92.037759227249097</v>
      </c>
      <c r="F89" s="18">
        <v>76.383174432631904</v>
      </c>
      <c r="G89" s="19">
        <v>132.303977684834</v>
      </c>
      <c r="H89" s="11">
        <v>75.82365578644955</v>
      </c>
    </row>
    <row r="90" spans="1:8" x14ac:dyDescent="0.2">
      <c r="A90" t="s">
        <v>157</v>
      </c>
      <c r="B90" s="15">
        <f>+_xlfn.XLOOKUP($A90,'European News-Based Index'!$A$2:$A$460,'European News-Based Index'!E$2:E$460,"NA",0,1)</f>
        <v>53.69578469161943</v>
      </c>
      <c r="C90" s="15">
        <f>+_xlfn.XLOOKUP($A90,'European News-Based Index'!$A$2:$A$460,'European News-Based Index'!F$2:F$460,"NA",0,1)</f>
        <v>67.744362825082888</v>
      </c>
      <c r="D90" s="15">
        <f>+_xlfn.XLOOKUP($A90,'European News-Based Index'!$A$2:$A$460,'European News-Based Index'!G$2:G$460,"NA",0,1)</f>
        <v>73.119422621037444</v>
      </c>
      <c r="E90" s="15">
        <f>+_xlfn.XLOOKUP($A90,'European News-Based Index'!$A$2:$A$460,'European News-Based Index'!H$2:H$460,"NA",0,1)</f>
        <v>57.071781749684689</v>
      </c>
      <c r="F90" s="18">
        <v>97.650132776946478</v>
      </c>
      <c r="G90" s="19">
        <v>105.56448139996201</v>
      </c>
      <c r="H90" s="11">
        <v>49.91398730291148</v>
      </c>
    </row>
    <row r="91" spans="1:8" x14ac:dyDescent="0.2">
      <c r="A91" t="s">
        <v>158</v>
      </c>
      <c r="B91" s="15">
        <f>+_xlfn.XLOOKUP($A91,'European News-Based Index'!$A$2:$A$460,'European News-Based Index'!E$2:E$460,"NA",0,1)</f>
        <v>114.42536936618252</v>
      </c>
      <c r="C91" s="15">
        <f>+_xlfn.XLOOKUP($A91,'European News-Based Index'!$A$2:$A$460,'European News-Based Index'!F$2:F$460,"NA",0,1)</f>
        <v>73.365870197865249</v>
      </c>
      <c r="D91" s="15">
        <f>+_xlfn.XLOOKUP($A91,'European News-Based Index'!$A$2:$A$460,'European News-Based Index'!G$2:G$460,"NA",0,1)</f>
        <v>108.19528821392532</v>
      </c>
      <c r="E91" s="15">
        <f>+_xlfn.XLOOKUP($A91,'European News-Based Index'!$A$2:$A$460,'European News-Based Index'!H$2:H$460,"NA",0,1)</f>
        <v>85.610467144102671</v>
      </c>
      <c r="F91" s="18">
        <v>103.24618416967101</v>
      </c>
      <c r="G91" s="19">
        <v>70.009946676060594</v>
      </c>
      <c r="H91" s="11">
        <v>63.660378607360585</v>
      </c>
    </row>
    <row r="92" spans="1:8" x14ac:dyDescent="0.2">
      <c r="A92" t="s">
        <v>159</v>
      </c>
      <c r="B92" s="15">
        <f>+_xlfn.XLOOKUP($A92,'European News-Based Index'!$A$2:$A$460,'European News-Based Index'!E$2:E$460,"NA",0,1)</f>
        <v>85.725819549189865</v>
      </c>
      <c r="C92" s="15">
        <f>+_xlfn.XLOOKUP($A92,'European News-Based Index'!$A$2:$A$460,'European News-Based Index'!F$2:F$460,"NA",0,1)</f>
        <v>61.359555408878322</v>
      </c>
      <c r="D92" s="15">
        <f>+_xlfn.XLOOKUP($A92,'European News-Based Index'!$A$2:$A$460,'European News-Based Index'!G$2:G$460,"NA",0,1)</f>
        <v>87.522637208678319</v>
      </c>
      <c r="E92" s="15">
        <f>+_xlfn.XLOOKUP($A92,'European News-Based Index'!$A$2:$A$460,'European News-Based Index'!H$2:H$460,"NA",0,1)</f>
        <v>70.776639683448437</v>
      </c>
      <c r="F92" s="18">
        <v>131.53849978529544</v>
      </c>
      <c r="G92" s="19">
        <v>168.329709951664</v>
      </c>
      <c r="H92" s="11">
        <v>67.924254160443866</v>
      </c>
    </row>
    <row r="93" spans="1:8" x14ac:dyDescent="0.2">
      <c r="A93" t="s">
        <v>160</v>
      </c>
      <c r="B93" s="15">
        <f>+_xlfn.XLOOKUP($A93,'European News-Based Index'!$A$2:$A$460,'European News-Based Index'!E$2:E$460,"NA",0,1)</f>
        <v>86.2592500228169</v>
      </c>
      <c r="C93" s="15">
        <f>+_xlfn.XLOOKUP($A93,'European News-Based Index'!$A$2:$A$460,'European News-Based Index'!F$2:F$460,"NA",0,1)</f>
        <v>58.8636939777899</v>
      </c>
      <c r="D93" s="15">
        <f>+_xlfn.XLOOKUP($A93,'European News-Based Index'!$A$2:$A$460,'European News-Based Index'!G$2:G$460,"NA",0,1)</f>
        <v>107.71617814569292</v>
      </c>
      <c r="E93" s="15">
        <f>+_xlfn.XLOOKUP($A93,'European News-Based Index'!$A$2:$A$460,'European News-Based Index'!H$2:H$460,"NA",0,1)</f>
        <v>78.428011644108736</v>
      </c>
      <c r="F93" s="18">
        <v>77.271663777648342</v>
      </c>
      <c r="G93" s="19">
        <v>99.861444324682793</v>
      </c>
      <c r="H93" s="11">
        <v>96.767946087009051</v>
      </c>
    </row>
    <row r="94" spans="1:8" x14ac:dyDescent="0.2">
      <c r="A94" t="s">
        <v>161</v>
      </c>
      <c r="B94" s="15">
        <f>+_xlfn.XLOOKUP($A94,'European News-Based Index'!$A$2:$A$460,'European News-Based Index'!E$2:E$460,"NA",0,1)</f>
        <v>155.91175101669506</v>
      </c>
      <c r="C94" s="15">
        <f>+_xlfn.XLOOKUP($A94,'European News-Based Index'!$A$2:$A$460,'European News-Based Index'!F$2:F$460,"NA",0,1)</f>
        <v>97.264074046644154</v>
      </c>
      <c r="D94" s="15">
        <f>+_xlfn.XLOOKUP($A94,'European News-Based Index'!$A$2:$A$460,'European News-Based Index'!G$2:G$460,"NA",0,1)</f>
        <v>206.84397080291313</v>
      </c>
      <c r="E94" s="15">
        <f>+_xlfn.XLOOKUP($A94,'European News-Based Index'!$A$2:$A$460,'European News-Based Index'!H$2:H$460,"NA",0,1)</f>
        <v>126.78448417554004</v>
      </c>
      <c r="F94" s="18">
        <v>120.38320499360147</v>
      </c>
      <c r="G94" s="19">
        <v>165.07894751752599</v>
      </c>
      <c r="H94" s="11">
        <v>162.13551259451873</v>
      </c>
    </row>
    <row r="95" spans="1:8" x14ac:dyDescent="0.2">
      <c r="A95" t="s">
        <v>162</v>
      </c>
      <c r="B95" s="15">
        <f>+_xlfn.XLOOKUP($A95,'European News-Based Index'!$A$2:$A$460,'European News-Based Index'!E$2:E$460,"NA",0,1)</f>
        <v>256.07178375807752</v>
      </c>
      <c r="C95" s="15">
        <f>+_xlfn.XLOOKUP($A95,'European News-Based Index'!$A$2:$A$460,'European News-Based Index'!F$2:F$460,"NA",0,1)</f>
        <v>133.04827298791523</v>
      </c>
      <c r="D95" s="15">
        <f>+_xlfn.XLOOKUP($A95,'European News-Based Index'!$A$2:$A$460,'European News-Based Index'!G$2:G$460,"NA",0,1)</f>
        <v>272.48975587512268</v>
      </c>
      <c r="E95" s="15">
        <f>+_xlfn.XLOOKUP($A95,'European News-Based Index'!$A$2:$A$460,'European News-Based Index'!H$2:H$460,"NA",0,1)</f>
        <v>140.95127663653255</v>
      </c>
      <c r="F95" s="18">
        <v>215.63840363466073</v>
      </c>
      <c r="G95" s="19">
        <v>158.06177652847001</v>
      </c>
      <c r="H95" s="11">
        <v>145.6365333019813</v>
      </c>
    </row>
    <row r="96" spans="1:8" x14ac:dyDescent="0.2">
      <c r="A96" t="s">
        <v>163</v>
      </c>
      <c r="B96" s="15">
        <f>+_xlfn.XLOOKUP($A96,'European News-Based Index'!$A$2:$A$460,'European News-Based Index'!E$2:E$460,"NA",0,1)</f>
        <v>188.75668965411069</v>
      </c>
      <c r="C96" s="15">
        <f>+_xlfn.XLOOKUP($A96,'European News-Based Index'!$A$2:$A$460,'European News-Based Index'!F$2:F$460,"NA",0,1)</f>
        <v>86.026437329769834</v>
      </c>
      <c r="D96" s="15">
        <f>+_xlfn.XLOOKUP($A96,'European News-Based Index'!$A$2:$A$460,'European News-Based Index'!G$2:G$460,"NA",0,1)</f>
        <v>170.81039488888828</v>
      </c>
      <c r="E96" s="15">
        <f>+_xlfn.XLOOKUP($A96,'European News-Based Index'!$A$2:$A$460,'European News-Based Index'!H$2:H$460,"NA",0,1)</f>
        <v>119.73249501540239</v>
      </c>
      <c r="F96" s="18">
        <v>201.45492171333129</v>
      </c>
      <c r="G96" s="19">
        <v>168.96073124308799</v>
      </c>
      <c r="H96" s="11">
        <v>136.90319535347084</v>
      </c>
    </row>
    <row r="97" spans="1:8" x14ac:dyDescent="0.2">
      <c r="A97" t="s">
        <v>164</v>
      </c>
      <c r="B97" s="15">
        <f>+_xlfn.XLOOKUP($A97,'European News-Based Index'!$A$2:$A$460,'European News-Based Index'!E$2:E$460,"NA",0,1)</f>
        <v>192.48844366871458</v>
      </c>
      <c r="C97" s="15">
        <f>+_xlfn.XLOOKUP($A97,'European News-Based Index'!$A$2:$A$460,'European News-Based Index'!F$2:F$460,"NA",0,1)</f>
        <v>74.723483329155442</v>
      </c>
      <c r="D97" s="15">
        <f>+_xlfn.XLOOKUP($A97,'European News-Based Index'!$A$2:$A$460,'European News-Based Index'!G$2:G$460,"NA",0,1)</f>
        <v>217.35976767827347</v>
      </c>
      <c r="E97" s="15">
        <f>+_xlfn.XLOOKUP($A97,'European News-Based Index'!$A$2:$A$460,'European News-Based Index'!H$2:H$460,"NA",0,1)</f>
        <v>66.902033108200911</v>
      </c>
      <c r="F97" s="18">
        <v>246.14036405602701</v>
      </c>
      <c r="G97" s="19">
        <v>164.862424540419</v>
      </c>
      <c r="H97" s="11">
        <v>177.26184497190047</v>
      </c>
    </row>
    <row r="98" spans="1:8" x14ac:dyDescent="0.2">
      <c r="A98" t="s">
        <v>165</v>
      </c>
      <c r="B98" s="15">
        <f>+_xlfn.XLOOKUP($A98,'European News-Based Index'!$A$2:$A$460,'European News-Based Index'!E$2:E$460,"NA",0,1)</f>
        <v>174.72274346556739</v>
      </c>
      <c r="C98" s="15">
        <f>+_xlfn.XLOOKUP($A98,'European News-Based Index'!$A$2:$A$460,'European News-Based Index'!F$2:F$460,"NA",0,1)</f>
        <v>123.0010477083781</v>
      </c>
      <c r="D98" s="15">
        <f>+_xlfn.XLOOKUP($A98,'European News-Based Index'!$A$2:$A$460,'European News-Based Index'!G$2:G$460,"NA",0,1)</f>
        <v>216.79993626024915</v>
      </c>
      <c r="E98" s="15">
        <f>+_xlfn.XLOOKUP($A98,'European News-Based Index'!$A$2:$A$460,'European News-Based Index'!H$2:H$460,"NA",0,1)</f>
        <v>95.446417352295157</v>
      </c>
      <c r="F98" s="18">
        <v>218.83559836838973</v>
      </c>
      <c r="G98" s="19">
        <v>185.61853452301401</v>
      </c>
      <c r="H98" s="11">
        <v>175.23976165271804</v>
      </c>
    </row>
    <row r="99" spans="1:8" x14ac:dyDescent="0.2">
      <c r="A99" t="s">
        <v>166</v>
      </c>
      <c r="B99" s="15">
        <f>+_xlfn.XLOOKUP($A99,'European News-Based Index'!$A$2:$A$460,'European News-Based Index'!E$2:E$460,"NA",0,1)</f>
        <v>121.99932545863193</v>
      </c>
      <c r="C99" s="15">
        <f>+_xlfn.XLOOKUP($A99,'European News-Based Index'!$A$2:$A$460,'European News-Based Index'!F$2:F$460,"NA",0,1)</f>
        <v>122.50938433937458</v>
      </c>
      <c r="D99" s="15">
        <f>+_xlfn.XLOOKUP($A99,'European News-Based Index'!$A$2:$A$460,'European News-Based Index'!G$2:G$460,"NA",0,1)</f>
        <v>163.95768309601243</v>
      </c>
      <c r="E99" s="15">
        <f>+_xlfn.XLOOKUP($A99,'European News-Based Index'!$A$2:$A$460,'European News-Based Index'!H$2:H$460,"NA",0,1)</f>
        <v>110.52937640186555</v>
      </c>
      <c r="F99" s="18">
        <v>234.57797870882604</v>
      </c>
      <c r="G99" s="19">
        <v>133.04958557410399</v>
      </c>
      <c r="H99" s="11">
        <v>230.89850835797026</v>
      </c>
    </row>
    <row r="100" spans="1:8" x14ac:dyDescent="0.2">
      <c r="A100" t="s">
        <v>167</v>
      </c>
      <c r="B100" s="15">
        <f>+_xlfn.XLOOKUP($A100,'European News-Based Index'!$A$2:$A$460,'European News-Based Index'!E$2:E$460,"NA",0,1)</f>
        <v>144.33310901641119</v>
      </c>
      <c r="C100" s="15">
        <f>+_xlfn.XLOOKUP($A100,'European News-Based Index'!$A$2:$A$460,'European News-Based Index'!F$2:F$460,"NA",0,1)</f>
        <v>122.76371338630436</v>
      </c>
      <c r="D100" s="15">
        <f>+_xlfn.XLOOKUP($A100,'European News-Based Index'!$A$2:$A$460,'European News-Based Index'!G$2:G$460,"NA",0,1)</f>
        <v>125.64455905230629</v>
      </c>
      <c r="E100" s="15">
        <f>+_xlfn.XLOOKUP($A100,'European News-Based Index'!$A$2:$A$460,'European News-Based Index'!H$2:H$460,"NA",0,1)</f>
        <v>89.280483149012355</v>
      </c>
      <c r="F100" s="18">
        <v>220.44821795466567</v>
      </c>
      <c r="G100" s="19">
        <v>114.375017177685</v>
      </c>
      <c r="H100" s="11">
        <v>158.52405921277762</v>
      </c>
    </row>
    <row r="101" spans="1:8" x14ac:dyDescent="0.2">
      <c r="A101" t="s">
        <v>168</v>
      </c>
      <c r="B101" s="15">
        <f>+_xlfn.XLOOKUP($A101,'European News-Based Index'!$A$2:$A$460,'European News-Based Index'!E$2:E$460,"NA",0,1)</f>
        <v>120.31098496914964</v>
      </c>
      <c r="C101" s="15">
        <f>+_xlfn.XLOOKUP($A101,'European News-Based Index'!$A$2:$A$460,'European News-Based Index'!F$2:F$460,"NA",0,1)</f>
        <v>108.54857885923018</v>
      </c>
      <c r="D101" s="15">
        <f>+_xlfn.XLOOKUP($A101,'European News-Based Index'!$A$2:$A$460,'European News-Based Index'!G$2:G$460,"NA",0,1)</f>
        <v>126.0774497413293</v>
      </c>
      <c r="E101" s="15">
        <f>+_xlfn.XLOOKUP($A101,'European News-Based Index'!$A$2:$A$460,'European News-Based Index'!H$2:H$460,"NA",0,1)</f>
        <v>62.792370748324664</v>
      </c>
      <c r="F101" s="18">
        <v>199.81811481303157</v>
      </c>
      <c r="G101" s="19">
        <v>163.46725592653701</v>
      </c>
      <c r="H101" s="11">
        <v>130.25017356999712</v>
      </c>
    </row>
    <row r="102" spans="1:8" x14ac:dyDescent="0.2">
      <c r="A102" t="s">
        <v>169</v>
      </c>
      <c r="B102" s="15">
        <f>+_xlfn.XLOOKUP($A102,'European News-Based Index'!$A$2:$A$460,'European News-Based Index'!E$2:E$460,"NA",0,1)</f>
        <v>112.80202872476779</v>
      </c>
      <c r="C102" s="15">
        <f>+_xlfn.XLOOKUP($A102,'European News-Based Index'!$A$2:$A$460,'European News-Based Index'!F$2:F$460,"NA",0,1)</f>
        <v>131.96498100545392</v>
      </c>
      <c r="D102" s="15">
        <f>+_xlfn.XLOOKUP($A102,'European News-Based Index'!$A$2:$A$460,'European News-Based Index'!G$2:G$460,"NA",0,1)</f>
        <v>117.11368406132681</v>
      </c>
      <c r="E102" s="15">
        <f>+_xlfn.XLOOKUP($A102,'European News-Based Index'!$A$2:$A$460,'European News-Based Index'!H$2:H$460,"NA",0,1)</f>
        <v>57.232002547538009</v>
      </c>
      <c r="F102" s="18">
        <v>200.28659229966601</v>
      </c>
      <c r="G102" s="19">
        <v>51.089249377697499</v>
      </c>
      <c r="H102" s="11">
        <v>105.50981208239868</v>
      </c>
    </row>
    <row r="103" spans="1:8" x14ac:dyDescent="0.2">
      <c r="A103" t="s">
        <v>170</v>
      </c>
      <c r="B103" s="15">
        <f>+_xlfn.XLOOKUP($A103,'European News-Based Index'!$A$2:$A$460,'European News-Based Index'!E$2:E$460,"NA",0,1)</f>
        <v>136.32083253797077</v>
      </c>
      <c r="C103" s="15">
        <f>+_xlfn.XLOOKUP($A103,'European News-Based Index'!$A$2:$A$460,'European News-Based Index'!F$2:F$460,"NA",0,1)</f>
        <v>73.355787116114683</v>
      </c>
      <c r="D103" s="15">
        <f>+_xlfn.XLOOKUP($A103,'European News-Based Index'!$A$2:$A$460,'European News-Based Index'!G$2:G$460,"NA",0,1)</f>
        <v>111.88032063544138</v>
      </c>
      <c r="E103" s="15">
        <f>+_xlfn.XLOOKUP($A103,'European News-Based Index'!$A$2:$A$460,'European News-Based Index'!H$2:H$460,"NA",0,1)</f>
        <v>64.308744365454501</v>
      </c>
      <c r="F103" s="18">
        <v>217.12869906200967</v>
      </c>
      <c r="G103" s="19">
        <v>177.68024335598</v>
      </c>
      <c r="H103" s="11">
        <v>84.092085402814178</v>
      </c>
    </row>
    <row r="104" spans="1:8" x14ac:dyDescent="0.2">
      <c r="A104" t="s">
        <v>171</v>
      </c>
      <c r="B104" s="15">
        <f>+_xlfn.XLOOKUP($A104,'European News-Based Index'!$A$2:$A$460,'European News-Based Index'!E$2:E$460,"NA",0,1)</f>
        <v>79.354016148915136</v>
      </c>
      <c r="C104" s="15">
        <f>+_xlfn.XLOOKUP($A104,'European News-Based Index'!$A$2:$A$460,'European News-Based Index'!F$2:F$460,"NA",0,1)</f>
        <v>97.119504609513825</v>
      </c>
      <c r="D104" s="15">
        <f>+_xlfn.XLOOKUP($A104,'European News-Based Index'!$A$2:$A$460,'European News-Based Index'!G$2:G$460,"NA",0,1)</f>
        <v>108.00830397992378</v>
      </c>
      <c r="E104" s="15">
        <f>+_xlfn.XLOOKUP($A104,'European News-Based Index'!$A$2:$A$460,'European News-Based Index'!H$2:H$460,"NA",0,1)</f>
        <v>54.374781109956253</v>
      </c>
      <c r="F104" s="18">
        <v>167.82183715626977</v>
      </c>
      <c r="G104" s="19">
        <v>103.775427673672</v>
      </c>
      <c r="H104" s="11">
        <v>109.17284016136252</v>
      </c>
    </row>
    <row r="105" spans="1:8" x14ac:dyDescent="0.2">
      <c r="A105" t="s">
        <v>172</v>
      </c>
      <c r="B105" s="15">
        <f>+_xlfn.XLOOKUP($A105,'European News-Based Index'!$A$2:$A$460,'European News-Based Index'!E$2:E$460,"NA",0,1)</f>
        <v>122.87916159676764</v>
      </c>
      <c r="C105" s="15">
        <f>+_xlfn.XLOOKUP($A105,'European News-Based Index'!$A$2:$A$460,'European News-Based Index'!F$2:F$460,"NA",0,1)</f>
        <v>57.65992271598541</v>
      </c>
      <c r="D105" s="15">
        <f>+_xlfn.XLOOKUP($A105,'European News-Based Index'!$A$2:$A$460,'European News-Based Index'!G$2:G$460,"NA",0,1)</f>
        <v>98.04608852507522</v>
      </c>
      <c r="E105" s="15">
        <f>+_xlfn.XLOOKUP($A105,'European News-Based Index'!$A$2:$A$460,'European News-Based Index'!H$2:H$460,"NA",0,1)</f>
        <v>63.112129388505046</v>
      </c>
      <c r="F105" s="18">
        <v>132.48080027011761</v>
      </c>
      <c r="G105" s="19">
        <v>54.996813294122902</v>
      </c>
      <c r="H105" s="11">
        <v>120.7667747199301</v>
      </c>
    </row>
    <row r="106" spans="1:8" x14ac:dyDescent="0.2">
      <c r="A106" t="s">
        <v>173</v>
      </c>
      <c r="B106" s="15">
        <f>+_xlfn.XLOOKUP($A106,'European News-Based Index'!$A$2:$A$460,'European News-Based Index'!E$2:E$460,"NA",0,1)</f>
        <v>59.587851130608662</v>
      </c>
      <c r="C106" s="15">
        <f>+_xlfn.XLOOKUP($A106,'European News-Based Index'!$A$2:$A$460,'European News-Based Index'!F$2:F$460,"NA",0,1)</f>
        <v>117.37453398348241</v>
      </c>
      <c r="D106" s="15">
        <f>+_xlfn.XLOOKUP($A106,'European News-Based Index'!$A$2:$A$460,'European News-Based Index'!G$2:G$460,"NA",0,1)</f>
        <v>118.88256409984173</v>
      </c>
      <c r="E106" s="15">
        <f>+_xlfn.XLOOKUP($A106,'European News-Based Index'!$A$2:$A$460,'European News-Based Index'!H$2:H$460,"NA",0,1)</f>
        <v>89.888900542571264</v>
      </c>
      <c r="F106" s="18">
        <v>167.49950597546911</v>
      </c>
      <c r="G106" s="19">
        <v>158.40968302324299</v>
      </c>
      <c r="H106" s="11">
        <v>137.890503990919</v>
      </c>
    </row>
    <row r="107" spans="1:8" x14ac:dyDescent="0.2">
      <c r="A107" t="s">
        <v>174</v>
      </c>
      <c r="B107" s="15">
        <f>+_xlfn.XLOOKUP($A107,'European News-Based Index'!$A$2:$A$460,'European News-Based Index'!E$2:E$460,"NA",0,1)</f>
        <v>84.368049685147483</v>
      </c>
      <c r="C107" s="15">
        <f>+_xlfn.XLOOKUP($A107,'European News-Based Index'!$A$2:$A$460,'European News-Based Index'!F$2:F$460,"NA",0,1)</f>
        <v>88.23627382317089</v>
      </c>
      <c r="D107" s="15">
        <f>+_xlfn.XLOOKUP($A107,'European News-Based Index'!$A$2:$A$460,'European News-Based Index'!G$2:G$460,"NA",0,1)</f>
        <v>124.04782454598356</v>
      </c>
      <c r="E107" s="15">
        <f>+_xlfn.XLOOKUP($A107,'European News-Based Index'!$A$2:$A$460,'European News-Based Index'!H$2:H$460,"NA",0,1)</f>
        <v>70.379993048364213</v>
      </c>
      <c r="F107" s="18">
        <v>158.11921780074186</v>
      </c>
      <c r="G107" s="19">
        <v>77.032092384958503</v>
      </c>
      <c r="H107" s="11">
        <v>99.42398482246638</v>
      </c>
    </row>
    <row r="108" spans="1:8" x14ac:dyDescent="0.2">
      <c r="A108" t="s">
        <v>175</v>
      </c>
      <c r="B108" s="15">
        <f>+_xlfn.XLOOKUP($A108,'European News-Based Index'!$A$2:$A$460,'European News-Based Index'!E$2:E$460,"NA",0,1)</f>
        <v>106.57057958570905</v>
      </c>
      <c r="C108" s="15">
        <f>+_xlfn.XLOOKUP($A108,'European News-Based Index'!$A$2:$A$460,'European News-Based Index'!F$2:F$460,"NA",0,1)</f>
        <v>113.5038282993474</v>
      </c>
      <c r="D108" s="15">
        <f>+_xlfn.XLOOKUP($A108,'European News-Based Index'!$A$2:$A$460,'European News-Based Index'!G$2:G$460,"NA",0,1)</f>
        <v>213.290108791541</v>
      </c>
      <c r="E108" s="15">
        <f>+_xlfn.XLOOKUP($A108,'European News-Based Index'!$A$2:$A$460,'European News-Based Index'!H$2:H$460,"NA",0,1)</f>
        <v>83.553930648159053</v>
      </c>
      <c r="F108" s="18">
        <v>143.81443448756386</v>
      </c>
      <c r="G108" s="19">
        <v>153.348865590245</v>
      </c>
      <c r="H108" s="11">
        <v>104.48627665327979</v>
      </c>
    </row>
    <row r="109" spans="1:8" x14ac:dyDescent="0.2">
      <c r="A109" t="s">
        <v>176</v>
      </c>
      <c r="B109" s="15">
        <f>+_xlfn.XLOOKUP($A109,'European News-Based Index'!$A$2:$A$460,'European News-Based Index'!E$2:E$460,"NA",0,1)</f>
        <v>76.332856468000813</v>
      </c>
      <c r="C109" s="15">
        <f>+_xlfn.XLOOKUP($A109,'European News-Based Index'!$A$2:$A$460,'European News-Based Index'!F$2:F$460,"NA",0,1)</f>
        <v>99.864632556191381</v>
      </c>
      <c r="D109" s="15">
        <f>+_xlfn.XLOOKUP($A109,'European News-Based Index'!$A$2:$A$460,'European News-Based Index'!G$2:G$460,"NA",0,1)</f>
        <v>140.35945516676449</v>
      </c>
      <c r="E109" s="15">
        <f>+_xlfn.XLOOKUP($A109,'European News-Based Index'!$A$2:$A$460,'European News-Based Index'!H$2:H$460,"NA",0,1)</f>
        <v>74.963877692239478</v>
      </c>
      <c r="F109" s="18">
        <v>161.08330875932592</v>
      </c>
      <c r="G109" s="19">
        <v>152.271884880209</v>
      </c>
      <c r="H109" s="11">
        <v>117.31680425611593</v>
      </c>
    </row>
    <row r="110" spans="1:8" x14ac:dyDescent="0.2">
      <c r="A110" t="s">
        <v>177</v>
      </c>
      <c r="B110" s="15">
        <f>+_xlfn.XLOOKUP($A110,'European News-Based Index'!$A$2:$A$460,'European News-Based Index'!E$2:E$460,"NA",0,1)</f>
        <v>105.57108427115571</v>
      </c>
      <c r="C110" s="15">
        <f>+_xlfn.XLOOKUP($A110,'European News-Based Index'!$A$2:$A$460,'European News-Based Index'!F$2:F$460,"NA",0,1)</f>
        <v>104.52817810625834</v>
      </c>
      <c r="D110" s="15">
        <f>+_xlfn.XLOOKUP($A110,'European News-Based Index'!$A$2:$A$460,'European News-Based Index'!G$2:G$460,"NA",0,1)</f>
        <v>147.0803791304256</v>
      </c>
      <c r="E110" s="15">
        <f>+_xlfn.XLOOKUP($A110,'European News-Based Index'!$A$2:$A$460,'European News-Based Index'!H$2:H$460,"NA",0,1)</f>
        <v>136.53504950367119</v>
      </c>
      <c r="F110" s="18">
        <v>175.29477153936233</v>
      </c>
      <c r="G110" s="19">
        <v>121.417250378197</v>
      </c>
      <c r="H110" s="11">
        <v>107.26784066772912</v>
      </c>
    </row>
    <row r="111" spans="1:8" x14ac:dyDescent="0.2">
      <c r="A111" t="s">
        <v>178</v>
      </c>
      <c r="B111" s="15">
        <f>+_xlfn.XLOOKUP($A111,'European News-Based Index'!$A$2:$A$460,'European News-Based Index'!E$2:E$460,"NA",0,1)</f>
        <v>121.43700721669113</v>
      </c>
      <c r="C111" s="15">
        <f>+_xlfn.XLOOKUP($A111,'European News-Based Index'!$A$2:$A$460,'European News-Based Index'!F$2:F$460,"NA",0,1)</f>
        <v>106.47966280686907</v>
      </c>
      <c r="D111" s="15">
        <f>+_xlfn.XLOOKUP($A111,'European News-Based Index'!$A$2:$A$460,'European News-Based Index'!G$2:G$460,"NA",0,1)</f>
        <v>171.11748379552878</v>
      </c>
      <c r="E111" s="15">
        <f>+_xlfn.XLOOKUP($A111,'European News-Based Index'!$A$2:$A$460,'European News-Based Index'!H$2:H$460,"NA",0,1)</f>
        <v>104.34798303909017</v>
      </c>
      <c r="F111" s="18">
        <v>148.13969905485067</v>
      </c>
      <c r="G111" s="19">
        <v>178.03115891231201</v>
      </c>
      <c r="H111" s="11">
        <v>111.44267274429679</v>
      </c>
    </row>
    <row r="112" spans="1:8" x14ac:dyDescent="0.2">
      <c r="A112" t="s">
        <v>179</v>
      </c>
      <c r="B112" s="15">
        <f>+_xlfn.XLOOKUP($A112,'European News-Based Index'!$A$2:$A$460,'European News-Based Index'!E$2:E$460,"NA",0,1)</f>
        <v>116.47019690925322</v>
      </c>
      <c r="C112" s="15">
        <f>+_xlfn.XLOOKUP($A112,'European News-Based Index'!$A$2:$A$460,'European News-Based Index'!F$2:F$460,"NA",0,1)</f>
        <v>98.562370444944619</v>
      </c>
      <c r="D112" s="15">
        <f>+_xlfn.XLOOKUP($A112,'European News-Based Index'!$A$2:$A$460,'European News-Based Index'!G$2:G$460,"NA",0,1)</f>
        <v>169.56921673538247</v>
      </c>
      <c r="E112" s="15">
        <f>+_xlfn.XLOOKUP($A112,'European News-Based Index'!$A$2:$A$460,'European News-Based Index'!H$2:H$460,"NA",0,1)</f>
        <v>83.579664107455216</v>
      </c>
      <c r="F112" s="18">
        <v>122.91557280773867</v>
      </c>
      <c r="G112" s="19">
        <v>161.80747924496299</v>
      </c>
      <c r="H112" s="11">
        <v>88.353911483648744</v>
      </c>
    </row>
    <row r="113" spans="1:8" x14ac:dyDescent="0.2">
      <c r="A113" t="s">
        <v>180</v>
      </c>
      <c r="B113" s="15">
        <f>+_xlfn.XLOOKUP($A113,'European News-Based Index'!$A$2:$A$460,'European News-Based Index'!E$2:E$460,"NA",0,1)</f>
        <v>153.83554692754655</v>
      </c>
      <c r="C113" s="15">
        <f>+_xlfn.XLOOKUP($A113,'European News-Based Index'!$A$2:$A$460,'European News-Based Index'!F$2:F$460,"NA",0,1)</f>
        <v>110.83781665824699</v>
      </c>
      <c r="D113" s="15">
        <f>+_xlfn.XLOOKUP($A113,'European News-Based Index'!$A$2:$A$460,'European News-Based Index'!G$2:G$460,"NA",0,1)</f>
        <v>152.00736059535694</v>
      </c>
      <c r="E113" s="15">
        <f>+_xlfn.XLOOKUP($A113,'European News-Based Index'!$A$2:$A$460,'European News-Based Index'!H$2:H$460,"NA",0,1)</f>
        <v>107.89270854734781</v>
      </c>
      <c r="F113" s="18">
        <v>144.81064947436641</v>
      </c>
      <c r="G113" s="19">
        <v>196.066611802387</v>
      </c>
      <c r="H113" s="11">
        <v>91.953219155587462</v>
      </c>
    </row>
    <row r="114" spans="1:8" x14ac:dyDescent="0.2">
      <c r="A114" t="s">
        <v>181</v>
      </c>
      <c r="B114" s="15">
        <f>+_xlfn.XLOOKUP($A114,'European News-Based Index'!$A$2:$A$460,'European News-Based Index'!E$2:E$460,"NA",0,1)</f>
        <v>156.3809576278984</v>
      </c>
      <c r="C114" s="15">
        <f>+_xlfn.XLOOKUP($A114,'European News-Based Index'!$A$2:$A$460,'European News-Based Index'!F$2:F$460,"NA",0,1)</f>
        <v>114.94949165378587</v>
      </c>
      <c r="D114" s="15">
        <f>+_xlfn.XLOOKUP($A114,'European News-Based Index'!$A$2:$A$460,'European News-Based Index'!G$2:G$460,"NA",0,1)</f>
        <v>368.2284460521463</v>
      </c>
      <c r="E114" s="15">
        <f>+_xlfn.XLOOKUP($A114,'European News-Based Index'!$A$2:$A$460,'European News-Based Index'!H$2:H$460,"NA",0,1)</f>
        <v>162.26520698412094</v>
      </c>
      <c r="F114" s="18">
        <v>185.23326479872532</v>
      </c>
      <c r="G114" s="19">
        <v>139.14878072157401</v>
      </c>
      <c r="H114" s="11">
        <v>181.53728871724795</v>
      </c>
    </row>
    <row r="115" spans="1:8" x14ac:dyDescent="0.2">
      <c r="A115" t="s">
        <v>182</v>
      </c>
      <c r="B115" s="15">
        <f>+_xlfn.XLOOKUP($A115,'European News-Based Index'!$A$2:$A$460,'European News-Based Index'!E$2:E$460,"NA",0,1)</f>
        <v>143.11946684277873</v>
      </c>
      <c r="C115" s="15">
        <f>+_xlfn.XLOOKUP($A115,'European News-Based Index'!$A$2:$A$460,'European News-Based Index'!F$2:F$460,"NA",0,1)</f>
        <v>160.79039833506351</v>
      </c>
      <c r="D115" s="15">
        <f>+_xlfn.XLOOKUP($A115,'European News-Based Index'!$A$2:$A$460,'European News-Based Index'!G$2:G$460,"NA",0,1)</f>
        <v>135.45886657506682</v>
      </c>
      <c r="E115" s="15">
        <f>+_xlfn.XLOOKUP($A115,'European News-Based Index'!$A$2:$A$460,'European News-Based Index'!H$2:H$460,"NA",0,1)</f>
        <v>130.79878548173045</v>
      </c>
      <c r="F115" s="18">
        <v>183.89311523805048</v>
      </c>
      <c r="G115" s="19">
        <v>141.48367836053001</v>
      </c>
      <c r="H115" s="11">
        <v>132.09237141232268</v>
      </c>
    </row>
    <row r="116" spans="1:8" x14ac:dyDescent="0.2">
      <c r="A116" t="s">
        <v>183</v>
      </c>
      <c r="B116" s="15">
        <f>+_xlfn.XLOOKUP($A116,'European News-Based Index'!$A$2:$A$460,'European News-Based Index'!E$2:E$460,"NA",0,1)</f>
        <v>193.8954319811794</v>
      </c>
      <c r="C116" s="15">
        <f>+_xlfn.XLOOKUP($A116,'European News-Based Index'!$A$2:$A$460,'European News-Based Index'!F$2:F$460,"NA",0,1)</f>
        <v>144.46775976560252</v>
      </c>
      <c r="D116" s="15">
        <f>+_xlfn.XLOOKUP($A116,'European News-Based Index'!$A$2:$A$460,'European News-Based Index'!G$2:G$460,"NA",0,1)</f>
        <v>187.11679620988335</v>
      </c>
      <c r="E116" s="15">
        <f>+_xlfn.XLOOKUP($A116,'European News-Based Index'!$A$2:$A$460,'European News-Based Index'!H$2:H$460,"NA",0,1)</f>
        <v>130.47673850224965</v>
      </c>
      <c r="F116" s="18">
        <v>119.89167796214721</v>
      </c>
      <c r="G116" s="19">
        <v>170.59830442540701</v>
      </c>
      <c r="H116" s="11">
        <v>118.1367228482882</v>
      </c>
    </row>
    <row r="117" spans="1:8" x14ac:dyDescent="0.2">
      <c r="A117" t="s">
        <v>184</v>
      </c>
      <c r="B117" s="15">
        <f>+_xlfn.XLOOKUP($A117,'European News-Based Index'!$A$2:$A$460,'European News-Based Index'!E$2:E$460,"NA",0,1)</f>
        <v>146.92627324532936</v>
      </c>
      <c r="C117" s="15">
        <f>+_xlfn.XLOOKUP($A117,'European News-Based Index'!$A$2:$A$460,'European News-Based Index'!F$2:F$460,"NA",0,1)</f>
        <v>111.56591378723688</v>
      </c>
      <c r="D117" s="15">
        <f>+_xlfn.XLOOKUP($A117,'European News-Based Index'!$A$2:$A$460,'European News-Based Index'!G$2:G$460,"NA",0,1)</f>
        <v>170.77811211563909</v>
      </c>
      <c r="E117" s="15">
        <f>+_xlfn.XLOOKUP($A117,'European News-Based Index'!$A$2:$A$460,'European News-Based Index'!H$2:H$460,"NA",0,1)</f>
        <v>158.80503918543388</v>
      </c>
      <c r="F117" s="18">
        <v>97.213220755499492</v>
      </c>
      <c r="G117" s="19">
        <v>126.62704896415001</v>
      </c>
      <c r="H117" s="11">
        <v>149.88644448189316</v>
      </c>
    </row>
    <row r="118" spans="1:8" x14ac:dyDescent="0.2">
      <c r="A118" t="s">
        <v>185</v>
      </c>
      <c r="B118" s="15">
        <f>+_xlfn.XLOOKUP($A118,'European News-Based Index'!$A$2:$A$460,'European News-Based Index'!E$2:E$460,"NA",0,1)</f>
        <v>111.59323887873222</v>
      </c>
      <c r="C118" s="15">
        <f>+_xlfn.XLOOKUP($A118,'European News-Based Index'!$A$2:$A$460,'European News-Based Index'!F$2:F$460,"NA",0,1)</f>
        <v>126.12784996964379</v>
      </c>
      <c r="D118" s="15">
        <f>+_xlfn.XLOOKUP($A118,'European News-Based Index'!$A$2:$A$460,'European News-Based Index'!G$2:G$460,"NA",0,1)</f>
        <v>214.52643368357181</v>
      </c>
      <c r="E118" s="15">
        <f>+_xlfn.XLOOKUP($A118,'European News-Based Index'!$A$2:$A$460,'European News-Based Index'!H$2:H$460,"NA",0,1)</f>
        <v>114.10544191964401</v>
      </c>
      <c r="F118" s="18">
        <v>110.61040624501869</v>
      </c>
      <c r="G118" s="19">
        <v>120.36832639107401</v>
      </c>
      <c r="H118" s="11">
        <v>181.91288300179079</v>
      </c>
    </row>
    <row r="119" spans="1:8" x14ac:dyDescent="0.2">
      <c r="A119" t="s">
        <v>186</v>
      </c>
      <c r="B119" s="15">
        <f>+_xlfn.XLOOKUP($A119,'European News-Based Index'!$A$2:$A$460,'European News-Based Index'!E$2:E$460,"NA",0,1)</f>
        <v>116.37975909668141</v>
      </c>
      <c r="C119" s="15">
        <f>+_xlfn.XLOOKUP($A119,'European News-Based Index'!$A$2:$A$460,'European News-Based Index'!F$2:F$460,"NA",0,1)</f>
        <v>133.0658143633579</v>
      </c>
      <c r="D119" s="15">
        <f>+_xlfn.XLOOKUP($A119,'European News-Based Index'!$A$2:$A$460,'European News-Based Index'!G$2:G$460,"NA",0,1)</f>
        <v>309.01094125472378</v>
      </c>
      <c r="E119" s="15">
        <f>+_xlfn.XLOOKUP($A119,'European News-Based Index'!$A$2:$A$460,'European News-Based Index'!H$2:H$460,"NA",0,1)</f>
        <v>72.417656437912015</v>
      </c>
      <c r="F119" s="18">
        <v>121.03079239835935</v>
      </c>
      <c r="G119" s="19">
        <v>143.58709836589</v>
      </c>
      <c r="H119" s="11">
        <v>111.49513810700078</v>
      </c>
    </row>
    <row r="120" spans="1:8" x14ac:dyDescent="0.2">
      <c r="A120" t="s">
        <v>187</v>
      </c>
      <c r="B120" s="15">
        <f>+_xlfn.XLOOKUP($A120,'European News-Based Index'!$A$2:$A$460,'European News-Based Index'!E$2:E$460,"NA",0,1)</f>
        <v>137.21381824957714</v>
      </c>
      <c r="C120" s="15">
        <f>+_xlfn.XLOOKUP($A120,'European News-Based Index'!$A$2:$A$460,'European News-Based Index'!F$2:F$460,"NA",0,1)</f>
        <v>143.53141554704732</v>
      </c>
      <c r="D120" s="15">
        <f>+_xlfn.XLOOKUP($A120,'European News-Based Index'!$A$2:$A$460,'European News-Based Index'!G$2:G$460,"NA",0,1)</f>
        <v>152.43801128102848</v>
      </c>
      <c r="E120" s="15">
        <f>+_xlfn.XLOOKUP($A120,'European News-Based Index'!$A$2:$A$460,'European News-Based Index'!H$2:H$460,"NA",0,1)</f>
        <v>133.34259608855189</v>
      </c>
      <c r="F120" s="18">
        <v>116.51472557387663</v>
      </c>
      <c r="G120" s="19">
        <v>87.440406650964604</v>
      </c>
      <c r="H120" s="11">
        <v>122.3738865084912</v>
      </c>
    </row>
    <row r="121" spans="1:8" x14ac:dyDescent="0.2">
      <c r="A121" t="s">
        <v>188</v>
      </c>
      <c r="B121" s="15">
        <f>+_xlfn.XLOOKUP($A121,'European News-Based Index'!$A$2:$A$460,'European News-Based Index'!E$2:E$460,"NA",0,1)</f>
        <v>179.41429972841618</v>
      </c>
      <c r="C121" s="15">
        <f>+_xlfn.XLOOKUP($A121,'European News-Based Index'!$A$2:$A$460,'European News-Based Index'!F$2:F$460,"NA",0,1)</f>
        <v>109.6550150801729</v>
      </c>
      <c r="D121" s="15">
        <f>+_xlfn.XLOOKUP($A121,'European News-Based Index'!$A$2:$A$460,'European News-Based Index'!G$2:G$460,"NA",0,1)</f>
        <v>311.90800715942743</v>
      </c>
      <c r="E121" s="15">
        <f>+_xlfn.XLOOKUP($A121,'European News-Based Index'!$A$2:$A$460,'European News-Based Index'!H$2:H$460,"NA",0,1)</f>
        <v>118.32117192271139</v>
      </c>
      <c r="F121" s="18">
        <v>158.11578241340175</v>
      </c>
      <c r="G121" s="19">
        <v>196.04507596049001</v>
      </c>
      <c r="H121" s="11">
        <v>93.052096720321202</v>
      </c>
    </row>
    <row r="122" spans="1:8" x14ac:dyDescent="0.2">
      <c r="A122" t="s">
        <v>189</v>
      </c>
      <c r="B122" s="15">
        <f>+_xlfn.XLOOKUP($A122,'European News-Based Index'!$A$2:$A$460,'European News-Based Index'!E$2:E$460,"NA",0,1)</f>
        <v>140.9458415604839</v>
      </c>
      <c r="C122" s="15">
        <f>+_xlfn.XLOOKUP($A122,'European News-Based Index'!$A$2:$A$460,'European News-Based Index'!F$2:F$460,"NA",0,1)</f>
        <v>87.866726289025721</v>
      </c>
      <c r="D122" s="15">
        <f>+_xlfn.XLOOKUP($A122,'European News-Based Index'!$A$2:$A$460,'European News-Based Index'!G$2:G$460,"NA",0,1)</f>
        <v>162.46417461815372</v>
      </c>
      <c r="E122" s="15">
        <f>+_xlfn.XLOOKUP($A122,'European News-Based Index'!$A$2:$A$460,'European News-Based Index'!H$2:H$460,"NA",0,1)</f>
        <v>120.28454605705147</v>
      </c>
      <c r="F122" s="18">
        <v>153.62344356579297</v>
      </c>
      <c r="G122" s="19">
        <v>155.640337065517</v>
      </c>
      <c r="H122" s="11">
        <v>114.76117448078639</v>
      </c>
    </row>
    <row r="123" spans="1:8" x14ac:dyDescent="0.2">
      <c r="A123" t="s">
        <v>190</v>
      </c>
      <c r="B123" s="15">
        <f>+_xlfn.XLOOKUP($A123,'European News-Based Index'!$A$2:$A$460,'European News-Based Index'!E$2:E$460,"NA",0,1)</f>
        <v>93.271113596540289</v>
      </c>
      <c r="C123" s="15">
        <f>+_xlfn.XLOOKUP($A123,'European News-Based Index'!$A$2:$A$460,'European News-Based Index'!F$2:F$460,"NA",0,1)</f>
        <v>103.48958500979919</v>
      </c>
      <c r="D123" s="15">
        <f>+_xlfn.XLOOKUP($A123,'European News-Based Index'!$A$2:$A$460,'European News-Based Index'!G$2:G$460,"NA",0,1)</f>
        <v>210.0111903468607</v>
      </c>
      <c r="E123" s="15">
        <f>+_xlfn.XLOOKUP($A123,'European News-Based Index'!$A$2:$A$460,'European News-Based Index'!H$2:H$460,"NA",0,1)</f>
        <v>61.842587557786864</v>
      </c>
      <c r="F123" s="18">
        <v>117.77964732844326</v>
      </c>
      <c r="G123" s="19">
        <v>93.466358428963602</v>
      </c>
      <c r="H123" s="11">
        <v>76.094983072429272</v>
      </c>
    </row>
    <row r="124" spans="1:8" x14ac:dyDescent="0.2">
      <c r="A124" t="s">
        <v>191</v>
      </c>
      <c r="B124" s="15">
        <f>+_xlfn.XLOOKUP($A124,'European News-Based Index'!$A$2:$A$460,'European News-Based Index'!E$2:E$460,"NA",0,1)</f>
        <v>123.78567873907862</v>
      </c>
      <c r="C124" s="15">
        <f>+_xlfn.XLOOKUP($A124,'European News-Based Index'!$A$2:$A$460,'European News-Based Index'!F$2:F$460,"NA",0,1)</f>
        <v>99.256666401889788</v>
      </c>
      <c r="D124" s="15">
        <f>+_xlfn.XLOOKUP($A124,'European News-Based Index'!$A$2:$A$460,'European News-Based Index'!G$2:G$460,"NA",0,1)</f>
        <v>271.07414381300066</v>
      </c>
      <c r="E124" s="15">
        <f>+_xlfn.XLOOKUP($A124,'European News-Based Index'!$A$2:$A$460,'European News-Based Index'!H$2:H$460,"NA",0,1)</f>
        <v>106.34844584387817</v>
      </c>
      <c r="F124" s="18">
        <v>110.54994654648023</v>
      </c>
      <c r="G124" s="19">
        <v>175.77293933145799</v>
      </c>
      <c r="H124" s="11">
        <v>84.444738000662696</v>
      </c>
    </row>
    <row r="125" spans="1:8" x14ac:dyDescent="0.2">
      <c r="A125" t="s">
        <v>192</v>
      </c>
      <c r="B125" s="15">
        <f>+_xlfn.XLOOKUP($A125,'European News-Based Index'!$A$2:$A$460,'European News-Based Index'!E$2:E$460,"NA",0,1)</f>
        <v>80.16926761768643</v>
      </c>
      <c r="C125" s="15">
        <f>+_xlfn.XLOOKUP($A125,'European News-Based Index'!$A$2:$A$460,'European News-Based Index'!F$2:F$460,"NA",0,1)</f>
        <v>103.88103682653349</v>
      </c>
      <c r="D125" s="15">
        <f>+_xlfn.XLOOKUP($A125,'European News-Based Index'!$A$2:$A$460,'European News-Based Index'!G$2:G$460,"NA",0,1)</f>
        <v>241.78795016043958</v>
      </c>
      <c r="E125" s="15">
        <f>+_xlfn.XLOOKUP($A125,'European News-Based Index'!$A$2:$A$460,'European News-Based Index'!H$2:H$460,"NA",0,1)</f>
        <v>161.90647035835568</v>
      </c>
      <c r="F125" s="18">
        <v>101.21177869972948</v>
      </c>
      <c r="G125" s="19">
        <v>181.34866699446101</v>
      </c>
      <c r="H125" s="11">
        <v>75.600869608663857</v>
      </c>
    </row>
    <row r="126" spans="1:8" x14ac:dyDescent="0.2">
      <c r="A126" t="s">
        <v>193</v>
      </c>
      <c r="B126" s="15">
        <f>+_xlfn.XLOOKUP($A126,'European News-Based Index'!$A$2:$A$460,'European News-Based Index'!E$2:E$460,"NA",0,1)</f>
        <v>93.211036061799163</v>
      </c>
      <c r="C126" s="15">
        <f>+_xlfn.XLOOKUP($A126,'European News-Based Index'!$A$2:$A$460,'European News-Based Index'!F$2:F$460,"NA",0,1)</f>
        <v>138.29416361895559</v>
      </c>
      <c r="D126" s="15">
        <f>+_xlfn.XLOOKUP($A126,'European News-Based Index'!$A$2:$A$460,'European News-Based Index'!G$2:G$460,"NA",0,1)</f>
        <v>164.03363825314077</v>
      </c>
      <c r="E126" s="15">
        <f>+_xlfn.XLOOKUP($A126,'European News-Based Index'!$A$2:$A$460,'European News-Based Index'!H$2:H$460,"NA",0,1)</f>
        <v>98.418302855932964</v>
      </c>
      <c r="F126" s="18">
        <v>109.3729377789199</v>
      </c>
      <c r="G126" s="19">
        <v>152.44668400189701</v>
      </c>
      <c r="H126" s="11">
        <v>79.227864804933276</v>
      </c>
    </row>
    <row r="127" spans="1:8" x14ac:dyDescent="0.2">
      <c r="A127" t="s">
        <v>194</v>
      </c>
      <c r="B127" s="15">
        <f>+_xlfn.XLOOKUP($A127,'European News-Based Index'!$A$2:$A$460,'European News-Based Index'!E$2:E$460,"NA",0,1)</f>
        <v>172.59468328313437</v>
      </c>
      <c r="C127" s="15">
        <f>+_xlfn.XLOOKUP($A127,'European News-Based Index'!$A$2:$A$460,'European News-Based Index'!F$2:F$460,"NA",0,1)</f>
        <v>97.679091866441041</v>
      </c>
      <c r="D127" s="15">
        <f>+_xlfn.XLOOKUP($A127,'European News-Based Index'!$A$2:$A$460,'European News-Based Index'!G$2:G$460,"NA",0,1)</f>
        <v>228.37820428264607</v>
      </c>
      <c r="E127" s="15">
        <f>+_xlfn.XLOOKUP($A127,'European News-Based Index'!$A$2:$A$460,'European News-Based Index'!H$2:H$460,"NA",0,1)</f>
        <v>139.968638104619</v>
      </c>
      <c r="F127" s="18">
        <v>132.49447932422402</v>
      </c>
      <c r="G127" s="19">
        <v>95.026917782577797</v>
      </c>
      <c r="H127" s="11">
        <v>111.90158951584348</v>
      </c>
    </row>
    <row r="128" spans="1:8" x14ac:dyDescent="0.2">
      <c r="A128" t="s">
        <v>195</v>
      </c>
      <c r="B128" s="15">
        <f>+_xlfn.XLOOKUP($A128,'European News-Based Index'!$A$2:$A$460,'European News-Based Index'!E$2:E$460,"NA",0,1)</f>
        <v>184.01230375435156</v>
      </c>
      <c r="C128" s="15">
        <f>+_xlfn.XLOOKUP($A128,'European News-Based Index'!$A$2:$A$460,'European News-Based Index'!F$2:F$460,"NA",0,1)</f>
        <v>125.64202928930554</v>
      </c>
      <c r="D128" s="15">
        <f>+_xlfn.XLOOKUP($A128,'European News-Based Index'!$A$2:$A$460,'European News-Based Index'!G$2:G$460,"NA",0,1)</f>
        <v>211.36402454797417</v>
      </c>
      <c r="E128" s="15">
        <f>+_xlfn.XLOOKUP($A128,'European News-Based Index'!$A$2:$A$460,'European News-Based Index'!H$2:H$460,"NA",0,1)</f>
        <v>185.04526097520221</v>
      </c>
      <c r="F128" s="18">
        <v>133.26214726612855</v>
      </c>
      <c r="G128" s="19">
        <v>62.503364660051197</v>
      </c>
      <c r="H128" s="11">
        <v>76.859299252334083</v>
      </c>
    </row>
    <row r="129" spans="1:8" x14ac:dyDescent="0.2">
      <c r="A129" t="s">
        <v>196</v>
      </c>
      <c r="B129" s="15">
        <f>+_xlfn.XLOOKUP($A129,'European News-Based Index'!$A$2:$A$460,'European News-Based Index'!E$2:E$460,"NA",0,1)</f>
        <v>280.61475107957574</v>
      </c>
      <c r="C129" s="15">
        <f>+_xlfn.XLOOKUP($A129,'European News-Based Index'!$A$2:$A$460,'European News-Based Index'!F$2:F$460,"NA",0,1)</f>
        <v>173.38817186305968</v>
      </c>
      <c r="D129" s="15">
        <f>+_xlfn.XLOOKUP($A129,'European News-Based Index'!$A$2:$A$460,'European News-Based Index'!G$2:G$460,"NA",0,1)</f>
        <v>256.70832615054053</v>
      </c>
      <c r="E129" s="15">
        <f>+_xlfn.XLOOKUP($A129,'European News-Based Index'!$A$2:$A$460,'European News-Based Index'!H$2:H$460,"NA",0,1)</f>
        <v>183.2415093281011</v>
      </c>
      <c r="F129" s="18">
        <v>132.48962851673394</v>
      </c>
      <c r="G129" s="19">
        <v>130.15631740388599</v>
      </c>
      <c r="H129" s="11">
        <v>199.52756887437542</v>
      </c>
    </row>
    <row r="130" spans="1:8" x14ac:dyDescent="0.2">
      <c r="A130" t="s">
        <v>197</v>
      </c>
      <c r="B130" s="15">
        <f>+_xlfn.XLOOKUP($A130,'European News-Based Index'!$A$2:$A$460,'European News-Based Index'!E$2:E$460,"NA",0,1)</f>
        <v>377.84379255251787</v>
      </c>
      <c r="C130" s="15">
        <f>+_xlfn.XLOOKUP($A130,'European News-Based Index'!$A$2:$A$460,'European News-Based Index'!F$2:F$460,"NA",0,1)</f>
        <v>171.93279149278845</v>
      </c>
      <c r="D130" s="15">
        <f>+_xlfn.XLOOKUP($A130,'European News-Based Index'!$A$2:$A$460,'European News-Based Index'!G$2:G$460,"NA",0,1)</f>
        <v>312.2534632145842</v>
      </c>
      <c r="E130" s="15">
        <f>+_xlfn.XLOOKUP($A130,'European News-Based Index'!$A$2:$A$460,'European News-Based Index'!H$2:H$460,"NA",0,1)</f>
        <v>192.51478070356245</v>
      </c>
      <c r="F130" s="18">
        <v>137.59702504369136</v>
      </c>
      <c r="G130" s="19">
        <v>121.66057152123901</v>
      </c>
      <c r="H130" s="11">
        <v>233.73110601772044</v>
      </c>
    </row>
    <row r="131" spans="1:8" x14ac:dyDescent="0.2">
      <c r="A131" t="s">
        <v>198</v>
      </c>
      <c r="B131" s="15">
        <f>+_xlfn.XLOOKUP($A131,'European News-Based Index'!$A$2:$A$460,'European News-Based Index'!E$2:E$460,"NA",0,1)</f>
        <v>217.81926791486822</v>
      </c>
      <c r="C131" s="15">
        <f>+_xlfn.XLOOKUP($A131,'European News-Based Index'!$A$2:$A$460,'European News-Based Index'!F$2:F$460,"NA",0,1)</f>
        <v>203.88967799719163</v>
      </c>
      <c r="D131" s="15">
        <f>+_xlfn.XLOOKUP($A131,'European News-Based Index'!$A$2:$A$460,'European News-Based Index'!G$2:G$460,"NA",0,1)</f>
        <v>298.85209459124127</v>
      </c>
      <c r="E131" s="15">
        <f>+_xlfn.XLOOKUP($A131,'European News-Based Index'!$A$2:$A$460,'European News-Based Index'!H$2:H$460,"NA",0,1)</f>
        <v>103.96206285793406</v>
      </c>
      <c r="F131" s="18">
        <v>158.14138864619207</v>
      </c>
      <c r="G131" s="19">
        <v>210.46573045605001</v>
      </c>
      <c r="H131" s="11">
        <v>123.0938969410944</v>
      </c>
    </row>
    <row r="132" spans="1:8" x14ac:dyDescent="0.2">
      <c r="A132" t="s">
        <v>199</v>
      </c>
      <c r="B132" s="15">
        <f>+_xlfn.XLOOKUP($A132,'European News-Based Index'!$A$2:$A$460,'European News-Based Index'!E$2:E$460,"NA",0,1)</f>
        <v>327.94839273539174</v>
      </c>
      <c r="C132" s="15">
        <f>+_xlfn.XLOOKUP($A132,'European News-Based Index'!$A$2:$A$460,'European News-Based Index'!F$2:F$460,"NA",0,1)</f>
        <v>218.43799518661436</v>
      </c>
      <c r="D132" s="15">
        <f>+_xlfn.XLOOKUP($A132,'European News-Based Index'!$A$2:$A$460,'European News-Based Index'!G$2:G$460,"NA",0,1)</f>
        <v>361.36985406003123</v>
      </c>
      <c r="E132" s="15">
        <f>+_xlfn.XLOOKUP($A132,'European News-Based Index'!$A$2:$A$460,'European News-Based Index'!H$2:H$460,"NA",0,1)</f>
        <v>181.49789366439373</v>
      </c>
      <c r="F132" s="18">
        <v>183.5780340407178</v>
      </c>
      <c r="G132" s="19">
        <v>124.457571042228</v>
      </c>
      <c r="H132" s="11">
        <v>172.26884744847433</v>
      </c>
    </row>
    <row r="133" spans="1:8" x14ac:dyDescent="0.2">
      <c r="A133" t="s">
        <v>200</v>
      </c>
      <c r="B133" s="15">
        <f>+_xlfn.XLOOKUP($A133,'European News-Based Index'!$A$2:$A$460,'European News-Based Index'!E$2:E$460,"NA",0,1)</f>
        <v>203.20614372825028</v>
      </c>
      <c r="C133" s="15">
        <f>+_xlfn.XLOOKUP($A133,'European News-Based Index'!$A$2:$A$460,'European News-Based Index'!F$2:F$460,"NA",0,1)</f>
        <v>188.17796907844254</v>
      </c>
      <c r="D133" s="15">
        <f>+_xlfn.XLOOKUP($A133,'European News-Based Index'!$A$2:$A$460,'European News-Based Index'!G$2:G$460,"NA",0,1)</f>
        <v>283.25138728551804</v>
      </c>
      <c r="E133" s="15">
        <f>+_xlfn.XLOOKUP($A133,'European News-Based Index'!$A$2:$A$460,'European News-Based Index'!H$2:H$460,"NA",0,1)</f>
        <v>102.09706782259327</v>
      </c>
      <c r="F133" s="18">
        <v>174.49950913747998</v>
      </c>
      <c r="G133" s="19">
        <v>231.892939995776</v>
      </c>
      <c r="H133" s="11">
        <v>135.12001000665887</v>
      </c>
    </row>
    <row r="134" spans="1:8" x14ac:dyDescent="0.2">
      <c r="A134" t="s">
        <v>201</v>
      </c>
      <c r="B134" s="15">
        <f>+_xlfn.XLOOKUP($A134,'European News-Based Index'!$A$2:$A$460,'European News-Based Index'!E$2:E$460,"NA",0,1)</f>
        <v>193.76167484396305</v>
      </c>
      <c r="C134" s="15">
        <f>+_xlfn.XLOOKUP($A134,'European News-Based Index'!$A$2:$A$460,'European News-Based Index'!F$2:F$460,"NA",0,1)</f>
        <v>179.26256039004437</v>
      </c>
      <c r="D134" s="15">
        <f>+_xlfn.XLOOKUP($A134,'European News-Based Index'!$A$2:$A$460,'European News-Based Index'!G$2:G$460,"NA",0,1)</f>
        <v>289.3977719458548</v>
      </c>
      <c r="E134" s="15">
        <f>+_xlfn.XLOOKUP($A134,'European News-Based Index'!$A$2:$A$460,'European News-Based Index'!H$2:H$460,"NA",0,1)</f>
        <v>133.00009775137619</v>
      </c>
      <c r="F134" s="18">
        <v>151.09570514344529</v>
      </c>
      <c r="G134" s="19">
        <v>165.844667625542</v>
      </c>
      <c r="H134" s="11">
        <v>134.68228938889638</v>
      </c>
    </row>
    <row r="135" spans="1:8" x14ac:dyDescent="0.2">
      <c r="A135" t="s">
        <v>202</v>
      </c>
      <c r="B135" s="15">
        <f>+_xlfn.XLOOKUP($A135,'European News-Based Index'!$A$2:$A$460,'European News-Based Index'!E$2:E$460,"NA",0,1)</f>
        <v>127.25827416801425</v>
      </c>
      <c r="C135" s="15">
        <f>+_xlfn.XLOOKUP($A135,'European News-Based Index'!$A$2:$A$460,'European News-Based Index'!F$2:F$460,"NA",0,1)</f>
        <v>135.01561396446792</v>
      </c>
      <c r="D135" s="15">
        <f>+_xlfn.XLOOKUP($A135,'European News-Based Index'!$A$2:$A$460,'European News-Based Index'!G$2:G$460,"NA",0,1)</f>
        <v>299.14963243652801</v>
      </c>
      <c r="E135" s="15">
        <f>+_xlfn.XLOOKUP($A135,'European News-Based Index'!$A$2:$A$460,'European News-Based Index'!H$2:H$460,"NA",0,1)</f>
        <v>130.87050773304793</v>
      </c>
      <c r="F135" s="18">
        <v>131.73600744575967</v>
      </c>
      <c r="G135" s="19">
        <v>126.872779914521</v>
      </c>
      <c r="H135" s="11">
        <v>124.58741876929595</v>
      </c>
    </row>
    <row r="136" spans="1:8" x14ac:dyDescent="0.2">
      <c r="A136" t="s">
        <v>203</v>
      </c>
      <c r="B136" s="15">
        <f>+_xlfn.XLOOKUP($A136,'European News-Based Index'!$A$2:$A$460,'European News-Based Index'!E$2:E$460,"NA",0,1)</f>
        <v>112.18205637764385</v>
      </c>
      <c r="C136" s="15">
        <f>+_xlfn.XLOOKUP($A136,'European News-Based Index'!$A$2:$A$460,'European News-Based Index'!F$2:F$460,"NA",0,1)</f>
        <v>140.95085099893987</v>
      </c>
      <c r="D136" s="15">
        <f>+_xlfn.XLOOKUP($A136,'European News-Based Index'!$A$2:$A$460,'European News-Based Index'!G$2:G$460,"NA",0,1)</f>
        <v>219.13884320323302</v>
      </c>
      <c r="E136" s="15">
        <f>+_xlfn.XLOOKUP($A136,'European News-Based Index'!$A$2:$A$460,'European News-Based Index'!H$2:H$460,"NA",0,1)</f>
        <v>154.32741459661136</v>
      </c>
      <c r="F136" s="18">
        <v>111.12187129463936</v>
      </c>
      <c r="G136" s="19">
        <v>142.69992489042599</v>
      </c>
      <c r="H136" s="11">
        <v>157.76884236608311</v>
      </c>
    </row>
    <row r="137" spans="1:8" x14ac:dyDescent="0.2">
      <c r="A137" t="s">
        <v>204</v>
      </c>
      <c r="B137" s="15">
        <f>+_xlfn.XLOOKUP($A137,'European News-Based Index'!$A$2:$A$460,'European News-Based Index'!E$2:E$460,"NA",0,1)</f>
        <v>139.84863858367368</v>
      </c>
      <c r="C137" s="15">
        <f>+_xlfn.XLOOKUP($A137,'European News-Based Index'!$A$2:$A$460,'European News-Based Index'!F$2:F$460,"NA",0,1)</f>
        <v>190.27880336916857</v>
      </c>
      <c r="D137" s="15">
        <f>+_xlfn.XLOOKUP($A137,'European News-Based Index'!$A$2:$A$460,'European News-Based Index'!G$2:G$460,"NA",0,1)</f>
        <v>330.94551775743366</v>
      </c>
      <c r="E137" s="15">
        <f>+_xlfn.XLOOKUP($A137,'European News-Based Index'!$A$2:$A$460,'European News-Based Index'!H$2:H$460,"NA",0,1)</f>
        <v>187.69755861964862</v>
      </c>
      <c r="F137" s="18">
        <v>110.31307576487711</v>
      </c>
      <c r="G137" s="19">
        <v>196.649873356635</v>
      </c>
      <c r="H137" s="11">
        <v>98.854018330108701</v>
      </c>
    </row>
    <row r="138" spans="1:8" x14ac:dyDescent="0.2">
      <c r="A138" t="s">
        <v>205</v>
      </c>
      <c r="B138" s="15">
        <f>+_xlfn.XLOOKUP($A138,'European News-Based Index'!$A$2:$A$460,'European News-Based Index'!E$2:E$460,"NA",0,1)</f>
        <v>169.59648362044646</v>
      </c>
      <c r="C138" s="15">
        <f>+_xlfn.XLOOKUP($A138,'European News-Based Index'!$A$2:$A$460,'European News-Based Index'!F$2:F$460,"NA",0,1)</f>
        <v>147.67372029484213</v>
      </c>
      <c r="D138" s="15">
        <f>+_xlfn.XLOOKUP($A138,'European News-Based Index'!$A$2:$A$460,'European News-Based Index'!G$2:G$460,"NA",0,1)</f>
        <v>313.97367466007552</v>
      </c>
      <c r="E138" s="15">
        <f>+_xlfn.XLOOKUP($A138,'European News-Based Index'!$A$2:$A$460,'European News-Based Index'!H$2:H$460,"NA",0,1)</f>
        <v>172.19693249066</v>
      </c>
      <c r="F138" s="18">
        <v>132.2366230453178</v>
      </c>
      <c r="G138" s="19">
        <v>179.232550115431</v>
      </c>
      <c r="H138" s="11">
        <v>129.71948893336739</v>
      </c>
    </row>
    <row r="139" spans="1:8" x14ac:dyDescent="0.2">
      <c r="A139" t="s">
        <v>206</v>
      </c>
      <c r="B139" s="15">
        <f>+_xlfn.XLOOKUP($A139,'European News-Based Index'!$A$2:$A$460,'European News-Based Index'!E$2:E$460,"NA",0,1)</f>
        <v>202.49005798798208</v>
      </c>
      <c r="C139" s="15">
        <f>+_xlfn.XLOOKUP($A139,'European News-Based Index'!$A$2:$A$460,'European News-Based Index'!F$2:F$460,"NA",0,1)</f>
        <v>141.23330463924509</v>
      </c>
      <c r="D139" s="15">
        <f>+_xlfn.XLOOKUP($A139,'European News-Based Index'!$A$2:$A$460,'European News-Based Index'!G$2:G$460,"NA",0,1)</f>
        <v>380.179149625006</v>
      </c>
      <c r="E139" s="15">
        <f>+_xlfn.XLOOKUP($A139,'European News-Based Index'!$A$2:$A$460,'European News-Based Index'!H$2:H$460,"NA",0,1)</f>
        <v>200.25985918595035</v>
      </c>
      <c r="F139" s="18">
        <v>135.63815676165399</v>
      </c>
      <c r="G139" s="19">
        <v>119.909812732418</v>
      </c>
      <c r="H139" s="11">
        <v>134.40483350158857</v>
      </c>
    </row>
    <row r="140" spans="1:8" x14ac:dyDescent="0.2">
      <c r="A140" t="s">
        <v>207</v>
      </c>
      <c r="B140" s="15">
        <f>+_xlfn.XLOOKUP($A140,'European News-Based Index'!$A$2:$A$460,'European News-Based Index'!E$2:E$460,"NA",0,1)</f>
        <v>237.98155768545192</v>
      </c>
      <c r="C140" s="15">
        <f>+_xlfn.XLOOKUP($A140,'European News-Based Index'!$A$2:$A$460,'European News-Based Index'!F$2:F$460,"NA",0,1)</f>
        <v>126.45848968867102</v>
      </c>
      <c r="D140" s="15">
        <f>+_xlfn.XLOOKUP($A140,'European News-Based Index'!$A$2:$A$460,'European News-Based Index'!G$2:G$460,"NA",0,1)</f>
        <v>241.55753384834023</v>
      </c>
      <c r="E140" s="15">
        <f>+_xlfn.XLOOKUP($A140,'European News-Based Index'!$A$2:$A$460,'European News-Based Index'!H$2:H$460,"NA",0,1)</f>
        <v>106.84734466834729</v>
      </c>
      <c r="F140" s="18">
        <v>118.88753546154575</v>
      </c>
      <c r="G140" s="19">
        <v>219.213163910524</v>
      </c>
      <c r="H140" s="11">
        <v>91.63129841752064</v>
      </c>
    </row>
    <row r="141" spans="1:8" x14ac:dyDescent="0.2">
      <c r="A141" t="s">
        <v>208</v>
      </c>
      <c r="B141" s="15">
        <f>+_xlfn.XLOOKUP($A141,'European News-Based Index'!$A$2:$A$460,'European News-Based Index'!E$2:E$460,"NA",0,1)</f>
        <v>161.60618317081793</v>
      </c>
      <c r="C141" s="15">
        <f>+_xlfn.XLOOKUP($A141,'European News-Based Index'!$A$2:$A$460,'European News-Based Index'!F$2:F$460,"NA",0,1)</f>
        <v>98.053052881741252</v>
      </c>
      <c r="D141" s="15">
        <f>+_xlfn.XLOOKUP($A141,'European News-Based Index'!$A$2:$A$460,'European News-Based Index'!G$2:G$460,"NA",0,1)</f>
        <v>144.79932603116598</v>
      </c>
      <c r="E141" s="15">
        <f>+_xlfn.XLOOKUP($A141,'European News-Based Index'!$A$2:$A$460,'European News-Based Index'!H$2:H$460,"NA",0,1)</f>
        <v>108.70837686589616</v>
      </c>
      <c r="F141" s="18">
        <v>104.10712808226369</v>
      </c>
      <c r="G141" s="19">
        <v>127.11946644441799</v>
      </c>
      <c r="H141" s="11">
        <v>107.85098570141059</v>
      </c>
    </row>
    <row r="142" spans="1:8" x14ac:dyDescent="0.2">
      <c r="A142" t="s">
        <v>209</v>
      </c>
      <c r="B142" s="15">
        <f>+_xlfn.XLOOKUP($A142,'European News-Based Index'!$A$2:$A$460,'European News-Based Index'!E$2:E$460,"NA",0,1)</f>
        <v>227.42259309828628</v>
      </c>
      <c r="C142" s="15">
        <f>+_xlfn.XLOOKUP($A142,'European News-Based Index'!$A$2:$A$460,'European News-Based Index'!F$2:F$460,"NA",0,1)</f>
        <v>101.1551720585623</v>
      </c>
      <c r="D142" s="15">
        <f>+_xlfn.XLOOKUP($A142,'European News-Based Index'!$A$2:$A$460,'European News-Based Index'!G$2:G$460,"NA",0,1)</f>
        <v>243.70951788540611</v>
      </c>
      <c r="E142" s="15">
        <f>+_xlfn.XLOOKUP($A142,'European News-Based Index'!$A$2:$A$460,'European News-Based Index'!H$2:H$460,"NA",0,1)</f>
        <v>165.15337289256561</v>
      </c>
      <c r="F142" s="18">
        <v>128.0997723270678</v>
      </c>
      <c r="G142" s="19">
        <v>130.05673338138899</v>
      </c>
      <c r="H142" s="11">
        <v>143.82138279244575</v>
      </c>
    </row>
    <row r="143" spans="1:8" x14ac:dyDescent="0.2">
      <c r="A143" t="s">
        <v>210</v>
      </c>
      <c r="B143" s="15">
        <f>+_xlfn.XLOOKUP($A143,'European News-Based Index'!$A$2:$A$460,'European News-Based Index'!E$2:E$460,"NA",0,1)</f>
        <v>174.70271470386899</v>
      </c>
      <c r="C143" s="15">
        <f>+_xlfn.XLOOKUP($A143,'European News-Based Index'!$A$2:$A$460,'European News-Based Index'!F$2:F$460,"NA",0,1)</f>
        <v>130.07621242181372</v>
      </c>
      <c r="D143" s="15">
        <f>+_xlfn.XLOOKUP($A143,'European News-Based Index'!$A$2:$A$460,'European News-Based Index'!G$2:G$460,"NA",0,1)</f>
        <v>284.00884266923134</v>
      </c>
      <c r="E143" s="15">
        <f>+_xlfn.XLOOKUP($A143,'European News-Based Index'!$A$2:$A$460,'European News-Based Index'!H$2:H$460,"NA",0,1)</f>
        <v>135.09567804533455</v>
      </c>
      <c r="F143" s="18">
        <v>141.61555612036227</v>
      </c>
      <c r="G143" s="19">
        <v>148.649914762728</v>
      </c>
      <c r="H143" s="11">
        <v>107.48920507152791</v>
      </c>
    </row>
    <row r="144" spans="1:8" x14ac:dyDescent="0.2">
      <c r="A144" t="s">
        <v>211</v>
      </c>
      <c r="B144" s="15">
        <f>+_xlfn.XLOOKUP($A144,'European News-Based Index'!$A$2:$A$460,'European News-Based Index'!E$2:E$460,"NA",0,1)</f>
        <v>214.81981000531246</v>
      </c>
      <c r="C144" s="15">
        <f>+_xlfn.XLOOKUP($A144,'European News-Based Index'!$A$2:$A$460,'European News-Based Index'!F$2:F$460,"NA",0,1)</f>
        <v>113.17735866815497</v>
      </c>
      <c r="D144" s="15">
        <f>+_xlfn.XLOOKUP($A144,'European News-Based Index'!$A$2:$A$460,'European News-Based Index'!G$2:G$460,"NA",0,1)</f>
        <v>332.82085591141697</v>
      </c>
      <c r="E144" s="15">
        <f>+_xlfn.XLOOKUP($A144,'European News-Based Index'!$A$2:$A$460,'European News-Based Index'!H$2:H$460,"NA",0,1)</f>
        <v>107.88866989057233</v>
      </c>
      <c r="F144" s="18">
        <v>175.46026500658735</v>
      </c>
      <c r="G144" s="19">
        <v>130.576240996678</v>
      </c>
      <c r="H144" s="11">
        <v>192.69088892685366</v>
      </c>
    </row>
    <row r="145" spans="1:8" x14ac:dyDescent="0.2">
      <c r="A145" t="s">
        <v>212</v>
      </c>
      <c r="B145" s="15">
        <f>+_xlfn.XLOOKUP($A145,'European News-Based Index'!$A$2:$A$460,'European News-Based Index'!E$2:E$460,"NA",0,1)</f>
        <v>170.51522360275126</v>
      </c>
      <c r="C145" s="15">
        <f>+_xlfn.XLOOKUP($A145,'European News-Based Index'!$A$2:$A$460,'European News-Based Index'!F$2:F$460,"NA",0,1)</f>
        <v>141.23975786569349</v>
      </c>
      <c r="D145" s="15">
        <f>+_xlfn.XLOOKUP($A145,'European News-Based Index'!$A$2:$A$460,'European News-Based Index'!G$2:G$460,"NA",0,1)</f>
        <v>270.13153587961523</v>
      </c>
      <c r="E145" s="15">
        <f>+_xlfn.XLOOKUP($A145,'European News-Based Index'!$A$2:$A$460,'European News-Based Index'!H$2:H$460,"NA",0,1)</f>
        <v>131.57098656519696</v>
      </c>
      <c r="F145" s="18">
        <v>141.98139239144626</v>
      </c>
      <c r="G145" s="19">
        <v>116.576548003938</v>
      </c>
      <c r="H145" s="11">
        <v>175.36578210399435</v>
      </c>
    </row>
    <row r="146" spans="1:8" x14ac:dyDescent="0.2">
      <c r="A146" t="s">
        <v>213</v>
      </c>
      <c r="B146" s="15">
        <f>+_xlfn.XLOOKUP($A146,'European News-Based Index'!$A$2:$A$460,'European News-Based Index'!E$2:E$460,"NA",0,1)</f>
        <v>198.88418345528052</v>
      </c>
      <c r="C146" s="15">
        <f>+_xlfn.XLOOKUP($A146,'European News-Based Index'!$A$2:$A$460,'European News-Based Index'!F$2:F$460,"NA",0,1)</f>
        <v>171.1816904372161</v>
      </c>
      <c r="D146" s="15">
        <f>+_xlfn.XLOOKUP($A146,'European News-Based Index'!$A$2:$A$460,'European News-Based Index'!G$2:G$460,"NA",0,1)</f>
        <v>318.23907242314988</v>
      </c>
      <c r="E146" s="15">
        <f>+_xlfn.XLOOKUP($A146,'European News-Based Index'!$A$2:$A$460,'European News-Based Index'!H$2:H$460,"NA",0,1)</f>
        <v>119.64529766604697</v>
      </c>
      <c r="F146" s="18">
        <v>139.84429976256524</v>
      </c>
      <c r="G146" s="19">
        <v>180.06795606935901</v>
      </c>
      <c r="H146" s="11">
        <v>159.44627738055337</v>
      </c>
    </row>
    <row r="147" spans="1:8" x14ac:dyDescent="0.2">
      <c r="A147" t="s">
        <v>214</v>
      </c>
      <c r="B147" s="15">
        <f>+_xlfn.XLOOKUP($A147,'European News-Based Index'!$A$2:$A$460,'European News-Based Index'!E$2:E$460,"NA",0,1)</f>
        <v>152.42018881409973</v>
      </c>
      <c r="C147" s="15">
        <f>+_xlfn.XLOOKUP($A147,'European News-Based Index'!$A$2:$A$460,'European News-Based Index'!F$2:F$460,"NA",0,1)</f>
        <v>184.06682589384593</v>
      </c>
      <c r="D147" s="15">
        <f>+_xlfn.XLOOKUP($A147,'European News-Based Index'!$A$2:$A$460,'European News-Based Index'!G$2:G$460,"NA",0,1)</f>
        <v>242.87602873705944</v>
      </c>
      <c r="E147" s="15">
        <f>+_xlfn.XLOOKUP($A147,'European News-Based Index'!$A$2:$A$460,'European News-Based Index'!H$2:H$460,"NA",0,1)</f>
        <v>80.583840056690903</v>
      </c>
      <c r="F147" s="18">
        <v>126.33528941115702</v>
      </c>
      <c r="G147" s="19">
        <v>174.50738186748001</v>
      </c>
      <c r="H147" s="11">
        <v>160.56737011629158</v>
      </c>
    </row>
    <row r="148" spans="1:8" x14ac:dyDescent="0.2">
      <c r="A148" t="s">
        <v>215</v>
      </c>
      <c r="B148" s="15">
        <f>+_xlfn.XLOOKUP($A148,'European News-Based Index'!$A$2:$A$460,'European News-Based Index'!E$2:E$460,"NA",0,1)</f>
        <v>201.00303622653556</v>
      </c>
      <c r="C148" s="15">
        <f>+_xlfn.XLOOKUP($A148,'European News-Based Index'!$A$2:$A$460,'European News-Based Index'!F$2:F$460,"NA",0,1)</f>
        <v>241.01820609666288</v>
      </c>
      <c r="D148" s="15">
        <f>+_xlfn.XLOOKUP($A148,'European News-Based Index'!$A$2:$A$460,'European News-Based Index'!G$2:G$460,"NA",0,1)</f>
        <v>259.25508865141768</v>
      </c>
      <c r="E148" s="15">
        <f>+_xlfn.XLOOKUP($A148,'European News-Based Index'!$A$2:$A$460,'European News-Based Index'!H$2:H$460,"NA",0,1)</f>
        <v>189.02256580563014</v>
      </c>
      <c r="F148" s="18">
        <v>140.63150076838721</v>
      </c>
      <c r="G148" s="19">
        <v>100.495122889095</v>
      </c>
      <c r="H148" s="11">
        <v>158.42326821024469</v>
      </c>
    </row>
    <row r="149" spans="1:8" x14ac:dyDescent="0.2">
      <c r="A149" t="s">
        <v>216</v>
      </c>
      <c r="B149" s="15">
        <f>+_xlfn.XLOOKUP($A149,'European News-Based Index'!$A$2:$A$460,'European News-Based Index'!E$2:E$460,"NA",0,1)</f>
        <v>131.46474359802284</v>
      </c>
      <c r="C149" s="15">
        <f>+_xlfn.XLOOKUP($A149,'European News-Based Index'!$A$2:$A$460,'European News-Based Index'!F$2:F$460,"NA",0,1)</f>
        <v>199.69656267358627</v>
      </c>
      <c r="D149" s="15">
        <f>+_xlfn.XLOOKUP($A149,'European News-Based Index'!$A$2:$A$460,'European News-Based Index'!G$2:G$460,"NA",0,1)</f>
        <v>300.53115516508069</v>
      </c>
      <c r="E149" s="15">
        <f>+_xlfn.XLOOKUP($A149,'European News-Based Index'!$A$2:$A$460,'European News-Based Index'!H$2:H$460,"NA",0,1)</f>
        <v>124.01374818871493</v>
      </c>
      <c r="F149" s="18">
        <v>125.96482499142661</v>
      </c>
      <c r="G149" s="19">
        <v>106.577589781898</v>
      </c>
      <c r="H149" s="11">
        <v>212.29440343318845</v>
      </c>
    </row>
    <row r="150" spans="1:8" x14ac:dyDescent="0.2">
      <c r="A150" t="s">
        <v>217</v>
      </c>
      <c r="B150" s="15">
        <f>+_xlfn.XLOOKUP($A150,'European News-Based Index'!$A$2:$A$460,'European News-Based Index'!E$2:E$460,"NA",0,1)</f>
        <v>65.217127701073068</v>
      </c>
      <c r="C150" s="15">
        <f>+_xlfn.XLOOKUP($A150,'European News-Based Index'!$A$2:$A$460,'European News-Based Index'!F$2:F$460,"NA",0,1)</f>
        <v>130.02479517251641</v>
      </c>
      <c r="D150" s="15">
        <f>+_xlfn.XLOOKUP($A150,'European News-Based Index'!$A$2:$A$460,'European News-Based Index'!G$2:G$460,"NA",0,1)</f>
        <v>256.80840638676483</v>
      </c>
      <c r="E150" s="15">
        <f>+_xlfn.XLOOKUP($A150,'European News-Based Index'!$A$2:$A$460,'European News-Based Index'!H$2:H$460,"NA",0,1)</f>
        <v>75.458637631168983</v>
      </c>
      <c r="F150" s="18">
        <v>125.32311530798609</v>
      </c>
      <c r="G150" s="19">
        <v>167.80934146409999</v>
      </c>
      <c r="H150" s="11">
        <v>143.62164469643994</v>
      </c>
    </row>
    <row r="151" spans="1:8" x14ac:dyDescent="0.2">
      <c r="A151" t="s">
        <v>218</v>
      </c>
      <c r="B151" s="15">
        <f>+_xlfn.XLOOKUP($A151,'European News-Based Index'!$A$2:$A$460,'European News-Based Index'!E$2:E$460,"NA",0,1)</f>
        <v>126.39472437892519</v>
      </c>
      <c r="C151" s="15">
        <f>+_xlfn.XLOOKUP($A151,'European News-Based Index'!$A$2:$A$460,'European News-Based Index'!F$2:F$460,"NA",0,1)</f>
        <v>134.50194626251573</v>
      </c>
      <c r="D151" s="15">
        <f>+_xlfn.XLOOKUP($A151,'European News-Based Index'!$A$2:$A$460,'European News-Based Index'!G$2:G$460,"NA",0,1)</f>
        <v>293.78504489705801</v>
      </c>
      <c r="E151" s="15">
        <f>+_xlfn.XLOOKUP($A151,'European News-Based Index'!$A$2:$A$460,'European News-Based Index'!H$2:H$460,"NA",0,1)</f>
        <v>112.61511350816234</v>
      </c>
      <c r="F151" s="18">
        <v>148.34641086582442</v>
      </c>
      <c r="G151" s="19">
        <v>178.04607689110401</v>
      </c>
      <c r="H151" s="11">
        <v>202.51453895939244</v>
      </c>
    </row>
    <row r="152" spans="1:8" x14ac:dyDescent="0.2">
      <c r="A152" t="s">
        <v>219</v>
      </c>
      <c r="B152" s="15">
        <f>+_xlfn.XLOOKUP($A152,'European News-Based Index'!$A$2:$A$460,'European News-Based Index'!E$2:E$460,"NA",0,1)</f>
        <v>160.84449469798662</v>
      </c>
      <c r="C152" s="15">
        <f>+_xlfn.XLOOKUP($A152,'European News-Based Index'!$A$2:$A$460,'European News-Based Index'!F$2:F$460,"NA",0,1)</f>
        <v>172.21577239699857</v>
      </c>
      <c r="D152" s="15">
        <f>+_xlfn.XLOOKUP($A152,'European News-Based Index'!$A$2:$A$460,'European News-Based Index'!G$2:G$460,"NA",0,1)</f>
        <v>215.33032213845243</v>
      </c>
      <c r="E152" s="15">
        <f>+_xlfn.XLOOKUP($A152,'European News-Based Index'!$A$2:$A$460,'European News-Based Index'!H$2:H$460,"NA",0,1)</f>
        <v>87.576619228829088</v>
      </c>
      <c r="F152" s="18">
        <v>118.48493275097991</v>
      </c>
      <c r="G152" s="19">
        <v>206.45848242446399</v>
      </c>
      <c r="H152" s="11">
        <v>92.52842778485757</v>
      </c>
    </row>
    <row r="153" spans="1:8" x14ac:dyDescent="0.2">
      <c r="A153" t="s">
        <v>220</v>
      </c>
      <c r="B153" s="15">
        <f>+_xlfn.XLOOKUP($A153,'European News-Based Index'!$A$2:$A$460,'European News-Based Index'!E$2:E$460,"NA",0,1)</f>
        <v>131.17686342981582</v>
      </c>
      <c r="C153" s="15">
        <f>+_xlfn.XLOOKUP($A153,'European News-Based Index'!$A$2:$A$460,'European News-Based Index'!F$2:F$460,"NA",0,1)</f>
        <v>126.31225467787539</v>
      </c>
      <c r="D153" s="15">
        <f>+_xlfn.XLOOKUP($A153,'European News-Based Index'!$A$2:$A$460,'European News-Based Index'!G$2:G$460,"NA",0,1)</f>
        <v>143.93038420054069</v>
      </c>
      <c r="E153" s="15">
        <f>+_xlfn.XLOOKUP($A153,'European News-Based Index'!$A$2:$A$460,'European News-Based Index'!H$2:H$460,"NA",0,1)</f>
        <v>76.765248754028889</v>
      </c>
      <c r="F153" s="18">
        <v>98.910916368067291</v>
      </c>
      <c r="G153" s="19">
        <v>133.90905193750999</v>
      </c>
      <c r="H153" s="11">
        <v>161.31376254361263</v>
      </c>
    </row>
    <row r="154" spans="1:8" x14ac:dyDescent="0.2">
      <c r="A154" t="s">
        <v>221</v>
      </c>
      <c r="B154" s="15">
        <f>+_xlfn.XLOOKUP($A154,'European News-Based Index'!$A$2:$A$460,'European News-Based Index'!E$2:E$460,"NA",0,1)</f>
        <v>130.39103635792767</v>
      </c>
      <c r="C154" s="15">
        <f>+_xlfn.XLOOKUP($A154,'European News-Based Index'!$A$2:$A$460,'European News-Based Index'!F$2:F$460,"NA",0,1)</f>
        <v>170.23085290357875</v>
      </c>
      <c r="D154" s="15">
        <f>+_xlfn.XLOOKUP($A154,'European News-Based Index'!$A$2:$A$460,'European News-Based Index'!G$2:G$460,"NA",0,1)</f>
        <v>244.41394531322689</v>
      </c>
      <c r="E154" s="15">
        <f>+_xlfn.XLOOKUP($A154,'European News-Based Index'!$A$2:$A$460,'European News-Based Index'!H$2:H$460,"NA",0,1)</f>
        <v>143.33479129574519</v>
      </c>
      <c r="F154" s="18">
        <v>119.01341707782555</v>
      </c>
      <c r="G154" s="19">
        <v>135.230032243019</v>
      </c>
      <c r="H154" s="11">
        <v>133.50539857685368</v>
      </c>
    </row>
    <row r="155" spans="1:8" x14ac:dyDescent="0.2">
      <c r="A155" t="s">
        <v>222</v>
      </c>
      <c r="B155" s="15">
        <f>+_xlfn.XLOOKUP($A155,'European News-Based Index'!$A$2:$A$460,'European News-Based Index'!E$2:E$460,"NA",0,1)</f>
        <v>209.00705878223579</v>
      </c>
      <c r="C155" s="15">
        <f>+_xlfn.XLOOKUP($A155,'European News-Based Index'!$A$2:$A$460,'European News-Based Index'!F$2:F$460,"NA",0,1)</f>
        <v>153.34207709728366</v>
      </c>
      <c r="D155" s="15">
        <f>+_xlfn.XLOOKUP($A155,'European News-Based Index'!$A$2:$A$460,'European News-Based Index'!G$2:G$460,"NA",0,1)</f>
        <v>287.16964626793174</v>
      </c>
      <c r="E155" s="15">
        <f>+_xlfn.XLOOKUP($A155,'European News-Based Index'!$A$2:$A$460,'European News-Based Index'!H$2:H$460,"NA",0,1)</f>
        <v>147.51610889421937</v>
      </c>
      <c r="F155" s="18">
        <v>120.32590242042851</v>
      </c>
      <c r="G155" s="19">
        <v>160.53202490317599</v>
      </c>
      <c r="H155" s="11">
        <v>92.306866971456984</v>
      </c>
    </row>
    <row r="156" spans="1:8" x14ac:dyDescent="0.2">
      <c r="A156" t="s">
        <v>223</v>
      </c>
      <c r="B156" s="15">
        <f>+_xlfn.XLOOKUP($A156,'European News-Based Index'!$A$2:$A$460,'European News-Based Index'!E$2:E$460,"NA",0,1)</f>
        <v>110.15918955687236</v>
      </c>
      <c r="C156" s="15">
        <f>+_xlfn.XLOOKUP($A156,'European News-Based Index'!$A$2:$A$460,'European News-Based Index'!F$2:F$460,"NA",0,1)</f>
        <v>187.17674543804279</v>
      </c>
      <c r="D156" s="15">
        <f>+_xlfn.XLOOKUP($A156,'European News-Based Index'!$A$2:$A$460,'European News-Based Index'!G$2:G$460,"NA",0,1)</f>
        <v>185.95941067801243</v>
      </c>
      <c r="E156" s="15">
        <f>+_xlfn.XLOOKUP($A156,'European News-Based Index'!$A$2:$A$460,'European News-Based Index'!H$2:H$460,"NA",0,1)</f>
        <v>66.086084826365692</v>
      </c>
      <c r="F156" s="18">
        <v>117.98602988106671</v>
      </c>
      <c r="G156" s="19">
        <v>120.57323771419701</v>
      </c>
      <c r="H156" s="11">
        <v>101.50526224587618</v>
      </c>
    </row>
    <row r="157" spans="1:8" x14ac:dyDescent="0.2">
      <c r="A157" t="s">
        <v>224</v>
      </c>
      <c r="B157" s="15">
        <f>+_xlfn.XLOOKUP($A157,'European News-Based Index'!$A$2:$A$460,'European News-Based Index'!E$2:E$460,"NA",0,1)</f>
        <v>166.10237663397382</v>
      </c>
      <c r="C157" s="15">
        <f>+_xlfn.XLOOKUP($A157,'European News-Based Index'!$A$2:$A$460,'European News-Based Index'!F$2:F$460,"NA",0,1)</f>
        <v>94.338459199038809</v>
      </c>
      <c r="D157" s="15">
        <f>+_xlfn.XLOOKUP($A157,'European News-Based Index'!$A$2:$A$460,'European News-Based Index'!G$2:G$460,"NA",0,1)</f>
        <v>223.97088347115911</v>
      </c>
      <c r="E157" s="15">
        <f>+_xlfn.XLOOKUP($A157,'European News-Based Index'!$A$2:$A$460,'European News-Based Index'!H$2:H$460,"NA",0,1)</f>
        <v>106.25754435830417</v>
      </c>
      <c r="F157" s="18">
        <v>109.63001738065675</v>
      </c>
      <c r="G157" s="19">
        <v>223.19347495992</v>
      </c>
      <c r="H157" s="11">
        <v>96.393139750170022</v>
      </c>
    </row>
    <row r="158" spans="1:8" x14ac:dyDescent="0.2">
      <c r="A158" t="s">
        <v>225</v>
      </c>
      <c r="B158" s="15">
        <f>+_xlfn.XLOOKUP($A158,'European News-Based Index'!$A$2:$A$460,'European News-Based Index'!E$2:E$460,"NA",0,1)</f>
        <v>106.18580221471716</v>
      </c>
      <c r="C158" s="15">
        <f>+_xlfn.XLOOKUP($A158,'European News-Based Index'!$A$2:$A$460,'European News-Based Index'!F$2:F$460,"NA",0,1)</f>
        <v>116.01047551371981</v>
      </c>
      <c r="D158" s="15">
        <f>+_xlfn.XLOOKUP($A158,'European News-Based Index'!$A$2:$A$460,'European News-Based Index'!G$2:G$460,"NA",0,1)</f>
        <v>221.41379781909825</v>
      </c>
      <c r="E158" s="15">
        <f>+_xlfn.XLOOKUP($A158,'European News-Based Index'!$A$2:$A$460,'European News-Based Index'!H$2:H$460,"NA",0,1)</f>
        <v>119.88054902081512</v>
      </c>
      <c r="F158" s="18">
        <v>128.26194247992262</v>
      </c>
      <c r="G158" s="19">
        <v>66.100540725414206</v>
      </c>
      <c r="H158" s="11">
        <v>104.9799424172062</v>
      </c>
    </row>
    <row r="159" spans="1:8" x14ac:dyDescent="0.2">
      <c r="A159" t="s">
        <v>226</v>
      </c>
      <c r="B159" s="15">
        <f>+_xlfn.XLOOKUP($A159,'European News-Based Index'!$A$2:$A$460,'European News-Based Index'!E$2:E$460,"NA",0,1)</f>
        <v>134.5987228537432</v>
      </c>
      <c r="C159" s="15">
        <f>+_xlfn.XLOOKUP($A159,'European News-Based Index'!$A$2:$A$460,'European News-Based Index'!F$2:F$460,"NA",0,1)</f>
        <v>136.19007171624747</v>
      </c>
      <c r="D159" s="15">
        <f>+_xlfn.XLOOKUP($A159,'European News-Based Index'!$A$2:$A$460,'European News-Based Index'!G$2:G$460,"NA",0,1)</f>
        <v>139.96909575683688</v>
      </c>
      <c r="E159" s="15">
        <f>+_xlfn.XLOOKUP($A159,'European News-Based Index'!$A$2:$A$460,'European News-Based Index'!H$2:H$460,"NA",0,1)</f>
        <v>111.67540203152309</v>
      </c>
      <c r="F159" s="18">
        <v>114.60386687555393</v>
      </c>
      <c r="G159" s="19">
        <v>132.758630529112</v>
      </c>
      <c r="H159" s="11">
        <v>87.280550950553689</v>
      </c>
    </row>
    <row r="160" spans="1:8" x14ac:dyDescent="0.2">
      <c r="A160" t="s">
        <v>227</v>
      </c>
      <c r="B160" s="15">
        <f>+_xlfn.XLOOKUP($A160,'European News-Based Index'!$A$2:$A$460,'European News-Based Index'!E$2:E$460,"NA",0,1)</f>
        <v>130.77835606258907</v>
      </c>
      <c r="C160" s="15">
        <f>+_xlfn.XLOOKUP($A160,'European News-Based Index'!$A$2:$A$460,'European News-Based Index'!F$2:F$460,"NA",0,1)</f>
        <v>128.51749671647175</v>
      </c>
      <c r="D160" s="15">
        <f>+_xlfn.XLOOKUP($A160,'European News-Based Index'!$A$2:$A$460,'European News-Based Index'!G$2:G$460,"NA",0,1)</f>
        <v>221.99613301032355</v>
      </c>
      <c r="E160" s="15">
        <f>+_xlfn.XLOOKUP($A160,'European News-Based Index'!$A$2:$A$460,'European News-Based Index'!H$2:H$460,"NA",0,1)</f>
        <v>61.949903368431066</v>
      </c>
      <c r="F160" s="18">
        <v>125.60577672994384</v>
      </c>
      <c r="G160" s="19">
        <v>152.885442626165</v>
      </c>
      <c r="H160" s="11">
        <v>99.609959706338842</v>
      </c>
    </row>
    <row r="161" spans="1:8" x14ac:dyDescent="0.2">
      <c r="A161" t="s">
        <v>228</v>
      </c>
      <c r="B161" s="15">
        <f>+_xlfn.XLOOKUP($A161,'European News-Based Index'!$A$2:$A$460,'European News-Based Index'!E$2:E$460,"NA",0,1)</f>
        <v>93.58222856563691</v>
      </c>
      <c r="C161" s="15">
        <f>+_xlfn.XLOOKUP($A161,'European News-Based Index'!$A$2:$A$460,'European News-Based Index'!F$2:F$460,"NA",0,1)</f>
        <v>102.5639684539114</v>
      </c>
      <c r="D161" s="15">
        <f>+_xlfn.XLOOKUP($A161,'European News-Based Index'!$A$2:$A$460,'European News-Based Index'!G$2:G$460,"NA",0,1)</f>
        <v>175.99145203390418</v>
      </c>
      <c r="E161" s="15">
        <f>+_xlfn.XLOOKUP($A161,'European News-Based Index'!$A$2:$A$460,'European News-Based Index'!H$2:H$460,"NA",0,1)</f>
        <v>78.977157090221979</v>
      </c>
      <c r="F161" s="18">
        <v>116.12175873633871</v>
      </c>
      <c r="G161" s="19">
        <v>96.043478150599896</v>
      </c>
      <c r="H161" s="11">
        <v>74.540320866282713</v>
      </c>
    </row>
    <row r="162" spans="1:8" x14ac:dyDescent="0.2">
      <c r="A162" t="s">
        <v>229</v>
      </c>
      <c r="B162" s="15">
        <f>+_xlfn.XLOOKUP($A162,'European News-Based Index'!$A$2:$A$460,'European News-Based Index'!E$2:E$460,"NA",0,1)</f>
        <v>129.2179973686516</v>
      </c>
      <c r="C162" s="15">
        <f>+_xlfn.XLOOKUP($A162,'European News-Based Index'!$A$2:$A$460,'European News-Based Index'!F$2:F$460,"NA",0,1)</f>
        <v>105.47377658482908</v>
      </c>
      <c r="D162" s="15">
        <f>+_xlfn.XLOOKUP($A162,'European News-Based Index'!$A$2:$A$460,'European News-Based Index'!G$2:G$460,"NA",0,1)</f>
        <v>188.4292174258124</v>
      </c>
      <c r="E162" s="15">
        <f>+_xlfn.XLOOKUP($A162,'European News-Based Index'!$A$2:$A$460,'European News-Based Index'!H$2:H$460,"NA",0,1)</f>
        <v>95.90201867574487</v>
      </c>
      <c r="F162" s="18">
        <v>130.05353412478692</v>
      </c>
      <c r="G162" s="19">
        <v>118.307454433098</v>
      </c>
      <c r="H162" s="11">
        <v>80.014316681087863</v>
      </c>
    </row>
    <row r="163" spans="1:8" x14ac:dyDescent="0.2">
      <c r="A163" t="s">
        <v>230</v>
      </c>
      <c r="B163" s="15">
        <f>+_xlfn.XLOOKUP($A163,'European News-Based Index'!$A$2:$A$460,'European News-Based Index'!E$2:E$460,"NA",0,1)</f>
        <v>70.298324228754865</v>
      </c>
      <c r="C163" s="15">
        <f>+_xlfn.XLOOKUP($A163,'European News-Based Index'!$A$2:$A$460,'European News-Based Index'!F$2:F$460,"NA",0,1)</f>
        <v>104.60302906318174</v>
      </c>
      <c r="D163" s="15">
        <f>+_xlfn.XLOOKUP($A163,'European News-Based Index'!$A$2:$A$460,'European News-Based Index'!G$2:G$460,"NA",0,1)</f>
        <v>159.18368478189558</v>
      </c>
      <c r="E163" s="15">
        <f>+_xlfn.XLOOKUP($A163,'European News-Based Index'!$A$2:$A$460,'European News-Based Index'!H$2:H$460,"NA",0,1)</f>
        <v>88.375285755311438</v>
      </c>
      <c r="F163" s="18">
        <v>120.3166796077532</v>
      </c>
      <c r="G163" s="19">
        <v>96.348331995999402</v>
      </c>
      <c r="H163" s="11">
        <v>78.623240215181113</v>
      </c>
    </row>
    <row r="164" spans="1:8" x14ac:dyDescent="0.2">
      <c r="A164" t="s">
        <v>231</v>
      </c>
      <c r="B164" s="15">
        <f>+_xlfn.XLOOKUP($A164,'European News-Based Index'!$A$2:$A$460,'European News-Based Index'!E$2:E$460,"NA",0,1)</f>
        <v>105.19635400779381</v>
      </c>
      <c r="C164" s="15">
        <f>+_xlfn.XLOOKUP($A164,'European News-Based Index'!$A$2:$A$460,'European News-Based Index'!F$2:F$460,"NA",0,1)</f>
        <v>110.70175213162423</v>
      </c>
      <c r="D164" s="15">
        <f>+_xlfn.XLOOKUP($A164,'European News-Based Index'!$A$2:$A$460,'European News-Based Index'!G$2:G$460,"NA",0,1)</f>
        <v>148.74221221423838</v>
      </c>
      <c r="E164" s="15">
        <f>+_xlfn.XLOOKUP($A164,'European News-Based Index'!$A$2:$A$460,'European News-Based Index'!H$2:H$460,"NA",0,1)</f>
        <v>59.815141126505353</v>
      </c>
      <c r="F164" s="18">
        <v>100.48697340643028</v>
      </c>
      <c r="G164" s="19">
        <v>128.75636307337899</v>
      </c>
      <c r="H164" s="11">
        <v>70.459469322250996</v>
      </c>
    </row>
    <row r="165" spans="1:8" x14ac:dyDescent="0.2">
      <c r="A165" t="s">
        <v>232</v>
      </c>
      <c r="B165" s="15">
        <f>+_xlfn.XLOOKUP($A165,'European News-Based Index'!$A$2:$A$460,'European News-Based Index'!E$2:E$460,"NA",0,1)</f>
        <v>142.96778929186871</v>
      </c>
      <c r="C165" s="15">
        <f>+_xlfn.XLOOKUP($A165,'European News-Based Index'!$A$2:$A$460,'European News-Based Index'!F$2:F$460,"NA",0,1)</f>
        <v>78.323611840616962</v>
      </c>
      <c r="D165" s="15">
        <f>+_xlfn.XLOOKUP($A165,'European News-Based Index'!$A$2:$A$460,'European News-Based Index'!G$2:G$460,"NA",0,1)</f>
        <v>132.2171910892462</v>
      </c>
      <c r="E165" s="15">
        <f>+_xlfn.XLOOKUP($A165,'European News-Based Index'!$A$2:$A$460,'European News-Based Index'!H$2:H$460,"NA",0,1)</f>
        <v>89.232562486368678</v>
      </c>
      <c r="F165" s="18">
        <v>93.435057610339399</v>
      </c>
      <c r="G165" s="19">
        <v>141.81891417443299</v>
      </c>
      <c r="H165" s="11">
        <v>120.9226418581688</v>
      </c>
    </row>
    <row r="166" spans="1:8" x14ac:dyDescent="0.2">
      <c r="A166" t="s">
        <v>233</v>
      </c>
      <c r="B166" s="15">
        <f>+_xlfn.XLOOKUP($A166,'European News-Based Index'!$A$2:$A$460,'European News-Based Index'!E$2:E$460,"NA",0,1)</f>
        <v>177.00502983212075</v>
      </c>
      <c r="C166" s="15">
        <f>+_xlfn.XLOOKUP($A166,'European News-Based Index'!$A$2:$A$460,'European News-Based Index'!F$2:F$460,"NA",0,1)</f>
        <v>135.20099615318983</v>
      </c>
      <c r="D166" s="15">
        <f>+_xlfn.XLOOKUP($A166,'European News-Based Index'!$A$2:$A$460,'European News-Based Index'!G$2:G$460,"NA",0,1)</f>
        <v>242.48573933225873</v>
      </c>
      <c r="E166" s="15">
        <f>+_xlfn.XLOOKUP($A166,'European News-Based Index'!$A$2:$A$460,'European News-Based Index'!H$2:H$460,"NA",0,1)</f>
        <v>107.065150895545</v>
      </c>
      <c r="F166" s="18">
        <v>99.042355231707887</v>
      </c>
      <c r="G166" s="19">
        <v>161.976054399942</v>
      </c>
      <c r="H166" s="11">
        <v>130.82354106904677</v>
      </c>
    </row>
    <row r="167" spans="1:8" x14ac:dyDescent="0.2">
      <c r="A167" t="s">
        <v>234</v>
      </c>
      <c r="B167" s="15">
        <f>+_xlfn.XLOOKUP($A167,'European News-Based Index'!$A$2:$A$460,'European News-Based Index'!E$2:E$460,"NA",0,1)</f>
        <v>150.62700361756711</v>
      </c>
      <c r="C167" s="15">
        <f>+_xlfn.XLOOKUP($A167,'European News-Based Index'!$A$2:$A$460,'European News-Based Index'!F$2:F$460,"NA",0,1)</f>
        <v>104.25889493839674</v>
      </c>
      <c r="D167" s="15">
        <f>+_xlfn.XLOOKUP($A167,'European News-Based Index'!$A$2:$A$460,'European News-Based Index'!G$2:G$460,"NA",0,1)</f>
        <v>208.56677898899778</v>
      </c>
      <c r="E167" s="15">
        <f>+_xlfn.XLOOKUP($A167,'European News-Based Index'!$A$2:$A$460,'European News-Based Index'!H$2:H$460,"NA",0,1)</f>
        <v>112.00695766436746</v>
      </c>
      <c r="F167" s="18">
        <v>123.5191680238203</v>
      </c>
      <c r="G167" s="19">
        <v>62.549363603722099</v>
      </c>
      <c r="H167" s="11">
        <v>101.98744076523862</v>
      </c>
    </row>
    <row r="168" spans="1:8" x14ac:dyDescent="0.2">
      <c r="A168" t="s">
        <v>235</v>
      </c>
      <c r="B168" s="15">
        <f>+_xlfn.XLOOKUP($A168,'European News-Based Index'!$A$2:$A$460,'European News-Based Index'!E$2:E$460,"NA",0,1)</f>
        <v>109.45727696826467</v>
      </c>
      <c r="C168" s="15">
        <f>+_xlfn.XLOOKUP($A168,'European News-Based Index'!$A$2:$A$460,'European News-Based Index'!F$2:F$460,"NA",0,1)</f>
        <v>159.69913090432092</v>
      </c>
      <c r="D168" s="15">
        <f>+_xlfn.XLOOKUP($A168,'European News-Based Index'!$A$2:$A$460,'European News-Based Index'!G$2:G$460,"NA",0,1)</f>
        <v>195.18889530636216</v>
      </c>
      <c r="E168" s="15">
        <f>+_xlfn.XLOOKUP($A168,'European News-Based Index'!$A$2:$A$460,'European News-Based Index'!H$2:H$460,"NA",0,1)</f>
        <v>120.05310054351823</v>
      </c>
      <c r="F168" s="18">
        <v>131.1536711311185</v>
      </c>
      <c r="G168" s="19">
        <v>132.675734100433</v>
      </c>
      <c r="H168" s="11">
        <v>68.560937594475533</v>
      </c>
    </row>
    <row r="169" spans="1:8" x14ac:dyDescent="0.2">
      <c r="A169" t="s">
        <v>236</v>
      </c>
      <c r="B169" s="15">
        <f>+_xlfn.XLOOKUP($A169,'European News-Based Index'!$A$2:$A$460,'European News-Based Index'!E$2:E$460,"NA",0,1)</f>
        <v>152.41962100546721</v>
      </c>
      <c r="C169" s="15">
        <f>+_xlfn.XLOOKUP($A169,'European News-Based Index'!$A$2:$A$460,'European News-Based Index'!F$2:F$460,"NA",0,1)</f>
        <v>120.30161379733218</v>
      </c>
      <c r="D169" s="15">
        <f>+_xlfn.XLOOKUP($A169,'European News-Based Index'!$A$2:$A$460,'European News-Based Index'!G$2:G$460,"NA",0,1)</f>
        <v>261.02572967315598</v>
      </c>
      <c r="E169" s="15">
        <f>+_xlfn.XLOOKUP($A169,'European News-Based Index'!$A$2:$A$460,'European News-Based Index'!H$2:H$460,"NA",0,1)</f>
        <v>129.95251375385408</v>
      </c>
      <c r="F169" s="18">
        <v>112.0306550598098</v>
      </c>
      <c r="G169" s="19">
        <v>112.941276485743</v>
      </c>
      <c r="H169" s="11">
        <v>122.88621815542173</v>
      </c>
    </row>
    <row r="170" spans="1:8" x14ac:dyDescent="0.2">
      <c r="A170" t="s">
        <v>237</v>
      </c>
      <c r="B170" s="15">
        <f>+_xlfn.XLOOKUP($A170,'European News-Based Index'!$A$2:$A$460,'European News-Based Index'!E$2:E$460,"NA",0,1)</f>
        <v>201.27246749451962</v>
      </c>
      <c r="C170" s="15">
        <f>+_xlfn.XLOOKUP($A170,'European News-Based Index'!$A$2:$A$460,'European News-Based Index'!F$2:F$460,"NA",0,1)</f>
        <v>99.27145741657985</v>
      </c>
      <c r="D170" s="15">
        <f>+_xlfn.XLOOKUP($A170,'European News-Based Index'!$A$2:$A$460,'European News-Based Index'!G$2:G$460,"NA",0,1)</f>
        <v>178.69872223041321</v>
      </c>
      <c r="E170" s="15">
        <f>+_xlfn.XLOOKUP($A170,'European News-Based Index'!$A$2:$A$460,'European News-Based Index'!H$2:H$460,"NA",0,1)</f>
        <v>144.1611869702414</v>
      </c>
      <c r="F170" s="18">
        <v>109.17815548454098</v>
      </c>
      <c r="G170" s="19">
        <v>132.51025142615799</v>
      </c>
      <c r="H170" s="11">
        <v>78.78919621399271</v>
      </c>
    </row>
    <row r="171" spans="1:8" x14ac:dyDescent="0.2">
      <c r="A171" t="s">
        <v>238</v>
      </c>
      <c r="B171" s="15">
        <f>+_xlfn.XLOOKUP($A171,'European News-Based Index'!$A$2:$A$460,'European News-Based Index'!E$2:E$460,"NA",0,1)</f>
        <v>161.29882875057609</v>
      </c>
      <c r="C171" s="15">
        <f>+_xlfn.XLOOKUP($A171,'European News-Based Index'!$A$2:$A$460,'European News-Based Index'!F$2:F$460,"NA",0,1)</f>
        <v>85.669578942883007</v>
      </c>
      <c r="D171" s="15">
        <f>+_xlfn.XLOOKUP($A171,'European News-Based Index'!$A$2:$A$460,'European News-Based Index'!G$2:G$460,"NA",0,1)</f>
        <v>238.49512555528176</v>
      </c>
      <c r="E171" s="15">
        <f>+_xlfn.XLOOKUP($A171,'European News-Based Index'!$A$2:$A$460,'European News-Based Index'!H$2:H$460,"NA",0,1)</f>
        <v>97.265732994354366</v>
      </c>
      <c r="F171" s="18">
        <v>104.18781113018053</v>
      </c>
      <c r="G171" s="19">
        <v>34.007712573918703</v>
      </c>
      <c r="H171" s="11">
        <v>62.053102257849517</v>
      </c>
    </row>
    <row r="172" spans="1:8" x14ac:dyDescent="0.2">
      <c r="A172" t="s">
        <v>239</v>
      </c>
      <c r="B172" s="15">
        <f>+_xlfn.XLOOKUP($A172,'European News-Based Index'!$A$2:$A$460,'European News-Based Index'!E$2:E$460,"NA",0,1)</f>
        <v>80.555384476922157</v>
      </c>
      <c r="C172" s="15">
        <f>+_xlfn.XLOOKUP($A172,'European News-Based Index'!$A$2:$A$460,'European News-Based Index'!F$2:F$460,"NA",0,1)</f>
        <v>109.0559028232944</v>
      </c>
      <c r="D172" s="15">
        <f>+_xlfn.XLOOKUP($A172,'European News-Based Index'!$A$2:$A$460,'European News-Based Index'!G$2:G$460,"NA",0,1)</f>
        <v>174.1975846514905</v>
      </c>
      <c r="E172" s="15">
        <f>+_xlfn.XLOOKUP($A172,'European News-Based Index'!$A$2:$A$460,'European News-Based Index'!H$2:H$460,"NA",0,1)</f>
        <v>75.976363549804987</v>
      </c>
      <c r="F172" s="18">
        <v>104.05253237653193</v>
      </c>
      <c r="G172" s="19">
        <v>233.201837117107</v>
      </c>
      <c r="H172" s="11">
        <v>95.141076182950826</v>
      </c>
    </row>
    <row r="173" spans="1:8" x14ac:dyDescent="0.2">
      <c r="A173" t="s">
        <v>240</v>
      </c>
      <c r="B173" s="15">
        <f>+_xlfn.XLOOKUP($A173,'European News-Based Index'!$A$2:$A$460,'European News-Based Index'!E$2:E$460,"NA",0,1)</f>
        <v>105.49147653852009</v>
      </c>
      <c r="C173" s="15">
        <f>+_xlfn.XLOOKUP($A173,'European News-Based Index'!$A$2:$A$460,'European News-Based Index'!F$2:F$460,"NA",0,1)</f>
        <v>54.126877966934053</v>
      </c>
      <c r="D173" s="15">
        <f>+_xlfn.XLOOKUP($A173,'European News-Based Index'!$A$2:$A$460,'European News-Based Index'!G$2:G$460,"NA",0,1)</f>
        <v>211.13492266079632</v>
      </c>
      <c r="E173" s="15">
        <f>+_xlfn.XLOOKUP($A173,'European News-Based Index'!$A$2:$A$460,'European News-Based Index'!H$2:H$460,"NA",0,1)</f>
        <v>145.75966790812262</v>
      </c>
      <c r="F173" s="18">
        <v>85.128921586082214</v>
      </c>
      <c r="G173" s="19">
        <v>204.83308627427101</v>
      </c>
      <c r="H173" s="11">
        <v>43.446723988606337</v>
      </c>
    </row>
    <row r="174" spans="1:8" x14ac:dyDescent="0.2">
      <c r="A174" t="s">
        <v>241</v>
      </c>
      <c r="B174" s="15">
        <f>+_xlfn.XLOOKUP($A174,'European News-Based Index'!$A$2:$A$460,'European News-Based Index'!E$2:E$460,"NA",0,1)</f>
        <v>113.39719457589861</v>
      </c>
      <c r="C174" s="15">
        <f>+_xlfn.XLOOKUP($A174,'European News-Based Index'!$A$2:$A$460,'European News-Based Index'!F$2:F$460,"NA",0,1)</f>
        <v>146.4051790740865</v>
      </c>
      <c r="D174" s="15">
        <f>+_xlfn.XLOOKUP($A174,'European News-Based Index'!$A$2:$A$460,'European News-Based Index'!G$2:G$460,"NA",0,1)</f>
        <v>197.79857959569753</v>
      </c>
      <c r="E174" s="15">
        <f>+_xlfn.XLOOKUP($A174,'European News-Based Index'!$A$2:$A$460,'European News-Based Index'!H$2:H$460,"NA",0,1)</f>
        <v>71.119954731726949</v>
      </c>
      <c r="F174" s="18">
        <v>96.900851531468987</v>
      </c>
      <c r="G174" s="19">
        <v>100.463445939406</v>
      </c>
      <c r="H174" s="11">
        <v>76.004413420385916</v>
      </c>
    </row>
    <row r="175" spans="1:8" x14ac:dyDescent="0.2">
      <c r="A175" t="s">
        <v>242</v>
      </c>
      <c r="B175" s="15">
        <f>+_xlfn.XLOOKUP($A175,'European News-Based Index'!$A$2:$A$460,'European News-Based Index'!E$2:E$460,"NA",0,1)</f>
        <v>212.8246818215994</v>
      </c>
      <c r="C175" s="15">
        <f>+_xlfn.XLOOKUP($A175,'European News-Based Index'!$A$2:$A$460,'European News-Based Index'!F$2:F$460,"NA",0,1)</f>
        <v>119.77798777558419</v>
      </c>
      <c r="D175" s="15">
        <f>+_xlfn.XLOOKUP($A175,'European News-Based Index'!$A$2:$A$460,'European News-Based Index'!G$2:G$460,"NA",0,1)</f>
        <v>303.52773213219677</v>
      </c>
      <c r="E175" s="15">
        <f>+_xlfn.XLOOKUP($A175,'European News-Based Index'!$A$2:$A$460,'European News-Based Index'!H$2:H$460,"NA",0,1)</f>
        <v>118.88248541558615</v>
      </c>
      <c r="F175" s="18">
        <v>115.18060524048057</v>
      </c>
      <c r="G175" s="19">
        <v>138.898635830589</v>
      </c>
      <c r="H175" s="11">
        <v>106.16920101867599</v>
      </c>
    </row>
    <row r="176" spans="1:8" x14ac:dyDescent="0.2">
      <c r="A176" t="s">
        <v>243</v>
      </c>
      <c r="B176" s="15">
        <f>+_xlfn.XLOOKUP($A176,'European News-Based Index'!$A$2:$A$460,'European News-Based Index'!E$2:E$460,"NA",0,1)</f>
        <v>176.39803864617582</v>
      </c>
      <c r="C176" s="15">
        <f>+_xlfn.XLOOKUP($A176,'European News-Based Index'!$A$2:$A$460,'European News-Based Index'!F$2:F$460,"NA",0,1)</f>
        <v>142.43014946273306</v>
      </c>
      <c r="D176" s="15">
        <f>+_xlfn.XLOOKUP($A176,'European News-Based Index'!$A$2:$A$460,'European News-Based Index'!G$2:G$460,"NA",0,1)</f>
        <v>314.76036810583815</v>
      </c>
      <c r="E176" s="15">
        <f>+_xlfn.XLOOKUP($A176,'European News-Based Index'!$A$2:$A$460,'European News-Based Index'!H$2:H$460,"NA",0,1)</f>
        <v>86.441631272140739</v>
      </c>
      <c r="F176" s="18">
        <v>109.61699905012965</v>
      </c>
      <c r="G176" s="19">
        <v>170.85894834500201</v>
      </c>
      <c r="H176" s="11">
        <v>109.46350326530765</v>
      </c>
    </row>
    <row r="177" spans="1:8" x14ac:dyDescent="0.2">
      <c r="A177" t="s">
        <v>244</v>
      </c>
      <c r="B177" s="15">
        <f>+_xlfn.XLOOKUP($A177,'European News-Based Index'!$A$2:$A$460,'European News-Based Index'!E$2:E$460,"NA",0,1)</f>
        <v>158.68090336065552</v>
      </c>
      <c r="C177" s="15">
        <f>+_xlfn.XLOOKUP($A177,'European News-Based Index'!$A$2:$A$460,'European News-Based Index'!F$2:F$460,"NA",0,1)</f>
        <v>114.18858695469855</v>
      </c>
      <c r="D177" s="15">
        <f>+_xlfn.XLOOKUP($A177,'European News-Based Index'!$A$2:$A$460,'European News-Based Index'!G$2:G$460,"NA",0,1)</f>
        <v>171.73944490131768</v>
      </c>
      <c r="E177" s="15">
        <f>+_xlfn.XLOOKUP($A177,'European News-Based Index'!$A$2:$A$460,'European News-Based Index'!H$2:H$460,"NA",0,1)</f>
        <v>104.77473469296126</v>
      </c>
      <c r="F177" s="18">
        <v>93.793167644579938</v>
      </c>
      <c r="G177" s="19">
        <v>112.58222615427999</v>
      </c>
      <c r="H177" s="11">
        <v>103.43148821952845</v>
      </c>
    </row>
    <row r="178" spans="1:8" x14ac:dyDescent="0.2">
      <c r="A178" t="s">
        <v>245</v>
      </c>
      <c r="B178" s="15">
        <f>+_xlfn.XLOOKUP($A178,'European News-Based Index'!$A$2:$A$460,'European News-Based Index'!E$2:E$460,"NA",0,1)</f>
        <v>165.86696593607695</v>
      </c>
      <c r="C178" s="15">
        <f>+_xlfn.XLOOKUP($A178,'European News-Based Index'!$A$2:$A$460,'European News-Based Index'!F$2:F$460,"NA",0,1)</f>
        <v>124.55347917761495</v>
      </c>
      <c r="D178" s="15">
        <f>+_xlfn.XLOOKUP($A178,'European News-Based Index'!$A$2:$A$460,'European News-Based Index'!G$2:G$460,"NA",0,1)</f>
        <v>263.03016007190877</v>
      </c>
      <c r="E178" s="15">
        <f>+_xlfn.XLOOKUP($A178,'European News-Based Index'!$A$2:$A$460,'European News-Based Index'!H$2:H$460,"NA",0,1)</f>
        <v>134.97649897421223</v>
      </c>
      <c r="F178" s="18">
        <v>101.5308358284276</v>
      </c>
      <c r="G178" s="19">
        <v>69.665635462899601</v>
      </c>
      <c r="H178" s="11">
        <v>108.09329725117183</v>
      </c>
    </row>
    <row r="179" spans="1:8" x14ac:dyDescent="0.2">
      <c r="A179" t="s">
        <v>246</v>
      </c>
      <c r="B179" s="15">
        <f>+_xlfn.XLOOKUP($A179,'European News-Based Index'!$A$2:$A$460,'European News-Based Index'!E$2:E$460,"NA",0,1)</f>
        <v>187.6360162283874</v>
      </c>
      <c r="C179" s="15">
        <f>+_xlfn.XLOOKUP($A179,'European News-Based Index'!$A$2:$A$460,'European News-Based Index'!F$2:F$460,"NA",0,1)</f>
        <v>95.383616847345195</v>
      </c>
      <c r="D179" s="15">
        <f>+_xlfn.XLOOKUP($A179,'European News-Based Index'!$A$2:$A$460,'European News-Based Index'!G$2:G$460,"NA",0,1)</f>
        <v>231.93368590502911</v>
      </c>
      <c r="E179" s="15">
        <f>+_xlfn.XLOOKUP($A179,'European News-Based Index'!$A$2:$A$460,'European News-Based Index'!H$2:H$460,"NA",0,1)</f>
        <v>144.22727479405825</v>
      </c>
      <c r="F179" s="18">
        <v>93.31519294070452</v>
      </c>
      <c r="G179" s="19">
        <v>64.780545171293895</v>
      </c>
      <c r="H179" s="11">
        <v>69.645511034978725</v>
      </c>
    </row>
    <row r="180" spans="1:8" x14ac:dyDescent="0.2">
      <c r="A180" t="s">
        <v>247</v>
      </c>
      <c r="B180" s="15">
        <f>+_xlfn.XLOOKUP($A180,'European News-Based Index'!$A$2:$A$460,'European News-Based Index'!E$2:E$460,"NA",0,1)</f>
        <v>193.55434493200318</v>
      </c>
      <c r="C180" s="15">
        <f>+_xlfn.XLOOKUP($A180,'European News-Based Index'!$A$2:$A$460,'European News-Based Index'!F$2:F$460,"NA",0,1)</f>
        <v>95.951449425055173</v>
      </c>
      <c r="D180" s="15">
        <f>+_xlfn.XLOOKUP($A180,'European News-Based Index'!$A$2:$A$460,'European News-Based Index'!G$2:G$460,"NA",0,1)</f>
        <v>200.97588143856777</v>
      </c>
      <c r="E180" s="15">
        <f>+_xlfn.XLOOKUP($A180,'European News-Based Index'!$A$2:$A$460,'European News-Based Index'!H$2:H$460,"NA",0,1)</f>
        <v>103.76201825127842</v>
      </c>
      <c r="F180" s="18">
        <v>82.583842289594912</v>
      </c>
      <c r="G180" s="19">
        <v>140.36676344300199</v>
      </c>
      <c r="H180" s="11">
        <v>61.82760019035554</v>
      </c>
    </row>
    <row r="181" spans="1:8" x14ac:dyDescent="0.2">
      <c r="A181" t="s">
        <v>248</v>
      </c>
      <c r="B181" s="15">
        <f>+_xlfn.XLOOKUP($A181,'European News-Based Index'!$A$2:$A$460,'European News-Based Index'!E$2:E$460,"NA",0,1)</f>
        <v>127.08607183657917</v>
      </c>
      <c r="C181" s="15">
        <f>+_xlfn.XLOOKUP($A181,'European News-Based Index'!$A$2:$A$460,'European News-Based Index'!F$2:F$460,"NA",0,1)</f>
        <v>86.652669339006465</v>
      </c>
      <c r="D181" s="15">
        <f>+_xlfn.XLOOKUP($A181,'European News-Based Index'!$A$2:$A$460,'European News-Based Index'!G$2:G$460,"NA",0,1)</f>
        <v>206.39484953514801</v>
      </c>
      <c r="E181" s="15">
        <f>+_xlfn.XLOOKUP($A181,'European News-Based Index'!$A$2:$A$460,'European News-Based Index'!H$2:H$460,"NA",0,1)</f>
        <v>160.607428935408</v>
      </c>
      <c r="F181" s="18">
        <v>85.520620721214669</v>
      </c>
      <c r="G181" s="19">
        <v>75.831616046339704</v>
      </c>
      <c r="H181" s="11">
        <v>99.419106542316683</v>
      </c>
    </row>
    <row r="182" spans="1:8" x14ac:dyDescent="0.2">
      <c r="A182" t="s">
        <v>249</v>
      </c>
      <c r="B182" s="15">
        <f>+_xlfn.XLOOKUP($A182,'European News-Based Index'!$A$2:$A$460,'European News-Based Index'!E$2:E$460,"NA",0,1)</f>
        <v>203.99563972683939</v>
      </c>
      <c r="C182" s="15">
        <f>+_xlfn.XLOOKUP($A182,'European News-Based Index'!$A$2:$A$460,'European News-Based Index'!F$2:F$460,"NA",0,1)</f>
        <v>96.989878412286643</v>
      </c>
      <c r="D182" s="15">
        <f>+_xlfn.XLOOKUP($A182,'European News-Based Index'!$A$2:$A$460,'European News-Based Index'!G$2:G$460,"NA",0,1)</f>
        <v>241.4245361712679</v>
      </c>
      <c r="E182" s="15">
        <f>+_xlfn.XLOOKUP($A182,'European News-Based Index'!$A$2:$A$460,'European News-Based Index'!H$2:H$460,"NA",0,1)</f>
        <v>276.35989036619884</v>
      </c>
      <c r="F182" s="18">
        <v>107.02956654025019</v>
      </c>
      <c r="G182" s="19">
        <v>68.464697329416396</v>
      </c>
      <c r="H182" s="11">
        <v>105.06206561490889</v>
      </c>
    </row>
    <row r="183" spans="1:8" x14ac:dyDescent="0.2">
      <c r="A183" t="s">
        <v>250</v>
      </c>
      <c r="B183" s="15">
        <f>+_xlfn.XLOOKUP($A183,'European News-Based Index'!$A$2:$A$460,'European News-Based Index'!E$2:E$460,"NA",0,1)</f>
        <v>181.86090862235798</v>
      </c>
      <c r="C183" s="15">
        <f>+_xlfn.XLOOKUP($A183,'European News-Based Index'!$A$2:$A$460,'European News-Based Index'!F$2:F$460,"NA",0,1)</f>
        <v>119.48192793729947</v>
      </c>
      <c r="D183" s="15">
        <f>+_xlfn.XLOOKUP($A183,'European News-Based Index'!$A$2:$A$460,'European News-Based Index'!G$2:G$460,"NA",0,1)</f>
        <v>324.04653568126793</v>
      </c>
      <c r="E183" s="15">
        <f>+_xlfn.XLOOKUP($A183,'European News-Based Index'!$A$2:$A$460,'European News-Based Index'!H$2:H$460,"NA",0,1)</f>
        <v>226.05796161165125</v>
      </c>
      <c r="F183" s="18">
        <v>86.255329562694612</v>
      </c>
      <c r="G183" s="19">
        <v>182.605868134964</v>
      </c>
      <c r="H183" s="11">
        <v>67.054387155538379</v>
      </c>
    </row>
    <row r="184" spans="1:8" x14ac:dyDescent="0.2">
      <c r="A184" t="s">
        <v>251</v>
      </c>
      <c r="B184" s="15">
        <f>+_xlfn.XLOOKUP($A184,'European News-Based Index'!$A$2:$A$460,'European News-Based Index'!E$2:E$460,"NA",0,1)</f>
        <v>190.58182496052905</v>
      </c>
      <c r="C184" s="15">
        <f>+_xlfn.XLOOKUP($A184,'European News-Based Index'!$A$2:$A$460,'European News-Based Index'!F$2:F$460,"NA",0,1)</f>
        <v>104.27644481308872</v>
      </c>
      <c r="D184" s="15">
        <f>+_xlfn.XLOOKUP($A184,'European News-Based Index'!$A$2:$A$460,'European News-Based Index'!G$2:G$460,"NA",0,1)</f>
        <v>253.68586333993335</v>
      </c>
      <c r="E184" s="15">
        <f>+_xlfn.XLOOKUP($A184,'European News-Based Index'!$A$2:$A$460,'European News-Based Index'!H$2:H$460,"NA",0,1)</f>
        <v>124.94788440945686</v>
      </c>
      <c r="F184" s="18">
        <v>82.463387353452475</v>
      </c>
      <c r="G184" s="19">
        <v>214.01395483818399</v>
      </c>
      <c r="H184" s="11">
        <v>98.400133525099164</v>
      </c>
    </row>
    <row r="185" spans="1:8" x14ac:dyDescent="0.2">
      <c r="A185" t="s">
        <v>252</v>
      </c>
      <c r="B185" s="15">
        <f>+_xlfn.XLOOKUP($A185,'European News-Based Index'!$A$2:$A$460,'European News-Based Index'!E$2:E$460,"NA",0,1)</f>
        <v>124.16817823386617</v>
      </c>
      <c r="C185" s="15">
        <f>+_xlfn.XLOOKUP($A185,'European News-Based Index'!$A$2:$A$460,'European News-Based Index'!F$2:F$460,"NA",0,1)</f>
        <v>108.33815230084166</v>
      </c>
      <c r="D185" s="15">
        <f>+_xlfn.XLOOKUP($A185,'European News-Based Index'!$A$2:$A$460,'European News-Based Index'!G$2:G$460,"NA",0,1)</f>
        <v>216.33028088042593</v>
      </c>
      <c r="E185" s="15">
        <f>+_xlfn.XLOOKUP($A185,'European News-Based Index'!$A$2:$A$460,'European News-Based Index'!H$2:H$460,"NA",0,1)</f>
        <v>177.81646652678873</v>
      </c>
      <c r="F185" s="18">
        <v>86.147653679477855</v>
      </c>
      <c r="G185" s="19">
        <v>137.261103463723</v>
      </c>
      <c r="H185" s="11">
        <v>63.915726126791554</v>
      </c>
    </row>
    <row r="186" spans="1:8" x14ac:dyDescent="0.2">
      <c r="A186" t="s">
        <v>253</v>
      </c>
      <c r="B186" s="15">
        <f>+_xlfn.XLOOKUP($A186,'European News-Based Index'!$A$2:$A$460,'European News-Based Index'!E$2:E$460,"NA",0,1)</f>
        <v>131.46119749916579</v>
      </c>
      <c r="C186" s="15">
        <f>+_xlfn.XLOOKUP($A186,'European News-Based Index'!$A$2:$A$460,'European News-Based Index'!F$2:F$460,"NA",0,1)</f>
        <v>81.414462900355815</v>
      </c>
      <c r="D186" s="15">
        <f>+_xlfn.XLOOKUP($A186,'European News-Based Index'!$A$2:$A$460,'European News-Based Index'!G$2:G$460,"NA",0,1)</f>
        <v>241.11566495964757</v>
      </c>
      <c r="E186" s="15">
        <f>+_xlfn.XLOOKUP($A186,'European News-Based Index'!$A$2:$A$460,'European News-Based Index'!H$2:H$460,"NA",0,1)</f>
        <v>146.10414043076051</v>
      </c>
      <c r="F186" s="18">
        <v>85.990393154177397</v>
      </c>
      <c r="G186" s="19">
        <v>216.338219747338</v>
      </c>
      <c r="H186" s="11">
        <v>61.335461815656977</v>
      </c>
    </row>
    <row r="187" spans="1:8" x14ac:dyDescent="0.2">
      <c r="A187" t="s">
        <v>254</v>
      </c>
      <c r="B187" s="15">
        <f>+_xlfn.XLOOKUP($A187,'European News-Based Index'!$A$2:$A$460,'European News-Based Index'!E$2:E$460,"NA",0,1)</f>
        <v>454.00545287384358</v>
      </c>
      <c r="C187" s="15">
        <f>+_xlfn.XLOOKUP($A187,'European News-Based Index'!$A$2:$A$460,'European News-Based Index'!F$2:F$460,"NA",0,1)</f>
        <v>197.15905814303221</v>
      </c>
      <c r="D187" s="15">
        <f>+_xlfn.XLOOKUP($A187,'European News-Based Index'!$A$2:$A$460,'European News-Based Index'!G$2:G$460,"NA",0,1)</f>
        <v>444.34198268649033</v>
      </c>
      <c r="E187" s="15">
        <f>+_xlfn.XLOOKUP($A187,'European News-Based Index'!$A$2:$A$460,'European News-Based Index'!H$2:H$460,"NA",0,1)</f>
        <v>265.20560642343469</v>
      </c>
      <c r="F187" s="18">
        <v>111.77144061808897</v>
      </c>
      <c r="G187" s="19">
        <v>218.82614640766599</v>
      </c>
      <c r="H187" s="11">
        <v>99.892012279985323</v>
      </c>
    </row>
    <row r="188" spans="1:8" x14ac:dyDescent="0.2">
      <c r="A188" t="s">
        <v>255</v>
      </c>
      <c r="B188" s="15">
        <f>+_xlfn.XLOOKUP($A188,'European News-Based Index'!$A$2:$A$460,'European News-Based Index'!E$2:E$460,"NA",0,1)</f>
        <v>331.66817692961786</v>
      </c>
      <c r="C188" s="15">
        <f>+_xlfn.XLOOKUP($A188,'European News-Based Index'!$A$2:$A$460,'European News-Based Index'!F$2:F$460,"NA",0,1)</f>
        <v>129.44780619469799</v>
      </c>
      <c r="D188" s="15">
        <f>+_xlfn.XLOOKUP($A188,'European News-Based Index'!$A$2:$A$460,'European News-Based Index'!G$2:G$460,"NA",0,1)</f>
        <v>410.00738279337259</v>
      </c>
      <c r="E188" s="15">
        <f>+_xlfn.XLOOKUP($A188,'European News-Based Index'!$A$2:$A$460,'European News-Based Index'!H$2:H$460,"NA",0,1)</f>
        <v>172.03852980749949</v>
      </c>
      <c r="F188" s="18">
        <v>89.558324117354516</v>
      </c>
      <c r="G188" s="19">
        <v>227.61669862007901</v>
      </c>
      <c r="H188" s="11">
        <v>79.836397957517093</v>
      </c>
    </row>
    <row r="189" spans="1:8" x14ac:dyDescent="0.2">
      <c r="A189" t="s">
        <v>256</v>
      </c>
      <c r="B189" s="15">
        <f>+_xlfn.XLOOKUP($A189,'European News-Based Index'!$A$2:$A$460,'European News-Based Index'!E$2:E$460,"NA",0,1)</f>
        <v>223.12735555261986</v>
      </c>
      <c r="C189" s="15">
        <f>+_xlfn.XLOOKUP($A189,'European News-Based Index'!$A$2:$A$460,'European News-Based Index'!F$2:F$460,"NA",0,1)</f>
        <v>102.52937405861893</v>
      </c>
      <c r="D189" s="15">
        <f>+_xlfn.XLOOKUP($A189,'European News-Based Index'!$A$2:$A$460,'European News-Based Index'!G$2:G$460,"NA",0,1)</f>
        <v>178.72028205561639</v>
      </c>
      <c r="E189" s="15">
        <f>+_xlfn.XLOOKUP($A189,'European News-Based Index'!$A$2:$A$460,'European News-Based Index'!H$2:H$460,"NA",0,1)</f>
        <v>89.169138602016133</v>
      </c>
      <c r="F189" s="18">
        <v>62.374585633233721</v>
      </c>
      <c r="G189" s="19">
        <v>235.69627083953799</v>
      </c>
      <c r="H189" s="11">
        <v>91.870827756331082</v>
      </c>
    </row>
    <row r="190" spans="1:8" x14ac:dyDescent="0.2">
      <c r="A190" t="s">
        <v>257</v>
      </c>
      <c r="B190" s="15">
        <f>+_xlfn.XLOOKUP($A190,'European News-Based Index'!$A$2:$A$460,'European News-Based Index'!E$2:E$460,"NA",0,1)</f>
        <v>219.07736813398148</v>
      </c>
      <c r="C190" s="15">
        <f>+_xlfn.XLOOKUP($A190,'European News-Based Index'!$A$2:$A$460,'European News-Based Index'!F$2:F$460,"NA",0,1)</f>
        <v>140.2138283302819</v>
      </c>
      <c r="D190" s="15">
        <f>+_xlfn.XLOOKUP($A190,'European News-Based Index'!$A$2:$A$460,'European News-Based Index'!G$2:G$460,"NA",0,1)</f>
        <v>291.67300951647849</v>
      </c>
      <c r="E190" s="15">
        <f>+_xlfn.XLOOKUP($A190,'European News-Based Index'!$A$2:$A$460,'European News-Based Index'!H$2:H$460,"NA",0,1)</f>
        <v>120.58892632311252</v>
      </c>
      <c r="F190" s="18">
        <v>103.02355734919334</v>
      </c>
      <c r="G190" s="19">
        <v>185.9314938764</v>
      </c>
      <c r="H190" s="11">
        <v>103.03439090225272</v>
      </c>
    </row>
    <row r="191" spans="1:8" x14ac:dyDescent="0.2">
      <c r="A191" t="s">
        <v>258</v>
      </c>
      <c r="B191" s="15">
        <f>+_xlfn.XLOOKUP($A191,'European News-Based Index'!$A$2:$A$460,'European News-Based Index'!E$2:E$460,"NA",0,1)</f>
        <v>148.26053892774468</v>
      </c>
      <c r="C191" s="15">
        <f>+_xlfn.XLOOKUP($A191,'European News-Based Index'!$A$2:$A$460,'European News-Based Index'!F$2:F$460,"NA",0,1)</f>
        <v>132.1904712086538</v>
      </c>
      <c r="D191" s="15">
        <f>+_xlfn.XLOOKUP($A191,'European News-Based Index'!$A$2:$A$460,'European News-Based Index'!G$2:G$460,"NA",0,1)</f>
        <v>256.62360697508524</v>
      </c>
      <c r="E191" s="15">
        <f>+_xlfn.XLOOKUP($A191,'European News-Based Index'!$A$2:$A$460,'European News-Based Index'!H$2:H$460,"NA",0,1)</f>
        <v>145.93736151974772</v>
      </c>
      <c r="F191" s="18">
        <v>105.93236495304292</v>
      </c>
      <c r="G191" s="19">
        <v>111.383458606649</v>
      </c>
      <c r="H191" s="11">
        <v>52.981423195805419</v>
      </c>
    </row>
    <row r="192" spans="1:8" x14ac:dyDescent="0.2">
      <c r="A192" t="s">
        <v>259</v>
      </c>
      <c r="B192" s="15">
        <f>+_xlfn.XLOOKUP($A192,'European News-Based Index'!$A$2:$A$460,'European News-Based Index'!E$2:E$460,"NA",0,1)</f>
        <v>322.22033506013463</v>
      </c>
      <c r="C192" s="15">
        <f>+_xlfn.XLOOKUP($A192,'European News-Based Index'!$A$2:$A$460,'European News-Based Index'!F$2:F$460,"NA",0,1)</f>
        <v>180.27573916014421</v>
      </c>
      <c r="D192" s="15">
        <f>+_xlfn.XLOOKUP($A192,'European News-Based Index'!$A$2:$A$460,'European News-Based Index'!G$2:G$460,"NA",0,1)</f>
        <v>448.59508317810725</v>
      </c>
      <c r="E192" s="15">
        <f>+_xlfn.XLOOKUP($A192,'European News-Based Index'!$A$2:$A$460,'European News-Based Index'!H$2:H$460,"NA",0,1)</f>
        <v>225.25900055175984</v>
      </c>
      <c r="F192" s="18">
        <v>90.330046307772037</v>
      </c>
      <c r="G192" s="19">
        <v>263.57922708021499</v>
      </c>
      <c r="H192" s="11">
        <v>80.04255629676797</v>
      </c>
    </row>
    <row r="193" spans="1:8" x14ac:dyDescent="0.2">
      <c r="A193" t="s">
        <v>260</v>
      </c>
      <c r="B193" s="15">
        <f>+_xlfn.XLOOKUP($A193,'European News-Based Index'!$A$2:$A$460,'European News-Based Index'!E$2:E$460,"NA",0,1)</f>
        <v>246.8142508082627</v>
      </c>
      <c r="C193" s="15">
        <f>+_xlfn.XLOOKUP($A193,'European News-Based Index'!$A$2:$A$460,'European News-Based Index'!F$2:F$460,"NA",0,1)</f>
        <v>159.45264506945205</v>
      </c>
      <c r="D193" s="15">
        <f>+_xlfn.XLOOKUP($A193,'European News-Based Index'!$A$2:$A$460,'European News-Based Index'!G$2:G$460,"NA",0,1)</f>
        <v>408.26754699437186</v>
      </c>
      <c r="E193" s="15">
        <f>+_xlfn.XLOOKUP($A193,'European News-Based Index'!$A$2:$A$460,'European News-Based Index'!H$2:H$460,"NA",0,1)</f>
        <v>168.20747603180092</v>
      </c>
      <c r="F193" s="18">
        <v>98.441346090029143</v>
      </c>
      <c r="G193" s="19">
        <v>262.97340495290899</v>
      </c>
      <c r="H193" s="11">
        <v>91.34904225164847</v>
      </c>
    </row>
    <row r="194" spans="1:8" x14ac:dyDescent="0.2">
      <c r="A194" t="s">
        <v>261</v>
      </c>
      <c r="B194" s="15">
        <f>+_xlfn.XLOOKUP($A194,'European News-Based Index'!$A$2:$A$460,'European News-Based Index'!E$2:E$460,"NA",0,1)</f>
        <v>335.64149526489643</v>
      </c>
      <c r="C194" s="15">
        <f>+_xlfn.XLOOKUP($A194,'European News-Based Index'!$A$2:$A$460,'European News-Based Index'!F$2:F$460,"NA",0,1)</f>
        <v>112.90602380801526</v>
      </c>
      <c r="D194" s="15">
        <f>+_xlfn.XLOOKUP($A194,'European News-Based Index'!$A$2:$A$460,'European News-Based Index'!G$2:G$460,"NA",0,1)</f>
        <v>462.96556552285955</v>
      </c>
      <c r="E194" s="15">
        <f>+_xlfn.XLOOKUP($A194,'European News-Based Index'!$A$2:$A$460,'European News-Based Index'!H$2:H$460,"NA",0,1)</f>
        <v>178.56950457219688</v>
      </c>
      <c r="F194" s="18">
        <v>91.308817694860707</v>
      </c>
      <c r="G194" s="19">
        <v>162.54160352032901</v>
      </c>
      <c r="H194" s="11">
        <v>91.484631997442762</v>
      </c>
    </row>
    <row r="195" spans="1:8" x14ac:dyDescent="0.2">
      <c r="A195" t="s">
        <v>262</v>
      </c>
      <c r="B195" s="15">
        <f>+_xlfn.XLOOKUP($A195,'European News-Based Index'!$A$2:$A$460,'European News-Based Index'!E$2:E$460,"NA",0,1)</f>
        <v>170.40045431628212</v>
      </c>
      <c r="C195" s="15">
        <f>+_xlfn.XLOOKUP($A195,'European News-Based Index'!$A$2:$A$460,'European News-Based Index'!F$2:F$460,"NA",0,1)</f>
        <v>114.10034157680262</v>
      </c>
      <c r="D195" s="15">
        <f>+_xlfn.XLOOKUP($A195,'European News-Based Index'!$A$2:$A$460,'European News-Based Index'!G$2:G$460,"NA",0,1)</f>
        <v>379.42595357595764</v>
      </c>
      <c r="E195" s="15">
        <f>+_xlfn.XLOOKUP($A195,'European News-Based Index'!$A$2:$A$460,'European News-Based Index'!H$2:H$460,"NA",0,1)</f>
        <v>106.1471633524126</v>
      </c>
      <c r="F195" s="18">
        <v>95.585721553313022</v>
      </c>
      <c r="G195" s="19">
        <v>81.928864932311797</v>
      </c>
      <c r="H195" s="11">
        <v>78.253254323542265</v>
      </c>
    </row>
    <row r="196" spans="1:8" x14ac:dyDescent="0.2">
      <c r="A196" t="s">
        <v>263</v>
      </c>
      <c r="B196" s="15">
        <f>+_xlfn.XLOOKUP($A196,'European News-Based Index'!$A$2:$A$460,'European News-Based Index'!E$2:E$460,"NA",0,1)</f>
        <v>222.12302724209624</v>
      </c>
      <c r="C196" s="15">
        <f>+_xlfn.XLOOKUP($A196,'European News-Based Index'!$A$2:$A$460,'European News-Based Index'!F$2:F$460,"NA",0,1)</f>
        <v>98.555708019424543</v>
      </c>
      <c r="D196" s="15">
        <f>+_xlfn.XLOOKUP($A196,'European News-Based Index'!$A$2:$A$460,'European News-Based Index'!G$2:G$460,"NA",0,1)</f>
        <v>521.56415059869596</v>
      </c>
      <c r="E196" s="15">
        <f>+_xlfn.XLOOKUP($A196,'European News-Based Index'!$A$2:$A$460,'European News-Based Index'!H$2:H$460,"NA",0,1)</f>
        <v>128.62674225780171</v>
      </c>
      <c r="F196" s="18">
        <v>81.576435455783923</v>
      </c>
      <c r="G196" s="19">
        <v>148.20053091679199</v>
      </c>
      <c r="H196" s="11">
        <v>104.77484893739711</v>
      </c>
    </row>
    <row r="197" spans="1:8" x14ac:dyDescent="0.2">
      <c r="A197" t="s">
        <v>264</v>
      </c>
      <c r="B197" s="15">
        <f>+_xlfn.XLOOKUP($A197,'European News-Based Index'!$A$2:$A$460,'European News-Based Index'!E$2:E$460,"NA",0,1)</f>
        <v>204.83883101582134</v>
      </c>
      <c r="C197" s="15">
        <f>+_xlfn.XLOOKUP($A197,'European News-Based Index'!$A$2:$A$460,'European News-Based Index'!F$2:F$460,"NA",0,1)</f>
        <v>61.858981816280064</v>
      </c>
      <c r="D197" s="15">
        <f>+_xlfn.XLOOKUP($A197,'European News-Based Index'!$A$2:$A$460,'European News-Based Index'!G$2:G$460,"NA",0,1)</f>
        <v>574.6331443928085</v>
      </c>
      <c r="E197" s="15">
        <f>+_xlfn.XLOOKUP($A197,'European News-Based Index'!$A$2:$A$460,'European News-Based Index'!H$2:H$460,"NA",0,1)</f>
        <v>152.6166221672699</v>
      </c>
      <c r="F197" s="18">
        <v>80.033846711744843</v>
      </c>
      <c r="G197" s="19">
        <v>241.27461529366099</v>
      </c>
      <c r="H197" s="11">
        <v>48.856413712272804</v>
      </c>
    </row>
    <row r="198" spans="1:8" x14ac:dyDescent="0.2">
      <c r="A198" t="s">
        <v>265</v>
      </c>
      <c r="B198" s="15">
        <f>+_xlfn.XLOOKUP($A198,'European News-Based Index'!$A$2:$A$460,'European News-Based Index'!E$2:E$460,"NA",0,1)</f>
        <v>151.38441269857245</v>
      </c>
      <c r="C198" s="15">
        <f>+_xlfn.XLOOKUP($A198,'European News-Based Index'!$A$2:$A$460,'European News-Based Index'!F$2:F$460,"NA",0,1)</f>
        <v>62.901830521814503</v>
      </c>
      <c r="D198" s="15">
        <f>+_xlfn.XLOOKUP($A198,'European News-Based Index'!$A$2:$A$460,'European News-Based Index'!G$2:G$460,"NA",0,1)</f>
        <v>288.26044389781725</v>
      </c>
      <c r="E198" s="15">
        <f>+_xlfn.XLOOKUP($A198,'European News-Based Index'!$A$2:$A$460,'European News-Based Index'!H$2:H$460,"NA",0,1)</f>
        <v>51.342247132507268</v>
      </c>
      <c r="F198" s="18">
        <v>89.123763117268794</v>
      </c>
      <c r="G198" s="19">
        <v>225.16691402538001</v>
      </c>
      <c r="H198" s="11">
        <v>58.010792663883876</v>
      </c>
    </row>
    <row r="199" spans="1:8" x14ac:dyDescent="0.2">
      <c r="A199" t="s">
        <v>266</v>
      </c>
      <c r="B199" s="15">
        <f>+_xlfn.XLOOKUP($A199,'European News-Based Index'!$A$2:$A$460,'European News-Based Index'!E$2:E$460,"NA",0,1)</f>
        <v>192.22429035173278</v>
      </c>
      <c r="C199" s="15">
        <f>+_xlfn.XLOOKUP($A199,'European News-Based Index'!$A$2:$A$460,'European News-Based Index'!F$2:F$460,"NA",0,1)</f>
        <v>99.649020356625059</v>
      </c>
      <c r="D199" s="15">
        <f>+_xlfn.XLOOKUP($A199,'European News-Based Index'!$A$2:$A$460,'European News-Based Index'!G$2:G$460,"NA",0,1)</f>
        <v>308.56528601007835</v>
      </c>
      <c r="E199" s="15">
        <f>+_xlfn.XLOOKUP($A199,'European News-Based Index'!$A$2:$A$460,'European News-Based Index'!H$2:H$460,"NA",0,1)</f>
        <v>104.00221210943819</v>
      </c>
      <c r="F199" s="18">
        <v>85.260004516420651</v>
      </c>
      <c r="G199" s="19">
        <v>197.80535393963001</v>
      </c>
      <c r="H199" s="11">
        <v>84.568707987006164</v>
      </c>
    </row>
    <row r="200" spans="1:8" x14ac:dyDescent="0.2">
      <c r="A200" t="s">
        <v>267</v>
      </c>
      <c r="B200" s="15">
        <f>+_xlfn.XLOOKUP($A200,'European News-Based Index'!$A$2:$A$460,'European News-Based Index'!E$2:E$460,"NA",0,1)</f>
        <v>142.7123630373047</v>
      </c>
      <c r="C200" s="15">
        <f>+_xlfn.XLOOKUP($A200,'European News-Based Index'!$A$2:$A$460,'European News-Based Index'!F$2:F$460,"NA",0,1)</f>
        <v>74.033660960354041</v>
      </c>
      <c r="D200" s="15">
        <f>+_xlfn.XLOOKUP($A200,'European News-Based Index'!$A$2:$A$460,'European News-Based Index'!G$2:G$460,"NA",0,1)</f>
        <v>176.46953211285751</v>
      </c>
      <c r="E200" s="15">
        <f>+_xlfn.XLOOKUP($A200,'European News-Based Index'!$A$2:$A$460,'European News-Based Index'!H$2:H$460,"NA",0,1)</f>
        <v>60.909951529291931</v>
      </c>
      <c r="F200" s="18">
        <v>93.036530611862077</v>
      </c>
      <c r="G200" s="19">
        <v>237.853557315616</v>
      </c>
      <c r="H200" s="11">
        <v>27.632420403539122</v>
      </c>
    </row>
    <row r="201" spans="1:8" x14ac:dyDescent="0.2">
      <c r="A201" t="s">
        <v>268</v>
      </c>
      <c r="B201" s="15">
        <f>+_xlfn.XLOOKUP($A201,'European News-Based Index'!$A$2:$A$460,'European News-Based Index'!E$2:E$460,"NA",0,1)</f>
        <v>104.73080715959433</v>
      </c>
      <c r="C201" s="15">
        <f>+_xlfn.XLOOKUP($A201,'European News-Based Index'!$A$2:$A$460,'European News-Based Index'!F$2:F$460,"NA",0,1)</f>
        <v>31.701534582704117</v>
      </c>
      <c r="D201" s="15">
        <f>+_xlfn.XLOOKUP($A201,'European News-Based Index'!$A$2:$A$460,'European News-Based Index'!G$2:G$460,"NA",0,1)</f>
        <v>164.0532893047378</v>
      </c>
      <c r="E201" s="15">
        <f>+_xlfn.XLOOKUP($A201,'European News-Based Index'!$A$2:$A$460,'European News-Based Index'!H$2:H$460,"NA",0,1)</f>
        <v>42.259581269603316</v>
      </c>
      <c r="F201" s="18">
        <v>81.665459826793523</v>
      </c>
      <c r="G201" s="19">
        <v>83.000980938261904</v>
      </c>
      <c r="H201" s="11">
        <v>78.868464171200472</v>
      </c>
    </row>
    <row r="202" spans="1:8" x14ac:dyDescent="0.2">
      <c r="A202" t="s">
        <v>269</v>
      </c>
      <c r="B202" s="15">
        <f>+_xlfn.XLOOKUP($A202,'European News-Based Index'!$A$2:$A$460,'European News-Based Index'!E$2:E$460,"NA",0,1)</f>
        <v>164.52679069817384</v>
      </c>
      <c r="C202" s="15">
        <f>+_xlfn.XLOOKUP($A202,'European News-Based Index'!$A$2:$A$460,'European News-Based Index'!F$2:F$460,"NA",0,1)</f>
        <v>91.194235420073483</v>
      </c>
      <c r="D202" s="15">
        <f>+_xlfn.XLOOKUP($A202,'European News-Based Index'!$A$2:$A$460,'European News-Based Index'!G$2:G$460,"NA",0,1)</f>
        <v>256.47821175850652</v>
      </c>
      <c r="E202" s="15">
        <f>+_xlfn.XLOOKUP($A202,'European News-Based Index'!$A$2:$A$460,'European News-Based Index'!H$2:H$460,"NA",0,1)</f>
        <v>75.145874591094511</v>
      </c>
      <c r="F202" s="18">
        <v>79.729392372363023</v>
      </c>
      <c r="G202" s="19">
        <v>196.70663877240401</v>
      </c>
      <c r="H202" s="11">
        <v>92.739543007647896</v>
      </c>
    </row>
    <row r="203" spans="1:8" x14ac:dyDescent="0.2">
      <c r="A203" t="s">
        <v>270</v>
      </c>
      <c r="B203" s="15">
        <f>+_xlfn.XLOOKUP($A203,'European News-Based Index'!$A$2:$A$460,'European News-Based Index'!E$2:E$460,"NA",0,1)</f>
        <v>142.697508187072</v>
      </c>
      <c r="C203" s="15">
        <f>+_xlfn.XLOOKUP($A203,'European News-Based Index'!$A$2:$A$460,'European News-Based Index'!F$2:F$460,"NA",0,1)</f>
        <v>66.270566265736932</v>
      </c>
      <c r="D203" s="15">
        <f>+_xlfn.XLOOKUP($A203,'European News-Based Index'!$A$2:$A$460,'European News-Based Index'!G$2:G$460,"NA",0,1)</f>
        <v>227.00538712978212</v>
      </c>
      <c r="E203" s="15">
        <f>+_xlfn.XLOOKUP($A203,'European News-Based Index'!$A$2:$A$460,'European News-Based Index'!H$2:H$460,"NA",0,1)</f>
        <v>282.24796762789299</v>
      </c>
      <c r="F203" s="18">
        <v>94.097804146905773</v>
      </c>
      <c r="G203" s="19">
        <v>154.53273541959999</v>
      </c>
      <c r="H203" s="11">
        <v>64.023311896250462</v>
      </c>
    </row>
    <row r="204" spans="1:8" x14ac:dyDescent="0.2">
      <c r="A204" t="s">
        <v>271</v>
      </c>
      <c r="B204" s="15">
        <f>+_xlfn.XLOOKUP($A204,'European News-Based Index'!$A$2:$A$460,'European News-Based Index'!E$2:E$460,"NA",0,1)</f>
        <v>189.63558793958364</v>
      </c>
      <c r="C204" s="15">
        <f>+_xlfn.XLOOKUP($A204,'European News-Based Index'!$A$2:$A$460,'European News-Based Index'!F$2:F$460,"NA",0,1)</f>
        <v>63.299969300003845</v>
      </c>
      <c r="D204" s="15">
        <f>+_xlfn.XLOOKUP($A204,'European News-Based Index'!$A$2:$A$460,'European News-Based Index'!G$2:G$460,"NA",0,1)</f>
        <v>251.36940607972903</v>
      </c>
      <c r="E204" s="15">
        <f>+_xlfn.XLOOKUP($A204,'European News-Based Index'!$A$2:$A$460,'European News-Based Index'!H$2:H$460,"NA",0,1)</f>
        <v>170.10044079464191</v>
      </c>
      <c r="F204" s="18">
        <v>81.170513096817075</v>
      </c>
      <c r="G204" s="19">
        <v>187.01153951940699</v>
      </c>
      <c r="H204" s="11">
        <v>89.51314122232121</v>
      </c>
    </row>
    <row r="205" spans="1:8" x14ac:dyDescent="0.2">
      <c r="A205" t="s">
        <v>272</v>
      </c>
      <c r="B205" s="15">
        <f>+_xlfn.XLOOKUP($A205,'European News-Based Index'!$A$2:$A$460,'European News-Based Index'!E$2:E$460,"NA",0,1)</f>
        <v>110.69768979829733</v>
      </c>
      <c r="C205" s="15">
        <f>+_xlfn.XLOOKUP($A205,'European News-Based Index'!$A$2:$A$460,'European News-Based Index'!F$2:F$460,"NA",0,1)</f>
        <v>62.125211795591085</v>
      </c>
      <c r="D205" s="15">
        <f>+_xlfn.XLOOKUP($A205,'European News-Based Index'!$A$2:$A$460,'European News-Based Index'!G$2:G$460,"NA",0,1)</f>
        <v>194.63212824866446</v>
      </c>
      <c r="E205" s="15">
        <f>+_xlfn.XLOOKUP($A205,'European News-Based Index'!$A$2:$A$460,'European News-Based Index'!H$2:H$460,"NA",0,1)</f>
        <v>116.49230626351925</v>
      </c>
      <c r="F205" s="18">
        <v>86.062147342704932</v>
      </c>
      <c r="G205" s="19">
        <v>226.62383873928201</v>
      </c>
      <c r="H205" s="11">
        <v>72.423794540365535</v>
      </c>
    </row>
    <row r="206" spans="1:8" x14ac:dyDescent="0.2">
      <c r="A206" t="s">
        <v>273</v>
      </c>
      <c r="B206" s="15">
        <f>+_xlfn.XLOOKUP($A206,'European News-Based Index'!$A$2:$A$460,'European News-Based Index'!E$2:E$460,"NA",0,1)</f>
        <v>150.03557921859544</v>
      </c>
      <c r="C206" s="15">
        <f>+_xlfn.XLOOKUP($A206,'European News-Based Index'!$A$2:$A$460,'European News-Based Index'!F$2:F$460,"NA",0,1)</f>
        <v>102.9585200968542</v>
      </c>
      <c r="D206" s="15">
        <f>+_xlfn.XLOOKUP($A206,'European News-Based Index'!$A$2:$A$460,'European News-Based Index'!G$2:G$460,"NA",0,1)</f>
        <v>221.13756884827956</v>
      </c>
      <c r="E206" s="15">
        <f>+_xlfn.XLOOKUP($A206,'European News-Based Index'!$A$2:$A$460,'European News-Based Index'!H$2:H$460,"NA",0,1)</f>
        <v>122.71492048116812</v>
      </c>
      <c r="F206" s="18">
        <v>101.06343991887755</v>
      </c>
      <c r="G206" s="19">
        <v>163.69993158855999</v>
      </c>
      <c r="H206" s="11">
        <v>57.683596857544366</v>
      </c>
    </row>
    <row r="207" spans="1:8" x14ac:dyDescent="0.2">
      <c r="A207" t="s">
        <v>274</v>
      </c>
      <c r="B207" s="15">
        <f>+_xlfn.XLOOKUP($A207,'European News-Based Index'!$A$2:$A$460,'European News-Based Index'!E$2:E$460,"NA",0,1)</f>
        <v>97.528966204588713</v>
      </c>
      <c r="C207" s="15">
        <f>+_xlfn.XLOOKUP($A207,'European News-Based Index'!$A$2:$A$460,'European News-Based Index'!F$2:F$460,"NA",0,1)</f>
        <v>79.059170638918047</v>
      </c>
      <c r="D207" s="15">
        <f>+_xlfn.XLOOKUP($A207,'European News-Based Index'!$A$2:$A$460,'European News-Based Index'!G$2:G$460,"NA",0,1)</f>
        <v>192.03058706445086</v>
      </c>
      <c r="E207" s="15">
        <f>+_xlfn.XLOOKUP($A207,'European News-Based Index'!$A$2:$A$460,'European News-Based Index'!H$2:H$460,"NA",0,1)</f>
        <v>112.32989335450449</v>
      </c>
      <c r="F207" s="18">
        <v>83.316733077633543</v>
      </c>
      <c r="G207" s="19">
        <v>200.49302812035299</v>
      </c>
      <c r="H207" s="11">
        <v>52.178664823705738</v>
      </c>
    </row>
    <row r="208" spans="1:8" x14ac:dyDescent="0.2">
      <c r="A208" t="s">
        <v>275</v>
      </c>
      <c r="B208" s="15">
        <f>+_xlfn.XLOOKUP($A208,'European News-Based Index'!$A$2:$A$460,'European News-Based Index'!E$2:E$460,"NA",0,1)</f>
        <v>113.25939882505742</v>
      </c>
      <c r="C208" s="15">
        <f>+_xlfn.XLOOKUP($A208,'European News-Based Index'!$A$2:$A$460,'European News-Based Index'!F$2:F$460,"NA",0,1)</f>
        <v>77.476555490256473</v>
      </c>
      <c r="D208" s="15">
        <f>+_xlfn.XLOOKUP($A208,'European News-Based Index'!$A$2:$A$460,'European News-Based Index'!G$2:G$460,"NA",0,1)</f>
        <v>195.57213916032086</v>
      </c>
      <c r="E208" s="15">
        <f>+_xlfn.XLOOKUP($A208,'European News-Based Index'!$A$2:$A$460,'European News-Based Index'!H$2:H$460,"NA",0,1)</f>
        <v>130.56093356968495</v>
      </c>
      <c r="F208" s="18">
        <v>84.41018371499527</v>
      </c>
      <c r="G208" s="19">
        <v>150.67010189820999</v>
      </c>
      <c r="H208" s="11">
        <v>91.343784625675681</v>
      </c>
    </row>
    <row r="209" spans="1:8" x14ac:dyDescent="0.2">
      <c r="A209" t="s">
        <v>276</v>
      </c>
      <c r="B209" s="15">
        <f>+_xlfn.XLOOKUP($A209,'European News-Based Index'!$A$2:$A$460,'European News-Based Index'!E$2:E$460,"NA",0,1)</f>
        <v>127.53606101961677</v>
      </c>
      <c r="C209" s="15">
        <f>+_xlfn.XLOOKUP($A209,'European News-Based Index'!$A$2:$A$460,'European News-Based Index'!F$2:F$460,"NA",0,1)</f>
        <v>77.249375718371923</v>
      </c>
      <c r="D209" s="15">
        <f>+_xlfn.XLOOKUP($A209,'European News-Based Index'!$A$2:$A$460,'European News-Based Index'!G$2:G$460,"NA",0,1)</f>
        <v>187.3611054188672</v>
      </c>
      <c r="E209" s="15">
        <f>+_xlfn.XLOOKUP($A209,'European News-Based Index'!$A$2:$A$460,'European News-Based Index'!H$2:H$460,"NA",0,1)</f>
        <v>74.025299946606722</v>
      </c>
      <c r="F209" s="18">
        <v>68.683955127297381</v>
      </c>
      <c r="G209" s="19">
        <v>159.881498270843</v>
      </c>
      <c r="H209" s="11">
        <v>48.799937729685958</v>
      </c>
    </row>
    <row r="210" spans="1:8" x14ac:dyDescent="0.2">
      <c r="A210" t="s">
        <v>277</v>
      </c>
      <c r="B210" s="15">
        <f>+_xlfn.XLOOKUP($A210,'European News-Based Index'!$A$2:$A$460,'European News-Based Index'!E$2:E$460,"NA",0,1)</f>
        <v>178.8854475498668</v>
      </c>
      <c r="C210" s="15">
        <f>+_xlfn.XLOOKUP($A210,'European News-Based Index'!$A$2:$A$460,'European News-Based Index'!F$2:F$460,"NA",0,1)</f>
        <v>135.18132578443829</v>
      </c>
      <c r="D210" s="15">
        <f>+_xlfn.XLOOKUP($A210,'European News-Based Index'!$A$2:$A$460,'European News-Based Index'!G$2:G$460,"NA",0,1)</f>
        <v>303.05390794963159</v>
      </c>
      <c r="E210" s="15">
        <f>+_xlfn.XLOOKUP($A210,'European News-Based Index'!$A$2:$A$460,'European News-Based Index'!H$2:H$460,"NA",0,1)</f>
        <v>155.57982339760389</v>
      </c>
      <c r="F210" s="18">
        <v>91.657347861033628</v>
      </c>
      <c r="G210" s="19">
        <v>73.791460740389098</v>
      </c>
      <c r="H210" s="11">
        <v>67.967462515692446</v>
      </c>
    </row>
    <row r="211" spans="1:8" x14ac:dyDescent="0.2">
      <c r="A211" t="s">
        <v>278</v>
      </c>
      <c r="B211" s="15">
        <f>+_xlfn.XLOOKUP($A211,'European News-Based Index'!$A$2:$A$460,'European News-Based Index'!E$2:E$460,"NA",0,1)</f>
        <v>209.0020525803935</v>
      </c>
      <c r="C211" s="15">
        <f>+_xlfn.XLOOKUP($A211,'European News-Based Index'!$A$2:$A$460,'European News-Based Index'!F$2:F$460,"NA",0,1)</f>
        <v>129.37375720618235</v>
      </c>
      <c r="D211" s="15">
        <f>+_xlfn.XLOOKUP($A211,'European News-Based Index'!$A$2:$A$460,'European News-Based Index'!G$2:G$460,"NA",0,1)</f>
        <v>331.26207526335889</v>
      </c>
      <c r="E211" s="15">
        <f>+_xlfn.XLOOKUP($A211,'European News-Based Index'!$A$2:$A$460,'European News-Based Index'!H$2:H$460,"NA",0,1)</f>
        <v>127.33984624796373</v>
      </c>
      <c r="F211" s="18">
        <v>87.090723162029903</v>
      </c>
      <c r="G211" s="19">
        <v>36.679183704807599</v>
      </c>
      <c r="H211" s="11">
        <v>67.66960487715356</v>
      </c>
    </row>
    <row r="212" spans="1:8" x14ac:dyDescent="0.2">
      <c r="A212" t="s">
        <v>279</v>
      </c>
      <c r="B212" s="15">
        <f>+_xlfn.XLOOKUP($A212,'European News-Based Index'!$A$2:$A$460,'European News-Based Index'!E$2:E$460,"NA",0,1)</f>
        <v>219.13716355950785</v>
      </c>
      <c r="C212" s="15">
        <f>+_xlfn.XLOOKUP($A212,'European News-Based Index'!$A$2:$A$460,'European News-Based Index'!F$2:F$460,"NA",0,1)</f>
        <v>101.33782814702596</v>
      </c>
      <c r="D212" s="15">
        <f>+_xlfn.XLOOKUP($A212,'European News-Based Index'!$A$2:$A$460,'European News-Based Index'!G$2:G$460,"NA",0,1)</f>
        <v>239.72984200414407</v>
      </c>
      <c r="E212" s="15">
        <f>+_xlfn.XLOOKUP($A212,'European News-Based Index'!$A$2:$A$460,'European News-Based Index'!H$2:H$460,"NA",0,1)</f>
        <v>102.05102026480519</v>
      </c>
      <c r="F212" s="18">
        <v>85.111226208164936</v>
      </c>
      <c r="G212" s="19">
        <v>282.12776525296903</v>
      </c>
      <c r="H212" s="11">
        <v>35.090110825122174</v>
      </c>
    </row>
    <row r="213" spans="1:8" x14ac:dyDescent="0.2">
      <c r="A213" t="s">
        <v>280</v>
      </c>
      <c r="B213" s="15">
        <f>+_xlfn.XLOOKUP($A213,'European News-Based Index'!$A$2:$A$460,'European News-Based Index'!E$2:E$460,"NA",0,1)</f>
        <v>174.67610179730138</v>
      </c>
      <c r="C213" s="15">
        <f>+_xlfn.XLOOKUP($A213,'European News-Based Index'!$A$2:$A$460,'European News-Based Index'!F$2:F$460,"NA",0,1)</f>
        <v>87.705528675658257</v>
      </c>
      <c r="D213" s="15">
        <f>+_xlfn.XLOOKUP($A213,'European News-Based Index'!$A$2:$A$460,'European News-Based Index'!G$2:G$460,"NA",0,1)</f>
        <v>184.52116526124601</v>
      </c>
      <c r="E213" s="15">
        <f>+_xlfn.XLOOKUP($A213,'European News-Based Index'!$A$2:$A$460,'European News-Based Index'!H$2:H$460,"NA",0,1)</f>
        <v>73.525713770422996</v>
      </c>
      <c r="F213" s="18">
        <v>72.594815478176827</v>
      </c>
      <c r="G213" s="19">
        <v>123.321248521155</v>
      </c>
      <c r="H213" s="11">
        <v>85.364522967930725</v>
      </c>
    </row>
    <row r="214" spans="1:8" x14ac:dyDescent="0.2">
      <c r="A214" t="s">
        <v>281</v>
      </c>
      <c r="B214" s="15">
        <f>+_xlfn.XLOOKUP($A214,'European News-Based Index'!$A$2:$A$460,'European News-Based Index'!E$2:E$460,"NA",0,1)</f>
        <v>231.35667424143253</v>
      </c>
      <c r="C214" s="15">
        <f>+_xlfn.XLOOKUP($A214,'European News-Based Index'!$A$2:$A$460,'European News-Based Index'!F$2:F$460,"NA",0,1)</f>
        <v>109.44738459303053</v>
      </c>
      <c r="D214" s="15">
        <f>+_xlfn.XLOOKUP($A214,'European News-Based Index'!$A$2:$A$460,'European News-Based Index'!G$2:G$460,"NA",0,1)</f>
        <v>230.68047445655253</v>
      </c>
      <c r="E214" s="15">
        <f>+_xlfn.XLOOKUP($A214,'European News-Based Index'!$A$2:$A$460,'European News-Based Index'!H$2:H$460,"NA",0,1)</f>
        <v>64.674130697579599</v>
      </c>
      <c r="F214" s="18">
        <v>95.891113118078465</v>
      </c>
      <c r="G214" s="19">
        <v>115.39600535949501</v>
      </c>
      <c r="H214" s="11">
        <v>94.995459341572456</v>
      </c>
    </row>
    <row r="215" spans="1:8" x14ac:dyDescent="0.2">
      <c r="A215" t="s">
        <v>282</v>
      </c>
      <c r="B215" s="15">
        <f>+_xlfn.XLOOKUP($A215,'European News-Based Index'!$A$2:$A$460,'European News-Based Index'!E$2:E$460,"NA",0,1)</f>
        <v>193.90705645560894</v>
      </c>
      <c r="C215" s="15">
        <f>+_xlfn.XLOOKUP($A215,'European News-Based Index'!$A$2:$A$460,'European News-Based Index'!F$2:F$460,"NA",0,1)</f>
        <v>148.87244196236679</v>
      </c>
      <c r="D215" s="15">
        <f>+_xlfn.XLOOKUP($A215,'European News-Based Index'!$A$2:$A$460,'European News-Based Index'!G$2:G$460,"NA",0,1)</f>
        <v>302.29285278472776</v>
      </c>
      <c r="E215" s="15">
        <f>+_xlfn.XLOOKUP($A215,'European News-Based Index'!$A$2:$A$460,'European News-Based Index'!H$2:H$460,"NA",0,1)</f>
        <v>132.82509866136968</v>
      </c>
      <c r="F215" s="18">
        <v>85.856195522587498</v>
      </c>
      <c r="G215" s="19">
        <v>146.919627451651</v>
      </c>
      <c r="H215" s="11">
        <v>54.571813559172597</v>
      </c>
    </row>
    <row r="216" spans="1:8" x14ac:dyDescent="0.2">
      <c r="A216" t="s">
        <v>283</v>
      </c>
      <c r="B216" s="15">
        <f>+_xlfn.XLOOKUP($A216,'European News-Based Index'!$A$2:$A$460,'European News-Based Index'!E$2:E$460,"NA",0,1)</f>
        <v>148.17275410161267</v>
      </c>
      <c r="C216" s="15">
        <f>+_xlfn.XLOOKUP($A216,'European News-Based Index'!$A$2:$A$460,'European News-Based Index'!F$2:F$460,"NA",0,1)</f>
        <v>139.26294795344006</v>
      </c>
      <c r="D216" s="15">
        <f>+_xlfn.XLOOKUP($A216,'European News-Based Index'!$A$2:$A$460,'European News-Based Index'!G$2:G$460,"NA",0,1)</f>
        <v>274.4578971469461</v>
      </c>
      <c r="E216" s="15">
        <f>+_xlfn.XLOOKUP($A216,'European News-Based Index'!$A$2:$A$460,'European News-Based Index'!H$2:H$460,"NA",0,1)</f>
        <v>156.25306286402198</v>
      </c>
      <c r="F216" s="18">
        <v>101.61870737079289</v>
      </c>
      <c r="G216" s="19">
        <v>191.771219496345</v>
      </c>
      <c r="H216" s="11">
        <v>48.09021653243996</v>
      </c>
    </row>
    <row r="217" spans="1:8" x14ac:dyDescent="0.2">
      <c r="A217" t="s">
        <v>284</v>
      </c>
      <c r="B217" s="15">
        <f>+_xlfn.XLOOKUP($A217,'European News-Based Index'!$A$2:$A$460,'European News-Based Index'!E$2:E$460,"NA",0,1)</f>
        <v>225.89790867248931</v>
      </c>
      <c r="C217" s="15">
        <f>+_xlfn.XLOOKUP($A217,'European News-Based Index'!$A$2:$A$460,'European News-Based Index'!F$2:F$460,"NA",0,1)</f>
        <v>187.63554528275972</v>
      </c>
      <c r="D217" s="15">
        <f>+_xlfn.XLOOKUP($A217,'European News-Based Index'!$A$2:$A$460,'European News-Based Index'!G$2:G$460,"NA",0,1)</f>
        <v>339.57651506767587</v>
      </c>
      <c r="E217" s="15">
        <f>+_xlfn.XLOOKUP($A217,'European News-Based Index'!$A$2:$A$460,'European News-Based Index'!H$2:H$460,"NA",0,1)</f>
        <v>138.21525081035696</v>
      </c>
      <c r="F217" s="18">
        <v>145.09138510451314</v>
      </c>
      <c r="G217" s="19">
        <v>217.39565295881999</v>
      </c>
      <c r="H217" s="11">
        <v>81.9248782230747</v>
      </c>
    </row>
    <row r="218" spans="1:8" x14ac:dyDescent="0.2">
      <c r="A218" t="s">
        <v>285</v>
      </c>
      <c r="B218" s="15">
        <f>+_xlfn.XLOOKUP($A218,'European News-Based Index'!$A$2:$A$460,'European News-Based Index'!E$2:E$460,"NA",0,1)</f>
        <v>168.08723034264537</v>
      </c>
      <c r="C218" s="15">
        <f>+_xlfn.XLOOKUP($A218,'European News-Based Index'!$A$2:$A$460,'European News-Based Index'!F$2:F$460,"NA",0,1)</f>
        <v>169.99783581953128</v>
      </c>
      <c r="D218" s="15">
        <f>+_xlfn.XLOOKUP($A218,'European News-Based Index'!$A$2:$A$460,'European News-Based Index'!G$2:G$460,"NA",0,1)</f>
        <v>363.04773960850827</v>
      </c>
      <c r="E218" s="15">
        <f>+_xlfn.XLOOKUP($A218,'European News-Based Index'!$A$2:$A$460,'European News-Based Index'!H$2:H$460,"NA",0,1)</f>
        <v>131.97441503993537</v>
      </c>
      <c r="F218" s="18">
        <v>102.70365950458083</v>
      </c>
      <c r="G218" s="19">
        <v>202.67313163100999</v>
      </c>
      <c r="H218" s="11">
        <v>89.803887822142656</v>
      </c>
    </row>
    <row r="219" spans="1:8" x14ac:dyDescent="0.2">
      <c r="A219" t="s">
        <v>286</v>
      </c>
      <c r="B219" s="15">
        <f>+_xlfn.XLOOKUP($A219,'European News-Based Index'!$A$2:$A$460,'European News-Based Index'!E$2:E$460,"NA",0,1)</f>
        <v>155.94647320824077</v>
      </c>
      <c r="C219" s="15">
        <f>+_xlfn.XLOOKUP($A219,'European News-Based Index'!$A$2:$A$460,'European News-Based Index'!F$2:F$460,"NA",0,1)</f>
        <v>158.58831954067259</v>
      </c>
      <c r="D219" s="15">
        <f>+_xlfn.XLOOKUP($A219,'European News-Based Index'!$A$2:$A$460,'European News-Based Index'!G$2:G$460,"NA",0,1)</f>
        <v>267.58360147209589</v>
      </c>
      <c r="E219" s="15">
        <f>+_xlfn.XLOOKUP($A219,'European News-Based Index'!$A$2:$A$460,'European News-Based Index'!H$2:H$460,"NA",0,1)</f>
        <v>99.718371401178601</v>
      </c>
      <c r="F219" s="18">
        <v>89.264593086575545</v>
      </c>
      <c r="G219" s="19">
        <v>81.007438506271697</v>
      </c>
      <c r="H219" s="11">
        <v>113.96771187824751</v>
      </c>
    </row>
    <row r="220" spans="1:8" x14ac:dyDescent="0.2">
      <c r="A220" t="s">
        <v>287</v>
      </c>
      <c r="B220" s="15">
        <f>+_xlfn.XLOOKUP($A220,'European News-Based Index'!$A$2:$A$460,'European News-Based Index'!E$2:E$460,"NA",0,1)</f>
        <v>248.37471632510719</v>
      </c>
      <c r="C220" s="15">
        <f>+_xlfn.XLOOKUP($A220,'European News-Based Index'!$A$2:$A$460,'European News-Based Index'!F$2:F$460,"NA",0,1)</f>
        <v>107.76082900119499</v>
      </c>
      <c r="D220" s="15">
        <f>+_xlfn.XLOOKUP($A220,'European News-Based Index'!$A$2:$A$460,'European News-Based Index'!G$2:G$460,"NA",0,1)</f>
        <v>238.68934661793918</v>
      </c>
      <c r="E220" s="15">
        <f>+_xlfn.XLOOKUP($A220,'European News-Based Index'!$A$2:$A$460,'European News-Based Index'!H$2:H$460,"NA",0,1)</f>
        <v>124.912496686192</v>
      </c>
      <c r="F220" s="18">
        <v>94.351937502292287</v>
      </c>
      <c r="G220" s="19">
        <v>76.570274310000002</v>
      </c>
      <c r="H220" s="11">
        <v>82.066520420700058</v>
      </c>
    </row>
    <row r="221" spans="1:8" x14ac:dyDescent="0.2">
      <c r="A221" t="s">
        <v>288</v>
      </c>
      <c r="B221" s="15">
        <f>+_xlfn.XLOOKUP($A221,'European News-Based Index'!$A$2:$A$460,'European News-Based Index'!E$2:E$460,"NA",0,1)</f>
        <v>198.25048660580097</v>
      </c>
      <c r="C221" s="15">
        <f>+_xlfn.XLOOKUP($A221,'European News-Based Index'!$A$2:$A$460,'European News-Based Index'!F$2:F$460,"NA",0,1)</f>
        <v>145.0856423888163</v>
      </c>
      <c r="D221" s="15">
        <f>+_xlfn.XLOOKUP($A221,'European News-Based Index'!$A$2:$A$460,'European News-Based Index'!G$2:G$460,"NA",0,1)</f>
        <v>206.50388062079429</v>
      </c>
      <c r="E221" s="15">
        <f>+_xlfn.XLOOKUP($A221,'European News-Based Index'!$A$2:$A$460,'European News-Based Index'!H$2:H$460,"NA",0,1)</f>
        <v>146.16952740946206</v>
      </c>
      <c r="F221" s="18">
        <v>96.165692072168156</v>
      </c>
      <c r="G221" s="19">
        <v>80.257794599414694</v>
      </c>
      <c r="H221" s="11">
        <v>84.895711389303358</v>
      </c>
    </row>
    <row r="222" spans="1:8" x14ac:dyDescent="0.2">
      <c r="A222" t="s">
        <v>289</v>
      </c>
      <c r="B222" s="15">
        <f>+_xlfn.XLOOKUP($A222,'European News-Based Index'!$A$2:$A$460,'European News-Based Index'!E$2:E$460,"NA",0,1)</f>
        <v>145.92435505316323</v>
      </c>
      <c r="C222" s="15">
        <f>+_xlfn.XLOOKUP($A222,'European News-Based Index'!$A$2:$A$460,'European News-Based Index'!F$2:F$460,"NA",0,1)</f>
        <v>163.96968899462195</v>
      </c>
      <c r="D222" s="15">
        <f>+_xlfn.XLOOKUP($A222,'European News-Based Index'!$A$2:$A$460,'European News-Based Index'!G$2:G$460,"NA",0,1)</f>
        <v>159.84600990325475</v>
      </c>
      <c r="E222" s="15">
        <f>+_xlfn.XLOOKUP($A222,'European News-Based Index'!$A$2:$A$460,'European News-Based Index'!H$2:H$460,"NA",0,1)</f>
        <v>72.539415609284646</v>
      </c>
      <c r="F222" s="18">
        <v>110.77348199998823</v>
      </c>
      <c r="G222" s="19">
        <v>111.55889632584</v>
      </c>
      <c r="H222" s="11">
        <v>51.313333782214585</v>
      </c>
    </row>
    <row r="223" spans="1:8" x14ac:dyDescent="0.2">
      <c r="A223" t="s">
        <v>290</v>
      </c>
      <c r="B223" s="15">
        <f>+_xlfn.XLOOKUP($A223,'European News-Based Index'!$A$2:$A$460,'European News-Based Index'!E$2:E$460,"NA",0,1)</f>
        <v>171.36990387562327</v>
      </c>
      <c r="C223" s="15">
        <f>+_xlfn.XLOOKUP($A223,'European News-Based Index'!$A$2:$A$460,'European News-Based Index'!F$2:F$460,"NA",0,1)</f>
        <v>114.65299591661471</v>
      </c>
      <c r="D223" s="15">
        <f>+_xlfn.XLOOKUP($A223,'European News-Based Index'!$A$2:$A$460,'European News-Based Index'!G$2:G$460,"NA",0,1)</f>
        <v>244.02554738596822</v>
      </c>
      <c r="E223" s="15">
        <f>+_xlfn.XLOOKUP($A223,'European News-Based Index'!$A$2:$A$460,'European News-Based Index'!H$2:H$460,"NA",0,1)</f>
        <v>147.69422912735476</v>
      </c>
      <c r="F223" s="18">
        <v>90.695001842633303</v>
      </c>
      <c r="G223" s="19">
        <v>234.35571088450399</v>
      </c>
      <c r="H223" s="11">
        <v>79.221116709184514</v>
      </c>
    </row>
    <row r="224" spans="1:8" x14ac:dyDescent="0.2">
      <c r="A224" t="s">
        <v>291</v>
      </c>
      <c r="B224" s="15">
        <f>+_xlfn.XLOOKUP($A224,'European News-Based Index'!$A$2:$A$460,'European News-Based Index'!E$2:E$460,"NA",0,1)</f>
        <v>246.24190134168194</v>
      </c>
      <c r="C224" s="15">
        <f>+_xlfn.XLOOKUP($A224,'European News-Based Index'!$A$2:$A$460,'European News-Based Index'!F$2:F$460,"NA",0,1)</f>
        <v>88.916760644204544</v>
      </c>
      <c r="D224" s="15">
        <f>+_xlfn.XLOOKUP($A224,'European News-Based Index'!$A$2:$A$460,'European News-Based Index'!G$2:G$460,"NA",0,1)</f>
        <v>269.49666850731074</v>
      </c>
      <c r="E224" s="15">
        <f>+_xlfn.XLOOKUP($A224,'European News-Based Index'!$A$2:$A$460,'European News-Based Index'!H$2:H$460,"NA",0,1)</f>
        <v>114.53093253110723</v>
      </c>
      <c r="F224" s="18">
        <v>75.066291443306341</v>
      </c>
      <c r="G224" s="19">
        <v>123.321248521155</v>
      </c>
      <c r="H224" s="11">
        <v>70.266556560709972</v>
      </c>
    </row>
    <row r="225" spans="1:8" x14ac:dyDescent="0.2">
      <c r="A225" t="s">
        <v>292</v>
      </c>
      <c r="B225" s="15">
        <f>+_xlfn.XLOOKUP($A225,'European News-Based Index'!$A$2:$A$460,'European News-Based Index'!E$2:E$460,"NA",0,1)</f>
        <v>314.25814498456742</v>
      </c>
      <c r="C225" s="15">
        <f>+_xlfn.XLOOKUP($A225,'European News-Based Index'!$A$2:$A$460,'European News-Based Index'!F$2:F$460,"NA",0,1)</f>
        <v>112.59803082900295</v>
      </c>
      <c r="D225" s="15">
        <f>+_xlfn.XLOOKUP($A225,'European News-Based Index'!$A$2:$A$460,'European News-Based Index'!G$2:G$460,"NA",0,1)</f>
        <v>287.83403539137691</v>
      </c>
      <c r="E225" s="15">
        <f>+_xlfn.XLOOKUP($A225,'European News-Based Index'!$A$2:$A$460,'European News-Based Index'!H$2:H$460,"NA",0,1)</f>
        <v>161.16559900934956</v>
      </c>
      <c r="F225" s="18">
        <v>86.210763991606001</v>
      </c>
      <c r="G225" s="19">
        <v>252.70467139974301</v>
      </c>
      <c r="H225" s="11">
        <v>96.212375251298539</v>
      </c>
    </row>
    <row r="226" spans="1:8" x14ac:dyDescent="0.2">
      <c r="A226" t="s">
        <v>293</v>
      </c>
      <c r="B226" s="15">
        <f>+_xlfn.XLOOKUP($A226,'European News-Based Index'!$A$2:$A$460,'European News-Based Index'!E$2:E$460,"NA",0,1)</f>
        <v>207.23431333344314</v>
      </c>
      <c r="C226" s="15">
        <f>+_xlfn.XLOOKUP($A226,'European News-Based Index'!$A$2:$A$460,'European News-Based Index'!F$2:F$460,"NA",0,1)</f>
        <v>111.84922127195817</v>
      </c>
      <c r="D226" s="15">
        <f>+_xlfn.XLOOKUP($A226,'European News-Based Index'!$A$2:$A$460,'European News-Based Index'!G$2:G$460,"NA",0,1)</f>
        <v>275.04957630281075</v>
      </c>
      <c r="E226" s="15">
        <f>+_xlfn.XLOOKUP($A226,'European News-Based Index'!$A$2:$A$460,'European News-Based Index'!H$2:H$460,"NA",0,1)</f>
        <v>226.46521207546866</v>
      </c>
      <c r="F226" s="18">
        <v>100.27780590631514</v>
      </c>
      <c r="G226" s="19">
        <v>225.517417960041</v>
      </c>
      <c r="H226" s="11">
        <v>130.31493658257108</v>
      </c>
    </row>
    <row r="227" spans="1:8" x14ac:dyDescent="0.2">
      <c r="A227" t="s">
        <v>294</v>
      </c>
      <c r="B227" s="15">
        <f>+_xlfn.XLOOKUP($A227,'European News-Based Index'!$A$2:$A$460,'European News-Based Index'!E$2:E$460,"NA",0,1)</f>
        <v>210.18505172708899</v>
      </c>
      <c r="C227" s="15">
        <f>+_xlfn.XLOOKUP($A227,'European News-Based Index'!$A$2:$A$460,'European News-Based Index'!F$2:F$460,"NA",0,1)</f>
        <v>95.26595263668905</v>
      </c>
      <c r="D227" s="15">
        <f>+_xlfn.XLOOKUP($A227,'European News-Based Index'!$A$2:$A$460,'European News-Based Index'!G$2:G$460,"NA",0,1)</f>
        <v>267.70970959194938</v>
      </c>
      <c r="E227" s="15">
        <f>+_xlfn.XLOOKUP($A227,'European News-Based Index'!$A$2:$A$460,'European News-Based Index'!H$2:H$460,"NA",0,1)</f>
        <v>166.65564618751395</v>
      </c>
      <c r="F227" s="18">
        <v>95.63372664786354</v>
      </c>
      <c r="G227" s="19">
        <v>193.09570265535299</v>
      </c>
      <c r="H227" s="11">
        <v>92.972274614872873</v>
      </c>
    </row>
    <row r="228" spans="1:8" x14ac:dyDescent="0.2">
      <c r="A228" t="s">
        <v>295</v>
      </c>
      <c r="B228" s="15">
        <f>+_xlfn.XLOOKUP($A228,'European News-Based Index'!$A$2:$A$460,'European News-Based Index'!E$2:E$460,"NA",0,1)</f>
        <v>181.50480623929036</v>
      </c>
      <c r="C228" s="15">
        <f>+_xlfn.XLOOKUP($A228,'European News-Based Index'!$A$2:$A$460,'European News-Based Index'!F$2:F$460,"NA",0,1)</f>
        <v>89.521094544257565</v>
      </c>
      <c r="D228" s="15">
        <f>+_xlfn.XLOOKUP($A228,'European News-Based Index'!$A$2:$A$460,'European News-Based Index'!G$2:G$460,"NA",0,1)</f>
        <v>246.59494175379996</v>
      </c>
      <c r="E228" s="15">
        <f>+_xlfn.XLOOKUP($A228,'European News-Based Index'!$A$2:$A$460,'European News-Based Index'!H$2:H$460,"NA",0,1)</f>
        <v>163.58847767444021</v>
      </c>
      <c r="F228" s="18">
        <v>98.718624747187405</v>
      </c>
      <c r="G228" s="19">
        <v>198.43342473099599</v>
      </c>
      <c r="H228" s="11">
        <v>74.896689769783407</v>
      </c>
    </row>
    <row r="229" spans="1:8" x14ac:dyDescent="0.2">
      <c r="A229" t="s">
        <v>296</v>
      </c>
      <c r="B229" s="15">
        <f>+_xlfn.XLOOKUP($A229,'European News-Based Index'!$A$2:$A$460,'European News-Based Index'!E$2:E$460,"NA",0,1)</f>
        <v>207.24613187484729</v>
      </c>
      <c r="C229" s="15">
        <f>+_xlfn.XLOOKUP($A229,'European News-Based Index'!$A$2:$A$460,'European News-Based Index'!F$2:F$460,"NA",0,1)</f>
        <v>149.83251519551408</v>
      </c>
      <c r="D229" s="15">
        <f>+_xlfn.XLOOKUP($A229,'European News-Based Index'!$A$2:$A$460,'European News-Based Index'!G$2:G$460,"NA",0,1)</f>
        <v>244.38810811946939</v>
      </c>
      <c r="E229" s="15">
        <f>+_xlfn.XLOOKUP($A229,'European News-Based Index'!$A$2:$A$460,'European News-Based Index'!H$2:H$460,"NA",0,1)</f>
        <v>156.24090635720327</v>
      </c>
      <c r="F229" s="18">
        <v>94.589978069681408</v>
      </c>
      <c r="G229" s="19">
        <v>47.260345018227397</v>
      </c>
      <c r="H229" s="11">
        <v>95.471383750789357</v>
      </c>
    </row>
    <row r="230" spans="1:8" x14ac:dyDescent="0.2">
      <c r="A230" t="s">
        <v>297</v>
      </c>
      <c r="B230" s="15">
        <f>+_xlfn.XLOOKUP($A230,'European News-Based Index'!$A$2:$A$460,'European News-Based Index'!E$2:E$460,"NA",0,1)</f>
        <v>131.50760851445185</v>
      </c>
      <c r="C230" s="15">
        <f>+_xlfn.XLOOKUP($A230,'European News-Based Index'!$A$2:$A$460,'European News-Based Index'!F$2:F$460,"NA",0,1)</f>
        <v>127.87341148074616</v>
      </c>
      <c r="D230" s="15">
        <f>+_xlfn.XLOOKUP($A230,'European News-Based Index'!$A$2:$A$460,'European News-Based Index'!G$2:G$460,"NA",0,1)</f>
        <v>254.2695921323031</v>
      </c>
      <c r="E230" s="15">
        <f>+_xlfn.XLOOKUP($A230,'European News-Based Index'!$A$2:$A$460,'European News-Based Index'!H$2:H$460,"NA",0,1)</f>
        <v>95.316729551684361</v>
      </c>
      <c r="F230" s="18">
        <v>98.256657972089016</v>
      </c>
      <c r="G230" s="19">
        <v>213.93728473817001</v>
      </c>
      <c r="H230" s="11">
        <v>57.253988158271781</v>
      </c>
    </row>
    <row r="231" spans="1:8" x14ac:dyDescent="0.2">
      <c r="A231" t="s">
        <v>298</v>
      </c>
      <c r="B231" s="15">
        <f>+_xlfn.XLOOKUP($A231,'European News-Based Index'!$A$2:$A$460,'European News-Based Index'!E$2:E$460,"NA",0,1)</f>
        <v>304.09496547942229</v>
      </c>
      <c r="C231" s="15">
        <f>+_xlfn.XLOOKUP($A231,'European News-Based Index'!$A$2:$A$460,'European News-Based Index'!F$2:F$460,"NA",0,1)</f>
        <v>106.60549120564356</v>
      </c>
      <c r="D231" s="15">
        <f>+_xlfn.XLOOKUP($A231,'European News-Based Index'!$A$2:$A$460,'European News-Based Index'!G$2:G$460,"NA",0,1)</f>
        <v>238.52343111851852</v>
      </c>
      <c r="E231" s="15">
        <f>+_xlfn.XLOOKUP($A231,'European News-Based Index'!$A$2:$A$460,'European News-Based Index'!H$2:H$460,"NA",0,1)</f>
        <v>94.255728646264757</v>
      </c>
      <c r="F231" s="18">
        <v>104.50353700516806</v>
      </c>
      <c r="G231" s="19">
        <v>168.83791116563401</v>
      </c>
      <c r="H231" s="11">
        <v>42.556238430101537</v>
      </c>
    </row>
    <row r="232" spans="1:8" x14ac:dyDescent="0.2">
      <c r="A232" t="s">
        <v>299</v>
      </c>
      <c r="B232" s="15">
        <f>+_xlfn.XLOOKUP($A232,'European News-Based Index'!$A$2:$A$460,'European News-Based Index'!E$2:E$460,"NA",0,1)</f>
        <v>498.0574394160713</v>
      </c>
      <c r="C232" s="15">
        <f>+_xlfn.XLOOKUP($A232,'European News-Based Index'!$A$2:$A$460,'European News-Based Index'!F$2:F$460,"NA",0,1)</f>
        <v>225.07434688035408</v>
      </c>
      <c r="D232" s="15">
        <f>+_xlfn.XLOOKUP($A232,'European News-Based Index'!$A$2:$A$460,'European News-Based Index'!G$2:G$460,"NA",0,1)</f>
        <v>367.15702042734057</v>
      </c>
      <c r="E232" s="15">
        <f>+_xlfn.XLOOKUP($A232,'European News-Based Index'!$A$2:$A$460,'European News-Based Index'!H$2:H$460,"NA",0,1)</f>
        <v>246.82249291168844</v>
      </c>
      <c r="F232" s="18">
        <v>324.31367488077228</v>
      </c>
      <c r="G232" s="19">
        <v>229.90966371126399</v>
      </c>
      <c r="H232" s="11">
        <v>228.69626127708835</v>
      </c>
    </row>
    <row r="233" spans="1:8" x14ac:dyDescent="0.2">
      <c r="A233" t="s">
        <v>300</v>
      </c>
      <c r="B233" s="15">
        <f>+_xlfn.XLOOKUP($A233,'European News-Based Index'!$A$2:$A$460,'European News-Based Index'!E$2:E$460,"NA",0,1)</f>
        <v>374.94694195840805</v>
      </c>
      <c r="C233" s="15">
        <f>+_xlfn.XLOOKUP($A233,'European News-Based Index'!$A$2:$A$460,'European News-Based Index'!F$2:F$460,"NA",0,1)</f>
        <v>211.46612739542979</v>
      </c>
      <c r="D233" s="15">
        <f>+_xlfn.XLOOKUP($A233,'European News-Based Index'!$A$2:$A$460,'European News-Based Index'!G$2:G$460,"NA",0,1)</f>
        <v>320.16271113798314</v>
      </c>
      <c r="E233" s="15">
        <f>+_xlfn.XLOOKUP($A233,'European News-Based Index'!$A$2:$A$460,'European News-Based Index'!H$2:H$460,"NA",0,1)</f>
        <v>187.67248336034453</v>
      </c>
      <c r="F233" s="18">
        <v>465.35249871870337</v>
      </c>
      <c r="G233" s="19">
        <v>364.10711833871602</v>
      </c>
      <c r="H233" s="11">
        <v>150.6064058025122</v>
      </c>
    </row>
    <row r="234" spans="1:8" x14ac:dyDescent="0.2">
      <c r="A234" t="s">
        <v>301</v>
      </c>
      <c r="B234" s="15">
        <f>+_xlfn.XLOOKUP($A234,'European News-Based Index'!$A$2:$A$460,'European News-Based Index'!E$2:E$460,"NA",0,1)</f>
        <v>397.71599292757861</v>
      </c>
      <c r="C234" s="15">
        <f>+_xlfn.XLOOKUP($A234,'European News-Based Index'!$A$2:$A$460,'European News-Based Index'!F$2:F$460,"NA",0,1)</f>
        <v>174.28109207331573</v>
      </c>
      <c r="D234" s="15">
        <f>+_xlfn.XLOOKUP($A234,'European News-Based Index'!$A$2:$A$460,'European News-Based Index'!G$2:G$460,"NA",0,1)</f>
        <v>305.83698185179964</v>
      </c>
      <c r="E234" s="15">
        <f>+_xlfn.XLOOKUP($A234,'European News-Based Index'!$A$2:$A$460,'European News-Based Index'!H$2:H$460,"NA",0,1)</f>
        <v>175.46278934944851</v>
      </c>
      <c r="F234" s="18">
        <v>425.15027264328171</v>
      </c>
      <c r="G234" s="19">
        <v>367.34442539235698</v>
      </c>
      <c r="H234" s="11">
        <v>137.34650291830022</v>
      </c>
    </row>
    <row r="235" spans="1:8" x14ac:dyDescent="0.2">
      <c r="A235" t="s">
        <v>302</v>
      </c>
      <c r="B235" s="15">
        <f>+_xlfn.XLOOKUP($A235,'European News-Based Index'!$A$2:$A$460,'European News-Based Index'!E$2:E$460,"NA",0,1)</f>
        <v>278.87220482003642</v>
      </c>
      <c r="C235" s="15">
        <f>+_xlfn.XLOOKUP($A235,'European News-Based Index'!$A$2:$A$460,'European News-Based Index'!F$2:F$460,"NA",0,1)</f>
        <v>156.47175198515851</v>
      </c>
      <c r="D235" s="15">
        <f>+_xlfn.XLOOKUP($A235,'European News-Based Index'!$A$2:$A$460,'European News-Based Index'!G$2:G$460,"NA",0,1)</f>
        <v>321.69084543949418</v>
      </c>
      <c r="E235" s="15">
        <f>+_xlfn.XLOOKUP($A235,'European News-Based Index'!$A$2:$A$460,'European News-Based Index'!H$2:H$460,"NA",0,1)</f>
        <v>156.52803189455702</v>
      </c>
      <c r="F235" s="18">
        <v>347.28544265393521</v>
      </c>
      <c r="G235" s="19">
        <v>358.75001891308602</v>
      </c>
      <c r="H235" s="11">
        <v>147.17536779274005</v>
      </c>
    </row>
    <row r="236" spans="1:8" x14ac:dyDescent="0.2">
      <c r="A236" t="s">
        <v>303</v>
      </c>
      <c r="B236" s="15">
        <f>+_xlfn.XLOOKUP($A236,'European News-Based Index'!$A$2:$A$460,'European News-Based Index'!E$2:E$460,"NA",0,1)</f>
        <v>312.93160100662061</v>
      </c>
      <c r="C236" s="15">
        <f>+_xlfn.XLOOKUP($A236,'European News-Based Index'!$A$2:$A$460,'European News-Based Index'!F$2:F$460,"NA",0,1)</f>
        <v>150.86637954896941</v>
      </c>
      <c r="D236" s="15">
        <f>+_xlfn.XLOOKUP($A236,'European News-Based Index'!$A$2:$A$460,'European News-Based Index'!G$2:G$460,"NA",0,1)</f>
        <v>242.34147139316002</v>
      </c>
      <c r="E236" s="15">
        <f>+_xlfn.XLOOKUP($A236,'European News-Based Index'!$A$2:$A$460,'European News-Based Index'!H$2:H$460,"NA",0,1)</f>
        <v>146.59099851938367</v>
      </c>
      <c r="F236" s="18">
        <v>249.50719625664334</v>
      </c>
      <c r="G236" s="19">
        <v>287.20321405985601</v>
      </c>
      <c r="H236" s="11">
        <v>115.58888146646665</v>
      </c>
    </row>
    <row r="237" spans="1:8" x14ac:dyDescent="0.2">
      <c r="A237" t="s">
        <v>304</v>
      </c>
      <c r="B237" s="15">
        <f>+_xlfn.XLOOKUP($A237,'European News-Based Index'!$A$2:$A$460,'European News-Based Index'!E$2:E$460,"NA",0,1)</f>
        <v>215.73821906767634</v>
      </c>
      <c r="C237" s="15">
        <f>+_xlfn.XLOOKUP($A237,'European News-Based Index'!$A$2:$A$460,'European News-Based Index'!F$2:F$460,"NA",0,1)</f>
        <v>160.26182113782582</v>
      </c>
      <c r="D237" s="15">
        <f>+_xlfn.XLOOKUP($A237,'European News-Based Index'!$A$2:$A$460,'European News-Based Index'!G$2:G$460,"NA",0,1)</f>
        <v>202.95086660733247</v>
      </c>
      <c r="E237" s="15">
        <f>+_xlfn.XLOOKUP($A237,'European News-Based Index'!$A$2:$A$460,'European News-Based Index'!H$2:H$460,"NA",0,1)</f>
        <v>152.85995578071146</v>
      </c>
      <c r="F237" s="18">
        <v>222.62720226684553</v>
      </c>
      <c r="G237" s="19">
        <v>227.01122991661381</v>
      </c>
      <c r="H237" s="11">
        <v>119.43352485887462</v>
      </c>
    </row>
    <row r="238" spans="1:8" x14ac:dyDescent="0.2">
      <c r="A238" t="s">
        <v>305</v>
      </c>
      <c r="B238" s="15">
        <f>+_xlfn.XLOOKUP($A238,'European News-Based Index'!$A$2:$A$460,'European News-Based Index'!E$2:E$460,"NA",0,1)</f>
        <v>295.318503721311</v>
      </c>
      <c r="C238" s="15">
        <f>+_xlfn.XLOOKUP($A238,'European News-Based Index'!$A$2:$A$460,'European News-Based Index'!F$2:F$460,"NA",0,1)</f>
        <v>169.11854068448324</v>
      </c>
      <c r="D238" s="15">
        <f>+_xlfn.XLOOKUP($A238,'European News-Based Index'!$A$2:$A$460,'European News-Based Index'!G$2:G$460,"NA",0,1)</f>
        <v>432.69126146881229</v>
      </c>
      <c r="E238" s="15">
        <f>+_xlfn.XLOOKUP($A238,'European News-Based Index'!$A$2:$A$460,'European News-Based Index'!H$2:H$460,"NA",0,1)</f>
        <v>206.87622391887396</v>
      </c>
      <c r="F238" s="18">
        <v>208.73029853282259</v>
      </c>
      <c r="G238" s="19">
        <v>245.75816701590387</v>
      </c>
      <c r="H238" s="11">
        <v>205.57478517211112</v>
      </c>
    </row>
    <row r="239" spans="1:8" x14ac:dyDescent="0.2">
      <c r="A239" t="s">
        <v>306</v>
      </c>
      <c r="B239" s="15">
        <f>+_xlfn.XLOOKUP($A239,'European News-Based Index'!$A$2:$A$460,'European News-Based Index'!E$2:E$460,"NA",0,1)</f>
        <v>443.74243072212209</v>
      </c>
      <c r="C239" s="15">
        <f>+_xlfn.XLOOKUP($A239,'European News-Based Index'!$A$2:$A$460,'European News-Based Index'!F$2:F$460,"NA",0,1)</f>
        <v>173.7636249251571</v>
      </c>
      <c r="D239" s="15">
        <f>+_xlfn.XLOOKUP($A239,'European News-Based Index'!$A$2:$A$460,'European News-Based Index'!G$2:G$460,"NA",0,1)</f>
        <v>358.26840748688517</v>
      </c>
      <c r="E239" s="15">
        <f>+_xlfn.XLOOKUP($A239,'European News-Based Index'!$A$2:$A$460,'European News-Based Index'!H$2:H$460,"NA",0,1)</f>
        <v>198.72893385675988</v>
      </c>
      <c r="F239" s="18">
        <v>222.78629678055887</v>
      </c>
      <c r="G239" s="19">
        <v>170.42912468574332</v>
      </c>
      <c r="H239" s="11">
        <v>134.72768418655431</v>
      </c>
    </row>
    <row r="240" spans="1:8" x14ac:dyDescent="0.2">
      <c r="A240" t="s">
        <v>307</v>
      </c>
      <c r="B240" s="15">
        <f>+_xlfn.XLOOKUP($A240,'European News-Based Index'!$A$2:$A$460,'European News-Based Index'!E$2:E$460,"NA",0,1)</f>
        <v>387.49448148843919</v>
      </c>
      <c r="C240" s="15">
        <f>+_xlfn.XLOOKUP($A240,'European News-Based Index'!$A$2:$A$460,'European News-Based Index'!F$2:F$460,"NA",0,1)</f>
        <v>279.38913293818945</v>
      </c>
      <c r="D240" s="15">
        <f>+_xlfn.XLOOKUP($A240,'European News-Based Index'!$A$2:$A$460,'European News-Based Index'!G$2:G$460,"NA",0,1)</f>
        <v>403.88629274722911</v>
      </c>
      <c r="E240" s="15">
        <f>+_xlfn.XLOOKUP($A240,'European News-Based Index'!$A$2:$A$460,'European News-Based Index'!H$2:H$460,"NA",0,1)</f>
        <v>155.94669493595293</v>
      </c>
      <c r="F240" s="18">
        <v>230.03486766359089</v>
      </c>
      <c r="G240" s="19">
        <v>285.02013575043662</v>
      </c>
      <c r="H240" s="11">
        <v>98.757337929690721</v>
      </c>
    </row>
    <row r="241" spans="1:8" x14ac:dyDescent="0.2">
      <c r="A241" t="s">
        <v>308</v>
      </c>
      <c r="B241" s="15">
        <f>+_xlfn.XLOOKUP($A241,'European News-Based Index'!$A$2:$A$460,'European News-Based Index'!E$2:E$460,"NA",0,1)</f>
        <v>227.9440037170105</v>
      </c>
      <c r="C241" s="15">
        <f>+_xlfn.XLOOKUP($A241,'European News-Based Index'!$A$2:$A$460,'European News-Based Index'!F$2:F$460,"NA",0,1)</f>
        <v>141.72860467210816</v>
      </c>
      <c r="D241" s="15">
        <f>+_xlfn.XLOOKUP($A241,'European News-Based Index'!$A$2:$A$460,'European News-Based Index'!G$2:G$460,"NA",0,1)</f>
        <v>257.26733611001026</v>
      </c>
      <c r="E241" s="15">
        <f>+_xlfn.XLOOKUP($A241,'European News-Based Index'!$A$2:$A$460,'European News-Based Index'!H$2:H$460,"NA",0,1)</f>
        <v>181.13723428707513</v>
      </c>
      <c r="F241" s="18">
        <v>200.25882364202619</v>
      </c>
      <c r="G241" s="19">
        <v>244.17663893581985</v>
      </c>
      <c r="H241" s="11">
        <v>78.30888331398404</v>
      </c>
    </row>
    <row r="242" spans="1:8" x14ac:dyDescent="0.2">
      <c r="A242" t="s">
        <v>309</v>
      </c>
      <c r="B242" s="15">
        <f>+_xlfn.XLOOKUP($A242,'European News-Based Index'!$A$2:$A$460,'European News-Based Index'!E$2:E$460,"NA",0,1)</f>
        <v>210.23209711459131</v>
      </c>
      <c r="C242" s="15">
        <f>+_xlfn.XLOOKUP($A242,'European News-Based Index'!$A$2:$A$460,'European News-Based Index'!F$2:F$460,"NA",0,1)</f>
        <v>247.12470893831093</v>
      </c>
      <c r="D242" s="15">
        <f>+_xlfn.XLOOKUP($A242,'European News-Based Index'!$A$2:$A$460,'European News-Based Index'!G$2:G$460,"NA",0,1)</f>
        <v>276.37227437364749</v>
      </c>
      <c r="E242" s="15">
        <f>+_xlfn.XLOOKUP($A242,'European News-Based Index'!$A$2:$A$460,'European News-Based Index'!H$2:H$460,"NA",0,1)</f>
        <v>145.95521439879624</v>
      </c>
      <c r="F242" s="18">
        <v>210.63621348462516</v>
      </c>
      <c r="G242" s="19">
        <v>258.93554862533568</v>
      </c>
    </row>
    <row r="243" spans="1:8" x14ac:dyDescent="0.2">
      <c r="A243" t="s">
        <v>310</v>
      </c>
      <c r="B243" s="15">
        <f>+_xlfn.XLOOKUP($A243,'European News-Based Index'!$A$2:$A$460,'European News-Based Index'!E$2:E$460,"NA",0,1)</f>
        <v>223.45362927573879</v>
      </c>
      <c r="C243" s="15">
        <f>+_xlfn.XLOOKUP($A243,'European News-Based Index'!$A$2:$A$460,'European News-Based Index'!F$2:F$460,"NA",0,1)</f>
        <v>136.78912165027251</v>
      </c>
      <c r="D243" s="15">
        <f>+_xlfn.XLOOKUP($A243,'European News-Based Index'!$A$2:$A$460,'European News-Based Index'!G$2:G$460,"NA",0,1)</f>
        <v>226.43034071822746</v>
      </c>
      <c r="E243" s="15">
        <f>+_xlfn.XLOOKUP($A243,'European News-Based Index'!$A$2:$A$460,'European News-Based Index'!H$2:H$460,"NA",0,1)</f>
        <v>126.63815040356138</v>
      </c>
      <c r="F243" s="18">
        <v>175.59828069597384</v>
      </c>
      <c r="G243" s="19">
        <v>152.02659995369697</v>
      </c>
    </row>
    <row r="244" spans="1:8" x14ac:dyDescent="0.2">
      <c r="A244" t="s">
        <v>311</v>
      </c>
      <c r="B244" s="15">
        <f>+_xlfn.XLOOKUP($A244,'European News-Based Index'!$A$2:$A$460,'European News-Based Index'!E$2:E$460,"NA",0,1)</f>
        <v>263.66320246775172</v>
      </c>
      <c r="C244" s="15">
        <f>+_xlfn.XLOOKUP($A244,'European News-Based Index'!$A$2:$A$460,'European News-Based Index'!F$2:F$460,"NA",0,1)</f>
        <v>175.08766129905771</v>
      </c>
      <c r="D244" s="15">
        <f>+_xlfn.XLOOKUP($A244,'European News-Based Index'!$A$2:$A$460,'European News-Based Index'!G$2:G$460,"NA",0,1)</f>
        <v>258.44635817598612</v>
      </c>
      <c r="E244" s="15">
        <f>+_xlfn.XLOOKUP($A244,'European News-Based Index'!$A$2:$A$460,'European News-Based Index'!H$2:H$460,"NA",0,1)</f>
        <v>116.82867211049577</v>
      </c>
      <c r="F244" s="18">
        <v>196.34498263319355</v>
      </c>
      <c r="G244" s="19">
        <v>195.97188028771086</v>
      </c>
    </row>
    <row r="245" spans="1:8" x14ac:dyDescent="0.2">
      <c r="A245" t="s">
        <v>312</v>
      </c>
      <c r="B245" s="15">
        <f>+_xlfn.XLOOKUP($A245,'European News-Based Index'!$A$2:$A$460,'European News-Based Index'!E$2:E$460,"NA",0,1)</f>
        <v>236.37901706429952</v>
      </c>
      <c r="C245" s="15">
        <f>+_xlfn.XLOOKUP($A245,'European News-Based Index'!$A$2:$A$460,'European News-Based Index'!F$2:F$460,"NA",0,1)</f>
        <v>133.86842941008666</v>
      </c>
      <c r="D245" s="15">
        <f>+_xlfn.XLOOKUP($A245,'European News-Based Index'!$A$2:$A$460,'European News-Based Index'!G$2:G$460,"NA",0,1)</f>
        <v>186.40504730622686</v>
      </c>
      <c r="E245" s="15">
        <f>+_xlfn.XLOOKUP($A245,'European News-Based Index'!$A$2:$A$460,'European News-Based Index'!H$2:H$460,"NA",0,1)</f>
        <v>114.83252788045223</v>
      </c>
      <c r="F245" s="18">
        <v>164.87347766514065</v>
      </c>
      <c r="G245" s="19">
        <v>285.65876477967799</v>
      </c>
    </row>
    <row r="246" spans="1:8" x14ac:dyDescent="0.2">
      <c r="A246" t="s">
        <v>313</v>
      </c>
      <c r="B246" s="15">
        <f>+_xlfn.XLOOKUP($A246,'European News-Based Index'!$A$2:$A$460,'European News-Based Index'!E$2:E$460,"NA",0,1)</f>
        <v>168.61250667375324</v>
      </c>
      <c r="C246" s="15">
        <f>+_xlfn.XLOOKUP($A246,'European News-Based Index'!$A$2:$A$460,'European News-Based Index'!F$2:F$460,"NA",0,1)</f>
        <v>59.527955400035857</v>
      </c>
      <c r="D246" s="15">
        <f>+_xlfn.XLOOKUP($A246,'European News-Based Index'!$A$2:$A$460,'European News-Based Index'!G$2:G$460,"NA",0,1)</f>
        <v>210.55606779907308</v>
      </c>
      <c r="E246" s="15">
        <f>+_xlfn.XLOOKUP($A246,'European News-Based Index'!$A$2:$A$460,'European News-Based Index'!H$2:H$460,"NA",0,1)</f>
        <v>99.316852327458449</v>
      </c>
      <c r="F246" s="18">
        <v>145.97546120211825</v>
      </c>
      <c r="G246" s="19">
        <v>183.21406441211511</v>
      </c>
    </row>
    <row r="247" spans="1:8" x14ac:dyDescent="0.2">
      <c r="A247" t="s">
        <v>314</v>
      </c>
      <c r="B247" s="15">
        <f>+_xlfn.XLOOKUP($A247,'European News-Based Index'!$A$2:$A$460,'European News-Based Index'!E$2:E$460,"NA",0,1)</f>
        <v>192.49767374743104</v>
      </c>
      <c r="C247" s="15">
        <f>+_xlfn.XLOOKUP($A247,'European News-Based Index'!$A$2:$A$460,'European News-Based Index'!F$2:F$460,"NA",0,1)</f>
        <v>104.80567408669692</v>
      </c>
      <c r="D247" s="15">
        <f>+_xlfn.XLOOKUP($A247,'European News-Based Index'!$A$2:$A$460,'European News-Based Index'!G$2:G$460,"NA",0,1)</f>
        <v>219.50012853823208</v>
      </c>
      <c r="E247" s="15">
        <f>+_xlfn.XLOOKUP($A247,'European News-Based Index'!$A$2:$A$460,'European News-Based Index'!H$2:H$460,"NA",0,1)</f>
        <v>92.592670250897115</v>
      </c>
      <c r="F247" s="18">
        <v>148.84588657583382</v>
      </c>
      <c r="G247" s="19">
        <v>184.48666047488646</v>
      </c>
    </row>
    <row r="248" spans="1:8" x14ac:dyDescent="0.2">
      <c r="A248" t="s">
        <v>315</v>
      </c>
      <c r="B248" s="15">
        <f>+_xlfn.XLOOKUP($A248,'European News-Based Index'!$A$2:$A$460,'European News-Based Index'!E$2:E$460,"NA",0,1)</f>
        <v>346.43418222767167</v>
      </c>
      <c r="C248" s="15">
        <f>+_xlfn.XLOOKUP($A248,'European News-Based Index'!$A$2:$A$460,'European News-Based Index'!F$2:F$460,"NA",0,1)</f>
        <v>61.540165650860757</v>
      </c>
      <c r="D248" s="15">
        <f>+_xlfn.XLOOKUP($A248,'European News-Based Index'!$A$2:$A$460,'European News-Based Index'!G$2:G$460,"NA",0,1)</f>
        <v>251.80142479657709</v>
      </c>
      <c r="E248" s="15">
        <f>+_xlfn.XLOOKUP($A248,'European News-Based Index'!$A$2:$A$460,'European News-Based Index'!H$2:H$460,"NA",0,1)</f>
        <v>120.40512194911682</v>
      </c>
      <c r="F248" s="18">
        <v>131.85174273353647</v>
      </c>
      <c r="G248" s="19">
        <v>234.06313196954227</v>
      </c>
    </row>
    <row r="249" spans="1:8" x14ac:dyDescent="0.2">
      <c r="A249" t="s">
        <v>316</v>
      </c>
      <c r="B249" s="15">
        <f>+_xlfn.XLOOKUP($A249,'European News-Based Index'!$A$2:$A$460,'European News-Based Index'!E$2:E$460,"NA",0,1)</f>
        <v>364.09978079171577</v>
      </c>
      <c r="C249" s="15">
        <f>+_xlfn.XLOOKUP($A249,'European News-Based Index'!$A$2:$A$460,'European News-Based Index'!F$2:F$460,"NA",0,1)</f>
        <v>41.307136491746519</v>
      </c>
      <c r="D249" s="15">
        <f>+_xlfn.XLOOKUP($A249,'European News-Based Index'!$A$2:$A$460,'European News-Based Index'!G$2:G$460,"NA",0,1)</f>
        <v>231.69912169473648</v>
      </c>
      <c r="E249" s="15">
        <f>+_xlfn.XLOOKUP($A249,'European News-Based Index'!$A$2:$A$460,'European News-Based Index'!H$2:H$460,"NA",0,1)</f>
        <v>92.023390458991031</v>
      </c>
      <c r="F249" s="18">
        <v>96.372215036569486</v>
      </c>
      <c r="G249" s="19">
        <v>253.98339852014163</v>
      </c>
    </row>
    <row r="250" spans="1:8" x14ac:dyDescent="0.2">
      <c r="A250" t="s">
        <v>317</v>
      </c>
      <c r="B250" s="15">
        <f>+_xlfn.XLOOKUP($A250,'European News-Based Index'!$A$2:$A$460,'European News-Based Index'!E$2:E$460,"NA",0,1)</f>
        <v>361.96706459054076</v>
      </c>
      <c r="C250" s="15">
        <f>+_xlfn.XLOOKUP($A250,'European News-Based Index'!$A$2:$A$460,'European News-Based Index'!F$2:F$460,"NA",0,1)</f>
        <v>102.89989592077029</v>
      </c>
      <c r="D250" s="15">
        <f>+_xlfn.XLOOKUP($A250,'European News-Based Index'!$A$2:$A$460,'European News-Based Index'!G$2:G$460,"NA",0,1)</f>
        <v>236.94298770083844</v>
      </c>
      <c r="E250" s="15">
        <f>+_xlfn.XLOOKUP($A250,'European News-Based Index'!$A$2:$A$460,'European News-Based Index'!H$2:H$460,"NA",0,1)</f>
        <v>114.69095995482645</v>
      </c>
      <c r="F250" s="18">
        <v>169.18976247015738</v>
      </c>
      <c r="G250" s="19">
        <v>240.56893427902685</v>
      </c>
    </row>
    <row r="251" spans="1:8" x14ac:dyDescent="0.2">
      <c r="A251" t="s">
        <v>318</v>
      </c>
      <c r="B251" s="15">
        <f>+_xlfn.XLOOKUP($A251,'European News-Based Index'!$A$2:$A$460,'European News-Based Index'!E$2:E$460,"NA",0,1)</f>
        <v>304.225758845386</v>
      </c>
      <c r="C251" s="15">
        <f>+_xlfn.XLOOKUP($A251,'European News-Based Index'!$A$2:$A$460,'European News-Based Index'!F$2:F$460,"NA",0,1)</f>
        <v>70.720974801923688</v>
      </c>
      <c r="D251" s="15">
        <f>+_xlfn.XLOOKUP($A251,'European News-Based Index'!$A$2:$A$460,'European News-Based Index'!G$2:G$460,"NA",0,1)</f>
        <v>270.22984285598051</v>
      </c>
      <c r="E251" s="15">
        <f>+_xlfn.XLOOKUP($A251,'European News-Based Index'!$A$2:$A$460,'European News-Based Index'!H$2:H$460,"NA",0,1)</f>
        <v>124.52418801397076</v>
      </c>
      <c r="F251" s="18">
        <v>141.09734960449484</v>
      </c>
      <c r="G251" s="19">
        <v>232.73002322228967</v>
      </c>
    </row>
    <row r="252" spans="1:8" x14ac:dyDescent="0.2">
      <c r="A252" t="s">
        <v>319</v>
      </c>
      <c r="B252" s="15">
        <f>+_xlfn.XLOOKUP($A252,'European News-Based Index'!$A$2:$A$460,'European News-Based Index'!E$2:E$460,"NA",0,1)</f>
        <v>395.5716354974096</v>
      </c>
      <c r="C252" s="15">
        <f>+_xlfn.XLOOKUP($A252,'European News-Based Index'!$A$2:$A$460,'European News-Based Index'!F$2:F$460,"NA",0,1)</f>
        <v>102.59614203779499</v>
      </c>
      <c r="D252" s="15">
        <f>+_xlfn.XLOOKUP($A252,'European News-Based Index'!$A$2:$A$460,'European News-Based Index'!G$2:G$460,"NA",0,1)</f>
        <v>310.0813528559587</v>
      </c>
      <c r="E252" s="15">
        <f>+_xlfn.XLOOKUP($A252,'European News-Based Index'!$A$2:$A$460,'European News-Based Index'!H$2:H$460,"NA",0,1)</f>
        <v>141.15618328571401</v>
      </c>
      <c r="F252" s="18">
        <v>130.07711343147218</v>
      </c>
      <c r="G252" s="19">
        <v>179.71455697937733</v>
      </c>
    </row>
    <row r="253" spans="1:8" x14ac:dyDescent="0.2">
      <c r="A253" t="s">
        <v>320</v>
      </c>
      <c r="B253" s="15">
        <f>+_xlfn.XLOOKUP($A253,'European News-Based Index'!$A$2:$A$460,'European News-Based Index'!E$2:E$460,"NA",0,1)</f>
        <v>597.93619678666437</v>
      </c>
      <c r="C253" s="15">
        <f>+_xlfn.XLOOKUP($A253,'European News-Based Index'!$A$2:$A$460,'European News-Based Index'!F$2:F$460,"NA",0,1)</f>
        <v>128.32329926757942</v>
      </c>
      <c r="D253" s="15">
        <f>+_xlfn.XLOOKUP($A253,'European News-Based Index'!$A$2:$A$460,'European News-Based Index'!G$2:G$460,"NA",0,1)</f>
        <v>331.31548153447523</v>
      </c>
      <c r="E253" s="15">
        <f>+_xlfn.XLOOKUP($A253,'European News-Based Index'!$A$2:$A$460,'European News-Based Index'!H$2:H$460,"NA",0,1)</f>
        <v>123.90446259711325</v>
      </c>
      <c r="F253" s="18">
        <v>161.05200531815046</v>
      </c>
      <c r="G253" s="19">
        <v>415.00490469130955</v>
      </c>
    </row>
    <row r="254" spans="1:8" x14ac:dyDescent="0.2">
      <c r="A254" t="s">
        <v>321</v>
      </c>
      <c r="B254" s="15">
        <f>+_xlfn.XLOOKUP($A254,'European News-Based Index'!$A$2:$A$460,'European News-Based Index'!E$2:E$460,"NA",0,1)</f>
        <v>478.20452641901988</v>
      </c>
      <c r="C254" s="15">
        <f>+_xlfn.XLOOKUP($A254,'European News-Based Index'!$A$2:$A$460,'European News-Based Index'!F$2:F$460,"NA",0,1)</f>
        <v>123.7361361084206</v>
      </c>
      <c r="D254" s="15">
        <f>+_xlfn.XLOOKUP($A254,'European News-Based Index'!$A$2:$A$460,'European News-Based Index'!G$2:G$460,"NA",0,1)</f>
        <v>313.78810575904663</v>
      </c>
      <c r="E254" s="15">
        <f>+_xlfn.XLOOKUP($A254,'European News-Based Index'!$A$2:$A$460,'European News-Based Index'!H$2:H$460,"NA",0,1)</f>
        <v>147.94590711324014</v>
      </c>
      <c r="F254" s="18">
        <v>152.56917611985475</v>
      </c>
      <c r="G254" s="19">
        <v>324.00504910330972</v>
      </c>
    </row>
    <row r="255" spans="1:8" x14ac:dyDescent="0.2">
      <c r="A255" t="s">
        <v>322</v>
      </c>
      <c r="B255" s="15">
        <f>+_xlfn.XLOOKUP($A255,'European News-Based Index'!$A$2:$A$460,'European News-Based Index'!E$2:E$460,"NA",0,1)</f>
        <v>394.11909746111633</v>
      </c>
      <c r="C255" s="15">
        <f>+_xlfn.XLOOKUP($A255,'European News-Based Index'!$A$2:$A$460,'European News-Based Index'!F$2:F$460,"NA",0,1)</f>
        <v>119.77629193859694</v>
      </c>
      <c r="D255" s="15">
        <f>+_xlfn.XLOOKUP($A255,'European News-Based Index'!$A$2:$A$460,'European News-Based Index'!G$2:G$460,"NA",0,1)</f>
        <v>298.90660377280608</v>
      </c>
      <c r="E255" s="15">
        <f>+_xlfn.XLOOKUP($A255,'European News-Based Index'!$A$2:$A$460,'European News-Based Index'!H$2:H$460,"NA",0,1)</f>
        <v>111.44849747134565</v>
      </c>
      <c r="F255" s="18">
        <v>173.84823250335529</v>
      </c>
      <c r="G255" s="19">
        <v>259.91744489535222</v>
      </c>
    </row>
    <row r="256" spans="1:8" x14ac:dyDescent="0.2">
      <c r="A256" t="s">
        <v>323</v>
      </c>
      <c r="B256" s="15">
        <f>+_xlfn.XLOOKUP($A256,'European News-Based Index'!$A$2:$A$460,'European News-Based Index'!E$2:E$460,"NA",0,1)</f>
        <v>785.0256071701574</v>
      </c>
      <c r="C256" s="15">
        <f>+_xlfn.XLOOKUP($A256,'European News-Based Index'!$A$2:$A$460,'European News-Based Index'!F$2:F$460,"NA",0,1)</f>
        <v>139.12014865643766</v>
      </c>
      <c r="D256" s="15">
        <f>+_xlfn.XLOOKUP($A256,'European News-Based Index'!$A$2:$A$460,'European News-Based Index'!G$2:G$460,"NA",0,1)</f>
        <v>429.93556753498171</v>
      </c>
      <c r="E256" s="15">
        <f>+_xlfn.XLOOKUP($A256,'European News-Based Index'!$A$2:$A$460,'European News-Based Index'!H$2:H$460,"NA",0,1)</f>
        <v>180.63829617804012</v>
      </c>
      <c r="F256" s="18">
        <v>183.02188161213331</v>
      </c>
      <c r="G256" s="19">
        <v>239.41691403036677</v>
      </c>
    </row>
    <row r="257" spans="1:7" x14ac:dyDescent="0.2">
      <c r="A257" t="s">
        <v>324</v>
      </c>
      <c r="B257" s="15">
        <f>+_xlfn.XLOOKUP($A257,'European News-Based Index'!$A$2:$A$460,'European News-Based Index'!E$2:E$460,"NA",0,1)</f>
        <v>707.87439915158541</v>
      </c>
      <c r="C257" s="15">
        <f>+_xlfn.XLOOKUP($A257,'European News-Based Index'!$A$2:$A$460,'European News-Based Index'!F$2:F$460,"NA",0,1)</f>
        <v>129.17140713574705</v>
      </c>
      <c r="D257" s="15">
        <f>+_xlfn.XLOOKUP($A257,'European News-Based Index'!$A$2:$A$460,'European News-Based Index'!G$2:G$460,"NA",0,1)</f>
        <v>322.84143605889113</v>
      </c>
      <c r="E257" s="15">
        <f>+_xlfn.XLOOKUP($A257,'European News-Based Index'!$A$2:$A$460,'European News-Based Index'!H$2:H$460,"NA",0,1)</f>
        <v>147.64357944201092</v>
      </c>
      <c r="F257" s="18">
        <v>186.54400695089942</v>
      </c>
      <c r="G257" s="19">
        <v>180.68240748465178</v>
      </c>
    </row>
    <row r="258" spans="1:7" x14ac:dyDescent="0.2">
      <c r="A258" t="s">
        <v>325</v>
      </c>
      <c r="B258" s="15">
        <f>+_xlfn.XLOOKUP($A258,'European News-Based Index'!$A$2:$A$460,'European News-Based Index'!E$2:E$460,"NA",0,1)</f>
        <v>616.04726819525263</v>
      </c>
      <c r="C258" s="15">
        <f>+_xlfn.XLOOKUP($A258,'European News-Based Index'!$A$2:$A$460,'European News-Based Index'!F$2:F$460,"NA",0,1)</f>
        <v>132.8385195338322</v>
      </c>
      <c r="D258" s="15">
        <f>+_xlfn.XLOOKUP($A258,'European News-Based Index'!$A$2:$A$460,'European News-Based Index'!G$2:G$460,"NA",0,1)</f>
        <v>380.59057264289402</v>
      </c>
      <c r="E258" s="15">
        <f>+_xlfn.XLOOKUP($A258,'European News-Based Index'!$A$2:$A$460,'European News-Based Index'!H$2:H$460,"NA",0,1)</f>
        <v>168.22249619364288</v>
      </c>
      <c r="F258" s="18">
        <v>192.59621766280407</v>
      </c>
      <c r="G258" s="19">
        <v>319.33049474293733</v>
      </c>
    </row>
    <row r="259" spans="1:7" x14ac:dyDescent="0.2">
      <c r="A259" t="s">
        <v>326</v>
      </c>
      <c r="B259" s="15">
        <f>+_xlfn.XLOOKUP($A259,'European News-Based Index'!$A$2:$A$460,'European News-Based Index'!E$2:E$460,"NA",0,1)</f>
        <v>589.16422952410471</v>
      </c>
      <c r="C259" s="15">
        <f>+_xlfn.XLOOKUP($A259,'European News-Based Index'!$A$2:$A$460,'European News-Based Index'!F$2:F$460,"NA",0,1)</f>
        <v>137.63568185516743</v>
      </c>
      <c r="D259" s="15">
        <f>+_xlfn.XLOOKUP($A259,'European News-Based Index'!$A$2:$A$460,'European News-Based Index'!G$2:G$460,"NA",0,1)</f>
        <v>420.58772539895682</v>
      </c>
      <c r="E259" s="15">
        <f>+_xlfn.XLOOKUP($A259,'European News-Based Index'!$A$2:$A$460,'European News-Based Index'!H$2:H$460,"NA",0,1)</f>
        <v>175.44934622462603</v>
      </c>
      <c r="F259" s="18">
        <v>191.97910602299891</v>
      </c>
      <c r="G259" s="19">
        <v>378.19491759469088</v>
      </c>
    </row>
    <row r="260" spans="1:7" x14ac:dyDescent="0.2">
      <c r="A260" t="s">
        <v>327</v>
      </c>
      <c r="B260" s="15">
        <f>+_xlfn.XLOOKUP($A260,'European News-Based Index'!$A$2:$A$460,'European News-Based Index'!E$2:E$460,"NA",0,1)</f>
        <v>765.02221139273081</v>
      </c>
      <c r="C260" s="15">
        <f>+_xlfn.XLOOKUP($A260,'European News-Based Index'!$A$2:$A$460,'European News-Based Index'!F$2:F$460,"NA",0,1)</f>
        <v>125.29542795683584</v>
      </c>
      <c r="D260" s="15">
        <f>+_xlfn.XLOOKUP($A260,'European News-Based Index'!$A$2:$A$460,'European News-Based Index'!G$2:G$460,"NA",0,1)</f>
        <v>495.31645192190723</v>
      </c>
      <c r="E260" s="15">
        <f>+_xlfn.XLOOKUP($A260,'European News-Based Index'!$A$2:$A$460,'European News-Based Index'!H$2:H$460,"NA",0,1)</f>
        <v>202.77797962576582</v>
      </c>
      <c r="F260" s="18">
        <v>178.49042997582958</v>
      </c>
      <c r="G260" s="19">
        <v>442.40855990887968</v>
      </c>
    </row>
    <row r="261" spans="1:7" x14ac:dyDescent="0.2">
      <c r="A261" t="s">
        <v>328</v>
      </c>
      <c r="B261" s="15">
        <f>+_xlfn.XLOOKUP($A261,'European News-Based Index'!$A$2:$A$460,'European News-Based Index'!E$2:E$460,"NA",0,1)</f>
        <v>742.73870554042276</v>
      </c>
      <c r="C261" s="15">
        <f>+_xlfn.XLOOKUP($A261,'European News-Based Index'!$A$2:$A$460,'European News-Based Index'!F$2:F$460,"NA",0,1)</f>
        <v>116.83594315451541</v>
      </c>
      <c r="D261" s="15">
        <f>+_xlfn.XLOOKUP($A261,'European News-Based Index'!$A$2:$A$460,'European News-Based Index'!G$2:G$460,"NA",0,1)</f>
        <v>231.0219656497317</v>
      </c>
      <c r="E261" s="15">
        <f>+_xlfn.XLOOKUP($A261,'European News-Based Index'!$A$2:$A$460,'European News-Based Index'!H$2:H$460,"NA",0,1)</f>
        <v>138.13104003711535</v>
      </c>
      <c r="F261" s="18">
        <v>158.72885021125234</v>
      </c>
      <c r="G261" s="19">
        <v>268.20133947863741</v>
      </c>
    </row>
    <row r="262" spans="1:7" x14ac:dyDescent="0.2">
      <c r="A262" t="s">
        <v>329</v>
      </c>
      <c r="B262" s="15">
        <f>+_xlfn.XLOOKUP($A262,'European News-Based Index'!$A$2:$A$460,'European News-Based Index'!E$2:E$460,"NA",0,1)</f>
        <v>844.85472144517553</v>
      </c>
      <c r="C262" s="15">
        <f>+_xlfn.XLOOKUP($A262,'European News-Based Index'!$A$2:$A$460,'European News-Based Index'!F$2:F$460,"NA",0,1)</f>
        <v>173.12961791946989</v>
      </c>
      <c r="D262" s="15">
        <f>+_xlfn.XLOOKUP($A262,'European News-Based Index'!$A$2:$A$460,'European News-Based Index'!G$2:G$460,"NA",0,1)</f>
        <v>255.82427560784171</v>
      </c>
      <c r="E262" s="15">
        <f>+_xlfn.XLOOKUP($A262,'European News-Based Index'!$A$2:$A$460,'European News-Based Index'!H$2:H$460,"NA",0,1)</f>
        <v>195.26952121914863</v>
      </c>
      <c r="F262" s="18">
        <v>253.38058630188399</v>
      </c>
      <c r="G262" s="19">
        <v>368.89324861449734</v>
      </c>
    </row>
    <row r="263" spans="1:7" x14ac:dyDescent="0.2">
      <c r="A263" t="s">
        <v>330</v>
      </c>
      <c r="B263" s="15">
        <f>+_xlfn.XLOOKUP($A263,'European News-Based Index'!$A$2:$A$460,'European News-Based Index'!E$2:E$460,"NA",0,1)</f>
        <v>753.2297470852086</v>
      </c>
      <c r="C263" s="15">
        <f>+_xlfn.XLOOKUP($A263,'European News-Based Index'!$A$2:$A$460,'European News-Based Index'!F$2:F$460,"NA",0,1)</f>
        <v>96.821887271473926</v>
      </c>
      <c r="D263" s="15">
        <f>+_xlfn.XLOOKUP($A263,'European News-Based Index'!$A$2:$A$460,'European News-Based Index'!G$2:G$460,"NA",0,1)</f>
        <v>372.27650760470925</v>
      </c>
      <c r="E263" s="15">
        <f>+_xlfn.XLOOKUP($A263,'European News-Based Index'!$A$2:$A$460,'European News-Based Index'!H$2:H$460,"NA",0,1)</f>
        <v>261.40777898407629</v>
      </c>
      <c r="F263" s="18">
        <v>238.27221725996526</v>
      </c>
      <c r="G263" s="19">
        <v>356.61400481446236</v>
      </c>
    </row>
    <row r="264" spans="1:7" x14ac:dyDescent="0.2">
      <c r="A264" t="s">
        <v>331</v>
      </c>
      <c r="B264" s="15">
        <f>+_xlfn.XLOOKUP($A264,'European News-Based Index'!$A$2:$A$460,'European News-Based Index'!E$2:E$460,"NA",0,1)</f>
        <v>767.6569781640336</v>
      </c>
      <c r="C264" s="15">
        <f>+_xlfn.XLOOKUP($A264,'European News-Based Index'!$A$2:$A$460,'European News-Based Index'!F$2:F$460,"NA",0,1)</f>
        <v>86.189838910138576</v>
      </c>
      <c r="D264" s="15">
        <f>+_xlfn.XLOOKUP($A264,'European News-Based Index'!$A$2:$A$460,'European News-Based Index'!G$2:G$460,"NA",0,1)</f>
        <v>302.97606816447041</v>
      </c>
      <c r="E264" s="15">
        <f>+_xlfn.XLOOKUP($A264,'European News-Based Index'!$A$2:$A$460,'European News-Based Index'!H$2:H$460,"NA",0,1)</f>
        <v>124.02774546077286</v>
      </c>
      <c r="F264" s="18">
        <v>199.71420536497374</v>
      </c>
      <c r="G264" s="19">
        <v>307.05565202593999</v>
      </c>
    </row>
    <row r="265" spans="1:7" x14ac:dyDescent="0.2">
      <c r="A265" t="s">
        <v>332</v>
      </c>
      <c r="B265" s="15">
        <f>+_xlfn.XLOOKUP($A265,'European News-Based Index'!$A$2:$A$460,'European News-Based Index'!E$2:E$460,"NA",0,1)</f>
        <v>584.18545270930906</v>
      </c>
      <c r="C265" s="15">
        <f>+_xlfn.XLOOKUP($A265,'European News-Based Index'!$A$2:$A$460,'European News-Based Index'!F$2:F$460,"NA",0,1)</f>
        <v>78.633408504815833</v>
      </c>
      <c r="D265" s="15">
        <f>+_xlfn.XLOOKUP($A265,'European News-Based Index'!$A$2:$A$460,'European News-Based Index'!G$2:G$460,"NA",0,1)</f>
        <v>261.96710254782568</v>
      </c>
      <c r="E265" s="15">
        <f>+_xlfn.XLOOKUP($A265,'European News-Based Index'!$A$2:$A$460,'European News-Based Index'!H$2:H$460,"NA",0,1)</f>
        <v>146.53556907017503</v>
      </c>
      <c r="F265" s="18">
        <v>213.29259185323974</v>
      </c>
      <c r="G265" s="19">
        <v>389.63785672729307</v>
      </c>
    </row>
    <row r="266" spans="1:7" x14ac:dyDescent="0.2">
      <c r="A266" t="s">
        <v>333</v>
      </c>
      <c r="B266" s="15">
        <f>+_xlfn.XLOOKUP($A266,'European News-Based Index'!$A$2:$A$460,'European News-Based Index'!E$2:E$460,"NA",0,1)</f>
        <v>520.12565100703318</v>
      </c>
      <c r="C266" s="15">
        <f>+_xlfn.XLOOKUP($A266,'European News-Based Index'!$A$2:$A$460,'European News-Based Index'!F$2:F$460,"NA",0,1)</f>
        <v>100.37407363713609</v>
      </c>
      <c r="D266" s="15">
        <f>+_xlfn.XLOOKUP($A266,'European News-Based Index'!$A$2:$A$460,'European News-Based Index'!G$2:G$460,"NA",0,1)</f>
        <v>296.32166507942077</v>
      </c>
      <c r="E266" s="15">
        <f>+_xlfn.XLOOKUP($A266,'European News-Based Index'!$A$2:$A$460,'European News-Based Index'!H$2:H$460,"NA",0,1)</f>
        <v>159.70545682116847</v>
      </c>
      <c r="F266" s="18">
        <v>173.42652936937526</v>
      </c>
      <c r="G266" s="19">
        <v>269.56233580964226</v>
      </c>
    </row>
    <row r="267" spans="1:7" x14ac:dyDescent="0.2">
      <c r="A267" t="s">
        <v>334</v>
      </c>
      <c r="B267" s="15">
        <f>+_xlfn.XLOOKUP($A267,'European News-Based Index'!$A$2:$A$460,'European News-Based Index'!E$2:E$460,"NA",0,1)</f>
        <v>472.10923521756962</v>
      </c>
      <c r="C267" s="15">
        <f>+_xlfn.XLOOKUP($A267,'European News-Based Index'!$A$2:$A$460,'European News-Based Index'!F$2:F$460,"NA",0,1)</f>
        <v>117.90849826230965</v>
      </c>
      <c r="D267" s="15">
        <f>+_xlfn.XLOOKUP($A267,'European News-Based Index'!$A$2:$A$460,'European News-Based Index'!G$2:G$460,"NA",0,1)</f>
        <v>327.79795855688673</v>
      </c>
      <c r="E267" s="15">
        <f>+_xlfn.XLOOKUP($A267,'European News-Based Index'!$A$2:$A$460,'European News-Based Index'!H$2:H$460,"NA",0,1)</f>
        <v>110.74117997561865</v>
      </c>
      <c r="F267" s="18">
        <v>166.42610830055875</v>
      </c>
      <c r="G267" s="19">
        <v>137.39573954216004</v>
      </c>
    </row>
    <row r="268" spans="1:7" x14ac:dyDescent="0.2">
      <c r="A268" t="s">
        <v>335</v>
      </c>
      <c r="B268" s="15">
        <f>+_xlfn.XLOOKUP($A268,'European News-Based Index'!$A$2:$A$460,'European News-Based Index'!E$2:E$460,"NA",0,1)</f>
        <v>572.47354142364952</v>
      </c>
      <c r="C268" s="15">
        <f>+_xlfn.XLOOKUP($A268,'European News-Based Index'!$A$2:$A$460,'European News-Based Index'!F$2:F$460,"NA",0,1)</f>
        <v>128.97455213024261</v>
      </c>
      <c r="D268" s="15">
        <f>+_xlfn.XLOOKUP($A268,'European News-Based Index'!$A$2:$A$460,'European News-Based Index'!G$2:G$460,"NA",0,1)</f>
        <v>382.92593225825669</v>
      </c>
      <c r="E268" s="15">
        <f>+_xlfn.XLOOKUP($A268,'European News-Based Index'!$A$2:$A$460,'European News-Based Index'!H$2:H$460,"NA",0,1)</f>
        <v>170.69411599924624</v>
      </c>
      <c r="F268" s="18">
        <v>178.7324602756992</v>
      </c>
      <c r="G268" s="19">
        <v>307.76725261000939</v>
      </c>
    </row>
    <row r="269" spans="1:7" x14ac:dyDescent="0.2">
      <c r="A269" t="s">
        <v>336</v>
      </c>
      <c r="B269" s="15">
        <f>+_xlfn.XLOOKUP($A269,'European News-Based Index'!$A$2:$A$460,'European News-Based Index'!E$2:E$460,"NA",0,1)</f>
        <v>403.13359371990612</v>
      </c>
      <c r="C269" s="15">
        <f>+_xlfn.XLOOKUP($A269,'European News-Based Index'!$A$2:$A$460,'European News-Based Index'!F$2:F$460,"NA",0,1)</f>
        <v>156.72842110023004</v>
      </c>
      <c r="D269" s="15">
        <f>+_xlfn.XLOOKUP($A269,'European News-Based Index'!$A$2:$A$460,'European News-Based Index'!G$2:G$460,"NA",0,1)</f>
        <v>269.84014918480949</v>
      </c>
      <c r="E269" s="15">
        <f>+_xlfn.XLOOKUP($A269,'European News-Based Index'!$A$2:$A$460,'European News-Based Index'!H$2:H$460,"NA",0,1)</f>
        <v>84.98883488388573</v>
      </c>
      <c r="F269" s="18">
        <v>150.70566690077555</v>
      </c>
      <c r="G269" s="19">
        <v>167.8376865734206</v>
      </c>
    </row>
    <row r="270" spans="1:7" x14ac:dyDescent="0.2">
      <c r="A270" t="s">
        <v>337</v>
      </c>
      <c r="B270" s="15">
        <f>+_xlfn.XLOOKUP($A270,'European News-Based Index'!$A$2:$A$460,'European News-Based Index'!E$2:E$460,"NA",0,1)</f>
        <v>439.08304147043538</v>
      </c>
      <c r="C270" s="15">
        <f>+_xlfn.XLOOKUP($A270,'European News-Based Index'!$A$2:$A$460,'European News-Based Index'!F$2:F$460,"NA",0,1)</f>
        <v>115.4877875823241</v>
      </c>
      <c r="D270" s="15">
        <f>+_xlfn.XLOOKUP($A270,'European News-Based Index'!$A$2:$A$460,'European News-Based Index'!G$2:G$460,"NA",0,1)</f>
        <v>295.31020944796518</v>
      </c>
      <c r="E270" s="15">
        <f>+_xlfn.XLOOKUP($A270,'European News-Based Index'!$A$2:$A$460,'European News-Based Index'!H$2:H$460,"NA",0,1)</f>
        <v>134.03750703949615</v>
      </c>
      <c r="F270" s="18">
        <v>156.73539471287836</v>
      </c>
    </row>
    <row r="271" spans="1:7" x14ac:dyDescent="0.2">
      <c r="A271" t="s">
        <v>338</v>
      </c>
      <c r="B271" s="15">
        <f>+_xlfn.XLOOKUP($A271,'European News-Based Index'!$A$2:$A$460,'European News-Based Index'!E$2:E$460,"NA",0,1)</f>
        <v>481.65745527055276</v>
      </c>
      <c r="C271" s="15">
        <f>+_xlfn.XLOOKUP($A271,'European News-Based Index'!$A$2:$A$460,'European News-Based Index'!F$2:F$460,"NA",0,1)</f>
        <v>96.531035403385104</v>
      </c>
      <c r="D271" s="15">
        <f>+_xlfn.XLOOKUP($A271,'European News-Based Index'!$A$2:$A$460,'European News-Based Index'!G$2:G$460,"NA",0,1)</f>
        <v>214.01936472039787</v>
      </c>
      <c r="E271" s="15">
        <f>+_xlfn.XLOOKUP($A271,'European News-Based Index'!$A$2:$A$460,'European News-Based Index'!H$2:H$460,"NA",0,1)</f>
        <v>122.22046717983017</v>
      </c>
      <c r="F271" s="18">
        <v>154.90664871315397</v>
      </c>
    </row>
    <row r="272" spans="1:7" x14ac:dyDescent="0.2">
      <c r="A272" t="s">
        <v>339</v>
      </c>
      <c r="B272" s="15">
        <f>+_xlfn.XLOOKUP($A272,'European News-Based Index'!$A$2:$A$460,'European News-Based Index'!E$2:E$460,"NA",0,1)</f>
        <v>520.26204561187376</v>
      </c>
      <c r="C272" s="15">
        <f>+_xlfn.XLOOKUP($A272,'European News-Based Index'!$A$2:$A$460,'European News-Based Index'!F$2:F$460,"NA",0,1)</f>
        <v>105.49304729035246</v>
      </c>
      <c r="D272" s="15">
        <f>+_xlfn.XLOOKUP($A272,'European News-Based Index'!$A$2:$A$460,'European News-Based Index'!G$2:G$460,"NA",0,1)</f>
        <v>236.53628761213605</v>
      </c>
      <c r="E272" s="15">
        <f>+_xlfn.XLOOKUP($A272,'European News-Based Index'!$A$2:$A$460,'European News-Based Index'!H$2:H$460,"NA",0,1)</f>
        <v>89.039712030881518</v>
      </c>
      <c r="F272" s="18">
        <v>163.26876523559258</v>
      </c>
    </row>
    <row r="273" spans="1:6" x14ac:dyDescent="0.2">
      <c r="A273" t="s">
        <v>340</v>
      </c>
      <c r="B273" s="15">
        <f>+_xlfn.XLOOKUP($A273,'European News-Based Index'!$A$2:$A$460,'European News-Based Index'!E$2:E$460,"NA",0,1)</f>
        <v>661.26091428933535</v>
      </c>
      <c r="C273" s="15">
        <f>+_xlfn.XLOOKUP($A273,'European News-Based Index'!$A$2:$A$460,'European News-Based Index'!F$2:F$460,"NA",0,1)</f>
        <v>119.72513391711146</v>
      </c>
      <c r="D273" s="15">
        <f>+_xlfn.XLOOKUP($A273,'European News-Based Index'!$A$2:$A$460,'European News-Based Index'!G$2:G$460,"NA",0,1)</f>
        <v>152.65545620310249</v>
      </c>
      <c r="E273" s="15">
        <f>+_xlfn.XLOOKUP($A273,'European News-Based Index'!$A$2:$A$460,'European News-Based Index'!H$2:H$460,"NA",0,1)</f>
        <v>92.938718410584684</v>
      </c>
      <c r="F273" s="18">
        <v>127.83536420560404</v>
      </c>
    </row>
    <row r="274" spans="1:6" x14ac:dyDescent="0.2">
      <c r="A274" t="s">
        <v>341</v>
      </c>
      <c r="B274" s="15">
        <f>+_xlfn.XLOOKUP($A274,'European News-Based Index'!$A$2:$A$460,'European News-Based Index'!E$2:E$460,"NA",0,1)</f>
        <v>737.68193168010589</v>
      </c>
      <c r="C274" s="15">
        <f>+_xlfn.XLOOKUP($A274,'European News-Based Index'!$A$2:$A$460,'European News-Based Index'!F$2:F$460,"NA",0,1)</f>
        <v>108.98336439855198</v>
      </c>
      <c r="D274" s="15">
        <f>+_xlfn.XLOOKUP($A274,'European News-Based Index'!$A$2:$A$460,'European News-Based Index'!G$2:G$460,"NA",0,1)</f>
        <v>243.34775610542962</v>
      </c>
      <c r="E274" s="15">
        <f>+_xlfn.XLOOKUP($A274,'European News-Based Index'!$A$2:$A$460,'European News-Based Index'!H$2:H$460,"NA",0,1)</f>
        <v>113.09899892619993</v>
      </c>
      <c r="F274" s="18">
        <v>145.42386026966159</v>
      </c>
    </row>
    <row r="275" spans="1:6" x14ac:dyDescent="0.2">
      <c r="A275" t="s">
        <v>342</v>
      </c>
      <c r="B275" s="15">
        <f>+_xlfn.XLOOKUP($A275,'European News-Based Index'!$A$2:$A$460,'European News-Based Index'!E$2:E$460,"NA",0,1)</f>
        <v>669.56516999074984</v>
      </c>
      <c r="C275" s="15">
        <f>+_xlfn.XLOOKUP($A275,'European News-Based Index'!$A$2:$A$460,'European News-Based Index'!F$2:F$460,"NA",0,1)</f>
        <v>119.67225210110932</v>
      </c>
      <c r="D275" s="15">
        <f>+_xlfn.XLOOKUP($A275,'European News-Based Index'!$A$2:$A$460,'European News-Based Index'!G$2:G$460,"NA",0,1)</f>
        <v>261.82448721556221</v>
      </c>
      <c r="E275" s="15">
        <f>+_xlfn.XLOOKUP($A275,'European News-Based Index'!$A$2:$A$460,'European News-Based Index'!H$2:H$460,"NA",0,1)</f>
        <v>128.02141669396997</v>
      </c>
      <c r="F275" s="18">
        <v>151.99188943670828</v>
      </c>
    </row>
    <row r="276" spans="1:6" x14ac:dyDescent="0.2">
      <c r="A276" t="s">
        <v>343</v>
      </c>
      <c r="B276" s="15">
        <f>+_xlfn.XLOOKUP($A276,'European News-Based Index'!$A$2:$A$460,'European News-Based Index'!E$2:E$460,"NA",0,1)</f>
        <v>626.13703905999307</v>
      </c>
      <c r="C276" s="15">
        <f>+_xlfn.XLOOKUP($A276,'European News-Based Index'!$A$2:$A$460,'European News-Based Index'!F$2:F$460,"NA",0,1)</f>
        <v>155.81360604028364</v>
      </c>
      <c r="D276" s="15">
        <f>+_xlfn.XLOOKUP($A276,'European News-Based Index'!$A$2:$A$460,'European News-Based Index'!G$2:G$460,"NA",0,1)</f>
        <v>282.45585540805524</v>
      </c>
      <c r="E276" s="15">
        <f>+_xlfn.XLOOKUP($A276,'European News-Based Index'!$A$2:$A$460,'European News-Based Index'!H$2:H$460,"NA",0,1)</f>
        <v>138.67883970875909</v>
      </c>
      <c r="F276" s="18">
        <v>148.37443018240279</v>
      </c>
    </row>
    <row r="277" spans="1:6" x14ac:dyDescent="0.2">
      <c r="A277" t="s">
        <v>344</v>
      </c>
      <c r="B277" s="15">
        <f>+_xlfn.XLOOKUP($A277,'European News-Based Index'!$A$2:$A$460,'European News-Based Index'!E$2:E$460,"NA",0,1)</f>
        <v>672.51786564761721</v>
      </c>
      <c r="C277" s="15">
        <f>+_xlfn.XLOOKUP($A277,'European News-Based Index'!$A$2:$A$460,'European News-Based Index'!F$2:F$460,"NA",0,1)</f>
        <v>70.540534630926643</v>
      </c>
      <c r="D277" s="15">
        <f>+_xlfn.XLOOKUP($A277,'European News-Based Index'!$A$2:$A$460,'European News-Based Index'!G$2:G$460,"NA",0,1)</f>
        <v>321.28587054361736</v>
      </c>
      <c r="E277" s="15">
        <f>+_xlfn.XLOOKUP($A277,'European News-Based Index'!$A$2:$A$460,'European News-Based Index'!H$2:H$460,"NA",0,1)</f>
        <v>76.672147803829489</v>
      </c>
      <c r="F277" s="18">
        <v>181.35869513491181</v>
      </c>
    </row>
    <row r="278" spans="1:6" x14ac:dyDescent="0.2">
      <c r="A278" t="s">
        <v>345</v>
      </c>
      <c r="B278" s="15">
        <f>+_xlfn.XLOOKUP($A278,'European News-Based Index'!$A$2:$A$460,'European News-Based Index'!E$2:E$460,"NA",0,1)</f>
        <v>729.89690812845163</v>
      </c>
      <c r="C278" s="15">
        <f>+_xlfn.XLOOKUP($A278,'European News-Based Index'!$A$2:$A$460,'European News-Based Index'!F$2:F$460,"NA",0,1)</f>
        <v>105.67805968575729</v>
      </c>
      <c r="D278" s="15">
        <f>+_xlfn.XLOOKUP($A278,'European News-Based Index'!$A$2:$A$460,'European News-Based Index'!G$2:G$460,"NA",0,1)</f>
        <v>274.02961157927189</v>
      </c>
      <c r="E278" s="15">
        <f>+_xlfn.XLOOKUP($A278,'European News-Based Index'!$A$2:$A$460,'European News-Based Index'!H$2:H$460,"NA",0,1)</f>
        <v>122.86731997844439</v>
      </c>
      <c r="F278" s="18">
        <v>175.89732994249653</v>
      </c>
    </row>
    <row r="279" spans="1:6" x14ac:dyDescent="0.2">
      <c r="A279" t="s">
        <v>346</v>
      </c>
      <c r="B279" s="15">
        <f>+_xlfn.XLOOKUP($A279,'European News-Based Index'!$A$2:$A$460,'European News-Based Index'!E$2:E$460,"NA",0,1)</f>
        <v>596.11533884731068</v>
      </c>
      <c r="C279" s="15">
        <f>+_xlfn.XLOOKUP($A279,'European News-Based Index'!$A$2:$A$460,'European News-Based Index'!F$2:F$460,"NA",0,1)</f>
        <v>84.470167189569651</v>
      </c>
      <c r="D279" s="15">
        <f>+_xlfn.XLOOKUP($A279,'European News-Based Index'!$A$2:$A$460,'European News-Based Index'!G$2:G$460,"NA",0,1)</f>
        <v>243.01897814370966</v>
      </c>
      <c r="E279" s="15">
        <f>+_xlfn.XLOOKUP($A279,'European News-Based Index'!$A$2:$A$460,'European News-Based Index'!H$2:H$460,"NA",0,1)</f>
        <v>112.88220791032282</v>
      </c>
      <c r="F279" s="18">
        <v>159.95186533593022</v>
      </c>
    </row>
    <row r="280" spans="1:6" x14ac:dyDescent="0.2">
      <c r="A280" t="s">
        <v>347</v>
      </c>
      <c r="B280" s="15">
        <f>+_xlfn.XLOOKUP($A280,'European News-Based Index'!$A$2:$A$460,'European News-Based Index'!E$2:E$460,"NA",0,1)</f>
        <v>550.27470629230322</v>
      </c>
      <c r="C280" s="15">
        <f>+_xlfn.XLOOKUP($A280,'European News-Based Index'!$A$2:$A$460,'European News-Based Index'!F$2:F$460,"NA",0,1)</f>
        <v>68.584206649630701</v>
      </c>
      <c r="D280" s="15">
        <f>+_xlfn.XLOOKUP($A280,'European News-Based Index'!$A$2:$A$460,'European News-Based Index'!G$2:G$460,"NA",0,1)</f>
        <v>187.76199681044591</v>
      </c>
      <c r="E280" s="15">
        <f>+_xlfn.XLOOKUP($A280,'European News-Based Index'!$A$2:$A$460,'European News-Based Index'!H$2:H$460,"NA",0,1)</f>
        <v>79.391501257261893</v>
      </c>
      <c r="F280" s="18">
        <v>176.84352037531943</v>
      </c>
    </row>
    <row r="281" spans="1:6" x14ac:dyDescent="0.2">
      <c r="A281" t="s">
        <v>348</v>
      </c>
      <c r="B281" s="15">
        <f>+_xlfn.XLOOKUP($A281,'European News-Based Index'!$A$2:$A$460,'European News-Based Index'!E$2:E$460,"NA",0,1)</f>
        <v>640.37423793313735</v>
      </c>
      <c r="C281" s="15">
        <f>+_xlfn.XLOOKUP($A281,'European News-Based Index'!$A$2:$A$460,'European News-Based Index'!F$2:F$460,"NA",0,1)</f>
        <v>112.375302460402</v>
      </c>
      <c r="D281" s="15">
        <f>+_xlfn.XLOOKUP($A281,'European News-Based Index'!$A$2:$A$460,'European News-Based Index'!G$2:G$460,"NA",0,1)</f>
        <v>169.77211747515921</v>
      </c>
      <c r="E281" s="15">
        <f>+_xlfn.XLOOKUP($A281,'European News-Based Index'!$A$2:$A$460,'European News-Based Index'!H$2:H$460,"NA",0,1)</f>
        <v>85.793984194391555</v>
      </c>
      <c r="F281" s="18">
        <v>176.51860728750009</v>
      </c>
    </row>
    <row r="282" spans="1:6" x14ac:dyDescent="0.2">
      <c r="A282" t="s">
        <v>349</v>
      </c>
      <c r="B282" s="15">
        <f>+_xlfn.XLOOKUP($A282,'European News-Based Index'!$A$2:$A$460,'European News-Based Index'!E$2:E$460,"NA",0,1)</f>
        <v>637.04128660588935</v>
      </c>
      <c r="C282" s="15">
        <f>+_xlfn.XLOOKUP($A282,'European News-Based Index'!$A$2:$A$460,'European News-Based Index'!F$2:F$460,"NA",0,1)</f>
        <v>82.447442489332715</v>
      </c>
      <c r="D282" s="15">
        <f>+_xlfn.XLOOKUP($A282,'European News-Based Index'!$A$2:$A$460,'European News-Based Index'!G$2:G$460,"NA",0,1)</f>
        <v>304.44627414088876</v>
      </c>
      <c r="E282" s="15">
        <f>+_xlfn.XLOOKUP($A282,'European News-Based Index'!$A$2:$A$460,'European News-Based Index'!H$2:H$460,"NA",0,1)</f>
        <v>66.321606782116248</v>
      </c>
      <c r="F282" s="18">
        <v>177.86305989925827</v>
      </c>
    </row>
    <row r="283" spans="1:6" x14ac:dyDescent="0.2">
      <c r="A283" t="s">
        <v>350</v>
      </c>
      <c r="B283" s="15">
        <f>+_xlfn.XLOOKUP($A283,'European News-Based Index'!$A$2:$A$460,'European News-Based Index'!E$2:E$460,"NA",0,1)</f>
        <v>667.66733530500039</v>
      </c>
      <c r="C283" s="15">
        <f>+_xlfn.XLOOKUP($A283,'European News-Based Index'!$A$2:$A$460,'European News-Based Index'!F$2:F$460,"NA",0,1)</f>
        <v>106.16297380930011</v>
      </c>
      <c r="D283" s="15">
        <f>+_xlfn.XLOOKUP($A283,'European News-Based Index'!$A$2:$A$460,'European News-Based Index'!G$2:G$460,"NA",0,1)</f>
        <v>409.27206139861443</v>
      </c>
      <c r="E283" s="15">
        <f>+_xlfn.XLOOKUP($A283,'European News-Based Index'!$A$2:$A$460,'European News-Based Index'!H$2:H$460,"NA",0,1)</f>
        <v>148.01810449168519</v>
      </c>
      <c r="F283" s="18">
        <v>172.14601962217145</v>
      </c>
    </row>
    <row r="284" spans="1:6" x14ac:dyDescent="0.2">
      <c r="A284" t="s">
        <v>351</v>
      </c>
      <c r="B284" s="15">
        <f>+_xlfn.XLOOKUP($A284,'European News-Based Index'!$A$2:$A$460,'European News-Based Index'!E$2:E$460,"NA",0,1)</f>
        <v>849.16395566139204</v>
      </c>
      <c r="C284" s="15">
        <f>+_xlfn.XLOOKUP($A284,'European News-Based Index'!$A$2:$A$460,'European News-Based Index'!F$2:F$460,"NA",0,1)</f>
        <v>98.660453193677739</v>
      </c>
      <c r="D284" s="15">
        <f>+_xlfn.XLOOKUP($A284,'European News-Based Index'!$A$2:$A$460,'European News-Based Index'!G$2:G$460,"NA",0,1)</f>
        <v>543.93255638476398</v>
      </c>
      <c r="E284" s="15">
        <f>+_xlfn.XLOOKUP($A284,'European News-Based Index'!$A$2:$A$460,'European News-Based Index'!H$2:H$460,"NA",0,1)</f>
        <v>81.712295362107966</v>
      </c>
      <c r="F284" s="18">
        <v>146.8267441721448</v>
      </c>
    </row>
    <row r="285" spans="1:6" x14ac:dyDescent="0.2">
      <c r="A285" t="s">
        <v>352</v>
      </c>
      <c r="B285" s="15">
        <f>+_xlfn.XLOOKUP($A285,'European News-Based Index'!$A$2:$A$460,'European News-Based Index'!E$2:E$460,"NA",0,1)</f>
        <v>554.44020430889054</v>
      </c>
      <c r="C285" s="15">
        <f>+_xlfn.XLOOKUP($A285,'European News-Based Index'!$A$2:$A$460,'European News-Based Index'!F$2:F$460,"NA",0,1)</f>
        <v>70.598770598333658</v>
      </c>
      <c r="D285" s="15">
        <f>+_xlfn.XLOOKUP($A285,'European News-Based Index'!$A$2:$A$460,'European News-Based Index'!G$2:G$460,"NA",0,1)</f>
        <v>370.78547045325695</v>
      </c>
      <c r="E285" s="15">
        <f>+_xlfn.XLOOKUP($A285,'European News-Based Index'!$A$2:$A$460,'European News-Based Index'!H$2:H$460,"NA",0,1)</f>
        <v>72.254675987757011</v>
      </c>
      <c r="F285" s="18">
        <v>136.71858911542381</v>
      </c>
    </row>
    <row r="286" spans="1:6" x14ac:dyDescent="0.2">
      <c r="A286" t="s">
        <v>353</v>
      </c>
      <c r="B286" s="15">
        <f>+_xlfn.XLOOKUP($A286,'European News-Based Index'!$A$2:$A$460,'European News-Based Index'!E$2:E$460,"NA",0,1)</f>
        <v>699.76641841681078</v>
      </c>
      <c r="C286" s="15">
        <f>+_xlfn.XLOOKUP($A286,'European News-Based Index'!$A$2:$A$460,'European News-Based Index'!F$2:F$460,"NA",0,1)</f>
        <v>110.57981659915444</v>
      </c>
      <c r="D286" s="15">
        <f>+_xlfn.XLOOKUP($A286,'European News-Based Index'!$A$2:$A$460,'European News-Based Index'!G$2:G$460,"NA",0,1)</f>
        <v>436.40558079951768</v>
      </c>
      <c r="E286" s="15">
        <f>+_xlfn.XLOOKUP($A286,'European News-Based Index'!$A$2:$A$460,'European News-Based Index'!H$2:H$460,"NA",0,1)</f>
        <v>77.02480187411463</v>
      </c>
      <c r="F286" s="18">
        <v>155.10212775579379</v>
      </c>
    </row>
    <row r="287" spans="1:6" x14ac:dyDescent="0.2">
      <c r="A287" t="s">
        <v>354</v>
      </c>
      <c r="B287" s="15">
        <f>+_xlfn.XLOOKUP($A287,'European News-Based Index'!$A$2:$A$460,'European News-Based Index'!E$2:E$460,"NA",0,1)</f>
        <v>871.01990162245806</v>
      </c>
      <c r="C287" s="15">
        <f>+_xlfn.XLOOKUP($A287,'European News-Based Index'!$A$2:$A$460,'European News-Based Index'!F$2:F$460,"NA",0,1)</f>
        <v>100.49800105414319</v>
      </c>
      <c r="D287" s="15">
        <f>+_xlfn.XLOOKUP($A287,'European News-Based Index'!$A$2:$A$460,'European News-Based Index'!G$2:G$460,"NA",0,1)</f>
        <v>322.28924141525732</v>
      </c>
      <c r="E287" s="15">
        <f>+_xlfn.XLOOKUP($A287,'European News-Based Index'!$A$2:$A$460,'European News-Based Index'!H$2:H$460,"NA",0,1)</f>
        <v>143.9356725666355</v>
      </c>
      <c r="F287" s="18">
        <v>145.21332707387674</v>
      </c>
    </row>
    <row r="288" spans="1:6" x14ac:dyDescent="0.2">
      <c r="A288" t="s">
        <v>355</v>
      </c>
      <c r="B288" s="15">
        <f>+_xlfn.XLOOKUP($A288,'European News-Based Index'!$A$2:$A$460,'European News-Based Index'!E$2:E$460,"NA",0,1)</f>
        <v>1095.9327660139479</v>
      </c>
      <c r="C288" s="15">
        <f>+_xlfn.XLOOKUP($A288,'European News-Based Index'!$A$2:$A$460,'European News-Based Index'!F$2:F$460,"NA",0,1)</f>
        <v>124.80652873457198</v>
      </c>
      <c r="D288" s="15">
        <f>+_xlfn.XLOOKUP($A288,'European News-Based Index'!$A$2:$A$460,'European News-Based Index'!G$2:G$460,"NA",0,1)</f>
        <v>486.84426373762193</v>
      </c>
      <c r="E288" s="15">
        <f>+_xlfn.XLOOKUP($A288,'European News-Based Index'!$A$2:$A$460,'European News-Based Index'!H$2:H$460,"NA",0,1)</f>
        <v>124.52418508033159</v>
      </c>
      <c r="F288" s="18">
        <v>176.09975539122817</v>
      </c>
    </row>
    <row r="289" spans="1:6" x14ac:dyDescent="0.2">
      <c r="A289" t="s">
        <v>356</v>
      </c>
      <c r="B289" s="15">
        <f>+_xlfn.XLOOKUP($A289,'European News-Based Index'!$A$2:$A$460,'European News-Based Index'!E$2:E$460,"NA",0,1)</f>
        <v>984.36602262571728</v>
      </c>
      <c r="C289" s="15">
        <f>+_xlfn.XLOOKUP($A289,'European News-Based Index'!$A$2:$A$460,'European News-Based Index'!F$2:F$460,"NA",0,1)</f>
        <v>133.7399421612094</v>
      </c>
      <c r="D289" s="15">
        <f>+_xlfn.XLOOKUP($A289,'European News-Based Index'!$A$2:$A$460,'European News-Based Index'!G$2:G$460,"NA",0,1)</f>
        <v>567.70885241349777</v>
      </c>
      <c r="E289" s="15">
        <f>+_xlfn.XLOOKUP($A289,'European News-Based Index'!$A$2:$A$460,'European News-Based Index'!H$2:H$460,"NA",0,1)</f>
        <v>208.08709432664006</v>
      </c>
      <c r="F289" s="18">
        <v>180.63298510439418</v>
      </c>
    </row>
    <row r="290" spans="1:6" x14ac:dyDescent="0.2">
      <c r="B290" s="15"/>
      <c r="C290" s="15"/>
      <c r="D290" s="15"/>
      <c r="E290" s="15"/>
      <c r="F290" s="18">
        <v>214.68136638497515</v>
      </c>
    </row>
    <row r="291" spans="1:6" x14ac:dyDescent="0.2">
      <c r="B291" s="15"/>
      <c r="C291" s="15"/>
      <c r="D291" s="15"/>
      <c r="E291" s="15"/>
      <c r="F291" s="18">
        <v>223.32886371823093</v>
      </c>
    </row>
    <row r="292" spans="1:6" x14ac:dyDescent="0.2">
      <c r="B292" s="15"/>
      <c r="C292" s="15"/>
      <c r="D292" s="15"/>
      <c r="E292"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B5E3-2B18-5049-B688-407B4FA763B8}">
  <dimension ref="A1:T26"/>
  <sheetViews>
    <sheetView tabSelected="1" topLeftCell="A9" workbookViewId="0">
      <selection activeCell="C27" sqref="C27"/>
    </sheetView>
  </sheetViews>
  <sheetFormatPr baseColWidth="10" defaultRowHeight="15" x14ac:dyDescent="0.2"/>
  <cols>
    <col min="2" max="5" width="17" bestFit="1" customWidth="1"/>
    <col min="6" max="7" width="15.83203125" bestFit="1" customWidth="1"/>
    <col min="8" max="8" width="17" bestFit="1" customWidth="1"/>
    <col min="9" max="9" width="18" bestFit="1" customWidth="1"/>
    <col min="10" max="10" width="17.83203125" bestFit="1" customWidth="1"/>
    <col min="11" max="11" width="17.33203125" bestFit="1" customWidth="1"/>
  </cols>
  <sheetData>
    <row r="1" spans="1:20" x14ac:dyDescent="0.2">
      <c r="A1" s="14" t="s">
        <v>0</v>
      </c>
      <c r="B1" s="14" t="s">
        <v>359</v>
      </c>
      <c r="C1" s="14" t="s">
        <v>360</v>
      </c>
      <c r="D1" s="14" t="s">
        <v>361</v>
      </c>
      <c r="E1" s="14" t="s">
        <v>362</v>
      </c>
      <c r="F1" s="14" t="s">
        <v>47</v>
      </c>
      <c r="G1" s="14" t="s">
        <v>59</v>
      </c>
      <c r="H1" s="14" t="s">
        <v>66</v>
      </c>
      <c r="I1" s="21" t="s">
        <v>897</v>
      </c>
      <c r="J1" s="14" t="s">
        <v>906</v>
      </c>
      <c r="K1" s="14"/>
      <c r="L1" s="14"/>
      <c r="M1" s="14" t="s">
        <v>898</v>
      </c>
      <c r="N1" s="14" t="s">
        <v>899</v>
      </c>
      <c r="O1" s="14" t="s">
        <v>900</v>
      </c>
      <c r="P1" s="14" t="s">
        <v>901</v>
      </c>
      <c r="Q1" s="14" t="s">
        <v>902</v>
      </c>
      <c r="R1" s="14" t="s">
        <v>903</v>
      </c>
      <c r="S1" s="14" t="s">
        <v>904</v>
      </c>
      <c r="T1" s="14" t="s">
        <v>905</v>
      </c>
    </row>
    <row r="2" spans="1:20" x14ac:dyDescent="0.2">
      <c r="A2">
        <v>2001</v>
      </c>
      <c r="B2" s="17">
        <v>1966381496641.7346</v>
      </c>
      <c r="C2" s="17">
        <v>1172041488805.8677</v>
      </c>
      <c r="D2" s="17">
        <v>1370376677298.8599</v>
      </c>
      <c r="E2" s="17">
        <v>627798682378.74097</v>
      </c>
      <c r="F2" s="17">
        <v>236746141604.37039</v>
      </c>
      <c r="G2" s="17">
        <v>109346669229.6954</v>
      </c>
      <c r="H2" s="17">
        <v>432536219668.89819</v>
      </c>
      <c r="I2" s="16">
        <f>+SUM(B2:H2)</f>
        <v>5915227375628.168</v>
      </c>
      <c r="J2" s="2">
        <v>7407567318765.0996</v>
      </c>
      <c r="K2" s="16"/>
      <c r="M2" s="22">
        <f>+B2/$I2</f>
        <v>0.33242703479896485</v>
      </c>
      <c r="N2" s="22">
        <f>+C2/$I2</f>
        <v>0.19813971879337988</v>
      </c>
      <c r="O2" s="22">
        <f>+D2/$I2</f>
        <v>0.23166931552708617</v>
      </c>
      <c r="P2" s="22">
        <f>+E2/$I2</f>
        <v>0.10613263743087675</v>
      </c>
      <c r="Q2" s="22">
        <f>+F2/$I2</f>
        <v>4.0023168438090534E-2</v>
      </c>
      <c r="R2" s="22">
        <f>+G2/$I2</f>
        <v>1.8485624015101079E-2</v>
      </c>
      <c r="S2" s="22">
        <f>+H2/$I2</f>
        <v>7.312250099650057E-2</v>
      </c>
      <c r="T2">
        <f>+SUM(M2:S2)</f>
        <v>0.99999999999999978</v>
      </c>
    </row>
    <row r="3" spans="1:20" x14ac:dyDescent="0.2">
      <c r="A3">
        <f>+A2+1</f>
        <v>2002</v>
      </c>
      <c r="B3" s="17">
        <v>2102350798305.886</v>
      </c>
      <c r="C3" s="17">
        <v>1281746271196.0415</v>
      </c>
      <c r="D3" s="17">
        <v>1492427756382.4341</v>
      </c>
      <c r="E3" s="17">
        <v>708938227243.92285</v>
      </c>
      <c r="F3" s="17">
        <v>258383599375.17697</v>
      </c>
      <c r="G3" s="17">
        <v>128596035288.40102</v>
      </c>
      <c r="H3" s="17">
        <v>475529972122.74597</v>
      </c>
      <c r="I3" s="16">
        <f t="shared" ref="I3:I24" si="0">+SUM(B3:H3)</f>
        <v>6447972659914.6084</v>
      </c>
      <c r="J3" s="2">
        <v>8100404174621.0449</v>
      </c>
      <c r="K3" s="16"/>
      <c r="M3" s="22">
        <f>+B3/$I3</f>
        <v>0.32604834250859366</v>
      </c>
      <c r="N3" s="22">
        <f>+C3/$I3</f>
        <v>0.19878283280639963</v>
      </c>
      <c r="O3" s="22">
        <f>+D3/$I3</f>
        <v>0.23145689895065383</v>
      </c>
      <c r="P3" s="22">
        <f>+E3/$I3</f>
        <v>0.10994746172718906</v>
      </c>
      <c r="Q3" s="22">
        <f>+F3/$I3</f>
        <v>4.0072068075207808E-2</v>
      </c>
      <c r="R3" s="22">
        <f>+G3/$I3</f>
        <v>1.9943638422639347E-2</v>
      </c>
      <c r="S3" s="22">
        <f>+H3/$I3</f>
        <v>7.3748757509316656E-2</v>
      </c>
      <c r="T3">
        <f t="shared" ref="T3:T26" si="1">+SUM(M3:S3)</f>
        <v>0.99999999999999989</v>
      </c>
    </row>
    <row r="4" spans="1:20" x14ac:dyDescent="0.2">
      <c r="A4">
        <f t="shared" ref="A4:A26" si="2">+A3+1</f>
        <v>2003</v>
      </c>
      <c r="B4" s="17">
        <v>2534715518349.0142</v>
      </c>
      <c r="C4" s="17">
        <v>1582930016538.8203</v>
      </c>
      <c r="D4" s="17">
        <v>1835095983049.0942</v>
      </c>
      <c r="E4" s="17">
        <v>907963217057.64514</v>
      </c>
      <c r="F4" s="17">
        <v>318082528506.58759</v>
      </c>
      <c r="G4" s="17">
        <v>164670771259.60202</v>
      </c>
      <c r="H4" s="17">
        <v>582435617081.95959</v>
      </c>
      <c r="I4" s="16">
        <f t="shared" si="0"/>
        <v>7925893651842.7236</v>
      </c>
      <c r="J4" s="2">
        <v>9956956923132.0273</v>
      </c>
      <c r="K4" s="16"/>
      <c r="M4" s="22">
        <f>+B4/$I4</f>
        <v>0.31980185827496027</v>
      </c>
      <c r="N4" s="22">
        <f>+C4/$I4</f>
        <v>0.19971628261386001</v>
      </c>
      <c r="O4" s="22">
        <f>+D4/$I4</f>
        <v>0.2315317443885265</v>
      </c>
      <c r="P4" s="22">
        <f>+E4/$I4</f>
        <v>0.11455657329524589</v>
      </c>
      <c r="Q4" s="22">
        <f>+F4/$I4</f>
        <v>4.0132071218572971E-2</v>
      </c>
      <c r="R4" s="22">
        <f>+G4/$I4</f>
        <v>2.0776303404136269E-2</v>
      </c>
      <c r="S4" s="22">
        <f>+H4/$I4</f>
        <v>7.3485166804698007E-2</v>
      </c>
      <c r="T4">
        <f t="shared" si="1"/>
        <v>1</v>
      </c>
    </row>
    <row r="5" spans="1:20" x14ac:dyDescent="0.2">
      <c r="A5">
        <f t="shared" si="2"/>
        <v>2004</v>
      </c>
      <c r="B5" s="17">
        <v>2852317768061.7837</v>
      </c>
      <c r="C5" s="17">
        <v>1812808753294.7537</v>
      </c>
      <c r="D5" s="17">
        <v>2109792297237.0325</v>
      </c>
      <c r="E5" s="17">
        <v>1069829382514.6746</v>
      </c>
      <c r="F5" s="17">
        <v>369214712443.20557</v>
      </c>
      <c r="G5" s="17">
        <v>194372115041.06497</v>
      </c>
      <c r="H5" s="17">
        <v>661224886143.245</v>
      </c>
      <c r="I5" s="16">
        <f t="shared" si="0"/>
        <v>9069559914735.7598</v>
      </c>
      <c r="J5" s="2">
        <v>11449209190750.551</v>
      </c>
      <c r="K5" s="16"/>
      <c r="M5" s="22">
        <f>+B5/$I5</f>
        <v>0.31449351400474052</v>
      </c>
      <c r="N5" s="22">
        <f>+C5/$I5</f>
        <v>0.19987835907554832</v>
      </c>
      <c r="O5" s="22">
        <f>+D5/$I5</f>
        <v>0.23262344778263708</v>
      </c>
      <c r="P5" s="22">
        <f>+E5/$I5</f>
        <v>0.11795824632863058</v>
      </c>
      <c r="Q5" s="22">
        <f>+F5/$I5</f>
        <v>4.070922028348082E-2</v>
      </c>
      <c r="R5" s="22">
        <f>+G5/$I5</f>
        <v>2.1431262031276627E-2</v>
      </c>
      <c r="S5" s="22">
        <f>+H5/$I5</f>
        <v>7.2905950493686075E-2</v>
      </c>
      <c r="T5">
        <f t="shared" si="1"/>
        <v>1</v>
      </c>
    </row>
    <row r="6" spans="1:20" x14ac:dyDescent="0.2">
      <c r="A6">
        <f t="shared" si="2"/>
        <v>2005</v>
      </c>
      <c r="B6" s="17">
        <v>2893393187361.8662</v>
      </c>
      <c r="C6" s="17">
        <v>1864982261286.8474</v>
      </c>
      <c r="D6" s="17">
        <v>2192146403028.1702</v>
      </c>
      <c r="E6" s="17">
        <v>1154667551775.875</v>
      </c>
      <c r="F6" s="17">
        <v>385714762230.03876</v>
      </c>
      <c r="G6" s="17">
        <v>211876989655.90652</v>
      </c>
      <c r="H6" s="17">
        <v>688133699635.79736</v>
      </c>
      <c r="I6" s="16">
        <f t="shared" si="0"/>
        <v>9390914854974.502</v>
      </c>
      <c r="J6" s="2">
        <v>11954464169720.834</v>
      </c>
      <c r="K6" s="16"/>
      <c r="M6" s="22">
        <f>+B6/$I6</f>
        <v>0.30810557140012768</v>
      </c>
      <c r="N6" s="22">
        <f>+C6/$I6</f>
        <v>0.19859431057443139</v>
      </c>
      <c r="O6" s="22">
        <f>+D6/$I6</f>
        <v>0.23343267795330494</v>
      </c>
      <c r="P6" s="22">
        <f>+E6/$I6</f>
        <v>0.12295581097343579</v>
      </c>
      <c r="Q6" s="22">
        <f>+F6/$I6</f>
        <v>4.1073182771508163E-2</v>
      </c>
      <c r="R6" s="22">
        <f>+G6/$I6</f>
        <v>2.2561911478057139E-2</v>
      </c>
      <c r="S6" s="22">
        <f>+H6/$I6</f>
        <v>7.3276534849134864E-2</v>
      </c>
      <c r="T6">
        <f t="shared" si="1"/>
        <v>1</v>
      </c>
    </row>
    <row r="7" spans="1:20" x14ac:dyDescent="0.2">
      <c r="A7">
        <f t="shared" si="2"/>
        <v>2006</v>
      </c>
      <c r="B7" s="17">
        <v>3046308753670.584</v>
      </c>
      <c r="C7" s="17">
        <v>1958563654385.6443</v>
      </c>
      <c r="D7" s="17">
        <v>2317861544690.8203</v>
      </c>
      <c r="E7" s="17">
        <v>1261846683275.2922</v>
      </c>
      <c r="F7" s="17">
        <v>408259840868.82294</v>
      </c>
      <c r="G7" s="17">
        <v>232180617162.2785</v>
      </c>
      <c r="H7" s="17">
        <v>737593995289.41077</v>
      </c>
      <c r="I7" s="16">
        <f t="shared" si="0"/>
        <v>9962615089342.8535</v>
      </c>
      <c r="J7" s="2">
        <v>12768477269004.061</v>
      </c>
      <c r="K7" s="16"/>
      <c r="M7" s="22">
        <f>+B7/$I7</f>
        <v>0.30577400876696142</v>
      </c>
      <c r="N7" s="22">
        <f>+C7/$I7</f>
        <v>0.19659132033322724</v>
      </c>
      <c r="O7" s="22">
        <f>+D7/$I7</f>
        <v>0.23265593660948206</v>
      </c>
      <c r="P7" s="22">
        <f>+E7/$I7</f>
        <v>0.12665817879736285</v>
      </c>
      <c r="Q7" s="22">
        <f>+F7/$I7</f>
        <v>4.0979184401648126E-2</v>
      </c>
      <c r="R7" s="22">
        <f>+G7/$I7</f>
        <v>2.3305187953175599E-2</v>
      </c>
      <c r="S7" s="22">
        <f>+H7/$I7</f>
        <v>7.4036183138142642E-2</v>
      </c>
      <c r="T7">
        <f t="shared" si="1"/>
        <v>0.99999999999999989</v>
      </c>
    </row>
    <row r="8" spans="1:20" x14ac:dyDescent="0.2">
      <c r="A8">
        <f t="shared" si="2"/>
        <v>2007</v>
      </c>
      <c r="B8" s="17">
        <v>3484056680854.9131</v>
      </c>
      <c r="C8" s="17">
        <v>2222524108127.6543</v>
      </c>
      <c r="D8" s="17">
        <v>2655816911866.5576</v>
      </c>
      <c r="E8" s="17">
        <v>1476746276854.5144</v>
      </c>
      <c r="F8" s="17">
        <v>470922156309.45251</v>
      </c>
      <c r="G8" s="17">
        <v>270079279419.50046</v>
      </c>
      <c r="H8" s="17">
        <v>853499460872.55176</v>
      </c>
      <c r="I8" s="16">
        <f t="shared" si="0"/>
        <v>11433644874305.145</v>
      </c>
      <c r="J8" s="2">
        <v>14789546650988.457</v>
      </c>
      <c r="K8" s="16"/>
      <c r="M8" s="22">
        <f>+B8/$I8</f>
        <v>0.3047196864304087</v>
      </c>
      <c r="N8" s="22">
        <f>+C8/$I8</f>
        <v>0.19438456700035678</v>
      </c>
      <c r="O8" s="22">
        <f>+D8/$I8</f>
        <v>0.23228086415688673</v>
      </c>
      <c r="P8" s="22">
        <f>+E8/$I8</f>
        <v>0.12915796258227413</v>
      </c>
      <c r="Q8" s="22">
        <f>+F8/$I8</f>
        <v>4.1187404496684774E-2</v>
      </c>
      <c r="R8" s="22">
        <f>+G8/$I8</f>
        <v>2.3621450761204785E-2</v>
      </c>
      <c r="S8" s="22">
        <f>+H8/$I8</f>
        <v>7.4648064572184064E-2</v>
      </c>
      <c r="T8">
        <f t="shared" si="1"/>
        <v>1</v>
      </c>
    </row>
    <row r="9" spans="1:20" x14ac:dyDescent="0.2">
      <c r="A9">
        <f t="shared" si="2"/>
        <v>2008</v>
      </c>
      <c r="B9" s="17">
        <v>3808786022312.499</v>
      </c>
      <c r="C9" s="17">
        <v>2417508414187.187</v>
      </c>
      <c r="D9" s="17">
        <v>2926802941585.8589</v>
      </c>
      <c r="E9" s="17">
        <v>1636115447612.4995</v>
      </c>
      <c r="F9" s="17">
        <v>517328087920.078</v>
      </c>
      <c r="G9" s="17">
        <v>275447471451.06323</v>
      </c>
      <c r="H9" s="17">
        <v>957901566041.40601</v>
      </c>
      <c r="I9" s="16">
        <f t="shared" si="0"/>
        <v>12539889951110.592</v>
      </c>
      <c r="J9" s="2">
        <v>16365149239989.139</v>
      </c>
      <c r="K9" s="16"/>
      <c r="M9" s="22">
        <f>+B9/$I9</f>
        <v>0.30373360828219825</v>
      </c>
      <c r="N9" s="22">
        <f>+C9/$I9</f>
        <v>0.19278545693880519</v>
      </c>
      <c r="O9" s="22">
        <f>+D9/$I9</f>
        <v>0.23339941203604003</v>
      </c>
      <c r="P9" s="22">
        <f>+E9/$I9</f>
        <v>0.13047287129243088</v>
      </c>
      <c r="Q9" s="22">
        <f>+F9/$I9</f>
        <v>4.1254595529704868E-2</v>
      </c>
      <c r="R9" s="22">
        <f>+G9/$I9</f>
        <v>2.196570085742007E-2</v>
      </c>
      <c r="S9" s="22">
        <f>+H9/$I9</f>
        <v>7.6388355063400679E-2</v>
      </c>
      <c r="T9">
        <f t="shared" si="1"/>
        <v>1</v>
      </c>
    </row>
    <row r="10" spans="1:20" x14ac:dyDescent="0.2">
      <c r="A10">
        <f t="shared" si="2"/>
        <v>2009</v>
      </c>
      <c r="B10" s="17">
        <v>3479800820863.2788</v>
      </c>
      <c r="C10" s="17">
        <v>2209484319012.6548</v>
      </c>
      <c r="D10" s="17">
        <v>2700075882518.9824</v>
      </c>
      <c r="E10" s="17">
        <v>1496587590847.6553</v>
      </c>
      <c r="F10" s="17">
        <v>485014525992.46063</v>
      </c>
      <c r="G10" s="17">
        <v>236443117248.47717</v>
      </c>
      <c r="H10" s="17">
        <v>878954223140.23376</v>
      </c>
      <c r="I10" s="16">
        <f t="shared" si="0"/>
        <v>11486360479623.742</v>
      </c>
      <c r="J10" s="2">
        <v>14846338374807.76</v>
      </c>
      <c r="K10" s="16"/>
      <c r="M10" s="22">
        <f>+B10/$I10</f>
        <v>0.30295068895289157</v>
      </c>
      <c r="N10" s="22">
        <f>+C10/$I10</f>
        <v>0.19235721558035507</v>
      </c>
      <c r="O10" s="22">
        <f>+D10/$I10</f>
        <v>0.23506800847046275</v>
      </c>
      <c r="P10" s="22">
        <f>+E10/$I10</f>
        <v>0.13029258427876528</v>
      </c>
      <c r="Q10" s="22">
        <f>+F10/$I10</f>
        <v>4.2225257239040456E-2</v>
      </c>
      <c r="R10" s="22">
        <f>+G10/$I10</f>
        <v>2.0584685433468333E-2</v>
      </c>
      <c r="S10" s="22">
        <f>+H10/$I10</f>
        <v>7.652156004501659E-2</v>
      </c>
      <c r="T10">
        <f t="shared" si="1"/>
        <v>1.0000000000000002</v>
      </c>
    </row>
    <row r="11" spans="1:20" x14ac:dyDescent="0.2">
      <c r="A11">
        <f t="shared" si="2"/>
        <v>2010</v>
      </c>
      <c r="B11" s="17">
        <v>3468154343000.0068</v>
      </c>
      <c r="C11" s="17">
        <v>2144936254535.0042</v>
      </c>
      <c r="D11" s="17">
        <v>2646230027988.3384</v>
      </c>
      <c r="E11" s="17">
        <v>1427989078916.6694</v>
      </c>
      <c r="F11" s="17">
        <v>481556503720.00092</v>
      </c>
      <c r="G11" s="17">
        <v>221985621537.50043</v>
      </c>
      <c r="H11" s="17">
        <v>852464982433.33496</v>
      </c>
      <c r="I11" s="16">
        <f t="shared" si="0"/>
        <v>11243316812130.855</v>
      </c>
      <c r="J11" s="2">
        <v>14643444297949.932</v>
      </c>
      <c r="K11" s="16"/>
      <c r="M11" s="22">
        <f>+B11/$I11</f>
        <v>0.30846363230270973</v>
      </c>
      <c r="N11" s="22">
        <f>+C11/$I11</f>
        <v>0.19077433202102323</v>
      </c>
      <c r="O11" s="22">
        <f>+D11/$I11</f>
        <v>0.23536026532074744</v>
      </c>
      <c r="P11" s="22">
        <f>+E11/$I11</f>
        <v>0.12700781297703503</v>
      </c>
      <c r="Q11" s="22">
        <f>+F11/$I11</f>
        <v>4.2830466468794216E-2</v>
      </c>
      <c r="R11" s="22">
        <f>+G11/$I11</f>
        <v>1.9743784262842387E-2</v>
      </c>
      <c r="S11" s="22">
        <f>+H11/$I11</f>
        <v>7.5819706646847937E-2</v>
      </c>
      <c r="T11">
        <f t="shared" si="1"/>
        <v>0.99999999999999989</v>
      </c>
    </row>
    <row r="12" spans="1:20" x14ac:dyDescent="0.2">
      <c r="A12">
        <f t="shared" si="2"/>
        <v>2011</v>
      </c>
      <c r="B12" s="17">
        <v>3824828563521.4082</v>
      </c>
      <c r="C12" s="17">
        <v>2306974020278.2148</v>
      </c>
      <c r="D12" s="17">
        <v>2870408553990.2778</v>
      </c>
      <c r="E12" s="17">
        <v>1487568659241.248</v>
      </c>
      <c r="F12" s="17">
        <v>527196649048.63916</v>
      </c>
      <c r="G12" s="17">
        <v>241337364609.73782</v>
      </c>
      <c r="H12" s="17">
        <v>913140741332.68665</v>
      </c>
      <c r="I12" s="16">
        <f t="shared" si="0"/>
        <v>12171454552022.213</v>
      </c>
      <c r="J12" s="2">
        <v>15876630398615.764</v>
      </c>
      <c r="K12" s="16"/>
      <c r="M12" s="22">
        <f>+B12/$I12</f>
        <v>0.31424580744837405</v>
      </c>
      <c r="N12" s="22">
        <f>+C12/$I12</f>
        <v>0.18953971445384277</v>
      </c>
      <c r="O12" s="22">
        <f>+D12/$I12</f>
        <v>0.23583118531329331</v>
      </c>
      <c r="P12" s="22">
        <f>+E12/$I12</f>
        <v>0.12221782145126588</v>
      </c>
      <c r="Q12" s="22">
        <f>+F12/$I12</f>
        <v>4.3314186221157E-2</v>
      </c>
      <c r="R12" s="22">
        <f>+G12/$I12</f>
        <v>1.9828144908912396E-2</v>
      </c>
      <c r="S12" s="22">
        <f>+H12/$I12</f>
        <v>7.5023140203154592E-2</v>
      </c>
      <c r="T12">
        <f t="shared" si="1"/>
        <v>1</v>
      </c>
    </row>
    <row r="13" spans="1:20" x14ac:dyDescent="0.2">
      <c r="A13">
        <f t="shared" si="2"/>
        <v>2012</v>
      </c>
      <c r="B13" s="17">
        <v>3597896500945.3135</v>
      </c>
      <c r="C13" s="17">
        <v>2097929495121.6802</v>
      </c>
      <c r="D13" s="17">
        <v>2683007095787.2271</v>
      </c>
      <c r="E13" s="17">
        <v>1330994811670.3127</v>
      </c>
      <c r="F13" s="17">
        <v>498414364944.96106</v>
      </c>
      <c r="G13" s="17">
        <v>227270922957.327</v>
      </c>
      <c r="H13" s="17">
        <v>845689017065.62524</v>
      </c>
      <c r="I13" s="16">
        <f t="shared" si="0"/>
        <v>11281202208492.445</v>
      </c>
      <c r="J13" s="2">
        <v>14733979958478.387</v>
      </c>
      <c r="K13" s="16"/>
      <c r="M13" s="22">
        <f>+B13/$I13</f>
        <v>0.31892846475500908</v>
      </c>
      <c r="N13" s="22">
        <f>+C13/$I13</f>
        <v>0.18596683725271471</v>
      </c>
      <c r="O13" s="22">
        <f>+D13/$I13</f>
        <v>0.23782989137163676</v>
      </c>
      <c r="P13" s="22">
        <f>+E13/$I13</f>
        <v>0.11798341941502874</v>
      </c>
      <c r="Q13" s="22">
        <f>+F13/$I13</f>
        <v>4.4180961898702305E-2</v>
      </c>
      <c r="R13" s="22">
        <f>+G13/$I13</f>
        <v>2.014598433367663E-2</v>
      </c>
      <c r="S13" s="22">
        <f>+H13/$I13</f>
        <v>7.4964440973231891E-2</v>
      </c>
      <c r="T13">
        <f t="shared" si="1"/>
        <v>1.0000000000000002</v>
      </c>
    </row>
    <row r="14" spans="1:20" x14ac:dyDescent="0.2">
      <c r="A14">
        <f t="shared" si="2"/>
        <v>2013</v>
      </c>
      <c r="B14" s="17">
        <v>3808086291482.3638</v>
      </c>
      <c r="C14" s="17">
        <v>2153225581941.457</v>
      </c>
      <c r="D14" s="17">
        <v>2816077607875.2627</v>
      </c>
      <c r="E14" s="17">
        <v>1362186923157.6509</v>
      </c>
      <c r="F14" s="17">
        <v>524097026598.55048</v>
      </c>
      <c r="G14" s="17">
        <v>243301556084.98892</v>
      </c>
      <c r="H14" s="17">
        <v>883951539006.66919</v>
      </c>
      <c r="I14" s="16">
        <f t="shared" si="0"/>
        <v>11790926526146.943</v>
      </c>
      <c r="J14" s="2">
        <v>15400027456553.391</v>
      </c>
      <c r="K14" s="16"/>
      <c r="M14" s="22">
        <f>+B14/$I14</f>
        <v>0.32296751939194518</v>
      </c>
      <c r="N14" s="22">
        <f>+C14/$I14</f>
        <v>0.18261716559479668</v>
      </c>
      <c r="O14" s="22">
        <f>+D14/$I14</f>
        <v>0.23883429360962227</v>
      </c>
      <c r="P14" s="22">
        <f>+E14/$I14</f>
        <v>0.11552840399242047</v>
      </c>
      <c r="Q14" s="22">
        <f>+F14/$I14</f>
        <v>4.4449180938948292E-2</v>
      </c>
      <c r="R14" s="22">
        <f>+G14/$I14</f>
        <v>2.063464270983761E-2</v>
      </c>
      <c r="S14" s="22">
        <f>+H14/$I14</f>
        <v>7.4968793762429473E-2</v>
      </c>
      <c r="T14">
        <f t="shared" si="1"/>
        <v>1</v>
      </c>
    </row>
    <row r="15" spans="1:20" x14ac:dyDescent="0.2">
      <c r="A15">
        <f t="shared" si="2"/>
        <v>2014</v>
      </c>
      <c r="B15" s="17">
        <v>3965800686309.79</v>
      </c>
      <c r="C15" s="17">
        <v>2173255507985.8354</v>
      </c>
      <c r="D15" s="17">
        <v>2861236112552.4214</v>
      </c>
      <c r="E15" s="17">
        <v>1380244561361.9561</v>
      </c>
      <c r="F15" s="17">
        <v>537987419164.35107</v>
      </c>
      <c r="G15" s="17">
        <v>266787238499.03003</v>
      </c>
      <c r="H15" s="17">
        <v>901556501756.46741</v>
      </c>
      <c r="I15" s="16">
        <f t="shared" si="0"/>
        <v>12086868027629.852</v>
      </c>
      <c r="J15" s="2">
        <v>15764812909324.066</v>
      </c>
      <c r="K15" s="16"/>
      <c r="M15" s="22">
        <f>+B15/$I15</f>
        <v>0.32810821440626381</v>
      </c>
      <c r="N15" s="22">
        <f>+C15/$I15</f>
        <v>0.17980303110929186</v>
      </c>
      <c r="O15" s="22">
        <f>+D15/$I15</f>
        <v>0.23672270649533098</v>
      </c>
      <c r="P15" s="22">
        <f>+E15/$I15</f>
        <v>0.11419373142875393</v>
      </c>
      <c r="Q15" s="22">
        <f>+F15/$I15</f>
        <v>4.4510076384928196E-2</v>
      </c>
      <c r="R15" s="22">
        <f>+G15/$I15</f>
        <v>2.2072487090052651E-2</v>
      </c>
      <c r="S15" s="22">
        <f>+H15/$I15</f>
        <v>7.4589753085378574E-2</v>
      </c>
      <c r="T15">
        <f t="shared" si="1"/>
        <v>1</v>
      </c>
    </row>
    <row r="16" spans="1:20" x14ac:dyDescent="0.2">
      <c r="A16">
        <f t="shared" si="2"/>
        <v>2015</v>
      </c>
      <c r="B16" s="17">
        <v>3423568450957.0293</v>
      </c>
      <c r="C16" s="17">
        <v>1845428048839.1006</v>
      </c>
      <c r="D16" s="17">
        <v>2442483452642.4985</v>
      </c>
      <c r="E16" s="17">
        <v>1206164777553.1243</v>
      </c>
      <c r="F16" s="17">
        <v>461044767544.53101</v>
      </c>
      <c r="G16" s="17">
        <v>302391428540.03467</v>
      </c>
      <c r="H16" s="17">
        <v>775743675302.73401</v>
      </c>
      <c r="I16" s="16">
        <f t="shared" si="0"/>
        <v>10456824601379.055</v>
      </c>
      <c r="J16" s="2">
        <v>13655089869785.297</v>
      </c>
      <c r="K16" s="16"/>
      <c r="M16" s="22">
        <f>+B16/$I16</f>
        <v>0.32740038983780279</v>
      </c>
      <c r="N16" s="22">
        <f>+C16/$I16</f>
        <v>0.17648073092817526</v>
      </c>
      <c r="O16" s="22">
        <f>+D16/$I16</f>
        <v>0.23357793075350827</v>
      </c>
      <c r="P16" s="22">
        <f>+E16/$I16</f>
        <v>0.11534713677745481</v>
      </c>
      <c r="Q16" s="22">
        <f>+F16/$I16</f>
        <v>4.409032236074114E-2</v>
      </c>
      <c r="R16" s="22">
        <f>+G16/$I16</f>
        <v>2.8918093213512928E-2</v>
      </c>
      <c r="S16" s="22">
        <f>+H16/$I16</f>
        <v>7.4185396128804565E-2</v>
      </c>
      <c r="T16">
        <f t="shared" si="1"/>
        <v>0.99999999999999978</v>
      </c>
    </row>
    <row r="17" spans="1:20" x14ac:dyDescent="0.2">
      <c r="A17">
        <f t="shared" si="2"/>
        <v>2016</v>
      </c>
      <c r="B17" s="17">
        <v>3537784107980.5532</v>
      </c>
      <c r="C17" s="17">
        <v>1887111188176.9307</v>
      </c>
      <c r="D17" s="17">
        <v>2470407619777.1265</v>
      </c>
      <c r="E17" s="17">
        <v>1243015667917.1238</v>
      </c>
      <c r="F17" s="17">
        <v>474271566739.72876</v>
      </c>
      <c r="G17" s="17">
        <v>305733136180.90698</v>
      </c>
      <c r="H17" s="17">
        <v>797163949289.88525</v>
      </c>
      <c r="I17" s="16">
        <f t="shared" si="0"/>
        <v>10715487236062.254</v>
      </c>
      <c r="J17" s="2">
        <v>13990270946691.551</v>
      </c>
      <c r="K17" s="16"/>
      <c r="M17" s="22">
        <f>+B17/$I17</f>
        <v>0.33015615902881001</v>
      </c>
      <c r="N17" s="22">
        <f>+C17/$I17</f>
        <v>0.1761106281593976</v>
      </c>
      <c r="O17" s="22">
        <f>+D17/$I17</f>
        <v>0.23054552400222506</v>
      </c>
      <c r="P17" s="22">
        <f>+E17/$I17</f>
        <v>0.11600178699610017</v>
      </c>
      <c r="Q17" s="22">
        <f>+F17/$I17</f>
        <v>4.4260382779758217E-2</v>
      </c>
      <c r="R17" s="22">
        <f>+G17/$I17</f>
        <v>2.8531893085736934E-2</v>
      </c>
      <c r="S17" s="22">
        <f>+H17/$I17</f>
        <v>7.439362594797215E-2</v>
      </c>
      <c r="T17">
        <f t="shared" si="1"/>
        <v>1</v>
      </c>
    </row>
    <row r="18" spans="1:20" x14ac:dyDescent="0.2">
      <c r="A18">
        <f t="shared" si="2"/>
        <v>2017</v>
      </c>
      <c r="B18" s="17">
        <v>3763092263752.9478</v>
      </c>
      <c r="C18" s="17">
        <v>1970720904584.7092</v>
      </c>
      <c r="D18" s="17">
        <v>2588868323334.7104</v>
      </c>
      <c r="E18" s="17">
        <v>1321754088818.8259</v>
      </c>
      <c r="F18" s="17">
        <v>500908767351.53027</v>
      </c>
      <c r="G18" s="17">
        <v>348532394023.59473</v>
      </c>
      <c r="H18" s="17">
        <v>848233537845.88379</v>
      </c>
      <c r="I18" s="16">
        <f t="shared" si="0"/>
        <v>11342110279712.199</v>
      </c>
      <c r="J18" s="2">
        <v>14870065692850.43</v>
      </c>
      <c r="K18" s="16"/>
      <c r="M18" s="22">
        <f>+B18/$I18</f>
        <v>0.33178060968813244</v>
      </c>
      <c r="N18" s="22">
        <f>+C18/$I18</f>
        <v>0.17375257831073701</v>
      </c>
      <c r="O18" s="22">
        <f>+D18/$I18</f>
        <v>0.22825279066149248</v>
      </c>
      <c r="P18" s="22">
        <f>+E18/$I18</f>
        <v>0.11653511174045512</v>
      </c>
      <c r="Q18" s="22">
        <f>+F18/$I18</f>
        <v>4.4163630488368043E-2</v>
      </c>
      <c r="R18" s="22">
        <f>+G18/$I18</f>
        <v>3.0729060591750706E-2</v>
      </c>
      <c r="S18" s="22">
        <f>+H18/$I18</f>
        <v>7.478621851906446E-2</v>
      </c>
      <c r="T18">
        <f t="shared" si="1"/>
        <v>1.0000000000000004</v>
      </c>
    </row>
    <row r="19" spans="1:20" x14ac:dyDescent="0.2">
      <c r="A19">
        <f t="shared" si="2"/>
        <v>2018</v>
      </c>
      <c r="B19" s="17">
        <v>4052008447223.5264</v>
      </c>
      <c r="C19" s="17">
        <v>2099435266458.665</v>
      </c>
      <c r="D19" s="17">
        <v>2781576320884.3901</v>
      </c>
      <c r="E19" s="17">
        <v>1431642809327.0579</v>
      </c>
      <c r="F19" s="17">
        <v>542638913427.9212</v>
      </c>
      <c r="G19" s="17">
        <v>395461216460.41772</v>
      </c>
      <c r="H19" s="17">
        <v>929733599796.86206</v>
      </c>
      <c r="I19" s="16">
        <f t="shared" si="0"/>
        <v>12232496573578.842</v>
      </c>
      <c r="J19" s="2">
        <v>16091487781135.486</v>
      </c>
      <c r="K19" s="16"/>
      <c r="M19" s="22">
        <f>+B19/$I19</f>
        <v>0.33124950600644532</v>
      </c>
      <c r="N19" s="22">
        <f>+C19/$I19</f>
        <v>0.17162770116717366</v>
      </c>
      <c r="O19" s="22">
        <f>+D19/$I19</f>
        <v>0.22739236460465151</v>
      </c>
      <c r="P19" s="22">
        <f>+E19/$I19</f>
        <v>0.11703602782274922</v>
      </c>
      <c r="Q19" s="22">
        <f>+F19/$I19</f>
        <v>4.4360438620516383E-2</v>
      </c>
      <c r="R19" s="22">
        <f>+G19/$I19</f>
        <v>3.232874124114455E-2</v>
      </c>
      <c r="S19" s="22">
        <f>+H19/$I19</f>
        <v>7.6005220537319257E-2</v>
      </c>
      <c r="T19">
        <f t="shared" si="1"/>
        <v>1</v>
      </c>
    </row>
    <row r="20" spans="1:20" x14ac:dyDescent="0.2">
      <c r="A20">
        <f t="shared" si="2"/>
        <v>2019</v>
      </c>
      <c r="B20" s="17">
        <v>3957208055215.6797</v>
      </c>
      <c r="C20" s="17">
        <v>2019606796583.5261</v>
      </c>
      <c r="D20" s="17">
        <v>2722793515171.7603</v>
      </c>
      <c r="E20" s="17">
        <v>1403496387686.2722</v>
      </c>
      <c r="F20" s="17">
        <v>536726344405.48932</v>
      </c>
      <c r="G20" s="17">
        <v>407124824064.99542</v>
      </c>
      <c r="H20" s="17">
        <v>928903005576.46912</v>
      </c>
      <c r="I20" s="16">
        <f t="shared" si="0"/>
        <v>11975858928704.193</v>
      </c>
      <c r="J20" s="2">
        <v>15808398315797.014</v>
      </c>
      <c r="K20" s="16"/>
      <c r="M20" s="22">
        <f>+B20/$I20</f>
        <v>0.33043208664815626</v>
      </c>
      <c r="N20" s="22">
        <f>+C20/$I20</f>
        <v>0.1686398285590068</v>
      </c>
      <c r="O20" s="22">
        <f>+D20/$I20</f>
        <v>0.22735684608355441</v>
      </c>
      <c r="P20" s="22">
        <f>+E20/$I20</f>
        <v>0.11719379762584868</v>
      </c>
      <c r="Q20" s="22">
        <f>+F20/$I20</f>
        <v>4.4817356951244912E-2</v>
      </c>
      <c r="R20" s="22">
        <f>+G20/$I20</f>
        <v>3.3995459239185191E-2</v>
      </c>
      <c r="S20" s="22">
        <f>+H20/$I20</f>
        <v>7.7564624893003628E-2</v>
      </c>
      <c r="T20">
        <f t="shared" si="1"/>
        <v>1</v>
      </c>
    </row>
    <row r="21" spans="1:20" x14ac:dyDescent="0.2">
      <c r="A21">
        <f t="shared" si="2"/>
        <v>2020</v>
      </c>
      <c r="B21" s="17">
        <v>3940142541354.0967</v>
      </c>
      <c r="C21" s="17">
        <v>1907481094079.2271</v>
      </c>
      <c r="D21" s="17">
        <v>2647926055110.0464</v>
      </c>
      <c r="E21" s="17">
        <v>1289783836971.2097</v>
      </c>
      <c r="F21" s="17">
        <v>529694473501.79132</v>
      </c>
      <c r="G21" s="17">
        <v>436555518400.45099</v>
      </c>
      <c r="H21" s="17">
        <v>932560861701.16992</v>
      </c>
      <c r="I21" s="16">
        <f t="shared" si="0"/>
        <v>11684144381117.992</v>
      </c>
      <c r="J21" s="2">
        <v>15504700009592.959</v>
      </c>
      <c r="K21" s="16"/>
      <c r="M21" s="22">
        <f>+B21/$I21</f>
        <v>0.33722131572779196</v>
      </c>
      <c r="N21" s="22">
        <f>+C21/$I21</f>
        <v>0.16325381062234962</v>
      </c>
      <c r="O21" s="22">
        <f>+D21/$I21</f>
        <v>0.22662558495846666</v>
      </c>
      <c r="P21" s="22">
        <f>+E21/$I21</f>
        <v>0.11038752987814392</v>
      </c>
      <c r="Q21" s="22">
        <f>+F21/$I21</f>
        <v>4.5334468337946687E-2</v>
      </c>
      <c r="R21" s="22">
        <f>+G21/$I21</f>
        <v>3.7363071198087967E-2</v>
      </c>
      <c r="S21" s="22">
        <f>+H21/$I21</f>
        <v>7.9814219277213203E-2</v>
      </c>
      <c r="T21">
        <f t="shared" si="1"/>
        <v>1</v>
      </c>
    </row>
    <row r="22" spans="1:20" x14ac:dyDescent="0.2">
      <c r="A22">
        <f t="shared" si="2"/>
        <v>2021</v>
      </c>
      <c r="B22" s="17">
        <v>4348297440387.5269</v>
      </c>
      <c r="C22" s="17">
        <v>2179207773596.0891</v>
      </c>
      <c r="D22" s="17">
        <v>2966433692008.0918</v>
      </c>
      <c r="E22" s="17">
        <v>1461244901852.6897</v>
      </c>
      <c r="F22" s="17">
        <v>598494036474.40894</v>
      </c>
      <c r="G22" s="17">
        <v>531306516907.9837</v>
      </c>
      <c r="H22" s="17">
        <v>1054472123449.5955</v>
      </c>
      <c r="I22" s="16">
        <f t="shared" si="0"/>
        <v>13139456484676.385</v>
      </c>
      <c r="J22" s="2">
        <v>17496551469916.346</v>
      </c>
      <c r="K22" s="16"/>
      <c r="M22" s="22">
        <f>+B22/$I22</f>
        <v>0.33093434613970807</v>
      </c>
      <c r="N22" s="22">
        <f>+C22/$I22</f>
        <v>0.16585220067036596</v>
      </c>
      <c r="O22" s="22">
        <f>+D22/$I22</f>
        <v>0.2257653271630857</v>
      </c>
      <c r="P22" s="22">
        <f>+E22/$I22</f>
        <v>0.11121045254473318</v>
      </c>
      <c r="Q22" s="22">
        <f>+F22/$I22</f>
        <v>4.5549375438199445E-2</v>
      </c>
      <c r="R22" s="22">
        <f>+G22/$I22</f>
        <v>4.0435958483336719E-2</v>
      </c>
      <c r="S22" s="22">
        <f>+H22/$I22</f>
        <v>8.0252339560570971E-2</v>
      </c>
      <c r="T22">
        <f t="shared" si="1"/>
        <v>1</v>
      </c>
    </row>
    <row r="23" spans="1:20" x14ac:dyDescent="0.2">
      <c r="A23">
        <f t="shared" si="2"/>
        <v>2022</v>
      </c>
      <c r="B23" s="17">
        <v>4163596357879.3936</v>
      </c>
      <c r="C23" s="17">
        <v>2102995942720.4363</v>
      </c>
      <c r="D23" s="17">
        <v>2796302210398.8438</v>
      </c>
      <c r="E23" s="17">
        <v>1446498147749.033</v>
      </c>
      <c r="F23" s="17">
        <v>593438820508.17346</v>
      </c>
      <c r="G23" s="17">
        <v>548570250341.98657</v>
      </c>
      <c r="H23" s="17">
        <v>1046540797548.6422</v>
      </c>
      <c r="I23" s="16">
        <f t="shared" si="0"/>
        <v>12697942527146.51</v>
      </c>
      <c r="J23" s="2">
        <v>16995332000257.76</v>
      </c>
      <c r="K23" s="16"/>
      <c r="M23" s="22">
        <f>+B23/$I23</f>
        <v>0.32789535383218021</v>
      </c>
      <c r="N23" s="22">
        <f>+C23/$I23</f>
        <v>0.16561706262447723</v>
      </c>
      <c r="O23" s="22">
        <f>+D23/$I23</f>
        <v>0.22021695281898795</v>
      </c>
      <c r="P23" s="22">
        <f>+E23/$I23</f>
        <v>0.11391594698563272</v>
      </c>
      <c r="Q23" s="22">
        <f>+F23/$I23</f>
        <v>4.6735037525920467E-2</v>
      </c>
      <c r="R23" s="22">
        <f>+G23/$I23</f>
        <v>4.3201506792869507E-2</v>
      </c>
      <c r="S23" s="22">
        <f>+H23/$I23</f>
        <v>8.2418139419931799E-2</v>
      </c>
      <c r="T23">
        <f t="shared" si="1"/>
        <v>0.99999999999999989</v>
      </c>
    </row>
    <row r="24" spans="1:20" x14ac:dyDescent="0.2">
      <c r="A24">
        <f t="shared" si="2"/>
        <v>2023</v>
      </c>
      <c r="B24" s="17">
        <v>4525703903627.5312</v>
      </c>
      <c r="C24" s="17">
        <v>2300941152991.8052</v>
      </c>
      <c r="D24" s="17">
        <v>3051831611384.7598</v>
      </c>
      <c r="E24" s="17">
        <v>1620090734956.8914</v>
      </c>
      <c r="F24" s="17">
        <v>644782756682.75647</v>
      </c>
      <c r="G24" s="17">
        <v>551394889339.77832</v>
      </c>
      <c r="H24" s="17">
        <v>1154361305398.0596</v>
      </c>
      <c r="I24" s="16">
        <f t="shared" si="0"/>
        <v>13849106354381.578</v>
      </c>
      <c r="J24" s="2">
        <v>18590720056635.328</v>
      </c>
      <c r="K24" s="16"/>
      <c r="M24" s="22">
        <f>+B24/$I24</f>
        <v>0.32678671011835286</v>
      </c>
      <c r="N24" s="22">
        <f>+C24/$I24</f>
        <v>0.16614365534595188</v>
      </c>
      <c r="O24" s="22">
        <f>+D24/$I24</f>
        <v>0.22036307132692512</v>
      </c>
      <c r="P24" s="22">
        <f>+E24/$I24</f>
        <v>0.11698160830747951</v>
      </c>
      <c r="Q24" s="22">
        <f>+F24/$I24</f>
        <v>4.6557715724290051E-2</v>
      </c>
      <c r="R24" s="22">
        <f>+G24/$I24</f>
        <v>3.9814474322765823E-2</v>
      </c>
      <c r="S24" s="22">
        <f>+H24/$I24</f>
        <v>8.3352764854235012E-2</v>
      </c>
      <c r="T24">
        <f t="shared" si="1"/>
        <v>1.0000000000000002</v>
      </c>
    </row>
    <row r="25" spans="1:20" x14ac:dyDescent="0.2">
      <c r="A25">
        <f t="shared" si="2"/>
        <v>2024</v>
      </c>
      <c r="B25" s="16">
        <v>4525703903627.5312</v>
      </c>
      <c r="C25" s="16">
        <v>2300941152991.8052</v>
      </c>
      <c r="D25" s="16">
        <v>3051831611384.7598</v>
      </c>
      <c r="E25" s="16">
        <v>1620090734956.8914</v>
      </c>
      <c r="F25" s="16">
        <v>644782756682.75647</v>
      </c>
      <c r="G25" s="16">
        <v>551394889339.77832</v>
      </c>
      <c r="H25" s="16">
        <v>1154361305398.0596</v>
      </c>
      <c r="I25" s="16">
        <v>13849106354381.578</v>
      </c>
      <c r="J25" s="16">
        <v>18590720056635.328</v>
      </c>
      <c r="M25" s="22">
        <v>0.32678671011835286</v>
      </c>
      <c r="N25" s="22">
        <v>0.16614365534595188</v>
      </c>
      <c r="O25" s="22">
        <v>0.22036307132692512</v>
      </c>
      <c r="P25" s="22">
        <v>0.11698160830747951</v>
      </c>
      <c r="Q25" s="22">
        <v>4.6557715724290051E-2</v>
      </c>
      <c r="R25" s="22">
        <v>3.9814474322765823E-2</v>
      </c>
      <c r="S25" s="22">
        <v>8.3352764854235012E-2</v>
      </c>
      <c r="T25">
        <f t="shared" si="1"/>
        <v>1.0000000000000002</v>
      </c>
    </row>
    <row r="26" spans="1:20" x14ac:dyDescent="0.2">
      <c r="A26">
        <f t="shared" si="2"/>
        <v>2025</v>
      </c>
      <c r="M26" s="22">
        <v>0.32678671011835286</v>
      </c>
      <c r="N26" s="22">
        <v>0.16614365534595188</v>
      </c>
      <c r="O26" s="22">
        <v>0.22036307132692512</v>
      </c>
      <c r="P26" s="22">
        <v>0.11698160830747951</v>
      </c>
      <c r="Q26" s="22">
        <v>4.6557715724290051E-2</v>
      </c>
      <c r="R26" s="22">
        <v>3.9814474322765823E-2</v>
      </c>
      <c r="S26" s="22">
        <v>8.3352764854235012E-2</v>
      </c>
      <c r="T26">
        <f t="shared" si="1"/>
        <v>1.0000000000000002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E9CE3-9623-5C44-B86E-AA221D1F22C7}">
  <dimension ref="A1:AA270"/>
  <sheetViews>
    <sheetView topLeftCell="A51" workbookViewId="0">
      <selection activeCell="E78" sqref="E78:AA78"/>
    </sheetView>
  </sheetViews>
  <sheetFormatPr baseColWidth="10" defaultRowHeight="15" x14ac:dyDescent="0.2"/>
  <cols>
    <col min="1" max="1" width="44" style="2" bestFit="1" customWidth="1"/>
    <col min="2" max="2" width="25.6640625" style="2" bestFit="1" customWidth="1"/>
    <col min="3" max="3" width="15.6640625" style="2" bestFit="1" customWidth="1"/>
    <col min="4" max="4" width="15.1640625" style="2" bestFit="1" customWidth="1"/>
    <col min="5" max="27" width="12" style="2" bestFit="1" customWidth="1"/>
    <col min="28" max="215" width="8.83203125" style="2" customWidth="1"/>
    <col min="216" max="216" width="44" style="2" bestFit="1" customWidth="1"/>
    <col min="217" max="217" width="25.6640625" style="2" bestFit="1" customWidth="1"/>
    <col min="218" max="218" width="15.6640625" style="2" bestFit="1" customWidth="1"/>
    <col min="219" max="219" width="15.1640625" style="2" bestFit="1" customWidth="1"/>
    <col min="220" max="283" width="12" style="2" bestFit="1" customWidth="1"/>
    <col min="284" max="471" width="8.83203125" style="2" customWidth="1"/>
    <col min="472" max="472" width="44" style="2" bestFit="1" customWidth="1"/>
    <col min="473" max="473" width="25.6640625" style="2" bestFit="1" customWidth="1"/>
    <col min="474" max="474" width="15.6640625" style="2" bestFit="1" customWidth="1"/>
    <col min="475" max="475" width="15.1640625" style="2" bestFit="1" customWidth="1"/>
    <col min="476" max="539" width="12" style="2" bestFit="1" customWidth="1"/>
    <col min="540" max="727" width="8.83203125" style="2" customWidth="1"/>
    <col min="728" max="728" width="44" style="2" bestFit="1" customWidth="1"/>
    <col min="729" max="729" width="25.6640625" style="2" bestFit="1" customWidth="1"/>
    <col min="730" max="730" width="15.6640625" style="2" bestFit="1" customWidth="1"/>
    <col min="731" max="731" width="15.1640625" style="2" bestFit="1" customWidth="1"/>
    <col min="732" max="795" width="12" style="2" bestFit="1" customWidth="1"/>
    <col min="796" max="983" width="8.83203125" style="2" customWidth="1"/>
    <col min="984" max="984" width="44" style="2" bestFit="1" customWidth="1"/>
    <col min="985" max="985" width="25.6640625" style="2" bestFit="1" customWidth="1"/>
    <col min="986" max="986" width="15.6640625" style="2" bestFit="1" customWidth="1"/>
    <col min="987" max="987" width="15.1640625" style="2" bestFit="1" customWidth="1"/>
    <col min="988" max="1051" width="12" style="2" bestFit="1" customWidth="1"/>
    <col min="1052" max="1239" width="8.83203125" style="2" customWidth="1"/>
    <col min="1240" max="1240" width="44" style="2" bestFit="1" customWidth="1"/>
    <col min="1241" max="1241" width="25.6640625" style="2" bestFit="1" customWidth="1"/>
    <col min="1242" max="1242" width="15.6640625" style="2" bestFit="1" customWidth="1"/>
    <col min="1243" max="1243" width="15.1640625" style="2" bestFit="1" customWidth="1"/>
    <col min="1244" max="1307" width="12" style="2" bestFit="1" customWidth="1"/>
    <col min="1308" max="1495" width="8.83203125" style="2" customWidth="1"/>
    <col min="1496" max="1496" width="44" style="2" bestFit="1" customWidth="1"/>
    <col min="1497" max="1497" width="25.6640625" style="2" bestFit="1" customWidth="1"/>
    <col min="1498" max="1498" width="15.6640625" style="2" bestFit="1" customWidth="1"/>
    <col min="1499" max="1499" width="15.1640625" style="2" bestFit="1" customWidth="1"/>
    <col min="1500" max="1563" width="12" style="2" bestFit="1" customWidth="1"/>
    <col min="1564" max="1751" width="8.83203125" style="2" customWidth="1"/>
    <col min="1752" max="1752" width="44" style="2" bestFit="1" customWidth="1"/>
    <col min="1753" max="1753" width="25.6640625" style="2" bestFit="1" customWidth="1"/>
    <col min="1754" max="1754" width="15.6640625" style="2" bestFit="1" customWidth="1"/>
    <col min="1755" max="1755" width="15.1640625" style="2" bestFit="1" customWidth="1"/>
    <col min="1756" max="1819" width="12" style="2" bestFit="1" customWidth="1"/>
    <col min="1820" max="2007" width="8.83203125" style="2" customWidth="1"/>
    <col min="2008" max="2008" width="44" style="2" bestFit="1" customWidth="1"/>
    <col min="2009" max="2009" width="25.6640625" style="2" bestFit="1" customWidth="1"/>
    <col min="2010" max="2010" width="15.6640625" style="2" bestFit="1" customWidth="1"/>
    <col min="2011" max="2011" width="15.1640625" style="2" bestFit="1" customWidth="1"/>
    <col min="2012" max="2075" width="12" style="2" bestFit="1" customWidth="1"/>
    <col min="2076" max="2263" width="8.83203125" style="2" customWidth="1"/>
    <col min="2264" max="2264" width="44" style="2" bestFit="1" customWidth="1"/>
    <col min="2265" max="2265" width="25.6640625" style="2" bestFit="1" customWidth="1"/>
    <col min="2266" max="2266" width="15.6640625" style="2" bestFit="1" customWidth="1"/>
    <col min="2267" max="2267" width="15.1640625" style="2" bestFit="1" customWidth="1"/>
    <col min="2268" max="2331" width="12" style="2" bestFit="1" customWidth="1"/>
    <col min="2332" max="2519" width="8.83203125" style="2" customWidth="1"/>
    <col min="2520" max="2520" width="44" style="2" bestFit="1" customWidth="1"/>
    <col min="2521" max="2521" width="25.6640625" style="2" bestFit="1" customWidth="1"/>
    <col min="2522" max="2522" width="15.6640625" style="2" bestFit="1" customWidth="1"/>
    <col min="2523" max="2523" width="15.1640625" style="2" bestFit="1" customWidth="1"/>
    <col min="2524" max="2587" width="12" style="2" bestFit="1" customWidth="1"/>
    <col min="2588" max="2775" width="8.83203125" style="2" customWidth="1"/>
    <col min="2776" max="2776" width="44" style="2" bestFit="1" customWidth="1"/>
    <col min="2777" max="2777" width="25.6640625" style="2" bestFit="1" customWidth="1"/>
    <col min="2778" max="2778" width="15.6640625" style="2" bestFit="1" customWidth="1"/>
    <col min="2779" max="2779" width="15.1640625" style="2" bestFit="1" customWidth="1"/>
    <col min="2780" max="2843" width="12" style="2" bestFit="1" customWidth="1"/>
    <col min="2844" max="3031" width="8.83203125" style="2" customWidth="1"/>
    <col min="3032" max="3032" width="44" style="2" bestFit="1" customWidth="1"/>
    <col min="3033" max="3033" width="25.6640625" style="2" bestFit="1" customWidth="1"/>
    <col min="3034" max="3034" width="15.6640625" style="2" bestFit="1" customWidth="1"/>
    <col min="3035" max="3035" width="15.1640625" style="2" bestFit="1" customWidth="1"/>
    <col min="3036" max="3099" width="12" style="2" bestFit="1" customWidth="1"/>
    <col min="3100" max="3287" width="8.83203125" style="2" customWidth="1"/>
    <col min="3288" max="3288" width="44" style="2" bestFit="1" customWidth="1"/>
    <col min="3289" max="3289" width="25.6640625" style="2" bestFit="1" customWidth="1"/>
    <col min="3290" max="3290" width="15.6640625" style="2" bestFit="1" customWidth="1"/>
    <col min="3291" max="3291" width="15.1640625" style="2" bestFit="1" customWidth="1"/>
    <col min="3292" max="3355" width="12" style="2" bestFit="1" customWidth="1"/>
    <col min="3356" max="3543" width="8.83203125" style="2" customWidth="1"/>
    <col min="3544" max="3544" width="44" style="2" bestFit="1" customWidth="1"/>
    <col min="3545" max="3545" width="25.6640625" style="2" bestFit="1" customWidth="1"/>
    <col min="3546" max="3546" width="15.6640625" style="2" bestFit="1" customWidth="1"/>
    <col min="3547" max="3547" width="15.1640625" style="2" bestFit="1" customWidth="1"/>
    <col min="3548" max="3611" width="12" style="2" bestFit="1" customWidth="1"/>
    <col min="3612" max="3799" width="8.83203125" style="2" customWidth="1"/>
    <col min="3800" max="3800" width="44" style="2" bestFit="1" customWidth="1"/>
    <col min="3801" max="3801" width="25.6640625" style="2" bestFit="1" customWidth="1"/>
    <col min="3802" max="3802" width="15.6640625" style="2" bestFit="1" customWidth="1"/>
    <col min="3803" max="3803" width="15.1640625" style="2" bestFit="1" customWidth="1"/>
    <col min="3804" max="3867" width="12" style="2" bestFit="1" customWidth="1"/>
    <col min="3868" max="4055" width="8.83203125" style="2" customWidth="1"/>
    <col min="4056" max="4056" width="44" style="2" bestFit="1" customWidth="1"/>
    <col min="4057" max="4057" width="25.6640625" style="2" bestFit="1" customWidth="1"/>
    <col min="4058" max="4058" width="15.6640625" style="2" bestFit="1" customWidth="1"/>
    <col min="4059" max="4059" width="15.1640625" style="2" bestFit="1" customWidth="1"/>
    <col min="4060" max="4123" width="12" style="2" bestFit="1" customWidth="1"/>
    <col min="4124" max="4311" width="8.83203125" style="2" customWidth="1"/>
    <col min="4312" max="4312" width="44" style="2" bestFit="1" customWidth="1"/>
    <col min="4313" max="4313" width="25.6640625" style="2" bestFit="1" customWidth="1"/>
    <col min="4314" max="4314" width="15.6640625" style="2" bestFit="1" customWidth="1"/>
    <col min="4315" max="4315" width="15.1640625" style="2" bestFit="1" customWidth="1"/>
    <col min="4316" max="4379" width="12" style="2" bestFit="1" customWidth="1"/>
    <col min="4380" max="4567" width="8.83203125" style="2" customWidth="1"/>
    <col min="4568" max="4568" width="44" style="2" bestFit="1" customWidth="1"/>
    <col min="4569" max="4569" width="25.6640625" style="2" bestFit="1" customWidth="1"/>
    <col min="4570" max="4570" width="15.6640625" style="2" bestFit="1" customWidth="1"/>
    <col min="4571" max="4571" width="15.1640625" style="2" bestFit="1" customWidth="1"/>
    <col min="4572" max="4635" width="12" style="2" bestFit="1" customWidth="1"/>
    <col min="4636" max="4823" width="8.83203125" style="2" customWidth="1"/>
    <col min="4824" max="4824" width="44" style="2" bestFit="1" customWidth="1"/>
    <col min="4825" max="4825" width="25.6640625" style="2" bestFit="1" customWidth="1"/>
    <col min="4826" max="4826" width="15.6640625" style="2" bestFit="1" customWidth="1"/>
    <col min="4827" max="4827" width="15.1640625" style="2" bestFit="1" customWidth="1"/>
    <col min="4828" max="4891" width="12" style="2" bestFit="1" customWidth="1"/>
    <col min="4892" max="5079" width="8.83203125" style="2" customWidth="1"/>
    <col min="5080" max="5080" width="44" style="2" bestFit="1" customWidth="1"/>
    <col min="5081" max="5081" width="25.6640625" style="2" bestFit="1" customWidth="1"/>
    <col min="5082" max="5082" width="15.6640625" style="2" bestFit="1" customWidth="1"/>
    <col min="5083" max="5083" width="15.1640625" style="2" bestFit="1" customWidth="1"/>
    <col min="5084" max="5147" width="12" style="2" bestFit="1" customWidth="1"/>
    <col min="5148" max="5335" width="8.83203125" style="2" customWidth="1"/>
    <col min="5336" max="5336" width="44" style="2" bestFit="1" customWidth="1"/>
    <col min="5337" max="5337" width="25.6640625" style="2" bestFit="1" customWidth="1"/>
    <col min="5338" max="5338" width="15.6640625" style="2" bestFit="1" customWidth="1"/>
    <col min="5339" max="5339" width="15.1640625" style="2" bestFit="1" customWidth="1"/>
    <col min="5340" max="5403" width="12" style="2" bestFit="1" customWidth="1"/>
    <col min="5404" max="5591" width="8.83203125" style="2" customWidth="1"/>
    <col min="5592" max="5592" width="44" style="2" bestFit="1" customWidth="1"/>
    <col min="5593" max="5593" width="25.6640625" style="2" bestFit="1" customWidth="1"/>
    <col min="5594" max="5594" width="15.6640625" style="2" bestFit="1" customWidth="1"/>
    <col min="5595" max="5595" width="15.1640625" style="2" bestFit="1" customWidth="1"/>
    <col min="5596" max="5659" width="12" style="2" bestFit="1" customWidth="1"/>
    <col min="5660" max="5847" width="8.83203125" style="2" customWidth="1"/>
    <col min="5848" max="5848" width="44" style="2" bestFit="1" customWidth="1"/>
    <col min="5849" max="5849" width="25.6640625" style="2" bestFit="1" customWidth="1"/>
    <col min="5850" max="5850" width="15.6640625" style="2" bestFit="1" customWidth="1"/>
    <col min="5851" max="5851" width="15.1640625" style="2" bestFit="1" customWidth="1"/>
    <col min="5852" max="5915" width="12" style="2" bestFit="1" customWidth="1"/>
    <col min="5916" max="6103" width="8.83203125" style="2" customWidth="1"/>
    <col min="6104" max="6104" width="44" style="2" bestFit="1" customWidth="1"/>
    <col min="6105" max="6105" width="25.6640625" style="2" bestFit="1" customWidth="1"/>
    <col min="6106" max="6106" width="15.6640625" style="2" bestFit="1" customWidth="1"/>
    <col min="6107" max="6107" width="15.1640625" style="2" bestFit="1" customWidth="1"/>
    <col min="6108" max="6171" width="12" style="2" bestFit="1" customWidth="1"/>
    <col min="6172" max="6359" width="8.83203125" style="2" customWidth="1"/>
    <col min="6360" max="6360" width="44" style="2" bestFit="1" customWidth="1"/>
    <col min="6361" max="6361" width="25.6640625" style="2" bestFit="1" customWidth="1"/>
    <col min="6362" max="6362" width="15.6640625" style="2" bestFit="1" customWidth="1"/>
    <col min="6363" max="6363" width="15.1640625" style="2" bestFit="1" customWidth="1"/>
    <col min="6364" max="6427" width="12" style="2" bestFit="1" customWidth="1"/>
    <col min="6428" max="6615" width="8.83203125" style="2" customWidth="1"/>
    <col min="6616" max="6616" width="44" style="2" bestFit="1" customWidth="1"/>
    <col min="6617" max="6617" width="25.6640625" style="2" bestFit="1" customWidth="1"/>
    <col min="6618" max="6618" width="15.6640625" style="2" bestFit="1" customWidth="1"/>
    <col min="6619" max="6619" width="15.1640625" style="2" bestFit="1" customWidth="1"/>
    <col min="6620" max="6683" width="12" style="2" bestFit="1" customWidth="1"/>
    <col min="6684" max="6871" width="8.83203125" style="2" customWidth="1"/>
    <col min="6872" max="6872" width="44" style="2" bestFit="1" customWidth="1"/>
    <col min="6873" max="6873" width="25.6640625" style="2" bestFit="1" customWidth="1"/>
    <col min="6874" max="6874" width="15.6640625" style="2" bestFit="1" customWidth="1"/>
    <col min="6875" max="6875" width="15.1640625" style="2" bestFit="1" customWidth="1"/>
    <col min="6876" max="6939" width="12" style="2" bestFit="1" customWidth="1"/>
    <col min="6940" max="7127" width="8.83203125" style="2" customWidth="1"/>
    <col min="7128" max="7128" width="44" style="2" bestFit="1" customWidth="1"/>
    <col min="7129" max="7129" width="25.6640625" style="2" bestFit="1" customWidth="1"/>
    <col min="7130" max="7130" width="15.6640625" style="2" bestFit="1" customWidth="1"/>
    <col min="7131" max="7131" width="15.1640625" style="2" bestFit="1" customWidth="1"/>
    <col min="7132" max="7195" width="12" style="2" bestFit="1" customWidth="1"/>
    <col min="7196" max="7383" width="8.83203125" style="2" customWidth="1"/>
    <col min="7384" max="7384" width="44" style="2" bestFit="1" customWidth="1"/>
    <col min="7385" max="7385" width="25.6640625" style="2" bestFit="1" customWidth="1"/>
    <col min="7386" max="7386" width="15.6640625" style="2" bestFit="1" customWidth="1"/>
    <col min="7387" max="7387" width="15.1640625" style="2" bestFit="1" customWidth="1"/>
    <col min="7388" max="7451" width="12" style="2" bestFit="1" customWidth="1"/>
    <col min="7452" max="7639" width="8.83203125" style="2" customWidth="1"/>
    <col min="7640" max="7640" width="44" style="2" bestFit="1" customWidth="1"/>
    <col min="7641" max="7641" width="25.6640625" style="2" bestFit="1" customWidth="1"/>
    <col min="7642" max="7642" width="15.6640625" style="2" bestFit="1" customWidth="1"/>
    <col min="7643" max="7643" width="15.1640625" style="2" bestFit="1" customWidth="1"/>
    <col min="7644" max="7707" width="12" style="2" bestFit="1" customWidth="1"/>
    <col min="7708" max="7895" width="8.83203125" style="2" customWidth="1"/>
    <col min="7896" max="7896" width="44" style="2" bestFit="1" customWidth="1"/>
    <col min="7897" max="7897" width="25.6640625" style="2" bestFit="1" customWidth="1"/>
    <col min="7898" max="7898" width="15.6640625" style="2" bestFit="1" customWidth="1"/>
    <col min="7899" max="7899" width="15.1640625" style="2" bestFit="1" customWidth="1"/>
    <col min="7900" max="7963" width="12" style="2" bestFit="1" customWidth="1"/>
    <col min="7964" max="8151" width="8.83203125" style="2" customWidth="1"/>
    <col min="8152" max="8152" width="44" style="2" bestFit="1" customWidth="1"/>
    <col min="8153" max="8153" width="25.6640625" style="2" bestFit="1" customWidth="1"/>
    <col min="8154" max="8154" width="15.6640625" style="2" bestFit="1" customWidth="1"/>
    <col min="8155" max="8155" width="15.1640625" style="2" bestFit="1" customWidth="1"/>
    <col min="8156" max="8219" width="12" style="2" bestFit="1" customWidth="1"/>
    <col min="8220" max="8407" width="8.83203125" style="2" customWidth="1"/>
    <col min="8408" max="8408" width="44" style="2" bestFit="1" customWidth="1"/>
    <col min="8409" max="8409" width="25.6640625" style="2" bestFit="1" customWidth="1"/>
    <col min="8410" max="8410" width="15.6640625" style="2" bestFit="1" customWidth="1"/>
    <col min="8411" max="8411" width="15.1640625" style="2" bestFit="1" customWidth="1"/>
    <col min="8412" max="8475" width="12" style="2" bestFit="1" customWidth="1"/>
    <col min="8476" max="8663" width="8.83203125" style="2" customWidth="1"/>
    <col min="8664" max="8664" width="44" style="2" bestFit="1" customWidth="1"/>
    <col min="8665" max="8665" width="25.6640625" style="2" bestFit="1" customWidth="1"/>
    <col min="8666" max="8666" width="15.6640625" style="2" bestFit="1" customWidth="1"/>
    <col min="8667" max="8667" width="15.1640625" style="2" bestFit="1" customWidth="1"/>
    <col min="8668" max="8731" width="12" style="2" bestFit="1" customWidth="1"/>
    <col min="8732" max="8919" width="8.83203125" style="2" customWidth="1"/>
    <col min="8920" max="8920" width="44" style="2" bestFit="1" customWidth="1"/>
    <col min="8921" max="8921" width="25.6640625" style="2" bestFit="1" customWidth="1"/>
    <col min="8922" max="8922" width="15.6640625" style="2" bestFit="1" customWidth="1"/>
    <col min="8923" max="8923" width="15.1640625" style="2" bestFit="1" customWidth="1"/>
    <col min="8924" max="8987" width="12" style="2" bestFit="1" customWidth="1"/>
    <col min="8988" max="9175" width="8.83203125" style="2" customWidth="1"/>
    <col min="9176" max="9176" width="44" style="2" bestFit="1" customWidth="1"/>
    <col min="9177" max="9177" width="25.6640625" style="2" bestFit="1" customWidth="1"/>
    <col min="9178" max="9178" width="15.6640625" style="2" bestFit="1" customWidth="1"/>
    <col min="9179" max="9179" width="15.1640625" style="2" bestFit="1" customWidth="1"/>
    <col min="9180" max="9243" width="12" style="2" bestFit="1" customWidth="1"/>
    <col min="9244" max="9431" width="8.83203125" style="2" customWidth="1"/>
    <col min="9432" max="9432" width="44" style="2" bestFit="1" customWidth="1"/>
    <col min="9433" max="9433" width="25.6640625" style="2" bestFit="1" customWidth="1"/>
    <col min="9434" max="9434" width="15.6640625" style="2" bestFit="1" customWidth="1"/>
    <col min="9435" max="9435" width="15.1640625" style="2" bestFit="1" customWidth="1"/>
    <col min="9436" max="9499" width="12" style="2" bestFit="1" customWidth="1"/>
    <col min="9500" max="9687" width="8.83203125" style="2" customWidth="1"/>
    <col min="9688" max="9688" width="44" style="2" bestFit="1" customWidth="1"/>
    <col min="9689" max="9689" width="25.6640625" style="2" bestFit="1" customWidth="1"/>
    <col min="9690" max="9690" width="15.6640625" style="2" bestFit="1" customWidth="1"/>
    <col min="9691" max="9691" width="15.1640625" style="2" bestFit="1" customWidth="1"/>
    <col min="9692" max="9755" width="12" style="2" bestFit="1" customWidth="1"/>
    <col min="9756" max="9943" width="8.83203125" style="2" customWidth="1"/>
    <col min="9944" max="9944" width="44" style="2" bestFit="1" customWidth="1"/>
    <col min="9945" max="9945" width="25.6640625" style="2" bestFit="1" customWidth="1"/>
    <col min="9946" max="9946" width="15.6640625" style="2" bestFit="1" customWidth="1"/>
    <col min="9947" max="9947" width="15.1640625" style="2" bestFit="1" customWidth="1"/>
    <col min="9948" max="10011" width="12" style="2" bestFit="1" customWidth="1"/>
    <col min="10012" max="10199" width="8.83203125" style="2" customWidth="1"/>
    <col min="10200" max="10200" width="44" style="2" bestFit="1" customWidth="1"/>
    <col min="10201" max="10201" width="25.6640625" style="2" bestFit="1" customWidth="1"/>
    <col min="10202" max="10202" width="15.6640625" style="2" bestFit="1" customWidth="1"/>
    <col min="10203" max="10203" width="15.1640625" style="2" bestFit="1" customWidth="1"/>
    <col min="10204" max="10267" width="12" style="2" bestFit="1" customWidth="1"/>
    <col min="10268" max="10455" width="8.83203125" style="2" customWidth="1"/>
    <col min="10456" max="10456" width="44" style="2" bestFit="1" customWidth="1"/>
    <col min="10457" max="10457" width="25.6640625" style="2" bestFit="1" customWidth="1"/>
    <col min="10458" max="10458" width="15.6640625" style="2" bestFit="1" customWidth="1"/>
    <col min="10459" max="10459" width="15.1640625" style="2" bestFit="1" customWidth="1"/>
    <col min="10460" max="10523" width="12" style="2" bestFit="1" customWidth="1"/>
    <col min="10524" max="10711" width="8.83203125" style="2" customWidth="1"/>
    <col min="10712" max="10712" width="44" style="2" bestFit="1" customWidth="1"/>
    <col min="10713" max="10713" width="25.6640625" style="2" bestFit="1" customWidth="1"/>
    <col min="10714" max="10714" width="15.6640625" style="2" bestFit="1" customWidth="1"/>
    <col min="10715" max="10715" width="15.1640625" style="2" bestFit="1" customWidth="1"/>
    <col min="10716" max="10779" width="12" style="2" bestFit="1" customWidth="1"/>
    <col min="10780" max="10967" width="8.83203125" style="2" customWidth="1"/>
    <col min="10968" max="10968" width="44" style="2" bestFit="1" customWidth="1"/>
    <col min="10969" max="10969" width="25.6640625" style="2" bestFit="1" customWidth="1"/>
    <col min="10970" max="10970" width="15.6640625" style="2" bestFit="1" customWidth="1"/>
    <col min="10971" max="10971" width="15.1640625" style="2" bestFit="1" customWidth="1"/>
    <col min="10972" max="11035" width="12" style="2" bestFit="1" customWidth="1"/>
    <col min="11036" max="11223" width="8.83203125" style="2" customWidth="1"/>
    <col min="11224" max="11224" width="44" style="2" bestFit="1" customWidth="1"/>
    <col min="11225" max="11225" width="25.6640625" style="2" bestFit="1" customWidth="1"/>
    <col min="11226" max="11226" width="15.6640625" style="2" bestFit="1" customWidth="1"/>
    <col min="11227" max="11227" width="15.1640625" style="2" bestFit="1" customWidth="1"/>
    <col min="11228" max="11291" width="12" style="2" bestFit="1" customWidth="1"/>
    <col min="11292" max="11479" width="8.83203125" style="2" customWidth="1"/>
    <col min="11480" max="11480" width="44" style="2" bestFit="1" customWidth="1"/>
    <col min="11481" max="11481" width="25.6640625" style="2" bestFit="1" customWidth="1"/>
    <col min="11482" max="11482" width="15.6640625" style="2" bestFit="1" customWidth="1"/>
    <col min="11483" max="11483" width="15.1640625" style="2" bestFit="1" customWidth="1"/>
    <col min="11484" max="11547" width="12" style="2" bestFit="1" customWidth="1"/>
    <col min="11548" max="11735" width="8.83203125" style="2" customWidth="1"/>
    <col min="11736" max="11736" width="44" style="2" bestFit="1" customWidth="1"/>
    <col min="11737" max="11737" width="25.6640625" style="2" bestFit="1" customWidth="1"/>
    <col min="11738" max="11738" width="15.6640625" style="2" bestFit="1" customWidth="1"/>
    <col min="11739" max="11739" width="15.1640625" style="2" bestFit="1" customWidth="1"/>
    <col min="11740" max="11803" width="12" style="2" bestFit="1" customWidth="1"/>
    <col min="11804" max="11991" width="8.83203125" style="2" customWidth="1"/>
    <col min="11992" max="11992" width="44" style="2" bestFit="1" customWidth="1"/>
    <col min="11993" max="11993" width="25.6640625" style="2" bestFit="1" customWidth="1"/>
    <col min="11994" max="11994" width="15.6640625" style="2" bestFit="1" customWidth="1"/>
    <col min="11995" max="11995" width="15.1640625" style="2" bestFit="1" customWidth="1"/>
    <col min="11996" max="12059" width="12" style="2" bestFit="1" customWidth="1"/>
    <col min="12060" max="12247" width="8.83203125" style="2" customWidth="1"/>
    <col min="12248" max="12248" width="44" style="2" bestFit="1" customWidth="1"/>
    <col min="12249" max="12249" width="25.6640625" style="2" bestFit="1" customWidth="1"/>
    <col min="12250" max="12250" width="15.6640625" style="2" bestFit="1" customWidth="1"/>
    <col min="12251" max="12251" width="15.1640625" style="2" bestFit="1" customWidth="1"/>
    <col min="12252" max="12315" width="12" style="2" bestFit="1" customWidth="1"/>
    <col min="12316" max="12503" width="8.83203125" style="2" customWidth="1"/>
    <col min="12504" max="12504" width="44" style="2" bestFit="1" customWidth="1"/>
    <col min="12505" max="12505" width="25.6640625" style="2" bestFit="1" customWidth="1"/>
    <col min="12506" max="12506" width="15.6640625" style="2" bestFit="1" customWidth="1"/>
    <col min="12507" max="12507" width="15.1640625" style="2" bestFit="1" customWidth="1"/>
    <col min="12508" max="12571" width="12" style="2" bestFit="1" customWidth="1"/>
    <col min="12572" max="12759" width="8.83203125" style="2" customWidth="1"/>
    <col min="12760" max="12760" width="44" style="2" bestFit="1" customWidth="1"/>
    <col min="12761" max="12761" width="25.6640625" style="2" bestFit="1" customWidth="1"/>
    <col min="12762" max="12762" width="15.6640625" style="2" bestFit="1" customWidth="1"/>
    <col min="12763" max="12763" width="15.1640625" style="2" bestFit="1" customWidth="1"/>
    <col min="12764" max="12827" width="12" style="2" bestFit="1" customWidth="1"/>
    <col min="12828" max="13015" width="8.83203125" style="2" customWidth="1"/>
    <col min="13016" max="13016" width="44" style="2" bestFit="1" customWidth="1"/>
    <col min="13017" max="13017" width="25.6640625" style="2" bestFit="1" customWidth="1"/>
    <col min="13018" max="13018" width="15.6640625" style="2" bestFit="1" customWidth="1"/>
    <col min="13019" max="13019" width="15.1640625" style="2" bestFit="1" customWidth="1"/>
    <col min="13020" max="13083" width="12" style="2" bestFit="1" customWidth="1"/>
    <col min="13084" max="13271" width="8.83203125" style="2" customWidth="1"/>
    <col min="13272" max="13272" width="44" style="2" bestFit="1" customWidth="1"/>
    <col min="13273" max="13273" width="25.6640625" style="2" bestFit="1" customWidth="1"/>
    <col min="13274" max="13274" width="15.6640625" style="2" bestFit="1" customWidth="1"/>
    <col min="13275" max="13275" width="15.1640625" style="2" bestFit="1" customWidth="1"/>
    <col min="13276" max="13339" width="12" style="2" bestFit="1" customWidth="1"/>
    <col min="13340" max="13527" width="8.83203125" style="2" customWidth="1"/>
    <col min="13528" max="13528" width="44" style="2" bestFit="1" customWidth="1"/>
    <col min="13529" max="13529" width="25.6640625" style="2" bestFit="1" customWidth="1"/>
    <col min="13530" max="13530" width="15.6640625" style="2" bestFit="1" customWidth="1"/>
    <col min="13531" max="13531" width="15.1640625" style="2" bestFit="1" customWidth="1"/>
    <col min="13532" max="13595" width="12" style="2" bestFit="1" customWidth="1"/>
    <col min="13596" max="13783" width="8.83203125" style="2" customWidth="1"/>
    <col min="13784" max="13784" width="44" style="2" bestFit="1" customWidth="1"/>
    <col min="13785" max="13785" width="25.6640625" style="2" bestFit="1" customWidth="1"/>
    <col min="13786" max="13786" width="15.6640625" style="2" bestFit="1" customWidth="1"/>
    <col min="13787" max="13787" width="15.1640625" style="2" bestFit="1" customWidth="1"/>
    <col min="13788" max="13851" width="12" style="2" bestFit="1" customWidth="1"/>
    <col min="13852" max="14039" width="8.83203125" style="2" customWidth="1"/>
    <col min="14040" max="14040" width="44" style="2" bestFit="1" customWidth="1"/>
    <col min="14041" max="14041" width="25.6640625" style="2" bestFit="1" customWidth="1"/>
    <col min="14042" max="14042" width="15.6640625" style="2" bestFit="1" customWidth="1"/>
    <col min="14043" max="14043" width="15.1640625" style="2" bestFit="1" customWidth="1"/>
    <col min="14044" max="14107" width="12" style="2" bestFit="1" customWidth="1"/>
    <col min="14108" max="14295" width="8.83203125" style="2" customWidth="1"/>
    <col min="14296" max="14296" width="44" style="2" bestFit="1" customWidth="1"/>
    <col min="14297" max="14297" width="25.6640625" style="2" bestFit="1" customWidth="1"/>
    <col min="14298" max="14298" width="15.6640625" style="2" bestFit="1" customWidth="1"/>
    <col min="14299" max="14299" width="15.1640625" style="2" bestFit="1" customWidth="1"/>
    <col min="14300" max="14363" width="12" style="2" bestFit="1" customWidth="1"/>
    <col min="14364" max="14551" width="8.83203125" style="2" customWidth="1"/>
    <col min="14552" max="14552" width="44" style="2" bestFit="1" customWidth="1"/>
    <col min="14553" max="14553" width="25.6640625" style="2" bestFit="1" customWidth="1"/>
    <col min="14554" max="14554" width="15.6640625" style="2" bestFit="1" customWidth="1"/>
    <col min="14555" max="14555" width="15.1640625" style="2" bestFit="1" customWidth="1"/>
    <col min="14556" max="14619" width="12" style="2" bestFit="1" customWidth="1"/>
    <col min="14620" max="14807" width="8.83203125" style="2" customWidth="1"/>
    <col min="14808" max="14808" width="44" style="2" bestFit="1" customWidth="1"/>
    <col min="14809" max="14809" width="25.6640625" style="2" bestFit="1" customWidth="1"/>
    <col min="14810" max="14810" width="15.6640625" style="2" bestFit="1" customWidth="1"/>
    <col min="14811" max="14811" width="15.1640625" style="2" bestFit="1" customWidth="1"/>
    <col min="14812" max="14875" width="12" style="2" bestFit="1" customWidth="1"/>
    <col min="14876" max="15063" width="8.83203125" style="2" customWidth="1"/>
    <col min="15064" max="15064" width="44" style="2" bestFit="1" customWidth="1"/>
    <col min="15065" max="15065" width="25.6640625" style="2" bestFit="1" customWidth="1"/>
    <col min="15066" max="15066" width="15.6640625" style="2" bestFit="1" customWidth="1"/>
    <col min="15067" max="15067" width="15.1640625" style="2" bestFit="1" customWidth="1"/>
    <col min="15068" max="15131" width="12" style="2" bestFit="1" customWidth="1"/>
    <col min="15132" max="15319" width="8.83203125" style="2" customWidth="1"/>
    <col min="15320" max="15320" width="44" style="2" bestFit="1" customWidth="1"/>
    <col min="15321" max="15321" width="25.6640625" style="2" bestFit="1" customWidth="1"/>
    <col min="15322" max="15322" width="15.6640625" style="2" bestFit="1" customWidth="1"/>
    <col min="15323" max="15323" width="15.1640625" style="2" bestFit="1" customWidth="1"/>
    <col min="15324" max="15387" width="12" style="2" bestFit="1" customWidth="1"/>
    <col min="15388" max="15575" width="8.83203125" style="2" customWidth="1"/>
    <col min="15576" max="15576" width="44" style="2" bestFit="1" customWidth="1"/>
    <col min="15577" max="15577" width="25.6640625" style="2" bestFit="1" customWidth="1"/>
    <col min="15578" max="15578" width="15.6640625" style="2" bestFit="1" customWidth="1"/>
    <col min="15579" max="15579" width="15.1640625" style="2" bestFit="1" customWidth="1"/>
    <col min="15580" max="15643" width="12" style="2" bestFit="1" customWidth="1"/>
    <col min="15644" max="15831" width="8.83203125" style="2" customWidth="1"/>
    <col min="15832" max="15832" width="44" style="2" bestFit="1" customWidth="1"/>
    <col min="15833" max="15833" width="25.6640625" style="2" bestFit="1" customWidth="1"/>
    <col min="15834" max="15834" width="15.6640625" style="2" bestFit="1" customWidth="1"/>
    <col min="15835" max="15835" width="15.1640625" style="2" bestFit="1" customWidth="1"/>
    <col min="15836" max="15899" width="12" style="2" bestFit="1" customWidth="1"/>
    <col min="15900" max="16087" width="8.83203125" style="2" customWidth="1"/>
    <col min="16088" max="16088" width="44" style="2" bestFit="1" customWidth="1"/>
    <col min="16089" max="16089" width="25.6640625" style="2" bestFit="1" customWidth="1"/>
    <col min="16090" max="16090" width="15.6640625" style="2" bestFit="1" customWidth="1"/>
    <col min="16091" max="16091" width="15.1640625" style="2" bestFit="1" customWidth="1"/>
    <col min="16092" max="16155" width="12" style="2" bestFit="1" customWidth="1"/>
    <col min="16156" max="16384" width="8.83203125" style="2" customWidth="1"/>
  </cols>
  <sheetData>
    <row r="1" spans="1:27" x14ac:dyDescent="0.2">
      <c r="A1" s="2" t="s">
        <v>363</v>
      </c>
      <c r="B1" s="2" t="s">
        <v>364</v>
      </c>
    </row>
    <row r="2" spans="1:27" x14ac:dyDescent="0.2">
      <c r="A2" s="2" t="s">
        <v>365</v>
      </c>
      <c r="B2" s="20">
        <v>45740</v>
      </c>
    </row>
    <row r="4" spans="1:27" x14ac:dyDescent="0.2">
      <c r="A4" s="2" t="s">
        <v>366</v>
      </c>
      <c r="B4" s="2" t="s">
        <v>367</v>
      </c>
      <c r="C4" s="2" t="s">
        <v>368</v>
      </c>
      <c r="D4" s="2" t="s">
        <v>369</v>
      </c>
      <c r="E4" s="2" t="s">
        <v>15</v>
      </c>
      <c r="F4" s="2" t="s">
        <v>16</v>
      </c>
      <c r="G4" s="2" t="s">
        <v>17</v>
      </c>
      <c r="H4" s="2" t="s">
        <v>18</v>
      </c>
      <c r="I4" s="2" t="s">
        <v>19</v>
      </c>
      <c r="J4" s="2" t="s">
        <v>20</v>
      </c>
      <c r="K4" s="2" t="s">
        <v>21</v>
      </c>
      <c r="L4" s="2" t="s">
        <v>22</v>
      </c>
      <c r="M4" s="2" t="s">
        <v>23</v>
      </c>
      <c r="N4" s="2" t="s">
        <v>24</v>
      </c>
      <c r="O4" s="2" t="s">
        <v>25</v>
      </c>
      <c r="P4" s="2" t="s">
        <v>26</v>
      </c>
      <c r="Q4" s="2" t="s">
        <v>27</v>
      </c>
      <c r="R4" s="2" t="s">
        <v>28</v>
      </c>
      <c r="S4" s="2" t="s">
        <v>29</v>
      </c>
      <c r="T4" s="2" t="s">
        <v>30</v>
      </c>
      <c r="U4" s="2" t="s">
        <v>31</v>
      </c>
      <c r="V4" s="2" t="s">
        <v>32</v>
      </c>
      <c r="W4" s="2" t="s">
        <v>33</v>
      </c>
      <c r="X4" s="2" t="s">
        <v>34</v>
      </c>
      <c r="Y4" s="2" t="s">
        <v>35</v>
      </c>
      <c r="Z4" s="2" t="s">
        <v>36</v>
      </c>
      <c r="AA4" s="2" t="s">
        <v>37</v>
      </c>
    </row>
    <row r="5" spans="1:27" x14ac:dyDescent="0.2">
      <c r="A5" s="2" t="s">
        <v>370</v>
      </c>
      <c r="B5" s="2" t="s">
        <v>371</v>
      </c>
      <c r="C5" s="2" t="s">
        <v>372</v>
      </c>
      <c r="D5" s="2" t="s">
        <v>373</v>
      </c>
      <c r="E5" s="2">
        <v>1896456983.2402234</v>
      </c>
      <c r="F5" s="2">
        <v>1961843575.4189944</v>
      </c>
      <c r="G5" s="2">
        <v>2044111731.8435755</v>
      </c>
      <c r="H5" s="2">
        <v>2254830726.2569833</v>
      </c>
      <c r="I5" s="2">
        <v>2360017318.4357538</v>
      </c>
      <c r="J5" s="2">
        <v>2469782681.5642457</v>
      </c>
      <c r="K5" s="2">
        <v>2677641340.7821231</v>
      </c>
      <c r="L5" s="2">
        <v>2843024581.0055866</v>
      </c>
      <c r="M5" s="2">
        <v>2553793296.0893855</v>
      </c>
      <c r="N5" s="2">
        <v>2453597206.7039104</v>
      </c>
      <c r="O5" s="2">
        <v>2637859217.8770947</v>
      </c>
      <c r="P5" s="2">
        <v>2615208379.888268</v>
      </c>
      <c r="Q5" s="2">
        <v>2727849720.6703911</v>
      </c>
      <c r="R5" s="2">
        <v>2790849720.6703911</v>
      </c>
      <c r="S5" s="2">
        <v>2962907262.5698323</v>
      </c>
      <c r="T5" s="2">
        <v>2983635195.5307264</v>
      </c>
      <c r="U5" s="2">
        <v>3092429050.2793298</v>
      </c>
      <c r="V5" s="2">
        <v>3276184357.5418992</v>
      </c>
      <c r="W5" s="2">
        <v>3395798882.6815643</v>
      </c>
      <c r="X5" s="2">
        <v>2481857122.8401003</v>
      </c>
      <c r="Y5" s="2">
        <v>2929446578.2510448</v>
      </c>
      <c r="Z5" s="2">
        <v>3279343543.604156</v>
      </c>
      <c r="AA5" s="2">
        <v>3648573136.1515474</v>
      </c>
    </row>
    <row r="6" spans="1:27" x14ac:dyDescent="0.2">
      <c r="A6" s="2" t="s">
        <v>374</v>
      </c>
      <c r="B6" s="2" t="s">
        <v>375</v>
      </c>
      <c r="C6" s="2" t="s">
        <v>372</v>
      </c>
      <c r="D6" s="2" t="s">
        <v>373</v>
      </c>
      <c r="E6" s="2">
        <v>260992227761.93173</v>
      </c>
      <c r="F6" s="2">
        <v>267815037121.3324</v>
      </c>
      <c r="G6" s="2">
        <v>355716369350.72736</v>
      </c>
      <c r="H6" s="2">
        <v>442696185950.81842</v>
      </c>
      <c r="I6" s="2">
        <v>516661066397.69696</v>
      </c>
      <c r="J6" s="2">
        <v>580240750094.05518</v>
      </c>
      <c r="K6" s="2">
        <v>665598700905.86316</v>
      </c>
      <c r="L6" s="2">
        <v>713502105895.91455</v>
      </c>
      <c r="M6" s="2">
        <v>715485327512.24744</v>
      </c>
      <c r="N6" s="2">
        <v>849409658497.57788</v>
      </c>
      <c r="O6" s="2">
        <v>945439148517.75403</v>
      </c>
      <c r="P6" s="2">
        <v>952998559818.56201</v>
      </c>
      <c r="Q6" s="2">
        <v>962394917490.24817</v>
      </c>
      <c r="R6" s="2">
        <v>978708260612.87402</v>
      </c>
      <c r="S6" s="2">
        <v>898277807343.00525</v>
      </c>
      <c r="T6" s="2">
        <v>828942805457.75476</v>
      </c>
      <c r="U6" s="2">
        <v>972998927353.67761</v>
      </c>
      <c r="V6" s="2">
        <v>1012306000425.2488</v>
      </c>
      <c r="W6" s="2">
        <v>1009721174054.9073</v>
      </c>
      <c r="X6" s="2">
        <v>933391782089.61768</v>
      </c>
      <c r="Y6" s="2">
        <v>1085745178850.9735</v>
      </c>
      <c r="Z6" s="2">
        <v>1191423176242.9592</v>
      </c>
      <c r="AA6" s="2">
        <v>1245472471675.9492</v>
      </c>
    </row>
    <row r="7" spans="1:27" x14ac:dyDescent="0.2">
      <c r="A7" s="2" t="s">
        <v>376</v>
      </c>
      <c r="B7" s="2" t="s">
        <v>377</v>
      </c>
      <c r="C7" s="2" t="s">
        <v>372</v>
      </c>
      <c r="D7" s="2" t="s">
        <v>373</v>
      </c>
      <c r="E7" s="2">
        <v>2813571753.8725324</v>
      </c>
      <c r="F7" s="2">
        <v>3825701438.9996333</v>
      </c>
      <c r="G7" s="2">
        <v>4520946818.5458136</v>
      </c>
      <c r="H7" s="2">
        <v>5224896718.6778202</v>
      </c>
      <c r="I7" s="2">
        <v>6203256538.7096691</v>
      </c>
      <c r="J7" s="2">
        <v>6971758282.2935057</v>
      </c>
      <c r="K7" s="2">
        <v>9747886187.3939285</v>
      </c>
      <c r="L7" s="2">
        <v>10109297047.543194</v>
      </c>
      <c r="M7" s="2">
        <v>12416152732.056717</v>
      </c>
      <c r="N7" s="2">
        <v>15856668555.833595</v>
      </c>
      <c r="O7" s="2">
        <v>17805098206.314083</v>
      </c>
      <c r="P7" s="2">
        <v>19907329777.587166</v>
      </c>
      <c r="Q7" s="2">
        <v>20146416757.598675</v>
      </c>
      <c r="R7" s="2">
        <v>20497128555.697231</v>
      </c>
      <c r="S7" s="2">
        <v>19134221644.732494</v>
      </c>
      <c r="T7" s="2">
        <v>18116572395.077213</v>
      </c>
      <c r="U7" s="2">
        <v>18753456497.815865</v>
      </c>
      <c r="V7" s="2">
        <v>18053222687.412624</v>
      </c>
      <c r="W7" s="2">
        <v>18799444490.112782</v>
      </c>
      <c r="X7" s="2">
        <v>19955929052.149597</v>
      </c>
      <c r="Y7" s="2">
        <v>14259995441.075907</v>
      </c>
      <c r="Z7" s="2">
        <v>14497243872.133739</v>
      </c>
      <c r="AA7" s="2">
        <v>17233051620.111732</v>
      </c>
    </row>
    <row r="8" spans="1:27" x14ac:dyDescent="0.2">
      <c r="A8" s="2" t="s">
        <v>378</v>
      </c>
      <c r="B8" s="2" t="s">
        <v>379</v>
      </c>
      <c r="C8" s="2" t="s">
        <v>372</v>
      </c>
      <c r="D8" s="2" t="s">
        <v>373</v>
      </c>
      <c r="E8" s="2">
        <v>150058483119.27719</v>
      </c>
      <c r="F8" s="2">
        <v>179390065404.76941</v>
      </c>
      <c r="G8" s="2">
        <v>207754986627.12842</v>
      </c>
      <c r="H8" s="2">
        <v>256907774242.77014</v>
      </c>
      <c r="I8" s="2">
        <v>313327532014.4129</v>
      </c>
      <c r="J8" s="2">
        <v>398139655913.58582</v>
      </c>
      <c r="K8" s="2">
        <v>466883688400.50055</v>
      </c>
      <c r="L8" s="2">
        <v>569321671765.09656</v>
      </c>
      <c r="M8" s="2">
        <v>509917730290.98761</v>
      </c>
      <c r="N8" s="2">
        <v>600152668678.2876</v>
      </c>
      <c r="O8" s="2">
        <v>683888129140.77454</v>
      </c>
      <c r="P8" s="2">
        <v>739938079289.65747</v>
      </c>
      <c r="Q8" s="2">
        <v>836937363389.6344</v>
      </c>
      <c r="R8" s="2">
        <v>897415713447.01685</v>
      </c>
      <c r="S8" s="2">
        <v>771766914345.16125</v>
      </c>
      <c r="T8" s="2">
        <v>694360980069.45581</v>
      </c>
      <c r="U8" s="2">
        <v>687849196676.20227</v>
      </c>
      <c r="V8" s="2">
        <v>770494988148.75964</v>
      </c>
      <c r="W8" s="2">
        <v>826483769985.12878</v>
      </c>
      <c r="X8" s="2">
        <v>789801651563.29419</v>
      </c>
      <c r="Y8" s="2">
        <v>849312422223.20508</v>
      </c>
      <c r="Z8" s="2">
        <v>883973910898.85413</v>
      </c>
      <c r="AA8" s="2">
        <v>799105950273.83081</v>
      </c>
    </row>
    <row r="9" spans="1:27" x14ac:dyDescent="0.2">
      <c r="A9" s="2" t="s">
        <v>380</v>
      </c>
      <c r="B9" s="2" t="s">
        <v>381</v>
      </c>
      <c r="C9" s="2" t="s">
        <v>372</v>
      </c>
      <c r="D9" s="2" t="s">
        <v>373</v>
      </c>
      <c r="E9" s="2">
        <v>8936079117.7313557</v>
      </c>
      <c r="F9" s="2">
        <v>15285592370.373981</v>
      </c>
      <c r="G9" s="2">
        <v>17812704586.43969</v>
      </c>
      <c r="H9" s="2">
        <v>23552057679.499435</v>
      </c>
      <c r="I9" s="2">
        <v>36970900883.810905</v>
      </c>
      <c r="J9" s="2">
        <v>52381025141.426811</v>
      </c>
      <c r="K9" s="2">
        <v>65266415494.258392</v>
      </c>
      <c r="L9" s="2">
        <v>88538665084.863449</v>
      </c>
      <c r="M9" s="2">
        <v>70307196181.65387</v>
      </c>
      <c r="N9" s="2">
        <v>83799474069.731461</v>
      </c>
      <c r="O9" s="2">
        <v>111789747670.5905</v>
      </c>
      <c r="P9" s="2">
        <v>128052915766.34274</v>
      </c>
      <c r="Q9" s="2">
        <v>132339109040.23174</v>
      </c>
      <c r="R9" s="2">
        <v>135966802586.7132</v>
      </c>
      <c r="S9" s="2">
        <v>90496420506.595657</v>
      </c>
      <c r="T9" s="2">
        <v>52761617225.925285</v>
      </c>
      <c r="U9" s="2">
        <v>73690154990.731232</v>
      </c>
      <c r="V9" s="2">
        <v>79450688259.366364</v>
      </c>
      <c r="W9" s="2">
        <v>70897962732.02774</v>
      </c>
      <c r="X9" s="2">
        <v>48501561203.568634</v>
      </c>
      <c r="Y9" s="2">
        <v>66505129987.723549</v>
      </c>
      <c r="Z9" s="2">
        <v>104399746853.40141</v>
      </c>
      <c r="AA9" s="2">
        <v>84824654481.72493</v>
      </c>
    </row>
    <row r="10" spans="1:27" x14ac:dyDescent="0.2">
      <c r="A10" s="2" t="s">
        <v>382</v>
      </c>
      <c r="B10" s="2" t="s">
        <v>383</v>
      </c>
      <c r="C10" s="2" t="s">
        <v>372</v>
      </c>
      <c r="D10" s="2" t="s">
        <v>373</v>
      </c>
      <c r="E10" s="2">
        <v>3922100793.5403037</v>
      </c>
      <c r="F10" s="2">
        <v>4348068242.1951227</v>
      </c>
      <c r="G10" s="2">
        <v>5611496257.142313</v>
      </c>
      <c r="H10" s="2">
        <v>7184685781.5187607</v>
      </c>
      <c r="I10" s="2">
        <v>8052077248.1463795</v>
      </c>
      <c r="J10" s="2">
        <v>8896075004.6351624</v>
      </c>
      <c r="K10" s="2">
        <v>10677324852.882233</v>
      </c>
      <c r="L10" s="2">
        <v>12881352893.685511</v>
      </c>
      <c r="M10" s="2">
        <v>12044205549.65712</v>
      </c>
      <c r="N10" s="2">
        <v>11926926615.801525</v>
      </c>
      <c r="O10" s="2">
        <v>12890760315.146019</v>
      </c>
      <c r="P10" s="2">
        <v>12319834195.331005</v>
      </c>
      <c r="Q10" s="2">
        <v>12776224496.97176</v>
      </c>
      <c r="R10" s="2">
        <v>13228147516.116798</v>
      </c>
      <c r="S10" s="2">
        <v>11386853113.0189</v>
      </c>
      <c r="T10" s="2">
        <v>11861199830.83956</v>
      </c>
      <c r="U10" s="2">
        <v>13019726211.736889</v>
      </c>
      <c r="V10" s="2">
        <v>15379509891.719603</v>
      </c>
      <c r="W10" s="2">
        <v>15585105131.064415</v>
      </c>
      <c r="X10" s="2">
        <v>15241458744.868845</v>
      </c>
      <c r="Y10" s="2">
        <v>18032010563.755798</v>
      </c>
      <c r="Z10" s="2">
        <v>19017242585.780338</v>
      </c>
      <c r="AA10" s="2">
        <v>23547179830.441257</v>
      </c>
    </row>
    <row r="11" spans="1:27" x14ac:dyDescent="0.2">
      <c r="A11" s="2" t="s">
        <v>384</v>
      </c>
      <c r="B11" s="2" t="s">
        <v>385</v>
      </c>
      <c r="C11" s="2" t="s">
        <v>372</v>
      </c>
      <c r="D11" s="2" t="s">
        <v>373</v>
      </c>
      <c r="E11" s="2">
        <v>1548265808.0580215</v>
      </c>
      <c r="F11" s="2">
        <v>1764279824.2975221</v>
      </c>
      <c r="G11" s="2">
        <v>2366941808.9440432</v>
      </c>
      <c r="H11" s="2">
        <v>2900245324.4922118</v>
      </c>
      <c r="I11" s="2">
        <v>3161084091.1167426</v>
      </c>
      <c r="J11" s="2">
        <v>3459337986.8838334</v>
      </c>
      <c r="K11" s="2">
        <v>3957625367.2195907</v>
      </c>
      <c r="L11" s="2">
        <v>4102319399.0234303</v>
      </c>
      <c r="M11" s="2">
        <v>3688976340.7548971</v>
      </c>
      <c r="N11" s="2">
        <v>3449925738.8606858</v>
      </c>
      <c r="O11" s="2">
        <v>3629133574.2778273</v>
      </c>
      <c r="P11" s="2">
        <v>3188652765.3618441</v>
      </c>
      <c r="Q11" s="2">
        <v>3193512950.0241861</v>
      </c>
      <c r="R11" s="2">
        <v>3271685596.6632113</v>
      </c>
      <c r="S11" s="2">
        <v>2789881258.5036159</v>
      </c>
      <c r="T11" s="2">
        <v>2896610479.7307653</v>
      </c>
      <c r="U11" s="2">
        <v>3000162081.1197567</v>
      </c>
      <c r="V11" s="2">
        <v>3218419896.9641023</v>
      </c>
      <c r="W11" s="2">
        <v>3155149347.8063922</v>
      </c>
      <c r="X11" s="2">
        <v>2891001149.361105</v>
      </c>
      <c r="Y11" s="2">
        <v>3324647529.3809986</v>
      </c>
      <c r="Z11" s="2">
        <v>3380612573.3292155</v>
      </c>
      <c r="AA11" s="2">
        <v>3785067331.762496</v>
      </c>
    </row>
    <row r="12" spans="1:27" x14ac:dyDescent="0.2">
      <c r="A12" s="2" t="s">
        <v>386</v>
      </c>
      <c r="B12" s="2" t="s">
        <v>387</v>
      </c>
      <c r="C12" s="2" t="s">
        <v>372</v>
      </c>
      <c r="D12" s="2" t="s">
        <v>373</v>
      </c>
      <c r="E12" s="2">
        <v>744728537853.62036</v>
      </c>
      <c r="F12" s="2">
        <v>746649261275.27209</v>
      </c>
      <c r="G12" s="2">
        <v>830076468636.60046</v>
      </c>
      <c r="H12" s="2">
        <v>987316008401.58972</v>
      </c>
      <c r="I12" s="2">
        <v>1210020765397.3647</v>
      </c>
      <c r="J12" s="2">
        <v>1439471041382.9668</v>
      </c>
      <c r="K12" s="2">
        <v>1674641032780.0891</v>
      </c>
      <c r="L12" s="2">
        <v>2118071078804.5205</v>
      </c>
      <c r="M12" s="2">
        <v>1829849574764.6289</v>
      </c>
      <c r="N12" s="2">
        <v>2155345081625.0588</v>
      </c>
      <c r="O12" s="2">
        <v>2560993268042.2817</v>
      </c>
      <c r="P12" s="2">
        <v>2795312711245.1611</v>
      </c>
      <c r="Q12" s="2">
        <v>2858382766060.3008</v>
      </c>
      <c r="R12" s="2">
        <v>2905651795199.0874</v>
      </c>
      <c r="S12" s="2">
        <v>2544700996740.792</v>
      </c>
      <c r="T12" s="2">
        <v>2500823407237.9448</v>
      </c>
      <c r="U12" s="2">
        <v>2572203993723.8979</v>
      </c>
      <c r="V12" s="2">
        <v>2867348492603.5942</v>
      </c>
      <c r="W12" s="2">
        <v>2899029698316.6357</v>
      </c>
      <c r="X12" s="2">
        <v>2562783626987.7256</v>
      </c>
      <c r="Y12" s="2">
        <v>2969239218342.0312</v>
      </c>
      <c r="Z12" s="2">
        <v>3609805711776.4878</v>
      </c>
      <c r="AA12" s="2">
        <v>3512421040998.188</v>
      </c>
    </row>
    <row r="13" spans="1:27" x14ac:dyDescent="0.2">
      <c r="A13" s="2" t="s">
        <v>388</v>
      </c>
      <c r="B13" s="2" t="s">
        <v>389</v>
      </c>
      <c r="C13" s="2" t="s">
        <v>372</v>
      </c>
      <c r="D13" s="2" t="s">
        <v>373</v>
      </c>
      <c r="E13" s="2">
        <v>103311640571.81757</v>
      </c>
      <c r="F13" s="2">
        <v>109816201497.61743</v>
      </c>
      <c r="G13" s="2">
        <v>124346358066.71205</v>
      </c>
      <c r="H13" s="2">
        <v>147824370319.94556</v>
      </c>
      <c r="I13" s="2">
        <v>180617467964.60178</v>
      </c>
      <c r="J13" s="2">
        <v>222116541865.21445</v>
      </c>
      <c r="K13" s="2">
        <v>257916133424.09802</v>
      </c>
      <c r="L13" s="2">
        <v>315474615738.59772</v>
      </c>
      <c r="M13" s="2">
        <v>253547358747.44727</v>
      </c>
      <c r="N13" s="2">
        <v>300189052694.02863</v>
      </c>
      <c r="O13" s="2">
        <v>360832739558.38531</v>
      </c>
      <c r="P13" s="2">
        <v>384610125384.03271</v>
      </c>
      <c r="Q13" s="2">
        <v>400218529747.59705</v>
      </c>
      <c r="R13" s="2">
        <v>414105366758.91089</v>
      </c>
      <c r="S13" s="2">
        <v>370275469560.16608</v>
      </c>
      <c r="T13" s="2">
        <v>369255326235.7713</v>
      </c>
      <c r="U13" s="2">
        <v>390516804016.50098</v>
      </c>
      <c r="V13" s="2">
        <v>427049432149.34515</v>
      </c>
      <c r="W13" s="2">
        <v>417989721734.4942</v>
      </c>
      <c r="X13" s="2">
        <v>349473015336.93939</v>
      </c>
      <c r="Y13" s="2">
        <v>415178792769.88434</v>
      </c>
      <c r="Z13" s="2">
        <v>502731935197.48676</v>
      </c>
      <c r="AA13" s="2">
        <v>514130432653.08105</v>
      </c>
    </row>
    <row r="14" spans="1:27" x14ac:dyDescent="0.2">
      <c r="A14" s="2" t="s">
        <v>390</v>
      </c>
      <c r="B14" s="2" t="s">
        <v>391</v>
      </c>
      <c r="C14" s="2" t="s">
        <v>372</v>
      </c>
      <c r="D14" s="2" t="s">
        <v>373</v>
      </c>
      <c r="E14" s="2">
        <v>268696750000</v>
      </c>
      <c r="F14" s="2">
        <v>97724004251.860199</v>
      </c>
      <c r="G14" s="2">
        <v>127586973492.17664</v>
      </c>
      <c r="H14" s="2">
        <v>164657930452.78662</v>
      </c>
      <c r="I14" s="2">
        <v>198737095012.28165</v>
      </c>
      <c r="J14" s="2">
        <v>232557260817.30771</v>
      </c>
      <c r="K14" s="2">
        <v>287530508430.56799</v>
      </c>
      <c r="L14" s="2">
        <v>361558037110.41925</v>
      </c>
      <c r="M14" s="2">
        <v>332976484577.6189</v>
      </c>
      <c r="N14" s="2">
        <v>423627422092.48969</v>
      </c>
      <c r="O14" s="2">
        <v>530158122010.44244</v>
      </c>
      <c r="P14" s="2">
        <v>545982375701.12799</v>
      </c>
      <c r="Q14" s="2">
        <v>552025140252.24634</v>
      </c>
      <c r="R14" s="2">
        <v>526319673731.63831</v>
      </c>
      <c r="S14" s="2">
        <v>594749285413.2124</v>
      </c>
      <c r="T14" s="2">
        <v>557532320662.95459</v>
      </c>
      <c r="U14" s="2">
        <v>643628393281.36401</v>
      </c>
      <c r="V14" s="2">
        <v>524819892360.17578</v>
      </c>
      <c r="W14" s="2">
        <v>447754683615.22455</v>
      </c>
      <c r="X14" s="2">
        <v>385740508436.96521</v>
      </c>
      <c r="Y14" s="2">
        <v>486564085480.03552</v>
      </c>
      <c r="Z14" s="2">
        <v>632790070063.12366</v>
      </c>
      <c r="AA14" s="2">
        <v>646075277525.12451</v>
      </c>
    </row>
    <row r="15" spans="1:27" x14ac:dyDescent="0.2">
      <c r="A15" s="2" t="s">
        <v>392</v>
      </c>
      <c r="B15" s="2" t="s">
        <v>393</v>
      </c>
      <c r="C15" s="2" t="s">
        <v>372</v>
      </c>
      <c r="D15" s="2" t="s">
        <v>373</v>
      </c>
      <c r="E15" s="2">
        <v>2118467913.3787341</v>
      </c>
      <c r="F15" s="2">
        <v>2376335048.399756</v>
      </c>
      <c r="G15" s="2">
        <v>2807061008.6908445</v>
      </c>
      <c r="H15" s="2">
        <v>3576615240.4161587</v>
      </c>
      <c r="I15" s="2">
        <v>4900469511.1019125</v>
      </c>
      <c r="J15" s="2">
        <v>6384452066.5146027</v>
      </c>
      <c r="K15" s="2">
        <v>9206301269.7916355</v>
      </c>
      <c r="L15" s="2">
        <v>11662040713.875309</v>
      </c>
      <c r="M15" s="2">
        <v>8647937081.256197</v>
      </c>
      <c r="N15" s="2">
        <v>9260285755.6242371</v>
      </c>
      <c r="O15" s="2">
        <v>10142111824.583546</v>
      </c>
      <c r="P15" s="2">
        <v>10619320682.947443</v>
      </c>
      <c r="Q15" s="2">
        <v>11121464437.041531</v>
      </c>
      <c r="R15" s="2">
        <v>11609513246.795767</v>
      </c>
      <c r="S15" s="2">
        <v>10553337518.414</v>
      </c>
      <c r="T15" s="2">
        <v>10546136235.521862</v>
      </c>
      <c r="U15" s="2">
        <v>11527458709.015797</v>
      </c>
      <c r="V15" s="2">
        <v>12457940694.739531</v>
      </c>
      <c r="W15" s="2">
        <v>13619290539.211607</v>
      </c>
      <c r="X15" s="2">
        <v>12641698583.215239</v>
      </c>
      <c r="Y15" s="2">
        <v>13878908628.937809</v>
      </c>
      <c r="Z15" s="2">
        <v>19513506553.125072</v>
      </c>
      <c r="AA15" s="2">
        <v>24085749592.335915</v>
      </c>
    </row>
    <row r="16" spans="1:27" x14ac:dyDescent="0.2">
      <c r="A16" s="2" t="s">
        <v>394</v>
      </c>
      <c r="B16" s="2" t="s">
        <v>395</v>
      </c>
      <c r="C16" s="2" t="s">
        <v>372</v>
      </c>
      <c r="D16" s="2" t="s">
        <v>373</v>
      </c>
      <c r="F16" s="2">
        <v>512000000</v>
      </c>
      <c r="G16" s="2">
        <v>524000000</v>
      </c>
      <c r="H16" s="2">
        <v>509000000</v>
      </c>
      <c r="I16" s="2">
        <v>500000000</v>
      </c>
      <c r="J16" s="2">
        <v>493000000</v>
      </c>
      <c r="K16" s="2">
        <v>518000000</v>
      </c>
      <c r="L16" s="2">
        <v>560000000</v>
      </c>
      <c r="M16" s="2">
        <v>675000000</v>
      </c>
      <c r="N16" s="2">
        <v>573000000</v>
      </c>
      <c r="O16" s="2">
        <v>570000000</v>
      </c>
      <c r="P16" s="2">
        <v>640000000</v>
      </c>
      <c r="Q16" s="2">
        <v>638000000</v>
      </c>
      <c r="R16" s="2">
        <v>643000000</v>
      </c>
      <c r="S16" s="2">
        <v>673000000</v>
      </c>
      <c r="T16" s="2">
        <v>671000000</v>
      </c>
      <c r="U16" s="2">
        <v>612000000</v>
      </c>
      <c r="V16" s="2">
        <v>639000000</v>
      </c>
      <c r="W16" s="2">
        <v>647000000</v>
      </c>
      <c r="X16" s="2">
        <v>721000000</v>
      </c>
      <c r="Y16" s="2">
        <v>750000000</v>
      </c>
      <c r="Z16" s="2">
        <v>871000000</v>
      </c>
    </row>
    <row r="17" spans="1:27" x14ac:dyDescent="0.2">
      <c r="A17" s="2" t="s">
        <v>396</v>
      </c>
      <c r="B17" s="2" t="s">
        <v>397</v>
      </c>
      <c r="C17" s="2" t="s">
        <v>372</v>
      </c>
      <c r="D17" s="2" t="s">
        <v>373</v>
      </c>
      <c r="E17" s="2">
        <v>877514814.81481481</v>
      </c>
      <c r="F17" s="2">
        <v>897988888.88888884</v>
      </c>
      <c r="G17" s="2">
        <v>947955555.55555546</v>
      </c>
      <c r="H17" s="2">
        <v>1026181481.4814814</v>
      </c>
      <c r="I17" s="2">
        <v>1143714814.8148148</v>
      </c>
      <c r="J17" s="2">
        <v>1303548148.1481481</v>
      </c>
      <c r="K17" s="2">
        <v>1487300000</v>
      </c>
      <c r="L17" s="2">
        <v>1557540740.7407405</v>
      </c>
      <c r="M17" s="2">
        <v>1386444444.4444444</v>
      </c>
      <c r="N17" s="2">
        <v>1298255555.5555556</v>
      </c>
      <c r="O17" s="2">
        <v>1281337037.0370369</v>
      </c>
      <c r="P17" s="2">
        <v>1327107407.4074073</v>
      </c>
      <c r="Q17" s="2">
        <v>1325425925.9259257</v>
      </c>
      <c r="R17" s="2">
        <v>1378829629.6296296</v>
      </c>
      <c r="S17" s="2">
        <v>1437755555.5555553</v>
      </c>
      <c r="T17" s="2">
        <v>1489692592.5925925</v>
      </c>
      <c r="U17" s="2">
        <v>1531151851.8518515</v>
      </c>
      <c r="V17" s="2">
        <v>1661529629.6296296</v>
      </c>
      <c r="W17" s="2">
        <v>1725351851.8518517</v>
      </c>
      <c r="X17" s="2">
        <v>1410796296.2962961</v>
      </c>
      <c r="Y17" s="2">
        <v>1601366666.6666665</v>
      </c>
      <c r="Z17" s="2">
        <v>1867733333.3333333</v>
      </c>
      <c r="AA17" s="2">
        <v>2033085185.185185</v>
      </c>
    </row>
    <row r="18" spans="1:27" x14ac:dyDescent="0.2">
      <c r="A18" s="2" t="s">
        <v>398</v>
      </c>
      <c r="B18" s="2" t="s">
        <v>399</v>
      </c>
      <c r="C18" s="2" t="s">
        <v>372</v>
      </c>
      <c r="D18" s="2" t="s">
        <v>373</v>
      </c>
      <c r="E18" s="2">
        <v>379629301675.10822</v>
      </c>
      <c r="F18" s="2">
        <v>395788696012.0592</v>
      </c>
      <c r="G18" s="2">
        <v>467739079790.33197</v>
      </c>
      <c r="H18" s="2">
        <v>614659980082.51538</v>
      </c>
      <c r="I18" s="2">
        <v>695692898676.55969</v>
      </c>
      <c r="J18" s="2">
        <v>748417562769.63574</v>
      </c>
      <c r="K18" s="2">
        <v>855007458585.22412</v>
      </c>
      <c r="L18" s="2">
        <v>1056112427190.3767</v>
      </c>
      <c r="M18" s="2">
        <v>928762122698.04956</v>
      </c>
      <c r="N18" s="2">
        <v>1148838233480.7195</v>
      </c>
      <c r="O18" s="2">
        <v>1398610616772.9673</v>
      </c>
      <c r="P18" s="2">
        <v>1547532281116.3977</v>
      </c>
      <c r="Q18" s="2">
        <v>1577123329410.8835</v>
      </c>
      <c r="R18" s="2">
        <v>1468265356427.7629</v>
      </c>
      <c r="S18" s="2">
        <v>1351296372254.314</v>
      </c>
      <c r="T18" s="2">
        <v>1206836962281.8408</v>
      </c>
      <c r="U18" s="2">
        <v>1325582658156.5354</v>
      </c>
      <c r="V18" s="2">
        <v>1427809041019.4402</v>
      </c>
      <c r="W18" s="2">
        <v>1392723834562.644</v>
      </c>
      <c r="X18" s="2">
        <v>1328414058378.3755</v>
      </c>
      <c r="Y18" s="2">
        <v>1556735770437.2593</v>
      </c>
      <c r="Z18" s="2">
        <v>1690858246994.4341</v>
      </c>
      <c r="AA18" s="2">
        <v>1728057316695.6077</v>
      </c>
    </row>
    <row r="19" spans="1:27" x14ac:dyDescent="0.2">
      <c r="A19" s="2" t="s">
        <v>400</v>
      </c>
      <c r="B19" s="2" t="s">
        <v>401</v>
      </c>
      <c r="C19" s="2" t="s">
        <v>372</v>
      </c>
      <c r="D19" s="2" t="s">
        <v>373</v>
      </c>
      <c r="E19" s="2">
        <v>196477206829.33017</v>
      </c>
      <c r="F19" s="2">
        <v>212837224022.81332</v>
      </c>
      <c r="G19" s="2">
        <v>260779834340.09671</v>
      </c>
      <c r="H19" s="2">
        <v>299210411454.82281</v>
      </c>
      <c r="I19" s="2">
        <v>313952317330.77649</v>
      </c>
      <c r="J19" s="2">
        <v>333905979332.48071</v>
      </c>
      <c r="K19" s="2">
        <v>386760177589.49652</v>
      </c>
      <c r="L19" s="2">
        <v>429234399096.17255</v>
      </c>
      <c r="M19" s="2">
        <v>399290118782.42865</v>
      </c>
      <c r="N19" s="2">
        <v>389827789217.63409</v>
      </c>
      <c r="O19" s="2">
        <v>428954737064.05725</v>
      </c>
      <c r="P19" s="2">
        <v>406750487603.5899</v>
      </c>
      <c r="Q19" s="2">
        <v>426580502769.4165</v>
      </c>
      <c r="R19" s="2">
        <v>438556021078.03412</v>
      </c>
      <c r="S19" s="2">
        <v>379546097300.63263</v>
      </c>
      <c r="T19" s="2">
        <v>393687359770.27332</v>
      </c>
      <c r="U19" s="2">
        <v>414926138132.69128</v>
      </c>
      <c r="V19" s="2">
        <v>452582294972.77539</v>
      </c>
      <c r="W19" s="2">
        <v>442983642371.84241</v>
      </c>
      <c r="X19" s="2">
        <v>434397601557.69617</v>
      </c>
      <c r="Y19" s="2">
        <v>480467037338.78296</v>
      </c>
      <c r="Z19" s="2">
        <v>471773629830.38123</v>
      </c>
      <c r="AA19" s="2">
        <v>511685203845.00122</v>
      </c>
    </row>
    <row r="20" spans="1:27" x14ac:dyDescent="0.2">
      <c r="A20" s="2" t="s">
        <v>402</v>
      </c>
      <c r="B20" s="2" t="s">
        <v>403</v>
      </c>
      <c r="C20" s="2" t="s">
        <v>372</v>
      </c>
      <c r="D20" s="2" t="s">
        <v>373</v>
      </c>
      <c r="E20" s="2">
        <v>5707616203.720108</v>
      </c>
      <c r="F20" s="2">
        <v>6236087738.2828407</v>
      </c>
      <c r="G20" s="2">
        <v>7276413079.1145105</v>
      </c>
      <c r="H20" s="2">
        <v>8680405740.9412479</v>
      </c>
      <c r="I20" s="2">
        <v>13245421880.834042</v>
      </c>
      <c r="J20" s="2">
        <v>20981929497.618767</v>
      </c>
      <c r="K20" s="2">
        <v>33049419431.224392</v>
      </c>
      <c r="L20" s="2">
        <v>48851293785.448257</v>
      </c>
      <c r="M20" s="2">
        <v>44292427184.949173</v>
      </c>
      <c r="N20" s="2">
        <v>52909294791.926239</v>
      </c>
      <c r="O20" s="2">
        <v>65952796427.947311</v>
      </c>
      <c r="P20" s="2">
        <v>69679944504.197189</v>
      </c>
      <c r="Q20" s="2">
        <v>74160560123.690155</v>
      </c>
      <c r="R20" s="2">
        <v>75239785452.102188</v>
      </c>
      <c r="S20" s="2">
        <v>53076235354.746017</v>
      </c>
      <c r="T20" s="2">
        <v>37866996882.915695</v>
      </c>
      <c r="U20" s="2">
        <v>40866627351.981667</v>
      </c>
      <c r="V20" s="2">
        <v>47112470051.770073</v>
      </c>
      <c r="W20" s="2">
        <v>48174235294.117645</v>
      </c>
      <c r="X20" s="2">
        <v>42693000000</v>
      </c>
      <c r="Y20" s="2">
        <v>54825411764.705887</v>
      </c>
      <c r="Z20" s="2">
        <v>78807470588.235306</v>
      </c>
      <c r="AA20" s="2">
        <v>72356176470.588242</v>
      </c>
    </row>
    <row r="21" spans="1:27" x14ac:dyDescent="0.2">
      <c r="A21" s="2" t="s">
        <v>404</v>
      </c>
      <c r="B21" s="2" t="s">
        <v>405</v>
      </c>
      <c r="C21" s="2" t="s">
        <v>372</v>
      </c>
      <c r="D21" s="2" t="s">
        <v>373</v>
      </c>
      <c r="E21" s="2">
        <v>876794723.06858552</v>
      </c>
      <c r="F21" s="2">
        <v>825394519.42372775</v>
      </c>
      <c r="G21" s="2">
        <v>784654423.62047637</v>
      </c>
      <c r="H21" s="2">
        <v>915257323.39609957</v>
      </c>
      <c r="I21" s="2">
        <v>1117113079.736455</v>
      </c>
      <c r="J21" s="2">
        <v>1273375078.4484448</v>
      </c>
      <c r="K21" s="2">
        <v>1356199387.4230778</v>
      </c>
      <c r="L21" s="2">
        <v>1611835857.0458813</v>
      </c>
      <c r="M21" s="2">
        <v>1781455139.8593144</v>
      </c>
      <c r="N21" s="2">
        <v>2032135192.0124843</v>
      </c>
      <c r="O21" s="2">
        <v>2235820809.3200555</v>
      </c>
      <c r="P21" s="2">
        <v>2333341334.4575348</v>
      </c>
      <c r="Q21" s="2">
        <v>2451606632.2924562</v>
      </c>
      <c r="R21" s="2">
        <v>2705783329.8048339</v>
      </c>
      <c r="S21" s="2">
        <v>3104003546.2649732</v>
      </c>
      <c r="T21" s="2">
        <v>2644487776.5007672</v>
      </c>
      <c r="U21" s="2">
        <v>2723586962.8403373</v>
      </c>
      <c r="V21" s="2">
        <v>2667182199.51333</v>
      </c>
      <c r="W21" s="2">
        <v>2576518879.8235312</v>
      </c>
      <c r="X21" s="2">
        <v>2649680261.4429851</v>
      </c>
      <c r="Y21" s="2">
        <v>2775798697.4602237</v>
      </c>
      <c r="Z21" s="2">
        <v>3338722827.6569052</v>
      </c>
      <c r="AA21" s="2">
        <v>2642161668.8521075</v>
      </c>
    </row>
    <row r="22" spans="1:27" x14ac:dyDescent="0.2">
      <c r="A22" s="2" t="s">
        <v>47</v>
      </c>
      <c r="B22" s="2" t="s">
        <v>406</v>
      </c>
      <c r="C22" s="2" t="s">
        <v>372</v>
      </c>
      <c r="D22" s="2" t="s">
        <v>373</v>
      </c>
      <c r="E22" s="2">
        <v>236746141604.37039</v>
      </c>
      <c r="F22" s="2">
        <v>258383599375.17697</v>
      </c>
      <c r="G22" s="2">
        <v>318082528506.58759</v>
      </c>
      <c r="H22" s="2">
        <v>369214712443.20557</v>
      </c>
      <c r="I22" s="2">
        <v>385714762230.03876</v>
      </c>
      <c r="J22" s="2">
        <v>408259840868.82294</v>
      </c>
      <c r="K22" s="2">
        <v>470922156309.45251</v>
      </c>
      <c r="L22" s="2">
        <v>517328087920.078</v>
      </c>
      <c r="M22" s="2">
        <v>485014525992.46063</v>
      </c>
      <c r="N22" s="2">
        <v>481556503720.00092</v>
      </c>
      <c r="O22" s="2">
        <v>527196649048.63916</v>
      </c>
      <c r="P22" s="2">
        <v>498414364944.96106</v>
      </c>
      <c r="Q22" s="2">
        <v>524097026598.55048</v>
      </c>
      <c r="R22" s="2">
        <v>537987419164.35107</v>
      </c>
      <c r="S22" s="2">
        <v>461044767544.53101</v>
      </c>
      <c r="T22" s="2">
        <v>474271566739.72876</v>
      </c>
      <c r="U22" s="2">
        <v>500908767351.53027</v>
      </c>
      <c r="V22" s="2">
        <v>542638913427.9212</v>
      </c>
      <c r="W22" s="2">
        <v>536726344405.48932</v>
      </c>
      <c r="X22" s="2">
        <v>529694473501.79132</v>
      </c>
      <c r="Y22" s="2">
        <v>598494036474.40894</v>
      </c>
      <c r="Z22" s="2">
        <v>593438820508.17346</v>
      </c>
      <c r="AA22" s="2">
        <v>644782756682.75647</v>
      </c>
    </row>
    <row r="23" spans="1:27" x14ac:dyDescent="0.2">
      <c r="A23" s="2" t="s">
        <v>407</v>
      </c>
      <c r="B23" s="2" t="s">
        <v>408</v>
      </c>
      <c r="C23" s="2" t="s">
        <v>372</v>
      </c>
      <c r="D23" s="2" t="s">
        <v>373</v>
      </c>
      <c r="E23" s="2">
        <v>3666222635.1387482</v>
      </c>
      <c r="F23" s="2">
        <v>4194342686.2178025</v>
      </c>
      <c r="G23" s="2">
        <v>5349258094.4823856</v>
      </c>
      <c r="H23" s="2">
        <v>6190270380.4985561</v>
      </c>
      <c r="I23" s="2">
        <v>6567654954.3890305</v>
      </c>
      <c r="J23" s="2">
        <v>7034111314.8881245</v>
      </c>
      <c r="K23" s="2">
        <v>8169048382.8387537</v>
      </c>
      <c r="L23" s="2">
        <v>9787734526.2396507</v>
      </c>
      <c r="M23" s="2">
        <v>9738626517.0031948</v>
      </c>
      <c r="N23" s="2">
        <v>9535345011.4879704</v>
      </c>
      <c r="O23" s="2">
        <v>10693321370.03598</v>
      </c>
      <c r="P23" s="2">
        <v>11141358105.985321</v>
      </c>
      <c r="Q23" s="2">
        <v>12517845127.677475</v>
      </c>
      <c r="R23" s="2">
        <v>13284527850.263166</v>
      </c>
      <c r="S23" s="2">
        <v>11388160997.108948</v>
      </c>
      <c r="T23" s="2">
        <v>11821065852.12709</v>
      </c>
      <c r="U23" s="2">
        <v>12701655845.961237</v>
      </c>
      <c r="V23" s="2">
        <v>14262408079.701374</v>
      </c>
      <c r="W23" s="2">
        <v>14391686309.032972</v>
      </c>
      <c r="X23" s="2">
        <v>15651545208.878334</v>
      </c>
      <c r="Y23" s="2">
        <v>17690083519.932343</v>
      </c>
      <c r="Z23" s="2">
        <v>17401746309.265457</v>
      </c>
      <c r="AA23" s="2">
        <v>19676049075.701092</v>
      </c>
    </row>
    <row r="24" spans="1:27" x14ac:dyDescent="0.2">
      <c r="A24" s="2" t="s">
        <v>409</v>
      </c>
      <c r="B24" s="2" t="s">
        <v>410</v>
      </c>
      <c r="C24" s="2" t="s">
        <v>372</v>
      </c>
      <c r="D24" s="2" t="s">
        <v>373</v>
      </c>
      <c r="E24" s="2">
        <v>3190371080.9476838</v>
      </c>
      <c r="F24" s="2">
        <v>3622350062.9605265</v>
      </c>
      <c r="G24" s="2">
        <v>4740768142.674943</v>
      </c>
      <c r="H24" s="2">
        <v>5451688537.6095915</v>
      </c>
      <c r="I24" s="2">
        <v>6146353173.3492861</v>
      </c>
      <c r="J24" s="2">
        <v>6547419820.3811312</v>
      </c>
      <c r="K24" s="2">
        <v>7625722836.7684708</v>
      </c>
      <c r="L24" s="2">
        <v>9451435490.1146736</v>
      </c>
      <c r="M24" s="2">
        <v>9450696873.3432617</v>
      </c>
      <c r="N24" s="2">
        <v>10109619740.699419</v>
      </c>
      <c r="O24" s="2">
        <v>12080295977.563232</v>
      </c>
      <c r="P24" s="2">
        <v>12561015156.568285</v>
      </c>
      <c r="Q24" s="2">
        <v>13444300485.841228</v>
      </c>
      <c r="R24" s="2">
        <v>13943016076.743608</v>
      </c>
      <c r="S24" s="2">
        <v>11832159315.62978</v>
      </c>
      <c r="T24" s="2">
        <v>12833363045.336655</v>
      </c>
      <c r="U24" s="2">
        <v>14106955615.344177</v>
      </c>
      <c r="V24" s="2">
        <v>15890066221.288244</v>
      </c>
      <c r="W24" s="2">
        <v>16032813503.370689</v>
      </c>
      <c r="X24" s="2">
        <v>17725010532.52676</v>
      </c>
      <c r="Y24" s="2">
        <v>19697516284.378677</v>
      </c>
      <c r="Z24" s="2">
        <v>18820218690.594765</v>
      </c>
      <c r="AA24" s="2">
        <v>20324617844.526535</v>
      </c>
    </row>
    <row r="25" spans="1:27" x14ac:dyDescent="0.2">
      <c r="A25" s="2" t="s">
        <v>411</v>
      </c>
      <c r="B25" s="2" t="s">
        <v>412</v>
      </c>
      <c r="C25" s="2" t="s">
        <v>372</v>
      </c>
      <c r="D25" s="2" t="s">
        <v>373</v>
      </c>
      <c r="E25" s="2">
        <v>53991289844.329132</v>
      </c>
      <c r="F25" s="2">
        <v>54724081490.510185</v>
      </c>
      <c r="G25" s="2">
        <v>60158929188.255615</v>
      </c>
      <c r="H25" s="2">
        <v>65108544250.042473</v>
      </c>
      <c r="I25" s="2">
        <v>69476001239.419006</v>
      </c>
      <c r="J25" s="2">
        <v>71795736172.156052</v>
      </c>
      <c r="K25" s="2">
        <v>79611644974.557068</v>
      </c>
      <c r="L25" s="2">
        <v>91636997370.977158</v>
      </c>
      <c r="M25" s="2">
        <v>102475158190.99796</v>
      </c>
      <c r="N25" s="2">
        <v>115275540051.26195</v>
      </c>
      <c r="O25" s="2">
        <v>128607482310.35696</v>
      </c>
      <c r="P25" s="2">
        <v>133310747603.48254</v>
      </c>
      <c r="Q25" s="2">
        <v>149998957434.18637</v>
      </c>
      <c r="R25" s="2">
        <v>172886611653.7858</v>
      </c>
      <c r="S25" s="2">
        <v>195146608978.1311</v>
      </c>
      <c r="T25" s="2">
        <v>265224515675.03375</v>
      </c>
      <c r="U25" s="2">
        <v>293732446624.59583</v>
      </c>
      <c r="V25" s="2">
        <v>321362752441.78033</v>
      </c>
      <c r="W25" s="2">
        <v>351231654603.69226</v>
      </c>
      <c r="X25" s="2">
        <v>373979442362.1933</v>
      </c>
      <c r="Y25" s="2">
        <v>416271647911.01416</v>
      </c>
      <c r="Z25" s="2">
        <v>460131688909.30121</v>
      </c>
      <c r="AA25" s="2">
        <v>437415331040.99432</v>
      </c>
    </row>
    <row r="26" spans="1:27" x14ac:dyDescent="0.2">
      <c r="A26" s="2" t="s">
        <v>413</v>
      </c>
      <c r="B26" s="2" t="s">
        <v>414</v>
      </c>
      <c r="C26" s="2" t="s">
        <v>372</v>
      </c>
      <c r="D26" s="2" t="s">
        <v>373</v>
      </c>
      <c r="E26" s="2">
        <v>14183446025.738909</v>
      </c>
      <c r="F26" s="2">
        <v>16403043849.829679</v>
      </c>
      <c r="G26" s="2">
        <v>21144957990.468067</v>
      </c>
      <c r="H26" s="2">
        <v>26157743368.871613</v>
      </c>
      <c r="I26" s="2">
        <v>29868657858.008186</v>
      </c>
      <c r="J26" s="2">
        <v>34380536495.673927</v>
      </c>
      <c r="K26" s="2">
        <v>44432811756.473053</v>
      </c>
      <c r="L26" s="2">
        <v>54480684188.444237</v>
      </c>
      <c r="M26" s="2">
        <v>52023801230.120026</v>
      </c>
      <c r="N26" s="2">
        <v>50760929302.51474</v>
      </c>
      <c r="O26" s="2">
        <v>57737040780.015656</v>
      </c>
      <c r="P26" s="2">
        <v>54288135058.792618</v>
      </c>
      <c r="Q26" s="2">
        <v>55852123989.950432</v>
      </c>
      <c r="R26" s="2">
        <v>57157782909.930717</v>
      </c>
      <c r="S26" s="2">
        <v>50811995688.677109</v>
      </c>
      <c r="T26" s="2">
        <v>53964253211.839951</v>
      </c>
      <c r="U26" s="2">
        <v>59309748166.117943</v>
      </c>
      <c r="V26" s="2">
        <v>66289266348.650444</v>
      </c>
      <c r="W26" s="2">
        <v>68631726289.279373</v>
      </c>
      <c r="X26" s="2">
        <v>70716821234.596741</v>
      </c>
      <c r="Y26" s="2">
        <v>84417951260.809097</v>
      </c>
      <c r="Z26" s="2">
        <v>90642851835.899643</v>
      </c>
      <c r="AA26" s="2">
        <v>102407653020.6062</v>
      </c>
    </row>
    <row r="27" spans="1:27" x14ac:dyDescent="0.2">
      <c r="A27" s="2" t="s">
        <v>415</v>
      </c>
      <c r="B27" s="2" t="s">
        <v>416</v>
      </c>
      <c r="C27" s="2" t="s">
        <v>372</v>
      </c>
      <c r="D27" s="2" t="s">
        <v>373</v>
      </c>
      <c r="E27" s="2">
        <v>8976196808.5106392</v>
      </c>
      <c r="F27" s="2">
        <v>9593510638.2978725</v>
      </c>
      <c r="G27" s="2">
        <v>11074813829.787233</v>
      </c>
      <c r="H27" s="2">
        <v>13150159574.468084</v>
      </c>
      <c r="I27" s="2">
        <v>15968723404.25532</v>
      </c>
      <c r="J27" s="2">
        <v>18504760638.297871</v>
      </c>
      <c r="K27" s="2">
        <v>21730000000</v>
      </c>
      <c r="L27" s="2">
        <v>25710904255.319149</v>
      </c>
      <c r="M27" s="2">
        <v>22938218085.106384</v>
      </c>
      <c r="N27" s="2">
        <v>26805984042.553192</v>
      </c>
      <c r="O27" s="2">
        <v>29914680851.063831</v>
      </c>
      <c r="P27" s="2">
        <v>31963404255.319149</v>
      </c>
      <c r="Q27" s="2">
        <v>33823324468.085106</v>
      </c>
      <c r="R27" s="2">
        <v>34772526595.744682</v>
      </c>
      <c r="S27" s="2">
        <v>32523297872.340424</v>
      </c>
      <c r="T27" s="2">
        <v>33884680851.063831</v>
      </c>
      <c r="U27" s="2">
        <v>37204813829.787231</v>
      </c>
      <c r="V27" s="2">
        <v>39567978723.404259</v>
      </c>
      <c r="W27" s="2">
        <v>40446808510.638298</v>
      </c>
      <c r="X27" s="2">
        <v>35837632978.723404</v>
      </c>
      <c r="Y27" s="2">
        <v>40840212765.957443</v>
      </c>
      <c r="Z27" s="2">
        <v>46680398936.170212</v>
      </c>
      <c r="AA27" s="2">
        <v>46079867021.276596</v>
      </c>
    </row>
    <row r="28" spans="1:27" x14ac:dyDescent="0.2">
      <c r="A28" s="2" t="s">
        <v>417</v>
      </c>
      <c r="B28" s="2" t="s">
        <v>418</v>
      </c>
      <c r="C28" s="2" t="s">
        <v>372</v>
      </c>
      <c r="D28" s="2" t="s">
        <v>373</v>
      </c>
      <c r="E28" s="2">
        <v>8317830000</v>
      </c>
      <c r="F28" s="2">
        <v>8881160000</v>
      </c>
      <c r="G28" s="2">
        <v>8870090000</v>
      </c>
      <c r="H28" s="2">
        <v>9055290000</v>
      </c>
      <c r="I28" s="2">
        <v>9836200000</v>
      </c>
      <c r="J28" s="2">
        <v>10167250000</v>
      </c>
      <c r="K28" s="2">
        <v>10618340000</v>
      </c>
      <c r="L28" s="2">
        <v>10526000000</v>
      </c>
      <c r="M28" s="2">
        <v>9981960000</v>
      </c>
      <c r="N28" s="2">
        <v>10095760000</v>
      </c>
      <c r="O28" s="2">
        <v>10070450000</v>
      </c>
      <c r="P28" s="2">
        <v>10720400000</v>
      </c>
      <c r="Q28" s="2">
        <v>10395800000</v>
      </c>
      <c r="R28" s="2">
        <v>10974100000</v>
      </c>
      <c r="S28" s="2">
        <v>11671900000</v>
      </c>
      <c r="T28" s="2">
        <v>11745100000</v>
      </c>
      <c r="U28" s="2">
        <v>12236700000</v>
      </c>
      <c r="V28" s="2">
        <v>12615800000</v>
      </c>
      <c r="W28" s="2">
        <v>13016200000</v>
      </c>
      <c r="X28" s="2">
        <v>9958200000</v>
      </c>
      <c r="Y28" s="2">
        <v>11368900000</v>
      </c>
      <c r="Z28" s="2">
        <v>13136400000</v>
      </c>
      <c r="AA28" s="2">
        <v>14338500000</v>
      </c>
    </row>
    <row r="29" spans="1:27" x14ac:dyDescent="0.2">
      <c r="A29" s="2" t="s">
        <v>419</v>
      </c>
      <c r="B29" s="2" t="s">
        <v>420</v>
      </c>
      <c r="C29" s="2" t="s">
        <v>372</v>
      </c>
      <c r="D29" s="2" t="s">
        <v>373</v>
      </c>
      <c r="E29" s="2">
        <v>5800615466.2664824</v>
      </c>
      <c r="F29" s="2">
        <v>6728220886.645462</v>
      </c>
      <c r="G29" s="2">
        <v>8498894359.3862886</v>
      </c>
      <c r="H29" s="2">
        <v>10156541538.399031</v>
      </c>
      <c r="I29" s="2">
        <v>11222796336.542631</v>
      </c>
      <c r="J29" s="2">
        <v>12864841905.954311</v>
      </c>
      <c r="K29" s="2">
        <v>15778734264.378731</v>
      </c>
      <c r="L29" s="2">
        <v>19112796623.117504</v>
      </c>
      <c r="M29" s="2">
        <v>17613949091.229362</v>
      </c>
      <c r="N29" s="2">
        <v>17176315803.729837</v>
      </c>
      <c r="O29" s="2">
        <v>18644233537.109337</v>
      </c>
      <c r="P29" s="2">
        <v>17226735995.690475</v>
      </c>
      <c r="Q29" s="2">
        <v>18179108530.526096</v>
      </c>
      <c r="R29" s="2">
        <v>18558733564.4692</v>
      </c>
      <c r="S29" s="2">
        <v>16404348871.443703</v>
      </c>
      <c r="T29" s="2">
        <v>17116926327.624695</v>
      </c>
      <c r="U29" s="2">
        <v>18326373366.110527</v>
      </c>
      <c r="V29" s="2">
        <v>20484053868.92458</v>
      </c>
      <c r="W29" s="2">
        <v>20482608755.378956</v>
      </c>
      <c r="X29" s="2">
        <v>20226036564.412888</v>
      </c>
      <c r="Y29" s="2">
        <v>23672712242.214893</v>
      </c>
      <c r="Z29" s="2">
        <v>24534663636.177841</v>
      </c>
      <c r="AA29" s="2">
        <v>27514782476.040558</v>
      </c>
    </row>
    <row r="30" spans="1:27" x14ac:dyDescent="0.2">
      <c r="A30" s="2" t="s">
        <v>421</v>
      </c>
      <c r="B30" s="2" t="s">
        <v>422</v>
      </c>
      <c r="C30" s="2" t="s">
        <v>372</v>
      </c>
      <c r="D30" s="2" t="s">
        <v>373</v>
      </c>
      <c r="E30" s="2">
        <v>12354820143.884892</v>
      </c>
      <c r="F30" s="2">
        <v>14594900944.765818</v>
      </c>
      <c r="G30" s="2">
        <v>17825444724.487755</v>
      </c>
      <c r="H30" s="2">
        <v>23141566292.94622</v>
      </c>
      <c r="I30" s="2">
        <v>30210091836.829449</v>
      </c>
      <c r="J30" s="2">
        <v>36961894281.344421</v>
      </c>
      <c r="K30" s="2">
        <v>45275711995.824951</v>
      </c>
      <c r="L30" s="2">
        <v>60752106347.126007</v>
      </c>
      <c r="M30" s="2">
        <v>50873167326.04142</v>
      </c>
      <c r="N30" s="2">
        <v>57231904542.875473</v>
      </c>
      <c r="O30" s="2">
        <v>61762382327.931931</v>
      </c>
      <c r="P30" s="2">
        <v>65685890438.892151</v>
      </c>
      <c r="Q30" s="2">
        <v>75527558966.447266</v>
      </c>
      <c r="R30" s="2">
        <v>78812805039.074341</v>
      </c>
      <c r="S30" s="2">
        <v>56454889146.60878</v>
      </c>
      <c r="T30" s="2">
        <v>47723545321.258987</v>
      </c>
      <c r="U30" s="2">
        <v>54725302249.808784</v>
      </c>
      <c r="V30" s="2">
        <v>60031173807.719635</v>
      </c>
      <c r="W30" s="2">
        <v>64410122847.3508</v>
      </c>
      <c r="X30" s="2">
        <v>61371755326.2351</v>
      </c>
      <c r="Y30" s="2">
        <v>69673747131.869965</v>
      </c>
      <c r="Z30" s="2">
        <v>73775179924.603027</v>
      </c>
      <c r="AA30" s="2">
        <v>71857382745.606598</v>
      </c>
    </row>
    <row r="31" spans="1:27" x14ac:dyDescent="0.2">
      <c r="A31" s="2" t="s">
        <v>423</v>
      </c>
      <c r="B31" s="2" t="s">
        <v>424</v>
      </c>
      <c r="C31" s="2" t="s">
        <v>372</v>
      </c>
      <c r="D31" s="2" t="s">
        <v>373</v>
      </c>
      <c r="E31" s="2">
        <v>1172800000</v>
      </c>
      <c r="F31" s="2">
        <v>1244650000</v>
      </c>
      <c r="G31" s="2">
        <v>1308900000</v>
      </c>
      <c r="H31" s="2">
        <v>1400850000</v>
      </c>
      <c r="I31" s="2">
        <v>1474950000</v>
      </c>
      <c r="J31" s="2">
        <v>1591150000</v>
      </c>
      <c r="K31" s="2">
        <v>1707100000</v>
      </c>
      <c r="L31" s="2">
        <v>1738900000</v>
      </c>
      <c r="M31" s="2">
        <v>1688500000</v>
      </c>
      <c r="N31" s="2">
        <v>1745700000</v>
      </c>
      <c r="O31" s="2">
        <v>1827050000</v>
      </c>
      <c r="P31" s="2">
        <v>1909400000</v>
      </c>
      <c r="Q31" s="2">
        <v>2032750000</v>
      </c>
      <c r="R31" s="2">
        <v>2138250000</v>
      </c>
      <c r="S31" s="2">
        <v>2193050000</v>
      </c>
      <c r="T31" s="2">
        <v>2240200000</v>
      </c>
      <c r="U31" s="2">
        <v>2266300000</v>
      </c>
      <c r="V31" s="2">
        <v>2293250000</v>
      </c>
      <c r="W31" s="2">
        <v>2388300000</v>
      </c>
      <c r="X31" s="2">
        <v>2042850000</v>
      </c>
      <c r="Y31" s="2">
        <v>2420550000</v>
      </c>
      <c r="Z31" s="2">
        <v>2846700000</v>
      </c>
      <c r="AA31" s="2">
        <v>3066850000</v>
      </c>
    </row>
    <row r="32" spans="1:27" x14ac:dyDescent="0.2">
      <c r="A32" s="2" t="s">
        <v>425</v>
      </c>
      <c r="B32" s="2" t="s">
        <v>426</v>
      </c>
      <c r="C32" s="2" t="s">
        <v>372</v>
      </c>
      <c r="D32" s="2" t="s">
        <v>373</v>
      </c>
      <c r="E32" s="2">
        <v>3680483000</v>
      </c>
      <c r="F32" s="2">
        <v>3937228000</v>
      </c>
      <c r="G32" s="2">
        <v>4186524999.9999995</v>
      </c>
      <c r="H32" s="2">
        <v>4484703000</v>
      </c>
      <c r="I32" s="2">
        <v>4868136000</v>
      </c>
      <c r="J32" s="2">
        <v>6144000000</v>
      </c>
      <c r="K32" s="2">
        <v>6767000000</v>
      </c>
      <c r="L32" s="2">
        <v>6980000000</v>
      </c>
      <c r="M32" s="2">
        <v>6656000000</v>
      </c>
      <c r="N32" s="2">
        <v>6634526000</v>
      </c>
      <c r="O32" s="2">
        <v>6312691000</v>
      </c>
      <c r="P32" s="2">
        <v>6378188000</v>
      </c>
      <c r="Q32" s="2">
        <v>6465756000</v>
      </c>
      <c r="R32" s="2">
        <v>6413988000</v>
      </c>
      <c r="S32" s="2">
        <v>6654541000</v>
      </c>
      <c r="T32" s="2">
        <v>6899911000</v>
      </c>
      <c r="U32" s="2">
        <v>7142316000</v>
      </c>
      <c r="V32" s="2">
        <v>7225977000</v>
      </c>
      <c r="W32" s="2">
        <v>7423465000</v>
      </c>
      <c r="X32" s="2">
        <v>6887147000</v>
      </c>
      <c r="Y32" s="2">
        <v>7286607000</v>
      </c>
      <c r="Z32" s="2">
        <v>7827980000</v>
      </c>
      <c r="AA32" s="2">
        <v>8141700000</v>
      </c>
    </row>
    <row r="33" spans="1:27" x14ac:dyDescent="0.2">
      <c r="A33" s="2" t="s">
        <v>427</v>
      </c>
      <c r="B33" s="2" t="s">
        <v>428</v>
      </c>
      <c r="C33" s="2" t="s">
        <v>372</v>
      </c>
      <c r="D33" s="2" t="s">
        <v>373</v>
      </c>
      <c r="E33" s="2">
        <v>8141516928.3948927</v>
      </c>
      <c r="F33" s="2">
        <v>7905485146.4435148</v>
      </c>
      <c r="G33" s="2">
        <v>8082399639.543047</v>
      </c>
      <c r="H33" s="2">
        <v>8773451751.5120964</v>
      </c>
      <c r="I33" s="2">
        <v>9549122905.3285236</v>
      </c>
      <c r="J33" s="2">
        <v>11451844902.221363</v>
      </c>
      <c r="K33" s="2">
        <v>13120108008.347721</v>
      </c>
      <c r="L33" s="2">
        <v>16674276285.895582</v>
      </c>
      <c r="M33" s="2">
        <v>17339992193.732193</v>
      </c>
      <c r="N33" s="2">
        <v>19649723722.103386</v>
      </c>
      <c r="O33" s="2">
        <v>23963164696.591965</v>
      </c>
      <c r="P33" s="2">
        <v>27084497481.910275</v>
      </c>
      <c r="Q33" s="2">
        <v>30659338885.672935</v>
      </c>
      <c r="R33" s="2">
        <v>32996188012.559914</v>
      </c>
      <c r="S33" s="2">
        <v>33000198248.12923</v>
      </c>
      <c r="T33" s="2">
        <v>33941126200.060638</v>
      </c>
      <c r="U33" s="2">
        <v>37508642165.336609</v>
      </c>
      <c r="V33" s="2">
        <v>40287647930.476112</v>
      </c>
      <c r="W33" s="2">
        <v>40895322843.785095</v>
      </c>
      <c r="X33" s="2">
        <v>36629843805.021561</v>
      </c>
      <c r="Y33" s="2">
        <v>40406111695.179016</v>
      </c>
      <c r="Z33" s="2">
        <v>44008282877.96064</v>
      </c>
      <c r="AA33" s="2">
        <v>45135398008.816635</v>
      </c>
    </row>
    <row r="34" spans="1:27" x14ac:dyDescent="0.2">
      <c r="A34" s="2" t="s">
        <v>429</v>
      </c>
      <c r="B34" s="2" t="s">
        <v>430</v>
      </c>
      <c r="C34" s="2" t="s">
        <v>372</v>
      </c>
      <c r="D34" s="2" t="s">
        <v>373</v>
      </c>
      <c r="E34" s="2">
        <v>559983634798.9812</v>
      </c>
      <c r="F34" s="2">
        <v>509795273806.71509</v>
      </c>
      <c r="G34" s="2">
        <v>558233745651.87366</v>
      </c>
      <c r="H34" s="2">
        <v>669289424806.30701</v>
      </c>
      <c r="I34" s="2">
        <v>891633839853.10474</v>
      </c>
      <c r="J34" s="2">
        <v>1107626541710.7407</v>
      </c>
      <c r="K34" s="2">
        <v>1397114486471.384</v>
      </c>
      <c r="L34" s="2">
        <v>1695855083552.0544</v>
      </c>
      <c r="M34" s="2">
        <v>1666996438681.4629</v>
      </c>
      <c r="N34" s="2">
        <v>2208837745214.2334</v>
      </c>
      <c r="O34" s="2">
        <v>2616156223977.4658</v>
      </c>
      <c r="P34" s="2">
        <v>2465227803011.5679</v>
      </c>
      <c r="Q34" s="2">
        <v>2472819535742.7266</v>
      </c>
      <c r="R34" s="2">
        <v>2456043727198.8545</v>
      </c>
      <c r="S34" s="2">
        <v>1802212206904.6777</v>
      </c>
      <c r="T34" s="2">
        <v>1795693482652.5151</v>
      </c>
      <c r="U34" s="2">
        <v>2063514977334.3206</v>
      </c>
      <c r="V34" s="2">
        <v>1916933898038.3572</v>
      </c>
      <c r="W34" s="2">
        <v>1873288205186.4495</v>
      </c>
      <c r="X34" s="2">
        <v>1476107231194.106</v>
      </c>
      <c r="Y34" s="2">
        <v>1670647399034.6658</v>
      </c>
      <c r="Z34" s="2">
        <v>1951923942083.3196</v>
      </c>
      <c r="AA34" s="2">
        <v>2173665655937.2737</v>
      </c>
    </row>
    <row r="35" spans="1:27" x14ac:dyDescent="0.2">
      <c r="A35" s="2" t="s">
        <v>431</v>
      </c>
      <c r="B35" s="2" t="s">
        <v>432</v>
      </c>
      <c r="C35" s="2" t="s">
        <v>372</v>
      </c>
      <c r="D35" s="2" t="s">
        <v>373</v>
      </c>
      <c r="E35" s="2">
        <v>3054500000</v>
      </c>
      <c r="F35" s="2">
        <v>3106500000</v>
      </c>
      <c r="G35" s="2">
        <v>3209500000</v>
      </c>
      <c r="H35" s="2">
        <v>3444500000</v>
      </c>
      <c r="I35" s="2">
        <v>3819500000</v>
      </c>
      <c r="J35" s="2">
        <v>4217323400</v>
      </c>
      <c r="K35" s="2">
        <v>4675767950</v>
      </c>
      <c r="L35" s="2">
        <v>4790410400</v>
      </c>
      <c r="M35" s="2">
        <v>4466809600</v>
      </c>
      <c r="N35" s="2">
        <v>5191188500</v>
      </c>
      <c r="O35" s="2">
        <v>5342183800</v>
      </c>
      <c r="P35" s="2">
        <v>5271257500</v>
      </c>
      <c r="Q35" s="2">
        <v>5361158350</v>
      </c>
      <c r="R35" s="2">
        <v>5365976700</v>
      </c>
      <c r="S35" s="2">
        <v>5288057750</v>
      </c>
      <c r="T35" s="2">
        <v>5330761500</v>
      </c>
      <c r="U35" s="2">
        <v>5517340450</v>
      </c>
      <c r="V35" s="2">
        <v>5629916200</v>
      </c>
      <c r="W35" s="2">
        <v>5788288000</v>
      </c>
      <c r="X35" s="2">
        <v>5168344450</v>
      </c>
      <c r="Y35" s="2">
        <v>5275242050</v>
      </c>
      <c r="Z35" s="2">
        <v>6257303500</v>
      </c>
      <c r="AA35" s="2">
        <v>6720733200</v>
      </c>
    </row>
    <row r="36" spans="1:27" x14ac:dyDescent="0.2">
      <c r="A36" s="2" t="s">
        <v>433</v>
      </c>
      <c r="B36" s="2" t="s">
        <v>434</v>
      </c>
      <c r="C36" s="2" t="s">
        <v>372</v>
      </c>
      <c r="D36" s="2" t="s">
        <v>373</v>
      </c>
      <c r="E36" s="2">
        <v>6096155747.5618172</v>
      </c>
      <c r="F36" s="2">
        <v>6333082878.9799213</v>
      </c>
      <c r="G36" s="2">
        <v>7167725264.7513485</v>
      </c>
      <c r="H36" s="2">
        <v>8619178799.4702492</v>
      </c>
      <c r="I36" s="2">
        <v>10547202612.429548</v>
      </c>
      <c r="J36" s="2">
        <v>12644616446.191816</v>
      </c>
      <c r="K36" s="2">
        <v>13432029495.678463</v>
      </c>
      <c r="L36" s="2">
        <v>15926456491.517796</v>
      </c>
      <c r="M36" s="2">
        <v>11912904529.072184</v>
      </c>
      <c r="N36" s="2">
        <v>13707121031.255238</v>
      </c>
      <c r="O36" s="2">
        <v>18524791070.680244</v>
      </c>
      <c r="P36" s="2">
        <v>19048443339.945675</v>
      </c>
      <c r="Q36" s="2">
        <v>18094148099.492233</v>
      </c>
      <c r="R36" s="2">
        <v>17097797371.971764</v>
      </c>
      <c r="S36" s="2">
        <v>12930296852.488197</v>
      </c>
      <c r="T36" s="2">
        <v>11400266055.323244</v>
      </c>
      <c r="U36" s="2">
        <v>12128168046.782692</v>
      </c>
      <c r="V36" s="2">
        <v>13566908401.186434</v>
      </c>
      <c r="W36" s="2">
        <v>13469235348.221069</v>
      </c>
      <c r="X36" s="2">
        <v>12005799664.269123</v>
      </c>
      <c r="Y36" s="2">
        <v>14006496614.319468</v>
      </c>
      <c r="Z36" s="2">
        <v>16681536442.549797</v>
      </c>
      <c r="AA36" s="2">
        <v>15128292980.863836</v>
      </c>
    </row>
    <row r="37" spans="1:27" x14ac:dyDescent="0.2">
      <c r="A37" s="2" t="s">
        <v>435</v>
      </c>
      <c r="B37" s="2" t="s">
        <v>436</v>
      </c>
      <c r="C37" s="2" t="s">
        <v>372</v>
      </c>
      <c r="D37" s="2" t="s">
        <v>373</v>
      </c>
      <c r="E37" s="2">
        <v>496110225.71030724</v>
      </c>
      <c r="F37" s="2">
        <v>559345263.70830858</v>
      </c>
      <c r="G37" s="2">
        <v>651935430.31444502</v>
      </c>
      <c r="H37" s="2">
        <v>735348490.42843521</v>
      </c>
      <c r="I37" s="2">
        <v>860391000.22165549</v>
      </c>
      <c r="J37" s="2">
        <v>942879878.53887856</v>
      </c>
      <c r="K37" s="2">
        <v>1255767964.004914</v>
      </c>
      <c r="L37" s="2">
        <v>1317517834.5991557</v>
      </c>
      <c r="M37" s="2">
        <v>1331343797.7730811</v>
      </c>
      <c r="N37" s="2">
        <v>1708880730.8727052</v>
      </c>
      <c r="O37" s="2">
        <v>1977728659.2562099</v>
      </c>
      <c r="P37" s="2">
        <v>1973387228.0392401</v>
      </c>
      <c r="Q37" s="2">
        <v>1943696951.7661271</v>
      </c>
      <c r="R37" s="2">
        <v>2089079570.6754606</v>
      </c>
      <c r="S37" s="2">
        <v>2187815803.8292179</v>
      </c>
      <c r="T37" s="2">
        <v>2357504760.5974989</v>
      </c>
      <c r="U37" s="2">
        <v>2591358009.7979212</v>
      </c>
      <c r="V37" s="2">
        <v>2583335721.2062492</v>
      </c>
      <c r="W37" s="2">
        <v>2735683570.2885056</v>
      </c>
      <c r="X37" s="2">
        <v>2457604334.1591458</v>
      </c>
      <c r="Y37" s="2">
        <v>2768802959.6079373</v>
      </c>
      <c r="Z37" s="2">
        <v>2898227743.1354527</v>
      </c>
    </row>
    <row r="38" spans="1:27" x14ac:dyDescent="0.2">
      <c r="A38" s="2" t="s">
        <v>437</v>
      </c>
      <c r="B38" s="2" t="s">
        <v>438</v>
      </c>
      <c r="C38" s="2" t="s">
        <v>372</v>
      </c>
      <c r="D38" s="2" t="s">
        <v>373</v>
      </c>
      <c r="E38" s="2">
        <v>5489608299.6644526</v>
      </c>
      <c r="F38" s="2">
        <v>5438863982.8869219</v>
      </c>
      <c r="G38" s="2">
        <v>7511582173.3772392</v>
      </c>
      <c r="H38" s="2">
        <v>8957467706.5354042</v>
      </c>
      <c r="I38" s="2">
        <v>9918907108.0970154</v>
      </c>
      <c r="J38" s="2">
        <v>9919158482.4108524</v>
      </c>
      <c r="K38" s="2">
        <v>10567270655.502705</v>
      </c>
      <c r="L38" s="2">
        <v>10730829116.410507</v>
      </c>
      <c r="M38" s="2">
        <v>10118459242.318321</v>
      </c>
      <c r="N38" s="2">
        <v>12637273429.133932</v>
      </c>
      <c r="O38" s="2">
        <v>15110643612.172911</v>
      </c>
      <c r="P38" s="2">
        <v>13907464500.148876</v>
      </c>
      <c r="Q38" s="2">
        <v>14271738933.204172</v>
      </c>
      <c r="R38" s="2">
        <v>15470088500.74136</v>
      </c>
      <c r="S38" s="2">
        <v>13530748844.504961</v>
      </c>
      <c r="T38" s="2">
        <v>15082637184.04962</v>
      </c>
      <c r="U38" s="2">
        <v>16105155856.770824</v>
      </c>
      <c r="V38" s="2">
        <v>17031943186.13526</v>
      </c>
      <c r="W38" s="2">
        <v>16725908148.548136</v>
      </c>
      <c r="X38" s="2">
        <v>14960291105.931597</v>
      </c>
      <c r="Y38" s="2">
        <v>18750946600.142254</v>
      </c>
      <c r="Z38" s="2">
        <v>20321958850.03632</v>
      </c>
      <c r="AA38" s="2">
        <v>19396084498.008404</v>
      </c>
    </row>
    <row r="39" spans="1:27" x14ac:dyDescent="0.2">
      <c r="A39" s="2" t="s">
        <v>439</v>
      </c>
      <c r="B39" s="2" t="s">
        <v>440</v>
      </c>
      <c r="C39" s="2" t="s">
        <v>372</v>
      </c>
      <c r="D39" s="2" t="s">
        <v>373</v>
      </c>
      <c r="E39" s="2">
        <v>932648604.75195408</v>
      </c>
      <c r="F39" s="2">
        <v>996068144.88488925</v>
      </c>
      <c r="G39" s="2">
        <v>1142315522.538636</v>
      </c>
      <c r="H39" s="2">
        <v>1272360517.3237343</v>
      </c>
      <c r="I39" s="2">
        <v>1337894378.737431</v>
      </c>
      <c r="J39" s="2">
        <v>1461859762.3345907</v>
      </c>
      <c r="K39" s="2">
        <v>1699811294.9493458</v>
      </c>
      <c r="L39" s="2">
        <v>1993407888.4983778</v>
      </c>
      <c r="M39" s="2">
        <v>2067381665.2545447</v>
      </c>
      <c r="N39" s="2">
        <v>2142591540.4006848</v>
      </c>
      <c r="O39" s="2">
        <v>2437982705.1209269</v>
      </c>
      <c r="P39" s="2">
        <v>2510126512.2283134</v>
      </c>
      <c r="Q39" s="2">
        <v>1691544110.1854331</v>
      </c>
      <c r="R39" s="2">
        <v>1894813389.4032519</v>
      </c>
      <c r="S39" s="2">
        <v>1695825714.1928205</v>
      </c>
      <c r="T39" s="2">
        <v>1825018144.6559532</v>
      </c>
      <c r="U39" s="2">
        <v>2072349972.6817954</v>
      </c>
      <c r="V39" s="2">
        <v>2220979146.1124053</v>
      </c>
      <c r="W39" s="2">
        <v>2221301351.4391818</v>
      </c>
      <c r="X39" s="2">
        <v>2326720900.3804741</v>
      </c>
      <c r="Y39" s="2">
        <v>2516498412.4638371</v>
      </c>
      <c r="Z39" s="2">
        <v>2382618615.0169392</v>
      </c>
      <c r="AA39" s="2">
        <v>2555492085.2483063</v>
      </c>
    </row>
    <row r="40" spans="1:27" x14ac:dyDescent="0.2">
      <c r="A40" s="2" t="s">
        <v>441</v>
      </c>
      <c r="B40" s="2" t="s">
        <v>442</v>
      </c>
      <c r="C40" s="2" t="s">
        <v>372</v>
      </c>
      <c r="D40" s="2" t="s">
        <v>373</v>
      </c>
      <c r="E40" s="2">
        <v>738981792355.37195</v>
      </c>
      <c r="F40" s="2">
        <v>760649334098.00549</v>
      </c>
      <c r="G40" s="2">
        <v>895540646634.78699</v>
      </c>
      <c r="H40" s="2">
        <v>1026690238278.2476</v>
      </c>
      <c r="I40" s="2">
        <v>1173108598778.6763</v>
      </c>
      <c r="J40" s="2">
        <v>1319264809590.9731</v>
      </c>
      <c r="K40" s="2">
        <v>1468820407783.2603</v>
      </c>
      <c r="L40" s="2">
        <v>1552989690721.6497</v>
      </c>
      <c r="M40" s="2">
        <v>1374625142157.2915</v>
      </c>
      <c r="N40" s="2">
        <v>1617343367486.2585</v>
      </c>
      <c r="O40" s="2">
        <v>1793326630174.5186</v>
      </c>
      <c r="P40" s="2">
        <v>1828366481521.5952</v>
      </c>
      <c r="Q40" s="2">
        <v>1846597421834.9834</v>
      </c>
      <c r="R40" s="2">
        <v>1805749878439.9412</v>
      </c>
      <c r="S40" s="2">
        <v>1556508816217.1401</v>
      </c>
      <c r="T40" s="2">
        <v>1527994741907.425</v>
      </c>
      <c r="U40" s="2">
        <v>1649265644244.095</v>
      </c>
      <c r="V40" s="2">
        <v>1725329192783.0239</v>
      </c>
      <c r="W40" s="2">
        <v>1743725183672.5212</v>
      </c>
      <c r="X40" s="2">
        <v>1655684730000.1936</v>
      </c>
      <c r="Y40" s="2">
        <v>2007472181464.1519</v>
      </c>
      <c r="Z40" s="2">
        <v>2161483369422.0146</v>
      </c>
      <c r="AA40" s="2">
        <v>2142470914401.3569</v>
      </c>
    </row>
    <row r="41" spans="1:27" x14ac:dyDescent="0.2">
      <c r="A41" s="2" t="s">
        <v>443</v>
      </c>
      <c r="B41" s="2" t="s">
        <v>444</v>
      </c>
      <c r="C41" s="2" t="s">
        <v>372</v>
      </c>
      <c r="D41" s="2" t="s">
        <v>373</v>
      </c>
      <c r="E41" s="2">
        <v>469451337133.57288</v>
      </c>
      <c r="F41" s="2">
        <v>528497215430.65991</v>
      </c>
      <c r="G41" s="2">
        <v>634385728023.21033</v>
      </c>
      <c r="H41" s="2">
        <v>763595926995.98889</v>
      </c>
      <c r="I41" s="2">
        <v>885828738649.21655</v>
      </c>
      <c r="J41" s="2">
        <v>1001432946965.2742</v>
      </c>
      <c r="K41" s="2">
        <v>1264330342660.2605</v>
      </c>
      <c r="L41" s="2">
        <v>1530368085942.5012</v>
      </c>
      <c r="M41" s="2">
        <v>1289527007159.9878</v>
      </c>
      <c r="N41" s="2">
        <v>1319798753333.6956</v>
      </c>
      <c r="O41" s="2">
        <v>1458455207230.3445</v>
      </c>
      <c r="P41" s="2">
        <v>1362237950388.9287</v>
      </c>
      <c r="Q41" s="2">
        <v>1420299797737.5737</v>
      </c>
      <c r="R41" s="2">
        <v>1467438523591.8691</v>
      </c>
      <c r="S41" s="2">
        <v>1297123697168.5229</v>
      </c>
      <c r="T41" s="2">
        <v>1321226675267.4446</v>
      </c>
      <c r="U41" s="2">
        <v>1467424389927.9158</v>
      </c>
      <c r="V41" s="2">
        <v>1657633874968.792</v>
      </c>
      <c r="W41" s="2">
        <v>1685123570509.0789</v>
      </c>
      <c r="X41" s="2">
        <v>1678756939339.658</v>
      </c>
      <c r="Y41" s="2">
        <v>1926804401016.0181</v>
      </c>
      <c r="Z41" s="2">
        <v>1955925827813.5059</v>
      </c>
      <c r="AA41" s="2">
        <v>2267760561102.2749</v>
      </c>
    </row>
    <row r="42" spans="1:27" x14ac:dyDescent="0.2">
      <c r="A42" s="2" t="s">
        <v>445</v>
      </c>
      <c r="B42" s="2" t="s">
        <v>446</v>
      </c>
      <c r="C42" s="2" t="s">
        <v>372</v>
      </c>
      <c r="D42" s="2" t="s">
        <v>373</v>
      </c>
      <c r="E42" s="2">
        <v>286582672434.22614</v>
      </c>
      <c r="F42" s="2">
        <v>309301422430.38623</v>
      </c>
      <c r="G42" s="2">
        <v>362075086507.7597</v>
      </c>
      <c r="H42" s="2">
        <v>403912891033.37354</v>
      </c>
      <c r="I42" s="2">
        <v>418284865884.99835</v>
      </c>
      <c r="J42" s="2">
        <v>441634672196.52258</v>
      </c>
      <c r="K42" s="2">
        <v>490740715594.80176</v>
      </c>
      <c r="L42" s="2">
        <v>567267767519.15796</v>
      </c>
      <c r="M42" s="2">
        <v>554212916092.27087</v>
      </c>
      <c r="N42" s="2">
        <v>598851028906.58032</v>
      </c>
      <c r="O42" s="2">
        <v>715888126682.39587</v>
      </c>
      <c r="P42" s="2">
        <v>686420221557.98987</v>
      </c>
      <c r="Q42" s="2">
        <v>706234937370.96753</v>
      </c>
      <c r="R42" s="2">
        <v>726537808338.00049</v>
      </c>
      <c r="S42" s="2">
        <v>694118186379.62781</v>
      </c>
      <c r="T42" s="2">
        <v>687895460902.71326</v>
      </c>
      <c r="U42" s="2">
        <v>695200833086.4989</v>
      </c>
      <c r="V42" s="2">
        <v>725568717468.00085</v>
      </c>
      <c r="W42" s="2">
        <v>721369112726.72388</v>
      </c>
      <c r="X42" s="2">
        <v>741999406005.6272</v>
      </c>
      <c r="Y42" s="2">
        <v>813408787222.49866</v>
      </c>
      <c r="Z42" s="2">
        <v>818426550206.44983</v>
      </c>
      <c r="AA42" s="2">
        <v>884940402230.40881</v>
      </c>
    </row>
    <row r="43" spans="1:27" x14ac:dyDescent="0.2">
      <c r="A43" s="2" t="s">
        <v>447</v>
      </c>
      <c r="B43" s="2" t="s">
        <v>448</v>
      </c>
      <c r="C43" s="2" t="s">
        <v>372</v>
      </c>
      <c r="D43" s="2" t="s">
        <v>373</v>
      </c>
      <c r="E43" s="2">
        <v>6232906290.4851017</v>
      </c>
      <c r="F43" s="2">
        <v>6663669064.7482014</v>
      </c>
      <c r="G43" s="2">
        <v>7332244897.9591827</v>
      </c>
      <c r="H43" s="2">
        <v>8553643354.0827532</v>
      </c>
      <c r="I43" s="2">
        <v>8827272727.2727261</v>
      </c>
      <c r="J43" s="2">
        <v>9676172953.0818768</v>
      </c>
      <c r="K43" s="2">
        <v>11514605842.336935</v>
      </c>
      <c r="M43" s="2">
        <v>9100755659.5752602</v>
      </c>
      <c r="N43" s="2">
        <v>8902070446.1900654</v>
      </c>
      <c r="O43" s="2">
        <v>9649313947.2168407</v>
      </c>
      <c r="P43" s="2">
        <v>9455340154.1217995</v>
      </c>
      <c r="Q43" s="2">
        <v>9594160920.2618713</v>
      </c>
      <c r="R43" s="2">
        <v>10528493035.476994</v>
      </c>
      <c r="S43" s="2">
        <v>10109968846.952436</v>
      </c>
      <c r="T43" s="2">
        <v>9169278192.5312443</v>
      </c>
      <c r="U43" s="2">
        <v>9170079925.7898579</v>
      </c>
      <c r="V43" s="2">
        <v>10026153344.819622</v>
      </c>
      <c r="W43" s="2">
        <v>10032440928.348825</v>
      </c>
      <c r="X43" s="2">
        <v>9439810775.6721401</v>
      </c>
      <c r="Y43" s="2">
        <v>11157002972.582863</v>
      </c>
      <c r="Z43" s="2">
        <v>11308300346.372488</v>
      </c>
      <c r="AA43" s="2">
        <v>12507927144.134245</v>
      </c>
    </row>
    <row r="44" spans="1:27" x14ac:dyDescent="0.2">
      <c r="A44" s="2" t="s">
        <v>449</v>
      </c>
      <c r="B44" s="2" t="s">
        <v>450</v>
      </c>
      <c r="C44" s="2" t="s">
        <v>372</v>
      </c>
      <c r="D44" s="2" t="s">
        <v>373</v>
      </c>
      <c r="E44" s="2">
        <v>71574739561.432877</v>
      </c>
      <c r="F44" s="2">
        <v>70264045939.132156</v>
      </c>
      <c r="G44" s="2">
        <v>76492579644.060532</v>
      </c>
      <c r="H44" s="2">
        <v>99075985773.175995</v>
      </c>
      <c r="I44" s="2">
        <v>122294145162.83487</v>
      </c>
      <c r="J44" s="2">
        <v>153843518171.43011</v>
      </c>
      <c r="K44" s="2">
        <v>172491076033.86267</v>
      </c>
      <c r="L44" s="2">
        <v>179894594475.97992</v>
      </c>
      <c r="M44" s="2">
        <v>171777900623.17734</v>
      </c>
      <c r="N44" s="2">
        <v>217051209240.29752</v>
      </c>
      <c r="O44" s="2">
        <v>251382573885.59439</v>
      </c>
      <c r="P44" s="2">
        <v>267024782480.28046</v>
      </c>
      <c r="Q44" s="2">
        <v>277395018837.36597</v>
      </c>
      <c r="R44" s="2">
        <v>259560978231.55179</v>
      </c>
      <c r="S44" s="2">
        <v>242450355827.82703</v>
      </c>
      <c r="T44" s="2">
        <v>249344863933.46103</v>
      </c>
      <c r="U44" s="2">
        <v>276154259987.10345</v>
      </c>
      <c r="V44" s="2">
        <v>295857562991.70905</v>
      </c>
      <c r="W44" s="2">
        <v>278285058719.46613</v>
      </c>
      <c r="X44" s="2">
        <v>254042159309.31055</v>
      </c>
      <c r="Y44" s="2">
        <v>315515014838.53949</v>
      </c>
      <c r="Z44" s="2">
        <v>302116539409.02985</v>
      </c>
      <c r="AA44" s="2">
        <v>335533331669.21912</v>
      </c>
    </row>
    <row r="45" spans="1:27" x14ac:dyDescent="0.2">
      <c r="A45" s="2" t="s">
        <v>451</v>
      </c>
      <c r="B45" s="2" t="s">
        <v>452</v>
      </c>
      <c r="C45" s="2" t="s">
        <v>372</v>
      </c>
      <c r="D45" s="2" t="s">
        <v>373</v>
      </c>
      <c r="E45" s="2">
        <v>1339400897105.1101</v>
      </c>
      <c r="F45" s="2">
        <v>1470557654799.9465</v>
      </c>
      <c r="G45" s="2">
        <v>1660280543846.7896</v>
      </c>
      <c r="H45" s="2">
        <v>1955346768721.3936</v>
      </c>
      <c r="I45" s="2">
        <v>2285961149879.8496</v>
      </c>
      <c r="J45" s="2">
        <v>2752118657184.0151</v>
      </c>
      <c r="K45" s="2">
        <v>3550327802998.397</v>
      </c>
      <c r="L45" s="2">
        <v>4594336785737.6719</v>
      </c>
      <c r="M45" s="2">
        <v>5101691124285.2139</v>
      </c>
      <c r="N45" s="2">
        <v>6087191746679.4893</v>
      </c>
      <c r="O45" s="2">
        <v>7551545703440.7549</v>
      </c>
      <c r="P45" s="2">
        <v>8532185381680.5928</v>
      </c>
      <c r="Q45" s="2">
        <v>9570471111831.6758</v>
      </c>
      <c r="R45" s="2">
        <v>10475624944355.225</v>
      </c>
      <c r="S45" s="2">
        <v>11061572618578.693</v>
      </c>
      <c r="T45" s="2">
        <v>11233313730348.719</v>
      </c>
      <c r="U45" s="2">
        <v>12310491333980.889</v>
      </c>
      <c r="V45" s="2">
        <v>13894907857880.576</v>
      </c>
      <c r="W45" s="2">
        <v>14279968506271.727</v>
      </c>
      <c r="X45" s="2">
        <v>14687744162801.033</v>
      </c>
      <c r="Y45" s="2">
        <v>17820459508852.184</v>
      </c>
      <c r="Z45" s="2">
        <v>17881782683707.285</v>
      </c>
      <c r="AA45" s="2">
        <v>17794783039551.957</v>
      </c>
    </row>
    <row r="46" spans="1:27" x14ac:dyDescent="0.2">
      <c r="A46" s="2" t="s">
        <v>453</v>
      </c>
      <c r="B46" s="2" t="s">
        <v>454</v>
      </c>
      <c r="C46" s="2" t="s">
        <v>372</v>
      </c>
      <c r="D46" s="2" t="s">
        <v>373</v>
      </c>
      <c r="E46" s="2">
        <v>16810537043.840742</v>
      </c>
      <c r="F46" s="2">
        <v>18054383320.847363</v>
      </c>
      <c r="G46" s="2">
        <v>21251754340.430542</v>
      </c>
      <c r="H46" s="2">
        <v>23510575681.368645</v>
      </c>
      <c r="I46" s="2">
        <v>24036918703.174747</v>
      </c>
      <c r="J46" s="2">
        <v>25281413263.371223</v>
      </c>
      <c r="K46" s="2">
        <v>28760090953.30806</v>
      </c>
      <c r="L46" s="2">
        <v>34078240293.255936</v>
      </c>
      <c r="M46" s="2">
        <v>33886813250.203587</v>
      </c>
      <c r="N46" s="2">
        <v>34936307980.063034</v>
      </c>
      <c r="O46" s="2">
        <v>36693710801.397644</v>
      </c>
      <c r="P46" s="2">
        <v>36302302877.297745</v>
      </c>
      <c r="Q46" s="2">
        <v>42760235484.609314</v>
      </c>
      <c r="R46" s="2">
        <v>48843005613.709061</v>
      </c>
      <c r="S46" s="2">
        <v>45815005169.265106</v>
      </c>
      <c r="T46" s="2">
        <v>48407761036.823792</v>
      </c>
      <c r="U46" s="2">
        <v>52512343996.689957</v>
      </c>
      <c r="V46" s="2">
        <v>58522477786.68885</v>
      </c>
      <c r="W46" s="2">
        <v>60382894697.355682</v>
      </c>
      <c r="X46" s="2">
        <v>63027852805.420448</v>
      </c>
      <c r="Y46" s="2">
        <v>72794636653.779343</v>
      </c>
      <c r="Z46" s="2">
        <v>70173140101.431473</v>
      </c>
      <c r="AA46" s="2">
        <v>78875489245.053848</v>
      </c>
    </row>
    <row r="47" spans="1:27" x14ac:dyDescent="0.2">
      <c r="A47" s="2" t="s">
        <v>455</v>
      </c>
      <c r="B47" s="2" t="s">
        <v>456</v>
      </c>
      <c r="C47" s="2" t="s">
        <v>372</v>
      </c>
      <c r="D47" s="2" t="s">
        <v>373</v>
      </c>
      <c r="E47" s="2">
        <v>10953485349.113462</v>
      </c>
      <c r="F47" s="2">
        <v>12417251350.488163</v>
      </c>
      <c r="G47" s="2">
        <v>15970315034.990343</v>
      </c>
      <c r="H47" s="2">
        <v>18826214135.641937</v>
      </c>
      <c r="I47" s="2">
        <v>19509852206.934078</v>
      </c>
      <c r="J47" s="2">
        <v>20910512974.933037</v>
      </c>
      <c r="K47" s="2">
        <v>23928250433.037815</v>
      </c>
      <c r="L47" s="2">
        <v>27715142032.912952</v>
      </c>
      <c r="M47" s="2">
        <v>27932970317.129013</v>
      </c>
      <c r="N47" s="2">
        <v>27507501821.029606</v>
      </c>
      <c r="O47" s="2">
        <v>30630910495.217018</v>
      </c>
      <c r="P47" s="2">
        <v>30155062329.282063</v>
      </c>
      <c r="Q47" s="2">
        <v>33728621180.323067</v>
      </c>
      <c r="R47" s="2">
        <v>36386544706.080612</v>
      </c>
      <c r="S47" s="2">
        <v>32210233020.456917</v>
      </c>
      <c r="T47" s="2">
        <v>33814337044.376472</v>
      </c>
      <c r="U47" s="2">
        <v>36098547033.165466</v>
      </c>
      <c r="V47" s="2">
        <v>39955552189.794991</v>
      </c>
      <c r="W47" s="2">
        <v>39667757527.657784</v>
      </c>
      <c r="X47" s="2">
        <v>40773241177.050507</v>
      </c>
      <c r="Y47" s="2">
        <v>45011937346.838387</v>
      </c>
      <c r="Z47" s="2">
        <v>44347206072.551331</v>
      </c>
      <c r="AA47" s="2">
        <v>49279410982.825966</v>
      </c>
    </row>
    <row r="48" spans="1:27" x14ac:dyDescent="0.2">
      <c r="A48" s="2" t="s">
        <v>457</v>
      </c>
      <c r="B48" s="2" t="s">
        <v>458</v>
      </c>
      <c r="C48" s="2" t="s">
        <v>372</v>
      </c>
      <c r="D48" s="2" t="s">
        <v>373</v>
      </c>
      <c r="E48" s="2">
        <v>7438189100.333333</v>
      </c>
      <c r="F48" s="2">
        <v>8728038525.1403351</v>
      </c>
      <c r="G48" s="2">
        <v>8937567059.8775425</v>
      </c>
      <c r="H48" s="2">
        <v>10297483481.223013</v>
      </c>
      <c r="I48" s="2">
        <v>11964484465.938799</v>
      </c>
      <c r="J48" s="2">
        <v>14451901696.387831</v>
      </c>
      <c r="K48" s="2">
        <v>16737071816.379993</v>
      </c>
      <c r="L48" s="2">
        <v>19788515590.128376</v>
      </c>
      <c r="M48" s="2">
        <v>18648372553.092072</v>
      </c>
      <c r="N48" s="2">
        <v>21565721044.846207</v>
      </c>
      <c r="O48" s="2">
        <v>25839749199.367085</v>
      </c>
      <c r="P48" s="2">
        <v>29306235285.259663</v>
      </c>
      <c r="Q48" s="2">
        <v>32679745048.44273</v>
      </c>
      <c r="R48" s="2">
        <v>35909040925.937469</v>
      </c>
      <c r="S48" s="2">
        <v>37917706497.179283</v>
      </c>
      <c r="T48" s="2">
        <v>37134801555.332191</v>
      </c>
      <c r="U48" s="2">
        <v>38019264794.82634</v>
      </c>
      <c r="V48" s="2">
        <v>47568210009.817162</v>
      </c>
      <c r="W48" s="2">
        <v>51775829877.208817</v>
      </c>
      <c r="X48" s="2">
        <v>48716961860.132492</v>
      </c>
      <c r="Y48" s="2">
        <v>55328482783.539345</v>
      </c>
      <c r="Z48" s="2">
        <v>65801547619.581467</v>
      </c>
      <c r="AA48" s="2">
        <v>66383287002.986664</v>
      </c>
    </row>
    <row r="49" spans="1:27" x14ac:dyDescent="0.2">
      <c r="A49" s="2" t="s">
        <v>459</v>
      </c>
      <c r="B49" s="2" t="s">
        <v>460</v>
      </c>
      <c r="C49" s="2" t="s">
        <v>372</v>
      </c>
      <c r="D49" s="2" t="s">
        <v>373</v>
      </c>
      <c r="E49" s="2">
        <v>2796704604.0381231</v>
      </c>
      <c r="F49" s="2">
        <v>3034250923.9772649</v>
      </c>
      <c r="G49" s="2">
        <v>3503723087.7448316</v>
      </c>
      <c r="H49" s="2">
        <v>4656974940.1272087</v>
      </c>
      <c r="I49" s="2">
        <v>6650001680.4854355</v>
      </c>
      <c r="J49" s="2">
        <v>8072305029.0651426</v>
      </c>
      <c r="K49" s="2">
        <v>8782703436.7018833</v>
      </c>
      <c r="L49" s="2">
        <v>11649857673.443577</v>
      </c>
      <c r="M49" s="2">
        <v>9723299915.2531204</v>
      </c>
      <c r="N49" s="2">
        <v>13148396211.595518</v>
      </c>
      <c r="O49" s="2">
        <v>15655383576.651531</v>
      </c>
      <c r="P49" s="2">
        <v>17692911296.304386</v>
      </c>
      <c r="Q49" s="2">
        <v>17958720699.086823</v>
      </c>
      <c r="R49" s="2">
        <v>17919321078.028351</v>
      </c>
      <c r="S49" s="2">
        <v>12434793867.3568</v>
      </c>
      <c r="T49" s="2">
        <v>10931328150.847847</v>
      </c>
      <c r="U49" s="2">
        <v>11834473039.364479</v>
      </c>
      <c r="V49" s="2">
        <v>14773900288.513496</v>
      </c>
      <c r="W49" s="2">
        <v>13976637779.976324</v>
      </c>
      <c r="X49" s="2">
        <v>11468687464.00462</v>
      </c>
      <c r="Y49" s="2">
        <v>14825690210.915745</v>
      </c>
      <c r="Z49" s="2">
        <v>15817030154.694141</v>
      </c>
      <c r="AA49" s="2">
        <v>15321055822.516701</v>
      </c>
    </row>
    <row r="50" spans="1:27" x14ac:dyDescent="0.2">
      <c r="A50" s="2" t="s">
        <v>461</v>
      </c>
      <c r="B50" s="2" t="s">
        <v>462</v>
      </c>
      <c r="C50" s="2" t="s">
        <v>372</v>
      </c>
      <c r="D50" s="2" t="s">
        <v>373</v>
      </c>
      <c r="E50" s="2">
        <v>98200641203.389236</v>
      </c>
      <c r="F50" s="2">
        <v>97945812802.888168</v>
      </c>
      <c r="G50" s="2">
        <v>94644969157.098694</v>
      </c>
      <c r="H50" s="2">
        <v>117092416666.24509</v>
      </c>
      <c r="I50" s="2">
        <v>145600529605.80283</v>
      </c>
      <c r="J50" s="2">
        <v>161792958904.86447</v>
      </c>
      <c r="K50" s="2">
        <v>206229540926.31174</v>
      </c>
      <c r="L50" s="2">
        <v>242504150472.93127</v>
      </c>
      <c r="M50" s="2">
        <v>232468663109.59467</v>
      </c>
      <c r="N50" s="2">
        <v>286498534094.96326</v>
      </c>
      <c r="O50" s="2">
        <v>334966134804.88702</v>
      </c>
      <c r="P50" s="2">
        <v>370691143018.03918</v>
      </c>
      <c r="Q50" s="2">
        <v>382093697077.68494</v>
      </c>
      <c r="R50" s="2">
        <v>381240864422.40662</v>
      </c>
      <c r="S50" s="2">
        <v>293492370193.16608</v>
      </c>
      <c r="T50" s="2">
        <v>282720100286.22815</v>
      </c>
      <c r="U50" s="2">
        <v>311866875156.87921</v>
      </c>
      <c r="V50" s="2">
        <v>334198218098.27594</v>
      </c>
      <c r="W50" s="2">
        <v>323031701192.83997</v>
      </c>
      <c r="X50" s="2">
        <v>270348342541.46539</v>
      </c>
      <c r="Y50" s="2">
        <v>318524633225.39514</v>
      </c>
      <c r="Z50" s="2">
        <v>345329875078.51172</v>
      </c>
      <c r="AA50" s="2">
        <v>363493841244.30328</v>
      </c>
    </row>
    <row r="51" spans="1:27" x14ac:dyDescent="0.2">
      <c r="A51" s="2" t="s">
        <v>463</v>
      </c>
      <c r="B51" s="2" t="s">
        <v>464</v>
      </c>
      <c r="C51" s="2" t="s">
        <v>372</v>
      </c>
      <c r="D51" s="2" t="s">
        <v>373</v>
      </c>
      <c r="E51" s="2">
        <v>378512024.07755625</v>
      </c>
      <c r="F51" s="2">
        <v>425964681.04437846</v>
      </c>
      <c r="G51" s="2">
        <v>546885222.71306515</v>
      </c>
      <c r="H51" s="2">
        <v>633706110.79561448</v>
      </c>
      <c r="I51" s="2">
        <v>653845169.16857648</v>
      </c>
      <c r="J51" s="2">
        <v>698431793.87277579</v>
      </c>
      <c r="K51" s="2">
        <v>795673152.86707664</v>
      </c>
      <c r="L51" s="2">
        <v>915659107.9658227</v>
      </c>
      <c r="M51" s="2">
        <v>905341172.70582962</v>
      </c>
      <c r="N51" s="2">
        <v>907978730.88784432</v>
      </c>
      <c r="O51" s="2">
        <v>1023086273.5333631</v>
      </c>
      <c r="P51" s="2">
        <v>1015843490.8237381</v>
      </c>
      <c r="Q51" s="2">
        <v>1116224106.8372765</v>
      </c>
      <c r="R51" s="2">
        <v>1149587661.0069265</v>
      </c>
      <c r="S51" s="2">
        <v>966029600.86222744</v>
      </c>
      <c r="T51" s="2">
        <v>1012835493.193246</v>
      </c>
      <c r="U51" s="2">
        <v>1077439756.594511</v>
      </c>
      <c r="V51" s="2">
        <v>1188797449.3858447</v>
      </c>
      <c r="W51" s="2">
        <v>1195019531.9010963</v>
      </c>
      <c r="X51" s="2">
        <v>1225039196.6109135</v>
      </c>
      <c r="Y51" s="2">
        <v>1296089479.9197786</v>
      </c>
      <c r="Z51" s="2">
        <v>1242519407.7760253</v>
      </c>
      <c r="AA51" s="2">
        <v>1352380971.2405515</v>
      </c>
    </row>
    <row r="52" spans="1:27" x14ac:dyDescent="0.2">
      <c r="A52" s="2" t="s">
        <v>465</v>
      </c>
      <c r="B52" s="2" t="s">
        <v>466</v>
      </c>
      <c r="C52" s="2" t="s">
        <v>372</v>
      </c>
      <c r="D52" s="2" t="s">
        <v>373</v>
      </c>
      <c r="E52" s="2">
        <v>563090490.37736845</v>
      </c>
      <c r="F52" s="2">
        <v>620507387.46617413</v>
      </c>
      <c r="G52" s="2">
        <v>813260468.87383366</v>
      </c>
      <c r="H52" s="2">
        <v>924940011.83689654</v>
      </c>
      <c r="I52" s="2">
        <v>972241676.90766191</v>
      </c>
      <c r="J52" s="2">
        <v>1107571457.9061399</v>
      </c>
      <c r="K52" s="2">
        <v>1649621738.6368921</v>
      </c>
      <c r="L52" s="2">
        <v>1959620648.3157773</v>
      </c>
      <c r="M52" s="2">
        <v>1852334575.1752055</v>
      </c>
      <c r="N52" s="2">
        <v>1824751467.9295683</v>
      </c>
      <c r="O52" s="2">
        <v>2046817987.2010858</v>
      </c>
      <c r="P52" s="2">
        <v>1913081210.4141111</v>
      </c>
      <c r="Q52" s="2">
        <v>2028910915.1644647</v>
      </c>
      <c r="R52" s="2">
        <v>2041930125.4297915</v>
      </c>
      <c r="S52" s="2">
        <v>1749857620.3532875</v>
      </c>
      <c r="T52" s="2">
        <v>1849789992.7426016</v>
      </c>
      <c r="U52" s="2">
        <v>1996741544.6157351</v>
      </c>
      <c r="V52" s="2">
        <v>2205099509.1598687</v>
      </c>
      <c r="W52" s="2">
        <v>2252177133.7470455</v>
      </c>
      <c r="X52" s="2">
        <v>1821565617.6945043</v>
      </c>
      <c r="Y52" s="2">
        <v>2051842609.6455781</v>
      </c>
      <c r="Z52" s="2">
        <v>2247003347.6337581</v>
      </c>
      <c r="AA52" s="2">
        <v>2533819406.4915967</v>
      </c>
    </row>
    <row r="53" spans="1:27" x14ac:dyDescent="0.2">
      <c r="A53" s="2" t="s">
        <v>467</v>
      </c>
      <c r="B53" s="2" t="s">
        <v>468</v>
      </c>
      <c r="C53" s="2" t="s">
        <v>372</v>
      </c>
      <c r="D53" s="2" t="s">
        <v>373</v>
      </c>
      <c r="E53" s="2">
        <v>15976174336.972055</v>
      </c>
      <c r="F53" s="2">
        <v>16578820687.28809</v>
      </c>
      <c r="G53" s="2">
        <v>17271760506.948277</v>
      </c>
      <c r="H53" s="2">
        <v>18610594846.208298</v>
      </c>
      <c r="I53" s="2">
        <v>20040642476.98167</v>
      </c>
      <c r="J53" s="2">
        <v>22715540324.303177</v>
      </c>
      <c r="K53" s="2">
        <v>26884700709.314575</v>
      </c>
      <c r="L53" s="2">
        <v>30801745700.451355</v>
      </c>
      <c r="M53" s="2">
        <v>30745714312.641666</v>
      </c>
      <c r="N53" s="2">
        <v>37658616951.803787</v>
      </c>
      <c r="O53" s="2">
        <v>42762613698.963562</v>
      </c>
      <c r="P53" s="2">
        <v>47231655431.735451</v>
      </c>
      <c r="Q53" s="2">
        <v>50949668841.669609</v>
      </c>
      <c r="R53" s="2">
        <v>52016408854.265839</v>
      </c>
      <c r="S53" s="2">
        <v>56441920820.519424</v>
      </c>
      <c r="T53" s="2">
        <v>58847019609.6549</v>
      </c>
      <c r="U53" s="2">
        <v>60516044656.520599</v>
      </c>
      <c r="V53" s="2">
        <v>62420164991.537445</v>
      </c>
      <c r="W53" s="2">
        <v>64417670521.354507</v>
      </c>
      <c r="X53" s="2">
        <v>62395610760.04924</v>
      </c>
      <c r="Y53" s="2">
        <v>64960725734.196548</v>
      </c>
      <c r="Z53" s="2">
        <v>69243626028.593582</v>
      </c>
      <c r="AA53" s="2">
        <v>86497941439.017441</v>
      </c>
    </row>
    <row r="54" spans="1:27" x14ac:dyDescent="0.2">
      <c r="A54" s="2" t="s">
        <v>469</v>
      </c>
      <c r="B54" s="2" t="s">
        <v>470</v>
      </c>
      <c r="C54" s="2" t="s">
        <v>372</v>
      </c>
      <c r="D54" s="2" t="s">
        <v>373</v>
      </c>
      <c r="E54" s="2">
        <v>17643048266.604885</v>
      </c>
      <c r="F54" s="2">
        <v>18692379239.433372</v>
      </c>
      <c r="G54" s="2">
        <v>19254397501.976669</v>
      </c>
      <c r="H54" s="2">
        <v>20288513843.51503</v>
      </c>
      <c r="I54" s="2">
        <v>22215175058.842457</v>
      </c>
      <c r="J54" s="2">
        <v>25930657640.685379</v>
      </c>
      <c r="K54" s="2">
        <v>28075119900.586987</v>
      </c>
      <c r="L54" s="2">
        <v>29403259497.574368</v>
      </c>
      <c r="M54" s="2">
        <v>28715218885.095375</v>
      </c>
      <c r="N54" s="2">
        <v>30378579903.734406</v>
      </c>
      <c r="O54" s="2">
        <v>31032622591.160648</v>
      </c>
      <c r="P54" s="2">
        <v>32709956406.133667</v>
      </c>
      <c r="Q54" s="2">
        <v>33069159224.963467</v>
      </c>
      <c r="R54" s="2">
        <v>34129544764.266609</v>
      </c>
      <c r="S54" s="2">
        <v>35085992997.332726</v>
      </c>
      <c r="T54" s="2">
        <v>33933421225.401672</v>
      </c>
      <c r="U54" s="2">
        <v>35438120141.066238</v>
      </c>
      <c r="V54" s="2">
        <v>36727457619.983521</v>
      </c>
      <c r="W54" s="2">
        <v>38046955433.601143</v>
      </c>
      <c r="X54" s="2">
        <v>31763210392.778336</v>
      </c>
      <c r="Y54" s="2">
        <v>37091445807.68177</v>
      </c>
      <c r="Z54" s="2">
        <v>48740490013.108772</v>
      </c>
      <c r="AA54" s="2">
        <v>53296161046.307373</v>
      </c>
    </row>
    <row r="55" spans="1:27" x14ac:dyDescent="0.2">
      <c r="A55" s="2" t="s">
        <v>471</v>
      </c>
      <c r="B55" s="2" t="s">
        <v>472</v>
      </c>
      <c r="C55" s="2" t="s">
        <v>372</v>
      </c>
      <c r="D55" s="2" t="s">
        <v>373</v>
      </c>
      <c r="E55" s="2">
        <v>31682400000</v>
      </c>
      <c r="F55" s="2">
        <v>33590500000</v>
      </c>
      <c r="G55" s="2">
        <v>35901200000</v>
      </c>
      <c r="H55" s="2">
        <v>38203000000</v>
      </c>
      <c r="I55" s="2">
        <v>42643836100</v>
      </c>
      <c r="J55" s="2">
        <v>48835925925.925926</v>
      </c>
      <c r="K55" s="2">
        <v>54262870370.370369</v>
      </c>
      <c r="L55" s="2">
        <v>56302129629.629623</v>
      </c>
      <c r="M55" s="2">
        <v>57481481481.481476</v>
      </c>
      <c r="N55" s="2">
        <v>59562962962.962959</v>
      </c>
      <c r="O55" s="2">
        <v>68990000000</v>
      </c>
      <c r="P55" s="2">
        <v>73141000000</v>
      </c>
      <c r="Q55" s="2">
        <v>77148000000</v>
      </c>
      <c r="R55" s="2">
        <v>80656100000</v>
      </c>
      <c r="S55" s="2">
        <v>87132800000</v>
      </c>
      <c r="T55" s="2">
        <v>91370407863.700012</v>
      </c>
      <c r="U55" s="2">
        <v>96850649691.740601</v>
      </c>
      <c r="V55" s="2">
        <v>100050036096.123</v>
      </c>
      <c r="W55" s="2">
        <v>103427600000</v>
      </c>
      <c r="X55" s="2">
        <v>107351800000</v>
      </c>
    </row>
    <row r="56" spans="1:27" x14ac:dyDescent="0.2">
      <c r="A56" s="2" t="s">
        <v>473</v>
      </c>
      <c r="B56" s="2" t="s">
        <v>474</v>
      </c>
      <c r="C56" s="2" t="s">
        <v>372</v>
      </c>
      <c r="D56" s="2" t="s">
        <v>373</v>
      </c>
      <c r="E56" s="2">
        <v>2143450726.2569833</v>
      </c>
      <c r="F56" s="2">
        <v>2160784692.7374301</v>
      </c>
      <c r="G56" s="2">
        <v>2202117374.3016758</v>
      </c>
      <c r="H56" s="2">
        <v>2237160502.7932959</v>
      </c>
      <c r="I56" s="2">
        <v>2344637262.5698323</v>
      </c>
      <c r="J56" s="2">
        <v>2457581731.8435755</v>
      </c>
      <c r="K56" s="2">
        <v>2593831508.3798881</v>
      </c>
      <c r="L56" s="2">
        <v>2833476145.2513967</v>
      </c>
      <c r="M56" s="2">
        <v>2869153184.357542</v>
      </c>
      <c r="N56" s="2">
        <v>2951342793.2960892</v>
      </c>
      <c r="O56" s="2">
        <v>2930092234.6368713</v>
      </c>
      <c r="P56" s="2">
        <v>3012836256.9832401</v>
      </c>
      <c r="Q56" s="2">
        <v>3033568603.3519554</v>
      </c>
      <c r="R56" s="2">
        <v>3059406983.2402234</v>
      </c>
      <c r="S56" s="2">
        <v>3058779217.8770947</v>
      </c>
      <c r="T56" s="2">
        <v>3024690167.5977654</v>
      </c>
      <c r="U56" s="2">
        <v>3033433240.2234635</v>
      </c>
      <c r="V56" s="2">
        <v>3046364804.4692736</v>
      </c>
      <c r="W56" s="2">
        <v>3026124134.0782123</v>
      </c>
      <c r="X56" s="2">
        <v>2534327597.7653632</v>
      </c>
      <c r="Y56" s="2">
        <v>2739608156.4245811</v>
      </c>
      <c r="Z56" s="2">
        <v>3075180834.7241673</v>
      </c>
      <c r="AA56" s="2">
        <v>3281419347.3705306</v>
      </c>
    </row>
    <row r="57" spans="1:27" x14ac:dyDescent="0.2">
      <c r="A57" s="2" t="s">
        <v>475</v>
      </c>
      <c r="B57" s="2" t="s">
        <v>476</v>
      </c>
      <c r="C57" s="2" t="s">
        <v>372</v>
      </c>
      <c r="D57" s="2" t="s">
        <v>373</v>
      </c>
      <c r="J57" s="2">
        <v>4200288241.1529646</v>
      </c>
      <c r="K57" s="2">
        <v>4466278065.1122608</v>
      </c>
      <c r="L57" s="2">
        <v>4585949023.7960949</v>
      </c>
      <c r="M57" s="2">
        <v>4281714566.8582673</v>
      </c>
      <c r="N57" s="2">
        <v>4156841107.3644295</v>
      </c>
      <c r="O57" s="2">
        <v>4186073104.292417</v>
      </c>
      <c r="P57" s="2">
        <v>4291004524.018096</v>
      </c>
      <c r="Q57" s="2">
        <v>4405796023.1840925</v>
      </c>
      <c r="R57" s="2">
        <v>4562853611.4144459</v>
      </c>
      <c r="S57" s="2">
        <v>4708167232.668931</v>
      </c>
      <c r="T57" s="2">
        <v>4909322237.288949</v>
      </c>
      <c r="U57" s="2">
        <v>5166281305.1252203</v>
      </c>
      <c r="V57" s="2">
        <v>5530178440.7137623</v>
      </c>
      <c r="W57" s="2">
        <v>5941896607.5864305</v>
      </c>
      <c r="X57" s="2">
        <v>5655358021.432086</v>
      </c>
      <c r="Y57" s="2">
        <v>6060026520.1060801</v>
      </c>
      <c r="Z57" s="2">
        <v>6600843963.3758535</v>
      </c>
      <c r="AA57" s="2">
        <v>7139428557.7142305</v>
      </c>
    </row>
    <row r="58" spans="1:27" x14ac:dyDescent="0.2">
      <c r="A58" s="2" t="s">
        <v>477</v>
      </c>
      <c r="B58" s="2" t="s">
        <v>478</v>
      </c>
      <c r="C58" s="2" t="s">
        <v>372</v>
      </c>
      <c r="D58" s="2" t="s">
        <v>373</v>
      </c>
      <c r="E58" s="2">
        <v>10397898907.103825</v>
      </c>
      <c r="F58" s="2">
        <v>11420228846.153845</v>
      </c>
      <c r="G58" s="2">
        <v>14547329558.323896</v>
      </c>
      <c r="H58" s="2">
        <v>17320551250</v>
      </c>
      <c r="I58" s="2">
        <v>18433412510.881729</v>
      </c>
      <c r="J58" s="2">
        <v>20072754986.827248</v>
      </c>
      <c r="K58" s="2">
        <v>23968727073.638103</v>
      </c>
      <c r="L58" s="2">
        <v>27844646257.506958</v>
      </c>
      <c r="M58" s="2">
        <v>26048179949.174149</v>
      </c>
      <c r="N58" s="2">
        <v>25799940077.607452</v>
      </c>
      <c r="O58" s="2">
        <v>27641547909.701092</v>
      </c>
      <c r="P58" s="2">
        <v>25047436974.68195</v>
      </c>
      <c r="Q58" s="2">
        <v>23959712860.83313</v>
      </c>
      <c r="R58" s="2">
        <v>23225918259.982361</v>
      </c>
      <c r="S58" s="2">
        <v>19909278416.857502</v>
      </c>
      <c r="T58" s="2">
        <v>21046462280.597858</v>
      </c>
      <c r="U58" s="2">
        <v>22946570628.757599</v>
      </c>
      <c r="V58" s="2">
        <v>25754001367.544785</v>
      </c>
      <c r="W58" s="2">
        <v>26196667099.53027</v>
      </c>
      <c r="X58" s="2">
        <v>25555093854.296829</v>
      </c>
      <c r="Y58" s="2">
        <v>30372874319.628525</v>
      </c>
      <c r="Z58" s="2">
        <v>30976176886.852058</v>
      </c>
      <c r="AA58" s="2">
        <v>33886930712.339432</v>
      </c>
    </row>
    <row r="59" spans="1:27" x14ac:dyDescent="0.2">
      <c r="A59" s="2" t="s">
        <v>479</v>
      </c>
      <c r="B59" s="2" t="s">
        <v>480</v>
      </c>
      <c r="C59" s="2" t="s">
        <v>372</v>
      </c>
      <c r="D59" s="2" t="s">
        <v>373</v>
      </c>
      <c r="E59" s="2">
        <v>68135304463.964119</v>
      </c>
      <c r="F59" s="2">
        <v>82607869609.57402</v>
      </c>
      <c r="G59" s="2">
        <v>100435924704.88142</v>
      </c>
      <c r="H59" s="2">
        <v>120147899983.65746</v>
      </c>
      <c r="I59" s="2">
        <v>137264185596.09975</v>
      </c>
      <c r="J59" s="2">
        <v>156236258386.58853</v>
      </c>
      <c r="K59" s="2">
        <v>190040702286.91663</v>
      </c>
      <c r="L59" s="2">
        <v>236506264753.94952</v>
      </c>
      <c r="M59" s="2">
        <v>206971882704.71594</v>
      </c>
      <c r="N59" s="2">
        <v>211168667286.26968</v>
      </c>
      <c r="O59" s="2">
        <v>231429378717.31192</v>
      </c>
      <c r="P59" s="2">
        <v>210363223087.72824</v>
      </c>
      <c r="Q59" s="2">
        <v>213024360541.11862</v>
      </c>
      <c r="R59" s="2">
        <v>210911285077.68277</v>
      </c>
      <c r="S59" s="2">
        <v>189107698561.91879</v>
      </c>
      <c r="T59" s="2">
        <v>198160659303.93896</v>
      </c>
      <c r="U59" s="2">
        <v>221563575696.21729</v>
      </c>
      <c r="V59" s="2">
        <v>251992360762.23602</v>
      </c>
      <c r="W59" s="2">
        <v>256794209028.76953</v>
      </c>
      <c r="X59" s="2">
        <v>251109660602.53552</v>
      </c>
      <c r="Y59" s="2">
        <v>290972714482.31274</v>
      </c>
      <c r="Z59" s="2">
        <v>301831228325.55554</v>
      </c>
      <c r="AA59" s="2">
        <v>343207874553.7345</v>
      </c>
    </row>
    <row r="60" spans="1:27" x14ac:dyDescent="0.2">
      <c r="A60" s="2" t="s">
        <v>359</v>
      </c>
      <c r="B60" s="2" t="s">
        <v>481</v>
      </c>
      <c r="C60" s="2" t="s">
        <v>372</v>
      </c>
      <c r="D60" s="2" t="s">
        <v>373</v>
      </c>
      <c r="E60" s="2">
        <v>1966381496641.7346</v>
      </c>
      <c r="F60" s="2">
        <v>2102350798305.886</v>
      </c>
      <c r="G60" s="2">
        <v>2534715518349.0142</v>
      </c>
      <c r="H60" s="2">
        <v>2852317768061.7837</v>
      </c>
      <c r="I60" s="2">
        <v>2893393187361.8662</v>
      </c>
      <c r="J60" s="2">
        <v>3046308753670.584</v>
      </c>
      <c r="K60" s="2">
        <v>3484056680854.9131</v>
      </c>
      <c r="L60" s="2">
        <v>3808786022312.499</v>
      </c>
      <c r="M60" s="2">
        <v>3479800820863.2788</v>
      </c>
      <c r="N60" s="2">
        <v>3468154343000.0068</v>
      </c>
      <c r="O60" s="2">
        <v>3824828563521.4082</v>
      </c>
      <c r="P60" s="2">
        <v>3597896500945.3135</v>
      </c>
      <c r="Q60" s="2">
        <v>3808086291482.3638</v>
      </c>
      <c r="R60" s="2">
        <v>3965800686309.79</v>
      </c>
      <c r="S60" s="2">
        <v>3423568450957.0293</v>
      </c>
      <c r="T60" s="2">
        <v>3537784107980.5532</v>
      </c>
      <c r="U60" s="2">
        <v>3763092263752.9478</v>
      </c>
      <c r="V60" s="2">
        <v>4052008447223.5264</v>
      </c>
      <c r="W60" s="2">
        <v>3957208055215.6797</v>
      </c>
      <c r="X60" s="2">
        <v>3940142541354.0967</v>
      </c>
      <c r="Y60" s="2">
        <v>4348297440387.5269</v>
      </c>
      <c r="Z60" s="2">
        <v>4163596357879.3936</v>
      </c>
      <c r="AA60" s="2">
        <v>4525703903627.5312</v>
      </c>
    </row>
    <row r="61" spans="1:27" x14ac:dyDescent="0.2">
      <c r="A61" s="2" t="s">
        <v>482</v>
      </c>
      <c r="B61" s="2" t="s">
        <v>483</v>
      </c>
      <c r="C61" s="2" t="s">
        <v>372</v>
      </c>
      <c r="D61" s="2" t="s">
        <v>373</v>
      </c>
      <c r="E61" s="2">
        <v>572417440.82016194</v>
      </c>
      <c r="F61" s="2">
        <v>591122039.60139763</v>
      </c>
      <c r="G61" s="2">
        <v>622044665.51504886</v>
      </c>
      <c r="H61" s="2">
        <v>666072101.77750516</v>
      </c>
      <c r="I61" s="2">
        <v>708633194.72656584</v>
      </c>
      <c r="J61" s="2">
        <v>768873684.03283799</v>
      </c>
      <c r="K61" s="2">
        <v>847918929.10798383</v>
      </c>
      <c r="L61" s="2">
        <v>999105339.26772857</v>
      </c>
      <c r="M61" s="2">
        <v>1049110684.724934</v>
      </c>
      <c r="N61" s="2">
        <v>1128611700.3618031</v>
      </c>
      <c r="O61" s="2">
        <v>1239144501.7752545</v>
      </c>
      <c r="P61" s="2">
        <v>1353632941.5206981</v>
      </c>
      <c r="Q61" s="2">
        <v>2042817162.8563871</v>
      </c>
      <c r="R61" s="2">
        <v>2214679081.2565761</v>
      </c>
      <c r="S61" s="2">
        <v>2424391785.4389744</v>
      </c>
      <c r="T61" s="2">
        <v>2604955228.7011662</v>
      </c>
      <c r="U61" s="2">
        <v>2762581334.2261186</v>
      </c>
      <c r="V61" s="2">
        <v>2913466732.1250725</v>
      </c>
      <c r="W61" s="2">
        <v>3088853638.5683179</v>
      </c>
      <c r="X61" s="2">
        <v>3185150981.0320668</v>
      </c>
      <c r="Y61" s="2">
        <v>3385825228.8699703</v>
      </c>
      <c r="Z61" s="2">
        <v>3674298479.076755</v>
      </c>
      <c r="AA61" s="2">
        <v>4098530513.5577674</v>
      </c>
    </row>
    <row r="62" spans="1:27" x14ac:dyDescent="0.2">
      <c r="A62" s="2" t="s">
        <v>484</v>
      </c>
      <c r="B62" s="2" t="s">
        <v>485</v>
      </c>
      <c r="C62" s="2" t="s">
        <v>372</v>
      </c>
      <c r="D62" s="2" t="s">
        <v>373</v>
      </c>
      <c r="E62" s="2">
        <v>340203703.7037037</v>
      </c>
      <c r="F62" s="2">
        <v>333196296.2962963</v>
      </c>
      <c r="G62" s="2">
        <v>343311111.1111111</v>
      </c>
      <c r="H62" s="2">
        <v>367200000</v>
      </c>
      <c r="I62" s="2">
        <v>364255555.55555552</v>
      </c>
      <c r="J62" s="2">
        <v>390251851.85185188</v>
      </c>
      <c r="K62" s="2">
        <v>421374074.07407403</v>
      </c>
      <c r="L62" s="2">
        <v>458188888.88888884</v>
      </c>
      <c r="M62" s="2">
        <v>489074074.07407403</v>
      </c>
      <c r="N62" s="2">
        <v>493825925.92592591</v>
      </c>
      <c r="O62" s="2">
        <v>501025925.92592591</v>
      </c>
      <c r="P62" s="2">
        <v>485996296.29629624</v>
      </c>
      <c r="Q62" s="2">
        <v>498296296.29629624</v>
      </c>
      <c r="R62" s="2">
        <v>520429629.62962961</v>
      </c>
      <c r="S62" s="2">
        <v>540737037.03703701</v>
      </c>
      <c r="T62" s="2">
        <v>576229629.62962961</v>
      </c>
      <c r="U62" s="2">
        <v>521551851.85185182</v>
      </c>
      <c r="V62" s="2">
        <v>554770370.37037039</v>
      </c>
      <c r="W62" s="2">
        <v>611537037.03703701</v>
      </c>
      <c r="X62" s="2">
        <v>504214814.81481481</v>
      </c>
      <c r="Y62" s="2">
        <v>555266666.66666663</v>
      </c>
      <c r="Z62" s="2">
        <v>607159259.25925922</v>
      </c>
      <c r="AA62" s="2">
        <v>653992592.5925926</v>
      </c>
    </row>
    <row r="63" spans="1:27" x14ac:dyDescent="0.2">
      <c r="A63" s="2" t="s">
        <v>486</v>
      </c>
      <c r="B63" s="2" t="s">
        <v>487</v>
      </c>
      <c r="C63" s="2" t="s">
        <v>372</v>
      </c>
      <c r="D63" s="2" t="s">
        <v>373</v>
      </c>
      <c r="E63" s="2">
        <v>164881594415.34097</v>
      </c>
      <c r="F63" s="2">
        <v>178788209558.31128</v>
      </c>
      <c r="G63" s="2">
        <v>218421193436.25241</v>
      </c>
      <c r="H63" s="2">
        <v>251986155630.85242</v>
      </c>
      <c r="I63" s="2">
        <v>265150087711.98453</v>
      </c>
      <c r="J63" s="2">
        <v>283386151543.68738</v>
      </c>
      <c r="K63" s="2">
        <v>320213157595.01813</v>
      </c>
      <c r="L63" s="2">
        <v>354979471960.14203</v>
      </c>
      <c r="M63" s="2">
        <v>322619152194.59418</v>
      </c>
      <c r="N63" s="2">
        <v>322345594075.47015</v>
      </c>
      <c r="O63" s="2">
        <v>344315595263.17456</v>
      </c>
      <c r="P63" s="2">
        <v>326792574244.96271</v>
      </c>
      <c r="Q63" s="2">
        <v>344631016965.12024</v>
      </c>
      <c r="R63" s="2">
        <v>352832602064.45154</v>
      </c>
      <c r="S63" s="2">
        <v>301758922337.63733</v>
      </c>
      <c r="T63" s="2">
        <v>312181849372.23297</v>
      </c>
      <c r="U63" s="2">
        <v>331610593961.98785</v>
      </c>
      <c r="V63" s="2">
        <v>355293374912.39276</v>
      </c>
      <c r="W63" s="2">
        <v>345401473012.61517</v>
      </c>
      <c r="X63" s="2">
        <v>355631021931.62103</v>
      </c>
      <c r="Y63" s="2">
        <v>408378204639.99896</v>
      </c>
      <c r="Z63" s="2">
        <v>401945576107.96332</v>
      </c>
      <c r="AA63" s="2">
        <v>407091920305.4043</v>
      </c>
    </row>
    <row r="64" spans="1:27" x14ac:dyDescent="0.2">
      <c r="A64" s="2" t="s">
        <v>488</v>
      </c>
      <c r="B64" s="2" t="s">
        <v>489</v>
      </c>
      <c r="C64" s="2" t="s">
        <v>372</v>
      </c>
      <c r="D64" s="2" t="s">
        <v>373</v>
      </c>
      <c r="E64" s="2">
        <v>25601823687.57415</v>
      </c>
      <c r="F64" s="2">
        <v>27137440786.256207</v>
      </c>
      <c r="G64" s="2">
        <v>21403167848.144363</v>
      </c>
      <c r="H64" s="2">
        <v>22322387382.494026</v>
      </c>
      <c r="I64" s="2">
        <v>35777560683.936577</v>
      </c>
      <c r="J64" s="2">
        <v>37879830084.262672</v>
      </c>
      <c r="K64" s="2">
        <v>43965458508.505592</v>
      </c>
      <c r="L64" s="2">
        <v>48122601530.332397</v>
      </c>
      <c r="M64" s="2">
        <v>48261078913.726631</v>
      </c>
      <c r="N64" s="2">
        <v>53860187257.959335</v>
      </c>
      <c r="O64" s="2">
        <v>58029773599.455048</v>
      </c>
      <c r="P64" s="2">
        <v>60681535652.537346</v>
      </c>
      <c r="Q64" s="2">
        <v>62682159338.035439</v>
      </c>
      <c r="R64" s="2">
        <v>67179955677.279144</v>
      </c>
      <c r="S64" s="2">
        <v>71164826836.528107</v>
      </c>
      <c r="T64" s="2">
        <v>75704647877.655914</v>
      </c>
      <c r="U64" s="2">
        <v>79998046305.790024</v>
      </c>
      <c r="V64" s="2">
        <v>85555390139.117966</v>
      </c>
      <c r="W64" s="2">
        <v>88941372558.239655</v>
      </c>
      <c r="X64" s="2">
        <v>78844656298.177643</v>
      </c>
      <c r="Y64" s="2">
        <v>94243425938.364685</v>
      </c>
      <c r="Z64" s="2">
        <v>113537368176.13029</v>
      </c>
      <c r="AA64" s="2">
        <v>121444279313.93079</v>
      </c>
    </row>
    <row r="65" spans="1:27" x14ac:dyDescent="0.2">
      <c r="A65" s="2" t="s">
        <v>490</v>
      </c>
      <c r="B65" s="2" t="s">
        <v>491</v>
      </c>
      <c r="C65" s="2" t="s">
        <v>372</v>
      </c>
      <c r="D65" s="2" t="s">
        <v>373</v>
      </c>
      <c r="E65" s="2">
        <v>59413400923.636353</v>
      </c>
      <c r="F65" s="2">
        <v>61516103406.168777</v>
      </c>
      <c r="G65" s="2">
        <v>73482264190.924545</v>
      </c>
      <c r="H65" s="2">
        <v>91913680985.170822</v>
      </c>
      <c r="I65" s="2">
        <v>107046618669.707</v>
      </c>
      <c r="J65" s="2">
        <v>123084258693.00974</v>
      </c>
      <c r="K65" s="2">
        <v>142482739809.84927</v>
      </c>
      <c r="L65" s="2">
        <v>180383848331.13458</v>
      </c>
      <c r="M65" s="2">
        <v>150317292079.35913</v>
      </c>
      <c r="N65" s="2">
        <v>177785053939.53052</v>
      </c>
      <c r="O65" s="2">
        <v>218331946925.30356</v>
      </c>
      <c r="P65" s="2">
        <v>227143746075.93402</v>
      </c>
      <c r="Q65" s="2">
        <v>229701430292.15659</v>
      </c>
      <c r="R65" s="2">
        <v>238942664192.59</v>
      </c>
      <c r="S65" s="2">
        <v>187493855609.34464</v>
      </c>
      <c r="T65" s="2">
        <v>180763839522.15082</v>
      </c>
      <c r="U65" s="2">
        <v>189880896903.0733</v>
      </c>
      <c r="V65" s="2">
        <v>194554483655.52774</v>
      </c>
      <c r="W65" s="2">
        <v>193459662090.67682</v>
      </c>
      <c r="X65" s="2">
        <v>164873415325.20148</v>
      </c>
      <c r="Y65" s="2">
        <v>186231205262.08237</v>
      </c>
      <c r="Z65" s="2">
        <v>225638456572.14276</v>
      </c>
      <c r="AA65" s="2">
        <v>247626161016.41446</v>
      </c>
    </row>
    <row r="66" spans="1:27" x14ac:dyDescent="0.2">
      <c r="A66" s="2" t="s">
        <v>492</v>
      </c>
      <c r="B66" s="2" t="s">
        <v>493</v>
      </c>
      <c r="C66" s="2" t="s">
        <v>372</v>
      </c>
      <c r="D66" s="2" t="s">
        <v>373</v>
      </c>
      <c r="E66" s="2">
        <v>1847281359888.6357</v>
      </c>
      <c r="F66" s="2">
        <v>2044577363437.312</v>
      </c>
      <c r="G66" s="2">
        <v>2314251832220.0527</v>
      </c>
      <c r="H66" s="2">
        <v>2683483098763.165</v>
      </c>
      <c r="I66" s="2">
        <v>3108469305951.5098</v>
      </c>
      <c r="J66" s="2">
        <v>3743852184651.4194</v>
      </c>
      <c r="K66" s="2">
        <v>4733264174584.29</v>
      </c>
      <c r="L66" s="2">
        <v>5988921430189.7188</v>
      </c>
      <c r="M66" s="2">
        <v>6493362123631.1318</v>
      </c>
      <c r="N66" s="2">
        <v>7903112357496.0898</v>
      </c>
      <c r="O66" s="2">
        <v>9653901165350.2852</v>
      </c>
      <c r="P66" s="2">
        <v>10763685249439.975</v>
      </c>
      <c r="Q66" s="2">
        <v>11874646667396.562</v>
      </c>
      <c r="R66" s="2">
        <v>12805534721608.387</v>
      </c>
      <c r="S66" s="2">
        <v>13329363887708.496</v>
      </c>
      <c r="T66" s="2">
        <v>13621109083386.316</v>
      </c>
      <c r="U66" s="2">
        <v>14888272499556.758</v>
      </c>
      <c r="V66" s="2">
        <v>16648930593614.852</v>
      </c>
      <c r="W66" s="2">
        <v>17222812070662.568</v>
      </c>
      <c r="X66" s="2">
        <v>17496305186280.455</v>
      </c>
      <c r="Y66" s="2">
        <v>20849863760041.871</v>
      </c>
      <c r="Z66" s="2">
        <v>21124945071215.355</v>
      </c>
      <c r="AA66" s="2">
        <v>21162836277192.43</v>
      </c>
    </row>
    <row r="67" spans="1:27" x14ac:dyDescent="0.2">
      <c r="A67" s="2" t="s">
        <v>494</v>
      </c>
      <c r="B67" s="2" t="s">
        <v>495</v>
      </c>
      <c r="C67" s="2" t="s">
        <v>372</v>
      </c>
      <c r="D67" s="2" t="s">
        <v>373</v>
      </c>
      <c r="E67" s="2">
        <v>3351041297124.3931</v>
      </c>
      <c r="F67" s="2">
        <v>3255022098356.4805</v>
      </c>
      <c r="G67" s="2">
        <v>3621672593945.3599</v>
      </c>
      <c r="H67" s="2">
        <v>4208355525102.0073</v>
      </c>
      <c r="I67" s="2">
        <v>4895441112536.1055</v>
      </c>
      <c r="J67" s="2">
        <v>5597698102028.9385</v>
      </c>
      <c r="K67" s="2">
        <v>6626614690968.5723</v>
      </c>
      <c r="L67" s="2">
        <v>7456245069316.376</v>
      </c>
      <c r="M67" s="2">
        <v>7173658125839.2383</v>
      </c>
      <c r="N67" s="2">
        <v>8713511453933.7139</v>
      </c>
      <c r="O67" s="2">
        <v>9822753831818.6152</v>
      </c>
      <c r="P67" s="2">
        <v>10268569123152.016</v>
      </c>
      <c r="Q67" s="2">
        <v>10421356125925.312</v>
      </c>
      <c r="R67" s="2">
        <v>10776375021903.568</v>
      </c>
      <c r="S67" s="2">
        <v>10246602222996.305</v>
      </c>
      <c r="T67" s="2">
        <v>10547190614052.98</v>
      </c>
      <c r="U67" s="2">
        <v>11448641742933.223</v>
      </c>
      <c r="V67" s="2">
        <v>11610507701898.715</v>
      </c>
      <c r="W67" s="2">
        <v>11834959859719.938</v>
      </c>
      <c r="X67" s="2">
        <v>11006437195990.514</v>
      </c>
      <c r="Y67" s="2">
        <v>12811302058068.781</v>
      </c>
      <c r="Z67" s="2">
        <v>14147623772391.906</v>
      </c>
      <c r="AA67" s="2">
        <v>14945896099125.391</v>
      </c>
    </row>
    <row r="68" spans="1:27" x14ac:dyDescent="0.2">
      <c r="A68" s="2" t="s">
        <v>496</v>
      </c>
      <c r="B68" s="2" t="s">
        <v>497</v>
      </c>
      <c r="C68" s="2" t="s">
        <v>372</v>
      </c>
      <c r="D68" s="2" t="s">
        <v>373</v>
      </c>
      <c r="E68" s="2">
        <v>7790170401820.9287</v>
      </c>
      <c r="F68" s="2">
        <v>7913466252859.0156</v>
      </c>
      <c r="G68" s="2">
        <v>8703213788319.0195</v>
      </c>
      <c r="H68" s="2">
        <v>9759733268577.7051</v>
      </c>
      <c r="I68" s="2">
        <v>10413111385433.955</v>
      </c>
      <c r="J68" s="2">
        <v>11037062473786.592</v>
      </c>
      <c r="K68" s="2">
        <v>12333826277301.879</v>
      </c>
      <c r="L68" s="2">
        <v>14223506974109.088</v>
      </c>
      <c r="M68" s="2">
        <v>14633924802510.072</v>
      </c>
      <c r="N68" s="2">
        <v>17080574558951.889</v>
      </c>
      <c r="O68" s="2">
        <v>19800048149685.312</v>
      </c>
      <c r="P68" s="2">
        <v>21177835969896.832</v>
      </c>
      <c r="Q68" s="2">
        <v>21415690682394.035</v>
      </c>
      <c r="R68" s="2">
        <v>22094710753929.879</v>
      </c>
      <c r="S68" s="2">
        <v>22000917165875.941</v>
      </c>
      <c r="T68" s="2">
        <v>22781793863032.008</v>
      </c>
      <c r="U68" s="2">
        <v>24334957894980.191</v>
      </c>
      <c r="V68" s="2">
        <v>26494505143186.852</v>
      </c>
      <c r="W68" s="2">
        <v>27040135154758.547</v>
      </c>
      <c r="X68" s="2">
        <v>27163485040463.809</v>
      </c>
      <c r="Y68" s="2">
        <v>31155716955057.266</v>
      </c>
      <c r="Z68" s="2">
        <v>30673443320595.91</v>
      </c>
      <c r="AA68" s="2">
        <v>30780176881541.316</v>
      </c>
    </row>
    <row r="69" spans="1:27" x14ac:dyDescent="0.2">
      <c r="A69" s="2" t="s">
        <v>498</v>
      </c>
      <c r="B69" s="2" t="s">
        <v>499</v>
      </c>
      <c r="C69" s="2" t="s">
        <v>372</v>
      </c>
      <c r="D69" s="2" t="s">
        <v>373</v>
      </c>
      <c r="E69" s="2">
        <v>335072894898.88</v>
      </c>
      <c r="F69" s="2">
        <v>389839137391.69885</v>
      </c>
      <c r="G69" s="2">
        <v>497108250027.86365</v>
      </c>
      <c r="H69" s="2">
        <v>639831518379.50061</v>
      </c>
      <c r="I69" s="2">
        <v>796696338766.08606</v>
      </c>
      <c r="J69" s="2">
        <v>926798024731.67566</v>
      </c>
      <c r="K69" s="2">
        <v>1167198478790.7537</v>
      </c>
      <c r="L69" s="2">
        <v>1397090597744.855</v>
      </c>
      <c r="M69" s="2">
        <v>1164934295264.8804</v>
      </c>
      <c r="N69" s="2">
        <v>1379346554033.5833</v>
      </c>
      <c r="O69" s="2">
        <v>1568792048512.5244</v>
      </c>
      <c r="P69" s="2">
        <v>1654300745953.3706</v>
      </c>
      <c r="Q69" s="2">
        <v>1804347189304.8938</v>
      </c>
      <c r="R69" s="2">
        <v>1731766323586.5146</v>
      </c>
      <c r="S69" s="2">
        <v>1509288407449.5049</v>
      </c>
      <c r="T69" s="2">
        <v>1448928141199.8071</v>
      </c>
      <c r="U69" s="2">
        <v>1494523919239.5667</v>
      </c>
      <c r="V69" s="2">
        <v>1468176944855.7861</v>
      </c>
      <c r="W69" s="2">
        <v>1498314054530.3706</v>
      </c>
      <c r="X69" s="2">
        <v>1437142037120.7397</v>
      </c>
      <c r="Y69" s="2">
        <v>1670340541088.5955</v>
      </c>
      <c r="Z69" s="2">
        <v>1817978495944.8586</v>
      </c>
      <c r="AA69" s="2">
        <v>2129704371516.1389</v>
      </c>
    </row>
    <row r="70" spans="1:27" x14ac:dyDescent="0.2">
      <c r="A70" s="2" t="s">
        <v>500</v>
      </c>
      <c r="B70" s="2" t="s">
        <v>501</v>
      </c>
      <c r="C70" s="2" t="s">
        <v>372</v>
      </c>
      <c r="D70" s="2" t="s">
        <v>373</v>
      </c>
      <c r="E70" s="2">
        <v>10181970704338.578</v>
      </c>
      <c r="F70" s="2">
        <v>11150951940750.086</v>
      </c>
      <c r="G70" s="2">
        <v>13559252998387.936</v>
      </c>
      <c r="H70" s="2">
        <v>15805048200655.598</v>
      </c>
      <c r="I70" s="2">
        <v>16824448818821.707</v>
      </c>
      <c r="J70" s="2">
        <v>18222775631109.754</v>
      </c>
      <c r="K70" s="2">
        <v>21289536619062.527</v>
      </c>
      <c r="L70" s="2">
        <v>23432969900878.238</v>
      </c>
      <c r="M70" s="2">
        <v>20628513280004.234</v>
      </c>
      <c r="N70" s="2">
        <v>21103185874675.75</v>
      </c>
      <c r="O70" s="2">
        <v>23416508402799.422</v>
      </c>
      <c r="P70" s="2">
        <v>22545178145610.621</v>
      </c>
      <c r="Q70" s="2">
        <v>23559065858572.422</v>
      </c>
      <c r="R70" s="2">
        <v>23897449147364.98</v>
      </c>
      <c r="S70" s="2">
        <v>20583236057318.344</v>
      </c>
      <c r="T70" s="2">
        <v>20511321020005.77</v>
      </c>
      <c r="U70" s="2">
        <v>21765864936203.922</v>
      </c>
      <c r="V70" s="2">
        <v>23306311175509.316</v>
      </c>
      <c r="W70" s="2">
        <v>23031892537932.863</v>
      </c>
      <c r="X70" s="2">
        <v>22286624242751.383</v>
      </c>
      <c r="Y70" s="2">
        <v>25523993209132.23</v>
      </c>
      <c r="Z70" s="2">
        <v>25662572829777.219</v>
      </c>
      <c r="AA70" s="2">
        <v>27554069781140.078</v>
      </c>
    </row>
    <row r="71" spans="1:27" x14ac:dyDescent="0.2">
      <c r="A71" s="2" t="s">
        <v>502</v>
      </c>
      <c r="B71" s="2" t="s">
        <v>503</v>
      </c>
      <c r="C71" s="2" t="s">
        <v>372</v>
      </c>
      <c r="D71" s="2" t="s">
        <v>373</v>
      </c>
      <c r="E71" s="2">
        <v>23127055000</v>
      </c>
      <c r="F71" s="2">
        <v>27054197000</v>
      </c>
      <c r="G71" s="2">
        <v>30965208000</v>
      </c>
      <c r="H71" s="2">
        <v>35194947000</v>
      </c>
      <c r="I71" s="2">
        <v>40278849000</v>
      </c>
      <c r="J71" s="2">
        <v>45690762000</v>
      </c>
      <c r="K71" s="2">
        <v>49848725000</v>
      </c>
      <c r="L71" s="2">
        <v>61139438000</v>
      </c>
      <c r="M71" s="2">
        <v>60094978000</v>
      </c>
      <c r="N71" s="2">
        <v>68151329000</v>
      </c>
      <c r="O71" s="2">
        <v>78986648000</v>
      </c>
      <c r="P71" s="2">
        <v>87735048000</v>
      </c>
      <c r="Q71" s="2">
        <v>96570334000</v>
      </c>
      <c r="R71" s="2">
        <v>102717794000</v>
      </c>
      <c r="S71" s="2">
        <v>97209558000</v>
      </c>
      <c r="T71" s="2">
        <v>97671433000</v>
      </c>
      <c r="U71" s="2">
        <v>104467486000</v>
      </c>
      <c r="V71" s="2">
        <v>107478962000</v>
      </c>
      <c r="W71" s="2">
        <v>107595829000</v>
      </c>
      <c r="X71" s="2">
        <v>95865472000</v>
      </c>
      <c r="Y71" s="2">
        <v>107435101000</v>
      </c>
      <c r="Z71" s="2">
        <v>116586079000</v>
      </c>
      <c r="AA71" s="2">
        <v>118844826000</v>
      </c>
    </row>
    <row r="72" spans="1:27" x14ac:dyDescent="0.2">
      <c r="A72" s="2" t="s">
        <v>504</v>
      </c>
      <c r="B72" s="2" t="s">
        <v>505</v>
      </c>
      <c r="C72" s="2" t="s">
        <v>372</v>
      </c>
      <c r="D72" s="2" t="s">
        <v>373</v>
      </c>
      <c r="E72" s="2">
        <v>96684636118.598389</v>
      </c>
      <c r="F72" s="2">
        <v>85146067415.730331</v>
      </c>
      <c r="G72" s="2">
        <v>80288461538.461533</v>
      </c>
      <c r="H72" s="2">
        <v>78782467532.467529</v>
      </c>
      <c r="I72" s="2">
        <v>89600665557.404327</v>
      </c>
      <c r="J72" s="2">
        <v>107426086956.52174</v>
      </c>
      <c r="K72" s="2">
        <v>130437828371.27846</v>
      </c>
      <c r="L72" s="2">
        <v>162818181818.18182</v>
      </c>
      <c r="M72" s="2">
        <v>189147005444.64612</v>
      </c>
      <c r="N72" s="2">
        <v>218983666061.70599</v>
      </c>
      <c r="O72" s="2">
        <v>235989672977.62479</v>
      </c>
      <c r="P72" s="2">
        <v>279116666666.66669</v>
      </c>
      <c r="Q72" s="2">
        <v>288434108527.13177</v>
      </c>
      <c r="R72" s="2">
        <v>305595408895.26544</v>
      </c>
      <c r="S72" s="2">
        <v>329366576819.40698</v>
      </c>
      <c r="T72" s="2">
        <v>332441717791.41101</v>
      </c>
      <c r="U72" s="2">
        <v>248362771739.13043</v>
      </c>
      <c r="V72" s="2">
        <v>262588632526.73044</v>
      </c>
      <c r="W72" s="2">
        <v>318678815489.74945</v>
      </c>
      <c r="X72" s="2">
        <v>383817841547.09918</v>
      </c>
      <c r="Y72" s="2">
        <v>424671765455.70428</v>
      </c>
      <c r="Z72" s="2">
        <v>476747720364.74164</v>
      </c>
      <c r="AA72" s="2">
        <v>396002496996.95966</v>
      </c>
    </row>
    <row r="73" spans="1:27" x14ac:dyDescent="0.2">
      <c r="A73" s="2" t="s">
        <v>506</v>
      </c>
      <c r="B73" s="2" t="s">
        <v>507</v>
      </c>
      <c r="C73" s="2" t="s">
        <v>372</v>
      </c>
      <c r="D73" s="2" t="s">
        <v>373</v>
      </c>
      <c r="E73" s="2">
        <v>6631899418122.6523</v>
      </c>
      <c r="F73" s="2">
        <v>7241862821254.2793</v>
      </c>
      <c r="G73" s="2">
        <v>8921228122867.8105</v>
      </c>
      <c r="H73" s="2">
        <v>10231007047364.312</v>
      </c>
      <c r="I73" s="2">
        <v>10611825457676.73</v>
      </c>
      <c r="J73" s="2">
        <v>11288306909760.645</v>
      </c>
      <c r="K73" s="2">
        <v>13000319190759.965</v>
      </c>
      <c r="L73" s="2">
        <v>14296312713423.977</v>
      </c>
      <c r="M73" s="2">
        <v>13084338473244.432</v>
      </c>
      <c r="N73" s="2">
        <v>12786064520090.902</v>
      </c>
      <c r="O73" s="2">
        <v>13810192245254.422</v>
      </c>
      <c r="P73" s="2">
        <v>12786713590087.666</v>
      </c>
      <c r="Q73" s="2">
        <v>13358729082792.6</v>
      </c>
      <c r="R73" s="2">
        <v>13683290663997.803</v>
      </c>
      <c r="S73" s="2">
        <v>11828599572765.348</v>
      </c>
      <c r="T73" s="2">
        <v>12124585812206.689</v>
      </c>
      <c r="U73" s="2">
        <v>12839881576234.467</v>
      </c>
      <c r="V73" s="2">
        <v>13867949267318.098</v>
      </c>
      <c r="W73" s="2">
        <v>13587020300289.373</v>
      </c>
      <c r="X73" s="2">
        <v>13266857904728</v>
      </c>
      <c r="Y73" s="2">
        <v>14917737268178.25</v>
      </c>
      <c r="Z73" s="2">
        <v>14452048668851.002</v>
      </c>
      <c r="AA73" s="2">
        <v>15780686672317.258</v>
      </c>
    </row>
    <row r="74" spans="1:27" x14ac:dyDescent="0.2">
      <c r="A74" s="2" t="s">
        <v>508</v>
      </c>
      <c r="B74" s="2" t="s">
        <v>509</v>
      </c>
      <c r="C74" s="2" t="s">
        <v>372</v>
      </c>
      <c r="D74" s="2" t="s">
        <v>373</v>
      </c>
      <c r="E74" s="2">
        <v>752371688.74318576</v>
      </c>
      <c r="F74" s="2">
        <v>729321680.1543237</v>
      </c>
      <c r="G74" s="2">
        <v>870248267.55016303</v>
      </c>
      <c r="H74" s="2">
        <v>1109054005.4397099</v>
      </c>
      <c r="I74" s="2">
        <v>1098424685.6616938</v>
      </c>
      <c r="J74" s="2">
        <v>1211161879.6747968</v>
      </c>
      <c r="K74" s="2">
        <v>1317974491.0569105</v>
      </c>
      <c r="L74" s="2">
        <v>1380188800</v>
      </c>
      <c r="M74" s="2">
        <v>1856695551.2195122</v>
      </c>
      <c r="N74" s="2">
        <v>1589515447.1544716</v>
      </c>
      <c r="O74" s="2">
        <v>2065001626.0162601</v>
      </c>
    </row>
    <row r="75" spans="1:27" x14ac:dyDescent="0.2">
      <c r="A75" s="2" t="s">
        <v>362</v>
      </c>
      <c r="B75" s="2" t="s">
        <v>510</v>
      </c>
      <c r="C75" s="2" t="s">
        <v>372</v>
      </c>
      <c r="D75" s="2" t="s">
        <v>373</v>
      </c>
      <c r="E75" s="2">
        <v>627798682378.74097</v>
      </c>
      <c r="F75" s="2">
        <v>708938227243.92285</v>
      </c>
      <c r="G75" s="2">
        <v>907963217057.64514</v>
      </c>
      <c r="H75" s="2">
        <v>1069829382514.6746</v>
      </c>
      <c r="I75" s="2">
        <v>1154667551775.875</v>
      </c>
      <c r="J75" s="2">
        <v>1261846683275.2922</v>
      </c>
      <c r="K75" s="2">
        <v>1476746276854.5144</v>
      </c>
      <c r="L75" s="2">
        <v>1636115447612.4995</v>
      </c>
      <c r="M75" s="2">
        <v>1496587590847.6553</v>
      </c>
      <c r="N75" s="2">
        <v>1427989078916.6694</v>
      </c>
      <c r="O75" s="2">
        <v>1487568659241.248</v>
      </c>
      <c r="P75" s="2">
        <v>1330994811670.3127</v>
      </c>
      <c r="Q75" s="2">
        <v>1362186923157.6509</v>
      </c>
      <c r="R75" s="2">
        <v>1380244561361.9561</v>
      </c>
      <c r="S75" s="2">
        <v>1206164777553.1243</v>
      </c>
      <c r="T75" s="2">
        <v>1243015667917.1238</v>
      </c>
      <c r="U75" s="2">
        <v>1321754088818.8259</v>
      </c>
      <c r="V75" s="2">
        <v>1431642809327.0579</v>
      </c>
      <c r="W75" s="2">
        <v>1403496387686.2722</v>
      </c>
      <c r="X75" s="2">
        <v>1289783836971.2097</v>
      </c>
      <c r="Y75" s="2">
        <v>1461244901852.6897</v>
      </c>
      <c r="Z75" s="2">
        <v>1446498147749.033</v>
      </c>
      <c r="AA75" s="2">
        <v>1620090734956.8914</v>
      </c>
    </row>
    <row r="76" spans="1:27" x14ac:dyDescent="0.2">
      <c r="A76" s="2" t="s">
        <v>511</v>
      </c>
      <c r="B76" s="2" t="s">
        <v>512</v>
      </c>
      <c r="C76" s="2" t="s">
        <v>372</v>
      </c>
      <c r="D76" s="2" t="s">
        <v>373</v>
      </c>
      <c r="E76" s="2">
        <v>6250218422.7016382</v>
      </c>
      <c r="F76" s="2">
        <v>7370119619.4781952</v>
      </c>
      <c r="G76" s="2">
        <v>9876595528.4552841</v>
      </c>
      <c r="H76" s="2">
        <v>12148595031.055901</v>
      </c>
      <c r="I76" s="2">
        <v>14109491356.796417</v>
      </c>
      <c r="J76" s="2">
        <v>17025671810.312382</v>
      </c>
      <c r="K76" s="2">
        <v>22450264166.438541</v>
      </c>
      <c r="L76" s="2">
        <v>24342935403.544746</v>
      </c>
      <c r="M76" s="2">
        <v>19633984440.122257</v>
      </c>
      <c r="N76" s="2">
        <v>19524355419.037971</v>
      </c>
      <c r="O76" s="2">
        <v>23303915794.756855</v>
      </c>
      <c r="P76" s="2">
        <v>23237406116.398834</v>
      </c>
      <c r="Q76" s="2">
        <v>25451032780.757328</v>
      </c>
      <c r="R76" s="2">
        <v>27055689003.003826</v>
      </c>
      <c r="S76" s="2">
        <v>23311847750.939442</v>
      </c>
      <c r="T76" s="2">
        <v>24561027787.789555</v>
      </c>
      <c r="U76" s="2">
        <v>27469461919.11887</v>
      </c>
      <c r="V76" s="2">
        <v>31222632740.724682</v>
      </c>
      <c r="W76" s="2">
        <v>31873748770.031322</v>
      </c>
      <c r="X76" s="2">
        <v>31820771493.897366</v>
      </c>
      <c r="Y76" s="2">
        <v>37204563051.472267</v>
      </c>
      <c r="Z76" s="2">
        <v>38376046174.97097</v>
      </c>
      <c r="AA76" s="2">
        <v>41291245222.194847</v>
      </c>
    </row>
    <row r="77" spans="1:27" x14ac:dyDescent="0.2">
      <c r="A77" s="2" t="s">
        <v>513</v>
      </c>
      <c r="B77" s="2" t="s">
        <v>514</v>
      </c>
      <c r="C77" s="2" t="s">
        <v>372</v>
      </c>
      <c r="D77" s="2" t="s">
        <v>373</v>
      </c>
      <c r="E77" s="2">
        <v>8231326016.4749403</v>
      </c>
      <c r="F77" s="2">
        <v>7850809498.1680269</v>
      </c>
      <c r="G77" s="2">
        <v>8623691300.0407887</v>
      </c>
      <c r="H77" s="2">
        <v>10131187261.442078</v>
      </c>
      <c r="I77" s="2">
        <v>12401139453.973831</v>
      </c>
      <c r="J77" s="2">
        <v>15280861834.602404</v>
      </c>
      <c r="K77" s="2">
        <v>19707616772.799637</v>
      </c>
      <c r="L77" s="2">
        <v>27066912635.222847</v>
      </c>
      <c r="M77" s="2">
        <v>32437389116.038006</v>
      </c>
      <c r="N77" s="2">
        <v>29933790334.341789</v>
      </c>
      <c r="O77" s="2">
        <v>31952763089.330025</v>
      </c>
      <c r="P77" s="2">
        <v>43310721414.082878</v>
      </c>
      <c r="Q77" s="2">
        <v>47648276605.012314</v>
      </c>
      <c r="R77" s="2">
        <v>55612228233.51786</v>
      </c>
      <c r="S77" s="2">
        <v>64589328550.595299</v>
      </c>
      <c r="T77" s="2">
        <v>74296745207.872086</v>
      </c>
      <c r="U77" s="2">
        <v>81770886825.604767</v>
      </c>
      <c r="V77" s="2">
        <v>84269196625.878403</v>
      </c>
      <c r="W77" s="2">
        <v>95912607722.303207</v>
      </c>
      <c r="X77" s="2">
        <v>107657734392.44585</v>
      </c>
      <c r="Y77" s="2">
        <v>111261882958.4261</v>
      </c>
      <c r="Z77" s="2">
        <v>126772703047.70143</v>
      </c>
      <c r="AA77" s="2">
        <v>163697927593.98236</v>
      </c>
    </row>
    <row r="78" spans="1:27" x14ac:dyDescent="0.2">
      <c r="A78" s="2" t="s">
        <v>515</v>
      </c>
      <c r="B78" s="2" t="s">
        <v>516</v>
      </c>
      <c r="C78" s="2" t="s">
        <v>372</v>
      </c>
      <c r="D78" s="2" t="s">
        <v>373</v>
      </c>
      <c r="E78" s="2">
        <v>7407567318765.0996</v>
      </c>
      <c r="F78" s="2">
        <v>8100404174621.0449</v>
      </c>
      <c r="G78" s="2">
        <v>9956956923132.0273</v>
      </c>
      <c r="H78" s="2">
        <v>11449209190750.551</v>
      </c>
      <c r="I78" s="2">
        <v>11954464169720.834</v>
      </c>
      <c r="J78" s="2">
        <v>12768477269004.061</v>
      </c>
      <c r="K78" s="2">
        <v>14789546650988.457</v>
      </c>
      <c r="L78" s="2">
        <v>16365149239989.139</v>
      </c>
      <c r="M78" s="2">
        <v>14846338374807.76</v>
      </c>
      <c r="N78" s="2">
        <v>14643444297949.932</v>
      </c>
      <c r="O78" s="2">
        <v>15876630398615.764</v>
      </c>
      <c r="P78" s="2">
        <v>14733979958478.387</v>
      </c>
      <c r="Q78" s="2">
        <v>15400027456553.391</v>
      </c>
      <c r="R78" s="2">
        <v>15764812909324.066</v>
      </c>
      <c r="S78" s="2">
        <v>13655089869785.297</v>
      </c>
      <c r="T78" s="2">
        <v>13990270946691.551</v>
      </c>
      <c r="U78" s="2">
        <v>14870065692850.43</v>
      </c>
      <c r="V78" s="2">
        <v>16091487781135.486</v>
      </c>
      <c r="W78" s="2">
        <v>15808398315797.014</v>
      </c>
      <c r="X78" s="2">
        <v>15504700009592.959</v>
      </c>
      <c r="Y78" s="2">
        <v>17496551469916.346</v>
      </c>
      <c r="Z78" s="2">
        <v>16995332000257.76</v>
      </c>
      <c r="AA78" s="2">
        <v>18590720056635.328</v>
      </c>
    </row>
    <row r="79" spans="1:27" x14ac:dyDescent="0.2">
      <c r="A79" s="2" t="s">
        <v>517</v>
      </c>
      <c r="B79" s="2" t="s">
        <v>518</v>
      </c>
      <c r="C79" s="2" t="s">
        <v>372</v>
      </c>
      <c r="D79" s="2" t="s">
        <v>373</v>
      </c>
      <c r="E79" s="2">
        <v>458017420440.07642</v>
      </c>
      <c r="F79" s="2">
        <v>446928492947.3418</v>
      </c>
      <c r="G79" s="2">
        <v>470618172949.34375</v>
      </c>
      <c r="H79" s="2">
        <v>596965161825.21179</v>
      </c>
      <c r="I79" s="2">
        <v>755161140843.53784</v>
      </c>
      <c r="J79" s="2">
        <v>945955881988.95947</v>
      </c>
      <c r="K79" s="2">
        <v>1159333980552.5098</v>
      </c>
      <c r="L79" s="2">
        <v>1481946534651.7297</v>
      </c>
      <c r="M79" s="2">
        <v>1342728605432.0867</v>
      </c>
      <c r="N79" s="2">
        <v>1593982235245.2317</v>
      </c>
      <c r="O79" s="2">
        <v>1664322263474.6082</v>
      </c>
      <c r="P79" s="2">
        <v>1862136657810.9248</v>
      </c>
      <c r="Q79" s="2">
        <v>1934772047196.2815</v>
      </c>
      <c r="R79" s="2">
        <v>2052980592421.3831</v>
      </c>
      <c r="S79" s="2">
        <v>1616325901440.2026</v>
      </c>
      <c r="T79" s="2">
        <v>1489694054525.1519</v>
      </c>
      <c r="U79" s="2">
        <v>1588837232239.0178</v>
      </c>
      <c r="V79" s="2">
        <v>1734689832167.0198</v>
      </c>
      <c r="W79" s="2">
        <v>1842632114099.1855</v>
      </c>
      <c r="X79" s="2">
        <v>1675406927630.4023</v>
      </c>
      <c r="Y79" s="2">
        <v>1786326958459.6318</v>
      </c>
      <c r="Z79" s="2">
        <v>1964841634349.728</v>
      </c>
      <c r="AA79" s="2">
        <v>1937937125126.321</v>
      </c>
    </row>
    <row r="80" spans="1:27" x14ac:dyDescent="0.2">
      <c r="A80" s="2" t="s">
        <v>519</v>
      </c>
      <c r="B80" s="2" t="s">
        <v>520</v>
      </c>
      <c r="C80" s="2" t="s">
        <v>372</v>
      </c>
      <c r="D80" s="2" t="s">
        <v>373</v>
      </c>
      <c r="E80" s="2">
        <v>129519672868.8978</v>
      </c>
      <c r="F80" s="2">
        <v>140360963811.76495</v>
      </c>
      <c r="G80" s="2">
        <v>171612867735.68591</v>
      </c>
      <c r="H80" s="2">
        <v>197458297639.76886</v>
      </c>
      <c r="I80" s="2">
        <v>204859368790.66138</v>
      </c>
      <c r="J80" s="2">
        <v>217044068234.11734</v>
      </c>
      <c r="K80" s="2">
        <v>256360251537.64789</v>
      </c>
      <c r="L80" s="2">
        <v>285698662071.09369</v>
      </c>
      <c r="M80" s="2">
        <v>253480783439.45294</v>
      </c>
      <c r="N80" s="2">
        <v>249429613683.3338</v>
      </c>
      <c r="O80" s="2">
        <v>275126915515.56476</v>
      </c>
      <c r="P80" s="2">
        <v>257443384492.96881</v>
      </c>
      <c r="Q80" s="2">
        <v>270268036626.27527</v>
      </c>
      <c r="R80" s="2">
        <v>273478528954.901</v>
      </c>
      <c r="S80" s="2">
        <v>233210733506.24988</v>
      </c>
      <c r="T80" s="2">
        <v>238777818792.60757</v>
      </c>
      <c r="U80" s="2">
        <v>253846138440.00043</v>
      </c>
      <c r="V80" s="2">
        <v>273869255596.07825</v>
      </c>
      <c r="W80" s="2">
        <v>267014821129.41135</v>
      </c>
      <c r="X80" s="2">
        <v>270000311606.22644</v>
      </c>
      <c r="Y80" s="2">
        <v>294223210496.11932</v>
      </c>
      <c r="Z80" s="2">
        <v>280241515774.32013</v>
      </c>
      <c r="AA80" s="2">
        <v>295532341254.90717</v>
      </c>
    </row>
    <row r="81" spans="1:27" x14ac:dyDescent="0.2">
      <c r="A81" s="2" t="s">
        <v>521</v>
      </c>
      <c r="B81" s="2" t="s">
        <v>522</v>
      </c>
      <c r="C81" s="2" t="s">
        <v>372</v>
      </c>
      <c r="D81" s="2" t="s">
        <v>373</v>
      </c>
      <c r="E81" s="2">
        <v>1652462023.4621494</v>
      </c>
      <c r="F81" s="2">
        <v>1833279985.367415</v>
      </c>
      <c r="G81" s="2">
        <v>2300492465.3227611</v>
      </c>
      <c r="H81" s="2">
        <v>2708078476.6301212</v>
      </c>
      <c r="I81" s="2">
        <v>2980403844.7209597</v>
      </c>
      <c r="J81" s="2">
        <v>3076305452.8650646</v>
      </c>
      <c r="K81" s="2">
        <v>3378314599.764019</v>
      </c>
      <c r="L81" s="2">
        <v>3523185919.5582609</v>
      </c>
      <c r="M81" s="2">
        <v>2870624635.6803193</v>
      </c>
      <c r="N81" s="2">
        <v>3140166712.7962389</v>
      </c>
      <c r="O81" s="2">
        <v>3779411899.3748341</v>
      </c>
      <c r="P81" s="2">
        <v>3972028104.4732842</v>
      </c>
      <c r="Q81" s="2">
        <v>4189967998.514236</v>
      </c>
      <c r="R81" s="2">
        <v>4857104791.4160948</v>
      </c>
      <c r="S81" s="2">
        <v>4682479912.0520344</v>
      </c>
      <c r="T81" s="2">
        <v>4930213634.3569183</v>
      </c>
      <c r="U81" s="2">
        <v>5353469171.0610952</v>
      </c>
      <c r="V81" s="2">
        <v>5581425324.9118509</v>
      </c>
      <c r="W81" s="2">
        <v>5444407214.3175802</v>
      </c>
      <c r="X81" s="2">
        <v>4432466237.0958805</v>
      </c>
      <c r="Y81" s="2">
        <v>4305031630.8180838</v>
      </c>
      <c r="Z81" s="2">
        <v>4969503560.7734957</v>
      </c>
      <c r="AA81" s="2">
        <v>5442046565.0471859</v>
      </c>
    </row>
    <row r="82" spans="1:27" x14ac:dyDescent="0.2">
      <c r="A82" s="2" t="s">
        <v>361</v>
      </c>
      <c r="B82" s="2" t="s">
        <v>523</v>
      </c>
      <c r="C82" s="2" t="s">
        <v>372</v>
      </c>
      <c r="D82" s="2" t="s">
        <v>373</v>
      </c>
      <c r="E82" s="2">
        <v>1370376677298.8599</v>
      </c>
      <c r="F82" s="2">
        <v>1492427756382.4341</v>
      </c>
      <c r="G82" s="2">
        <v>1835095983049.0942</v>
      </c>
      <c r="H82" s="2">
        <v>2109792297237.0325</v>
      </c>
      <c r="I82" s="2">
        <v>2192146403028.1702</v>
      </c>
      <c r="J82" s="2">
        <v>2317861544690.8203</v>
      </c>
      <c r="K82" s="2">
        <v>2655816911866.5576</v>
      </c>
      <c r="L82" s="2">
        <v>2926802941585.8589</v>
      </c>
      <c r="M82" s="2">
        <v>2700075882518.9824</v>
      </c>
      <c r="N82" s="2">
        <v>2646230027988.3384</v>
      </c>
      <c r="O82" s="2">
        <v>2870408553990.2778</v>
      </c>
      <c r="P82" s="2">
        <v>2683007095787.2271</v>
      </c>
      <c r="Q82" s="2">
        <v>2816077607875.2627</v>
      </c>
      <c r="R82" s="2">
        <v>2861236112552.4214</v>
      </c>
      <c r="S82" s="2">
        <v>2442483452642.4985</v>
      </c>
      <c r="T82" s="2">
        <v>2470407619777.1265</v>
      </c>
      <c r="U82" s="2">
        <v>2588868323334.7104</v>
      </c>
      <c r="V82" s="2">
        <v>2781576320884.3901</v>
      </c>
      <c r="W82" s="2">
        <v>2722793515171.7603</v>
      </c>
      <c r="X82" s="2">
        <v>2647926055110.0464</v>
      </c>
      <c r="Y82" s="2">
        <v>2966433692008.0918</v>
      </c>
      <c r="Z82" s="2">
        <v>2796302210398.8438</v>
      </c>
      <c r="AA82" s="2">
        <v>3051831611384.7598</v>
      </c>
    </row>
    <row r="83" spans="1:27" x14ac:dyDescent="0.2">
      <c r="A83" s="2" t="s">
        <v>524</v>
      </c>
      <c r="B83" s="2" t="s">
        <v>525</v>
      </c>
      <c r="C83" s="2" t="s">
        <v>372</v>
      </c>
      <c r="D83" s="2" t="s">
        <v>373</v>
      </c>
      <c r="E83" s="2">
        <v>1160268212.0729074</v>
      </c>
      <c r="F83" s="2">
        <v>1275093689.2710743</v>
      </c>
      <c r="G83" s="2">
        <v>1501941580.8890333</v>
      </c>
      <c r="H83" s="2">
        <v>1724770770.8339281</v>
      </c>
      <c r="I83" s="2">
        <v>1759739599.2269354</v>
      </c>
      <c r="J83" s="2">
        <v>2017680834.8991673</v>
      </c>
      <c r="K83" s="2">
        <v>2339015313.2951279</v>
      </c>
      <c r="L83" s="2">
        <v>2489873249.6281476</v>
      </c>
      <c r="M83" s="2">
        <v>2296065170.0555153</v>
      </c>
      <c r="N83" s="2">
        <v>2331796784.3600945</v>
      </c>
      <c r="O83" s="2">
        <v>2505740669.2703948</v>
      </c>
      <c r="P83" s="2">
        <v>2427200388.918314</v>
      </c>
      <c r="Q83" s="2">
        <v>2690110520.9254756</v>
      </c>
      <c r="R83" s="2">
        <v>2914012679.272769</v>
      </c>
      <c r="S83" s="2">
        <v>2573905971.054594</v>
      </c>
      <c r="T83" s="2">
        <v>2813278868.7820849</v>
      </c>
      <c r="U83" s="2">
        <v>2980057377.8796659</v>
      </c>
      <c r="V83" s="2">
        <v>3188600927.4668827</v>
      </c>
      <c r="W83" s="2">
        <v>3266432734.2281899</v>
      </c>
      <c r="X83" s="2">
        <v>3271813311.5830998</v>
      </c>
      <c r="Y83" s="2">
        <v>3664686796.626687</v>
      </c>
      <c r="Z83" s="2">
        <v>3566698397.6601968</v>
      </c>
      <c r="AA83" s="2">
        <v>3907323961.3396373</v>
      </c>
    </row>
    <row r="84" spans="1:27" x14ac:dyDescent="0.2">
      <c r="A84" s="2" t="s">
        <v>526</v>
      </c>
      <c r="B84" s="2" t="s">
        <v>527</v>
      </c>
      <c r="C84" s="2" t="s">
        <v>372</v>
      </c>
      <c r="D84" s="2" t="s">
        <v>373</v>
      </c>
      <c r="E84" s="2">
        <v>240970900</v>
      </c>
      <c r="F84" s="2">
        <v>242517200</v>
      </c>
      <c r="G84" s="2">
        <v>245432900</v>
      </c>
      <c r="H84" s="2">
        <v>240236000</v>
      </c>
      <c r="I84" s="2">
        <v>250281900</v>
      </c>
      <c r="J84" s="2">
        <v>253541900</v>
      </c>
      <c r="K84" s="2">
        <v>256787199.99999997</v>
      </c>
      <c r="L84" s="2">
        <v>263145100</v>
      </c>
      <c r="M84" s="2">
        <v>280284600</v>
      </c>
      <c r="N84" s="2">
        <v>296944100</v>
      </c>
      <c r="O84" s="2">
        <v>311301600</v>
      </c>
      <c r="P84" s="2">
        <v>327248700</v>
      </c>
      <c r="Q84" s="2">
        <v>317214400</v>
      </c>
      <c r="R84" s="2">
        <v>319271200</v>
      </c>
      <c r="S84" s="2">
        <v>316489900</v>
      </c>
      <c r="T84" s="2">
        <v>325000000</v>
      </c>
      <c r="U84" s="2">
        <v>359000000</v>
      </c>
      <c r="V84" s="2">
        <v>392000000</v>
      </c>
      <c r="W84" s="2">
        <v>394000000</v>
      </c>
      <c r="X84" s="2">
        <v>372000000</v>
      </c>
      <c r="Y84" s="2">
        <v>390000000</v>
      </c>
      <c r="Z84" s="2">
        <v>430000000</v>
      </c>
      <c r="AA84" s="2">
        <v>460000000</v>
      </c>
    </row>
    <row r="85" spans="1:27" x14ac:dyDescent="0.2">
      <c r="A85" s="2" t="s">
        <v>528</v>
      </c>
      <c r="B85" s="2" t="s">
        <v>529</v>
      </c>
      <c r="C85" s="2" t="s">
        <v>372</v>
      </c>
      <c r="D85" s="2" t="s">
        <v>373</v>
      </c>
      <c r="E85" s="2">
        <v>5023265413.2622995</v>
      </c>
      <c r="F85" s="2">
        <v>5335451099.8822289</v>
      </c>
      <c r="G85" s="2">
        <v>6511903365.4755354</v>
      </c>
      <c r="H85" s="2">
        <v>7770219008.2129335</v>
      </c>
      <c r="I85" s="2">
        <v>9582783990.8534546</v>
      </c>
      <c r="J85" s="2">
        <v>10327598306.457499</v>
      </c>
      <c r="K85" s="2">
        <v>12455409587.337097</v>
      </c>
      <c r="L85" s="2">
        <v>15571348344.337933</v>
      </c>
      <c r="M85" s="2">
        <v>12113699068.251694</v>
      </c>
      <c r="N85" s="2">
        <v>14372593020.288502</v>
      </c>
      <c r="O85" s="2">
        <v>18210307743.581623</v>
      </c>
      <c r="P85" s="2">
        <v>17170464016.059284</v>
      </c>
      <c r="Q85" s="2">
        <v>17595744798.339832</v>
      </c>
      <c r="R85" s="2">
        <v>18203966895.843349</v>
      </c>
      <c r="S85" s="2">
        <v>14383107762.695183</v>
      </c>
      <c r="T85" s="2">
        <v>14023890265.366455</v>
      </c>
      <c r="U85" s="2">
        <v>14929487485.162275</v>
      </c>
      <c r="V85" s="2">
        <v>16867326401.962582</v>
      </c>
      <c r="W85" s="2">
        <v>16874405465.391039</v>
      </c>
      <c r="X85" s="2">
        <v>15342236163.986422</v>
      </c>
      <c r="Y85" s="2">
        <v>19444935097.239479</v>
      </c>
      <c r="Z85" s="2">
        <v>20440655695.180443</v>
      </c>
      <c r="AA85" s="2">
        <v>19388402541.669777</v>
      </c>
    </row>
    <row r="86" spans="1:27" x14ac:dyDescent="0.2">
      <c r="A86" s="2" t="s">
        <v>530</v>
      </c>
      <c r="B86" s="2" t="s">
        <v>531</v>
      </c>
      <c r="C86" s="2" t="s">
        <v>372</v>
      </c>
      <c r="D86" s="2" t="s">
        <v>373</v>
      </c>
      <c r="E86" s="2">
        <v>1649827263567.0073</v>
      </c>
      <c r="F86" s="2">
        <v>1785729916067.1462</v>
      </c>
      <c r="G86" s="2">
        <v>2054422857142.8569</v>
      </c>
      <c r="H86" s="2">
        <v>2421525082387.4038</v>
      </c>
      <c r="I86" s="2">
        <v>2543180000000</v>
      </c>
      <c r="J86" s="2">
        <v>2708441582336.7065</v>
      </c>
      <c r="K86" s="2">
        <v>3090510204081.6323</v>
      </c>
      <c r="L86" s="2">
        <v>2929411764705.8823</v>
      </c>
      <c r="M86" s="2">
        <v>2412840006231.5</v>
      </c>
      <c r="N86" s="2">
        <v>2485482596184.7095</v>
      </c>
      <c r="O86" s="2">
        <v>2663805834828.0723</v>
      </c>
      <c r="P86" s="2">
        <v>2707089726614.6362</v>
      </c>
      <c r="Q86" s="2">
        <v>2784853502534.292</v>
      </c>
      <c r="R86" s="2">
        <v>3064708247921.4277</v>
      </c>
      <c r="S86" s="2">
        <v>2927911140916.7314</v>
      </c>
      <c r="T86" s="2">
        <v>2689106566899.6108</v>
      </c>
      <c r="U86" s="2">
        <v>2680148052335.2988</v>
      </c>
      <c r="V86" s="2">
        <v>2871340347581.7856</v>
      </c>
      <c r="W86" s="2">
        <v>2851407164907.8081</v>
      </c>
      <c r="X86" s="2">
        <v>2696778386607.6523</v>
      </c>
      <c r="Y86" s="2">
        <v>3143323050707.2583</v>
      </c>
      <c r="Z86" s="2">
        <v>3114042471144.3877</v>
      </c>
      <c r="AA86" s="2">
        <v>3380854520809.5371</v>
      </c>
    </row>
    <row r="87" spans="1:27" x14ac:dyDescent="0.2">
      <c r="A87" s="2" t="s">
        <v>532</v>
      </c>
      <c r="B87" s="2" t="s">
        <v>533</v>
      </c>
      <c r="C87" s="2" t="s">
        <v>372</v>
      </c>
      <c r="D87" s="2" t="s">
        <v>373</v>
      </c>
      <c r="E87" s="2">
        <v>3219462262.0074992</v>
      </c>
      <c r="F87" s="2">
        <v>3395766677.6731529</v>
      </c>
      <c r="G87" s="2">
        <v>3991377904.1316156</v>
      </c>
      <c r="H87" s="2">
        <v>5125365191.9866438</v>
      </c>
      <c r="I87" s="2">
        <v>6410912049.871047</v>
      </c>
      <c r="J87" s="2">
        <v>7745250733.9506741</v>
      </c>
      <c r="K87" s="2">
        <v>10172931088.565523</v>
      </c>
      <c r="L87" s="2">
        <v>12795145130.910282</v>
      </c>
      <c r="M87" s="2">
        <v>10766920065.825115</v>
      </c>
      <c r="N87" s="2">
        <v>12426907967.157818</v>
      </c>
      <c r="O87" s="2">
        <v>15475290469.286894</v>
      </c>
      <c r="P87" s="2">
        <v>16894392033.225578</v>
      </c>
      <c r="Q87" s="2">
        <v>17517660143.685932</v>
      </c>
      <c r="R87" s="2">
        <v>17966015109.304302</v>
      </c>
      <c r="S87" s="2">
        <v>15223796148.839621</v>
      </c>
      <c r="T87" s="2">
        <v>15444548901.963682</v>
      </c>
      <c r="U87" s="2">
        <v>16473125375.068438</v>
      </c>
      <c r="V87" s="2">
        <v>17902544880.647072</v>
      </c>
      <c r="W87" s="2">
        <v>17638337116.912601</v>
      </c>
      <c r="X87" s="2">
        <v>16010869215.679968</v>
      </c>
      <c r="Y87" s="2">
        <v>18853115588.810581</v>
      </c>
      <c r="Z87" s="2">
        <v>24984568959.604965</v>
      </c>
      <c r="AA87" s="2">
        <v>30777833585.444084</v>
      </c>
    </row>
    <row r="88" spans="1:27" x14ac:dyDescent="0.2">
      <c r="A88" s="2" t="s">
        <v>534</v>
      </c>
      <c r="B88" s="2" t="s">
        <v>535</v>
      </c>
      <c r="C88" s="2" t="s">
        <v>372</v>
      </c>
      <c r="D88" s="2" t="s">
        <v>373</v>
      </c>
      <c r="E88" s="2">
        <v>5314872854.4404974</v>
      </c>
      <c r="F88" s="2">
        <v>6166197847.8503113</v>
      </c>
      <c r="G88" s="2">
        <v>7632723555.6622105</v>
      </c>
      <c r="H88" s="2">
        <v>8881417906.714323</v>
      </c>
      <c r="I88" s="2">
        <v>10744568381.44561</v>
      </c>
      <c r="J88" s="2">
        <v>20885037596.696342</v>
      </c>
      <c r="K88" s="2">
        <v>24827339138.490639</v>
      </c>
      <c r="L88" s="2">
        <v>28679383241.07291</v>
      </c>
      <c r="M88" s="2">
        <v>26048720005.523258</v>
      </c>
      <c r="N88" s="2">
        <v>32197655566.534706</v>
      </c>
      <c r="O88" s="2">
        <v>39336668080.558983</v>
      </c>
      <c r="P88" s="2">
        <v>41271701060.954033</v>
      </c>
      <c r="Q88" s="2">
        <v>62824629066.040833</v>
      </c>
      <c r="R88" s="2">
        <v>54783319817.370514</v>
      </c>
      <c r="S88" s="2">
        <v>49406010054.266335</v>
      </c>
      <c r="T88" s="2">
        <v>56164929304.875397</v>
      </c>
      <c r="U88" s="2">
        <v>60405924078.727829</v>
      </c>
      <c r="V88" s="2">
        <v>67298914624.372314</v>
      </c>
      <c r="W88" s="2">
        <v>68337969247.706741</v>
      </c>
      <c r="X88" s="2">
        <v>70043099675.680008</v>
      </c>
      <c r="Y88" s="2">
        <v>79524421861.274261</v>
      </c>
      <c r="Z88" s="2">
        <v>74263364041.874191</v>
      </c>
      <c r="AA88" s="2">
        <v>76370396722.154022</v>
      </c>
    </row>
    <row r="89" spans="1:27" x14ac:dyDescent="0.2">
      <c r="A89" s="2" t="s">
        <v>536</v>
      </c>
      <c r="B89" s="2" t="s">
        <v>537</v>
      </c>
      <c r="C89" s="2" t="s">
        <v>372</v>
      </c>
      <c r="D89" s="2" t="s">
        <v>373</v>
      </c>
    </row>
    <row r="90" spans="1:27" x14ac:dyDescent="0.2">
      <c r="A90" s="2" t="s">
        <v>538</v>
      </c>
      <c r="B90" s="2" t="s">
        <v>539</v>
      </c>
      <c r="C90" s="2" t="s">
        <v>372</v>
      </c>
      <c r="D90" s="2" t="s">
        <v>373</v>
      </c>
      <c r="E90" s="2">
        <v>4125527603.2290802</v>
      </c>
      <c r="F90" s="2">
        <v>4301608752.513958</v>
      </c>
      <c r="G90" s="2">
        <v>5025167975.2636271</v>
      </c>
      <c r="H90" s="2">
        <v>5300767960.5157242</v>
      </c>
      <c r="I90" s="2">
        <v>4282468636.9050093</v>
      </c>
      <c r="J90" s="2">
        <v>4220019845.2665796</v>
      </c>
      <c r="K90" s="2">
        <v>6281918226.3406286</v>
      </c>
      <c r="L90" s="2">
        <v>6964179983.1815481</v>
      </c>
      <c r="M90" s="2">
        <v>6716905339.7324381</v>
      </c>
      <c r="N90" s="2">
        <v>6853467145.5308867</v>
      </c>
      <c r="O90" s="2">
        <v>6785137203.3315258</v>
      </c>
      <c r="P90" s="2">
        <v>7638044556.8465586</v>
      </c>
      <c r="Q90" s="2">
        <v>8376613539.2827816</v>
      </c>
      <c r="R90" s="2">
        <v>8778473372.8212433</v>
      </c>
      <c r="S90" s="2">
        <v>8794201742.8460922</v>
      </c>
      <c r="T90" s="2">
        <v>8595955222.4971924</v>
      </c>
      <c r="U90" s="2">
        <v>10324668271.136229</v>
      </c>
      <c r="V90" s="2">
        <v>11857030366.789089</v>
      </c>
      <c r="W90" s="2">
        <v>13442861496.445419</v>
      </c>
      <c r="X90" s="2">
        <v>14088693742.946381</v>
      </c>
      <c r="Y90" s="2">
        <v>17069115737.825916</v>
      </c>
      <c r="Z90" s="2">
        <v>19910452541.921909</v>
      </c>
      <c r="AA90" s="2">
        <v>22199409741.257809</v>
      </c>
    </row>
    <row r="91" spans="1:27" x14ac:dyDescent="0.2">
      <c r="A91" s="2" t="s">
        <v>540</v>
      </c>
      <c r="B91" s="2" t="s">
        <v>541</v>
      </c>
      <c r="C91" s="2" t="s">
        <v>372</v>
      </c>
      <c r="D91" s="2" t="s">
        <v>373</v>
      </c>
      <c r="E91" s="2">
        <v>687410645.06394339</v>
      </c>
      <c r="F91" s="2">
        <v>578235309.32719815</v>
      </c>
      <c r="G91" s="2">
        <v>487038685.04549587</v>
      </c>
      <c r="H91" s="2">
        <v>961900651.42344093</v>
      </c>
      <c r="I91" s="2">
        <v>1027701067.5568765</v>
      </c>
      <c r="J91" s="2">
        <v>1054112487.7408298</v>
      </c>
      <c r="K91" s="2">
        <v>1279703047.0220978</v>
      </c>
      <c r="L91" s="2">
        <v>1561766955.7302403</v>
      </c>
      <c r="M91" s="2">
        <v>1450142508.5780816</v>
      </c>
      <c r="N91" s="2">
        <v>1543294926.8730059</v>
      </c>
      <c r="O91" s="2">
        <v>1409693596.9359355</v>
      </c>
      <c r="P91" s="2">
        <v>1415004738.2662053</v>
      </c>
      <c r="Q91" s="2">
        <v>1375609453.4374623</v>
      </c>
      <c r="R91" s="2">
        <v>1229461721.4086075</v>
      </c>
      <c r="S91" s="2">
        <v>1378176608.9320412</v>
      </c>
      <c r="T91" s="2">
        <v>1484578885.9713225</v>
      </c>
      <c r="U91" s="2">
        <v>1504909462.6952114</v>
      </c>
      <c r="V91" s="2">
        <v>1670671327.8165143</v>
      </c>
      <c r="W91" s="2">
        <v>1813609692.4999352</v>
      </c>
      <c r="X91" s="2">
        <v>1812170891.1906917</v>
      </c>
      <c r="Y91" s="2">
        <v>2014158842.1459632</v>
      </c>
      <c r="Z91" s="2">
        <v>2204734527.88096</v>
      </c>
      <c r="AA91" s="2">
        <v>2396111021.6414862</v>
      </c>
    </row>
    <row r="92" spans="1:27" x14ac:dyDescent="0.2">
      <c r="A92" s="2" t="s">
        <v>542</v>
      </c>
      <c r="B92" s="2" t="s">
        <v>543</v>
      </c>
      <c r="C92" s="2" t="s">
        <v>372</v>
      </c>
      <c r="D92" s="2" t="s">
        <v>373</v>
      </c>
      <c r="E92" s="2">
        <v>412610871.50912148</v>
      </c>
      <c r="F92" s="2">
        <v>466773711.23557949</v>
      </c>
      <c r="G92" s="2">
        <v>553614800.14570713</v>
      </c>
      <c r="H92" s="2">
        <v>582169841.29830408</v>
      </c>
      <c r="I92" s="2">
        <v>639776040.68842423</v>
      </c>
      <c r="J92" s="2">
        <v>634781901.25149393</v>
      </c>
      <c r="K92" s="2">
        <v>753162998.01511264</v>
      </c>
      <c r="L92" s="2">
        <v>952667544.03728855</v>
      </c>
      <c r="M92" s="2">
        <v>890167833.36984921</v>
      </c>
      <c r="N92" s="2">
        <v>940112538.93643582</v>
      </c>
      <c r="O92" s="2">
        <v>1157074319.193877</v>
      </c>
      <c r="P92" s="2">
        <v>1049412177.1141346</v>
      </c>
      <c r="Q92" s="2">
        <v>1109682824.1359422</v>
      </c>
      <c r="R92" s="2">
        <v>1135250721.0373969</v>
      </c>
      <c r="S92" s="2">
        <v>1152384166.796375</v>
      </c>
      <c r="T92" s="2">
        <v>1245074264.1039608</v>
      </c>
      <c r="U92" s="2">
        <v>1469978606.1214306</v>
      </c>
      <c r="V92" s="2">
        <v>1554133593.9169855</v>
      </c>
      <c r="W92" s="2">
        <v>1588638853.5932844</v>
      </c>
      <c r="X92" s="2">
        <v>1646400349.8486729</v>
      </c>
      <c r="Y92" s="2">
        <v>1853796455.8948882</v>
      </c>
      <c r="Z92" s="2">
        <v>1796608530.8226736</v>
      </c>
      <c r="AA92" s="2">
        <v>2048348108.3585193</v>
      </c>
    </row>
    <row r="93" spans="1:27" x14ac:dyDescent="0.2">
      <c r="A93" s="2" t="s">
        <v>544</v>
      </c>
      <c r="B93" s="2" t="s">
        <v>545</v>
      </c>
      <c r="C93" s="2" t="s">
        <v>372</v>
      </c>
      <c r="D93" s="2" t="s">
        <v>373</v>
      </c>
      <c r="E93" s="2">
        <v>1461139022.0295386</v>
      </c>
      <c r="F93" s="2">
        <v>1806742742.2731116</v>
      </c>
      <c r="G93" s="2">
        <v>2484745935.0932889</v>
      </c>
      <c r="H93" s="2">
        <v>4410764338.667325</v>
      </c>
      <c r="I93" s="2">
        <v>8217369092.6522379</v>
      </c>
      <c r="J93" s="2">
        <v>10086528698.86043</v>
      </c>
      <c r="K93" s="2">
        <v>13071718758.737305</v>
      </c>
      <c r="L93" s="2">
        <v>19749893536.320362</v>
      </c>
      <c r="M93" s="2">
        <v>15027795173.218706</v>
      </c>
      <c r="N93" s="2">
        <v>16314443436.290295</v>
      </c>
      <c r="O93" s="2">
        <v>21357343668.944725</v>
      </c>
      <c r="P93" s="2">
        <v>22388344143.913067</v>
      </c>
      <c r="Q93" s="2">
        <v>21948834283.785564</v>
      </c>
      <c r="R93" s="2">
        <v>21765453081.982601</v>
      </c>
      <c r="S93" s="2">
        <v>13185496881.017399</v>
      </c>
      <c r="T93" s="2">
        <v>11240808847.887815</v>
      </c>
      <c r="U93" s="2">
        <v>12200913878.982721</v>
      </c>
      <c r="V93" s="2">
        <v>13097012133.615946</v>
      </c>
      <c r="W93" s="2">
        <v>11364133549.747766</v>
      </c>
      <c r="X93" s="2">
        <v>9893816007.7397995</v>
      </c>
      <c r="Y93" s="2">
        <v>12215878032.716585</v>
      </c>
      <c r="Z93" s="2">
        <v>13687643435.624903</v>
      </c>
      <c r="AA93" s="2">
        <v>12337550583.753971</v>
      </c>
    </row>
    <row r="94" spans="1:27" x14ac:dyDescent="0.2">
      <c r="A94" s="2" t="s">
        <v>546</v>
      </c>
      <c r="B94" s="2" t="s">
        <v>547</v>
      </c>
      <c r="C94" s="2" t="s">
        <v>372</v>
      </c>
      <c r="D94" s="2" t="s">
        <v>373</v>
      </c>
      <c r="E94" s="2">
        <v>132050474720.03008</v>
      </c>
      <c r="F94" s="2">
        <v>150253800085.86459</v>
      </c>
      <c r="G94" s="2">
        <v>196930509813.38431</v>
      </c>
      <c r="H94" s="2">
        <v>234979615898.22455</v>
      </c>
      <c r="I94" s="2">
        <v>242315668619.40533</v>
      </c>
      <c r="J94" s="2">
        <v>269073415333.67609</v>
      </c>
      <c r="K94" s="2">
        <v>314226996944.10803</v>
      </c>
      <c r="L94" s="2">
        <v>351121399546.48511</v>
      </c>
      <c r="M94" s="2">
        <v>326829054686.30603</v>
      </c>
      <c r="N94" s="2">
        <v>296417644404.03387</v>
      </c>
      <c r="O94" s="2">
        <v>283228079776.04144</v>
      </c>
      <c r="P94" s="2">
        <v>238841140018.23288</v>
      </c>
      <c r="Q94" s="2">
        <v>236556279640.70538</v>
      </c>
      <c r="R94" s="2">
        <v>233911581521.06232</v>
      </c>
      <c r="S94" s="2">
        <v>194567373678.09912</v>
      </c>
      <c r="T94" s="2">
        <v>193097239005.87012</v>
      </c>
      <c r="U94" s="2">
        <v>200381103984.298</v>
      </c>
      <c r="V94" s="2">
        <v>213298873494.39359</v>
      </c>
      <c r="W94" s="2">
        <v>207305649887.01929</v>
      </c>
      <c r="X94" s="2">
        <v>191362985554.86124</v>
      </c>
      <c r="Y94" s="2">
        <v>218303801895.32596</v>
      </c>
      <c r="Z94" s="2">
        <v>218880566444.34909</v>
      </c>
      <c r="AA94" s="2">
        <v>243498333237.80234</v>
      </c>
    </row>
    <row r="95" spans="1:27" x14ac:dyDescent="0.2">
      <c r="A95" s="2" t="s">
        <v>548</v>
      </c>
      <c r="B95" s="2" t="s">
        <v>549</v>
      </c>
      <c r="C95" s="2" t="s">
        <v>372</v>
      </c>
      <c r="D95" s="2" t="s">
        <v>373</v>
      </c>
      <c r="E95" s="2">
        <v>520444185.18518513</v>
      </c>
      <c r="F95" s="2">
        <v>540336925.92592585</v>
      </c>
      <c r="G95" s="2">
        <v>591018407.4074074</v>
      </c>
      <c r="H95" s="2">
        <v>599118592.5925926</v>
      </c>
      <c r="I95" s="2">
        <v>695555555.55555546</v>
      </c>
      <c r="J95" s="2">
        <v>698700666.66666663</v>
      </c>
      <c r="K95" s="2">
        <v>758683592.5925926</v>
      </c>
      <c r="L95" s="2">
        <v>825976037.03703701</v>
      </c>
      <c r="M95" s="2">
        <v>771275555.55555546</v>
      </c>
      <c r="N95" s="2">
        <v>771014814.81481469</v>
      </c>
      <c r="O95" s="2">
        <v>778655555.55555546</v>
      </c>
      <c r="P95" s="2">
        <v>799881481.48148143</v>
      </c>
      <c r="Q95" s="2">
        <v>842618518.51851845</v>
      </c>
      <c r="R95" s="2">
        <v>911496296.29629624</v>
      </c>
      <c r="S95" s="2">
        <v>997007407.40740728</v>
      </c>
      <c r="T95" s="2">
        <v>1061640740.7407407</v>
      </c>
      <c r="U95" s="2">
        <v>1125685185.1851852</v>
      </c>
      <c r="V95" s="2">
        <v>1166514814.8148148</v>
      </c>
      <c r="W95" s="2">
        <v>1213485185.1851852</v>
      </c>
      <c r="X95" s="2">
        <v>1043411111.111111</v>
      </c>
      <c r="Y95" s="2">
        <v>1122800000</v>
      </c>
      <c r="Z95" s="2">
        <v>1224577777.7777777</v>
      </c>
      <c r="AA95" s="2">
        <v>1316733333.3333333</v>
      </c>
    </row>
    <row r="96" spans="1:27" x14ac:dyDescent="0.2">
      <c r="A96" s="2" t="s">
        <v>550</v>
      </c>
      <c r="B96" s="2" t="s">
        <v>551</v>
      </c>
      <c r="C96" s="2" t="s">
        <v>372</v>
      </c>
      <c r="D96" s="2" t="s">
        <v>373</v>
      </c>
      <c r="E96" s="2">
        <v>1086170703.9815965</v>
      </c>
      <c r="F96" s="2">
        <v>1169136716.0355651</v>
      </c>
      <c r="G96" s="2">
        <v>1558759823.081686</v>
      </c>
      <c r="H96" s="2">
        <v>1822499769.2393847</v>
      </c>
      <c r="I96" s="2">
        <v>1849802648.3639076</v>
      </c>
      <c r="J96" s="2">
        <v>2013106929.5003109</v>
      </c>
      <c r="K96" s="2">
        <v>2249811295.6608014</v>
      </c>
      <c r="L96" s="2">
        <v>2499092314.4187546</v>
      </c>
      <c r="M96" s="2">
        <v>2529963903.2268476</v>
      </c>
      <c r="N96" s="2">
        <v>2503167187.4930544</v>
      </c>
      <c r="O96" s="2">
        <v>2684461375.465847</v>
      </c>
      <c r="P96" s="2">
        <v>2609678486.3674879</v>
      </c>
      <c r="Q96" s="2">
        <v>2684946990.1244802</v>
      </c>
      <c r="R96" s="2">
        <v>2842065708.3596215</v>
      </c>
      <c r="S96" s="2">
        <v>2499113022.8167543</v>
      </c>
      <c r="T96" s="2">
        <v>2707139544.4669547</v>
      </c>
      <c r="U96" s="2">
        <v>2851613679.0343266</v>
      </c>
      <c r="V96" s="2">
        <v>3055782146.1595702</v>
      </c>
      <c r="W96" s="2">
        <v>2997309971.8762293</v>
      </c>
      <c r="X96" s="2">
        <v>3082884653.2455988</v>
      </c>
      <c r="Y96" s="2">
        <v>3235809504.2987142</v>
      </c>
    </row>
    <row r="97" spans="1:27" x14ac:dyDescent="0.2">
      <c r="A97" s="2" t="s">
        <v>552</v>
      </c>
      <c r="B97" s="2" t="s">
        <v>553</v>
      </c>
      <c r="C97" s="2" t="s">
        <v>372</v>
      </c>
      <c r="D97" s="2" t="s">
        <v>373</v>
      </c>
      <c r="E97" s="2">
        <v>18405220247.441242</v>
      </c>
      <c r="F97" s="2">
        <v>20444205991.024971</v>
      </c>
      <c r="G97" s="2">
        <v>21576351798.914482</v>
      </c>
      <c r="H97" s="2">
        <v>23577298094.657066</v>
      </c>
      <c r="I97" s="2">
        <v>26783389293.921989</v>
      </c>
      <c r="J97" s="2">
        <v>29744246827.183907</v>
      </c>
      <c r="K97" s="2">
        <v>33567850824.103931</v>
      </c>
      <c r="L97" s="2">
        <v>38503720224.316628</v>
      </c>
      <c r="M97" s="2">
        <v>37126148264.638298</v>
      </c>
      <c r="N97" s="2">
        <v>40676578423.487091</v>
      </c>
      <c r="O97" s="2">
        <v>46876006272.238693</v>
      </c>
      <c r="P97" s="2">
        <v>49593929487.126297</v>
      </c>
      <c r="Q97" s="2">
        <v>52996446269.442039</v>
      </c>
      <c r="R97" s="2">
        <v>57852153058.501991</v>
      </c>
      <c r="S97" s="2">
        <v>62186064718.742386</v>
      </c>
      <c r="T97" s="2">
        <v>66053403469.002441</v>
      </c>
      <c r="U97" s="2">
        <v>71653754066.276276</v>
      </c>
      <c r="V97" s="2">
        <v>73328365862.432861</v>
      </c>
      <c r="W97" s="2">
        <v>77172317258.647797</v>
      </c>
      <c r="X97" s="2">
        <v>77719464220.730026</v>
      </c>
      <c r="Y97" s="2">
        <v>86478835636.381317</v>
      </c>
      <c r="Z97" s="2">
        <v>95630524813.106049</v>
      </c>
      <c r="AA97" s="2">
        <v>104450210572.01225</v>
      </c>
    </row>
    <row r="98" spans="1:27" x14ac:dyDescent="0.2">
      <c r="A98" s="2" t="s">
        <v>554</v>
      </c>
      <c r="B98" s="2" t="s">
        <v>555</v>
      </c>
      <c r="C98" s="2" t="s">
        <v>372</v>
      </c>
      <c r="D98" s="2" t="s">
        <v>373</v>
      </c>
      <c r="F98" s="2">
        <v>3394000000</v>
      </c>
      <c r="G98" s="2">
        <v>3569000000</v>
      </c>
      <c r="H98" s="2">
        <v>3869000000</v>
      </c>
      <c r="I98" s="2">
        <v>4213000000</v>
      </c>
      <c r="J98" s="2">
        <v>4238000000</v>
      </c>
      <c r="K98" s="2">
        <v>4397000000</v>
      </c>
      <c r="L98" s="2">
        <v>4658000000</v>
      </c>
      <c r="M98" s="2">
        <v>4828000000</v>
      </c>
      <c r="N98" s="2">
        <v>4949000000</v>
      </c>
      <c r="O98" s="2">
        <v>4984000000</v>
      </c>
      <c r="P98" s="2">
        <v>5265000000</v>
      </c>
      <c r="Q98" s="2">
        <v>5399000000</v>
      </c>
      <c r="R98" s="2">
        <v>5610000000</v>
      </c>
      <c r="S98" s="2">
        <v>5799000000</v>
      </c>
      <c r="T98" s="2">
        <v>5901000000</v>
      </c>
      <c r="U98" s="2">
        <v>6013000000</v>
      </c>
      <c r="V98" s="2">
        <v>6051000000</v>
      </c>
      <c r="W98" s="2">
        <v>6355000000</v>
      </c>
      <c r="X98" s="2">
        <v>5916000000</v>
      </c>
      <c r="Y98" s="2">
        <v>6234000000</v>
      </c>
      <c r="Z98" s="2">
        <v>6910000000</v>
      </c>
    </row>
    <row r="99" spans="1:27" x14ac:dyDescent="0.2">
      <c r="A99" s="2" t="s">
        <v>556</v>
      </c>
      <c r="B99" s="2" t="s">
        <v>557</v>
      </c>
      <c r="C99" s="2" t="s">
        <v>372</v>
      </c>
      <c r="D99" s="2" t="s">
        <v>373</v>
      </c>
      <c r="E99" s="2">
        <v>712167450.16289771</v>
      </c>
      <c r="F99" s="2">
        <v>726131434.71533847</v>
      </c>
      <c r="G99" s="2">
        <v>743063950.31774902</v>
      </c>
      <c r="H99" s="2">
        <v>787814379.18384326</v>
      </c>
      <c r="I99" s="2">
        <v>824880550.34396493</v>
      </c>
      <c r="J99" s="2">
        <v>2379817990.6917953</v>
      </c>
      <c r="K99" s="2">
        <v>2730971595.3957372</v>
      </c>
      <c r="L99" s="2">
        <v>3025187433.3363686</v>
      </c>
      <c r="M99" s="2">
        <v>3165663152.7335134</v>
      </c>
      <c r="N99" s="2">
        <v>3432912516.9242687</v>
      </c>
      <c r="O99" s="2">
        <v>3691384317.521781</v>
      </c>
      <c r="P99" s="2">
        <v>4063088535.7633057</v>
      </c>
      <c r="Q99" s="2">
        <v>4167800928.8355298</v>
      </c>
      <c r="R99" s="2">
        <v>4127660151.808702</v>
      </c>
      <c r="S99" s="2">
        <v>4279840193.7046003</v>
      </c>
      <c r="T99" s="2">
        <v>4482697336.5617437</v>
      </c>
      <c r="U99" s="2">
        <v>4748174334.1404362</v>
      </c>
      <c r="V99" s="2">
        <v>4787636997.8534269</v>
      </c>
      <c r="W99" s="2">
        <v>5173760191.8465223</v>
      </c>
      <c r="X99" s="2">
        <v>5471256594.7242203</v>
      </c>
      <c r="Y99" s="2">
        <v>8041363893.0455637</v>
      </c>
      <c r="Z99" s="2">
        <v>14718387016.786572</v>
      </c>
      <c r="AA99" s="2">
        <v>17159509565.467627</v>
      </c>
    </row>
    <row r="100" spans="1:27" x14ac:dyDescent="0.2">
      <c r="A100" s="2" t="s">
        <v>558</v>
      </c>
      <c r="B100" s="2" t="s">
        <v>559</v>
      </c>
      <c r="C100" s="2" t="s">
        <v>372</v>
      </c>
      <c r="D100" s="2" t="s">
        <v>373</v>
      </c>
      <c r="E100" s="2">
        <v>27827867729175.199</v>
      </c>
      <c r="F100" s="2">
        <v>29042555250824.504</v>
      </c>
      <c r="G100" s="2">
        <v>32602867208416.039</v>
      </c>
      <c r="H100" s="2">
        <v>36421520433117.945</v>
      </c>
      <c r="I100" s="2">
        <v>38673188719418.133</v>
      </c>
      <c r="J100" s="2">
        <v>41048111676490.984</v>
      </c>
      <c r="K100" s="2">
        <v>45167415798939.25</v>
      </c>
      <c r="L100" s="2">
        <v>48417866433782.195</v>
      </c>
      <c r="M100" s="2">
        <v>45032420848215.594</v>
      </c>
      <c r="N100" s="2">
        <v>47429075600674.859</v>
      </c>
      <c r="O100" s="2">
        <v>51637656551411.469</v>
      </c>
      <c r="P100" s="2">
        <v>51803547767852.492</v>
      </c>
      <c r="Q100" s="2">
        <v>52545701699151.031</v>
      </c>
      <c r="R100" s="2">
        <v>53424933265987.312</v>
      </c>
      <c r="S100" s="2">
        <v>49875503824324.969</v>
      </c>
      <c r="T100" s="2">
        <v>50840864613079.32</v>
      </c>
      <c r="U100" s="2">
        <v>53443174098147.688</v>
      </c>
      <c r="V100" s="2">
        <v>56793957781697.438</v>
      </c>
      <c r="W100" s="2">
        <v>57351008372782.961</v>
      </c>
      <c r="X100" s="2">
        <v>55946257620086.93</v>
      </c>
      <c r="Y100" s="2">
        <v>62737887026890.008</v>
      </c>
      <c r="Z100" s="2">
        <v>64961263426035.492</v>
      </c>
      <c r="AA100" s="2">
        <v>68276492853979.898</v>
      </c>
    </row>
    <row r="101" spans="1:27" x14ac:dyDescent="0.2">
      <c r="A101" s="2" t="s">
        <v>560</v>
      </c>
      <c r="B101" s="2" t="s">
        <v>561</v>
      </c>
      <c r="C101" s="2" t="s">
        <v>372</v>
      </c>
      <c r="D101" s="2" t="s">
        <v>373</v>
      </c>
      <c r="E101" s="2">
        <v>169404327616.60522</v>
      </c>
      <c r="F101" s="2">
        <v>166348866131.0282</v>
      </c>
      <c r="G101" s="2">
        <v>161385558801.81079</v>
      </c>
      <c r="H101" s="2">
        <v>169099768875.1926</v>
      </c>
      <c r="I101" s="2">
        <v>181569311742.21292</v>
      </c>
      <c r="J101" s="2">
        <v>193535442896.36505</v>
      </c>
      <c r="K101" s="2">
        <v>211596944503.79977</v>
      </c>
      <c r="L101" s="2">
        <v>219278749139.7337</v>
      </c>
      <c r="M101" s="2">
        <v>214047795659.04471</v>
      </c>
      <c r="N101" s="2">
        <v>228638668727.29083</v>
      </c>
      <c r="O101" s="2">
        <v>248513617677.28674</v>
      </c>
      <c r="P101" s="2">
        <v>262628865879.69678</v>
      </c>
      <c r="Q101" s="2">
        <v>275696879834.96649</v>
      </c>
      <c r="R101" s="2">
        <v>291459995978.8927</v>
      </c>
      <c r="S101" s="2">
        <v>309385622601.34808</v>
      </c>
      <c r="T101" s="2">
        <v>320860317562.56238</v>
      </c>
      <c r="U101" s="2">
        <v>341273289534.46594</v>
      </c>
      <c r="V101" s="2">
        <v>361731070995.72626</v>
      </c>
      <c r="W101" s="2">
        <v>363074545072.3891</v>
      </c>
      <c r="X101" s="2">
        <v>344943149590.05829</v>
      </c>
      <c r="Y101" s="2">
        <v>368954169748.81805</v>
      </c>
      <c r="Z101" s="2">
        <v>358681066274.46857</v>
      </c>
      <c r="AA101" s="2">
        <v>380812234827.83179</v>
      </c>
    </row>
    <row r="102" spans="1:27" x14ac:dyDescent="0.2">
      <c r="A102" s="2" t="s">
        <v>562</v>
      </c>
      <c r="B102" s="2" t="s">
        <v>563</v>
      </c>
      <c r="C102" s="2" t="s">
        <v>372</v>
      </c>
      <c r="D102" s="2" t="s">
        <v>373</v>
      </c>
      <c r="E102" s="2">
        <v>7651162302.3456039</v>
      </c>
      <c r="F102" s="2">
        <v>7858255412.8603792</v>
      </c>
      <c r="G102" s="2">
        <v>8230391346.6722813</v>
      </c>
      <c r="H102" s="2">
        <v>8869299234.3376961</v>
      </c>
      <c r="I102" s="2">
        <v>9757012696.5621166</v>
      </c>
      <c r="J102" s="2">
        <v>10917477066.142908</v>
      </c>
      <c r="K102" s="2">
        <v>12361257680.562687</v>
      </c>
      <c r="L102" s="2">
        <v>13881731875.746613</v>
      </c>
      <c r="M102" s="2">
        <v>14587496229.18111</v>
      </c>
      <c r="N102" s="2">
        <v>15839344591.984165</v>
      </c>
      <c r="O102" s="2">
        <v>17710275685.407448</v>
      </c>
      <c r="P102" s="2">
        <v>18528554397.569511</v>
      </c>
      <c r="Q102" s="2">
        <v>18499729214.904022</v>
      </c>
      <c r="R102" s="2">
        <v>19756533971.869846</v>
      </c>
      <c r="S102" s="2">
        <v>20979791685.416042</v>
      </c>
      <c r="T102" s="2">
        <v>21717604952.183525</v>
      </c>
      <c r="U102" s="2">
        <v>23136247990.597725</v>
      </c>
      <c r="V102" s="2">
        <v>24067750760.49897</v>
      </c>
      <c r="W102" s="2">
        <v>24882225741.811867</v>
      </c>
      <c r="X102" s="2">
        <v>23352232483.755009</v>
      </c>
      <c r="Y102" s="2">
        <v>28144331506.614887</v>
      </c>
      <c r="Z102" s="2">
        <v>31426041806.798485</v>
      </c>
      <c r="AA102" s="2">
        <v>34400509852.043648</v>
      </c>
    </row>
    <row r="103" spans="1:27" x14ac:dyDescent="0.2">
      <c r="A103" s="2" t="s">
        <v>564</v>
      </c>
      <c r="B103" s="2" t="s">
        <v>565</v>
      </c>
      <c r="C103" s="2" t="s">
        <v>372</v>
      </c>
      <c r="D103" s="2" t="s">
        <v>373</v>
      </c>
      <c r="E103" s="2">
        <v>175229674106.6543</v>
      </c>
      <c r="F103" s="2">
        <v>190150834251.02637</v>
      </c>
      <c r="G103" s="2">
        <v>215718549428.87503</v>
      </c>
      <c r="H103" s="2">
        <v>248550616224.67758</v>
      </c>
      <c r="I103" s="2">
        <v>284756209769.96619</v>
      </c>
      <c r="J103" s="2">
        <v>334033347514.09113</v>
      </c>
      <c r="K103" s="2">
        <v>398670660581.90088</v>
      </c>
      <c r="L103" s="2">
        <v>473750807418.69202</v>
      </c>
      <c r="M103" s="2">
        <v>470141481308.36859</v>
      </c>
      <c r="N103" s="2">
        <v>510516524583.67334</v>
      </c>
      <c r="O103" s="2">
        <v>565719952141.47339</v>
      </c>
      <c r="P103" s="2">
        <v>586349743998.45166</v>
      </c>
      <c r="Q103" s="2">
        <v>657859660760.55481</v>
      </c>
      <c r="R103" s="2">
        <v>696365651505.55688</v>
      </c>
      <c r="S103" s="2">
        <v>668868898578.29578</v>
      </c>
      <c r="T103" s="2">
        <v>675915287466.17407</v>
      </c>
      <c r="U103" s="2">
        <v>726226122250.30847</v>
      </c>
      <c r="V103" s="2">
        <v>776506227119.83337</v>
      </c>
      <c r="W103" s="2">
        <v>805115217775.60437</v>
      </c>
      <c r="X103" s="2">
        <v>813139899187.27466</v>
      </c>
      <c r="Y103" s="2">
        <v>905796942446.20996</v>
      </c>
      <c r="Z103" s="2">
        <v>983601535350.12354</v>
      </c>
      <c r="AA103" s="2">
        <v>1129946910802.3105</v>
      </c>
    </row>
    <row r="104" spans="1:27" x14ac:dyDescent="0.2">
      <c r="A104" s="2" t="s">
        <v>566</v>
      </c>
      <c r="B104" s="2" t="s">
        <v>567</v>
      </c>
      <c r="C104" s="2" t="s">
        <v>372</v>
      </c>
      <c r="D104" s="2" t="s">
        <v>373</v>
      </c>
      <c r="E104" s="2">
        <v>23066883849.646683</v>
      </c>
      <c r="F104" s="2">
        <v>26757722428.678143</v>
      </c>
      <c r="G104" s="2">
        <v>35245317001.822365</v>
      </c>
      <c r="H104" s="2">
        <v>41836292157.333473</v>
      </c>
      <c r="I104" s="2">
        <v>45013119281.806038</v>
      </c>
      <c r="J104" s="2">
        <v>49590197656.548203</v>
      </c>
      <c r="K104" s="2">
        <v>59298265769.99456</v>
      </c>
      <c r="L104" s="2">
        <v>68478776205.982628</v>
      </c>
      <c r="M104" s="2">
        <v>62321642125.172089</v>
      </c>
      <c r="N104" s="2">
        <v>58981738868.75296</v>
      </c>
      <c r="O104" s="2">
        <v>62903737379.783432</v>
      </c>
      <c r="P104" s="2">
        <v>57551963753.210396</v>
      </c>
      <c r="Q104" s="2">
        <v>59852401272.320389</v>
      </c>
      <c r="R104" s="2">
        <v>59612144078.413345</v>
      </c>
      <c r="S104" s="2">
        <v>51005200669.694122</v>
      </c>
      <c r="T104" s="2">
        <v>52654855638.105698</v>
      </c>
      <c r="U104" s="2">
        <v>56186190437.995872</v>
      </c>
      <c r="V104" s="2">
        <v>61668130122.587807</v>
      </c>
      <c r="W104" s="2">
        <v>61467582193.682434</v>
      </c>
      <c r="X104" s="2">
        <v>57963370885.079773</v>
      </c>
      <c r="Y104" s="2">
        <v>69006802298.695602</v>
      </c>
      <c r="Z104" s="2">
        <v>71198635101.951431</v>
      </c>
      <c r="AA104" s="2">
        <v>84393795502.442108</v>
      </c>
    </row>
    <row r="105" spans="1:27" x14ac:dyDescent="0.2">
      <c r="A105" s="2" t="s">
        <v>568</v>
      </c>
      <c r="B105" s="2" t="s">
        <v>569</v>
      </c>
      <c r="C105" s="2" t="s">
        <v>372</v>
      </c>
      <c r="D105" s="2" t="s">
        <v>373</v>
      </c>
      <c r="E105" s="2">
        <v>6331970324.3102217</v>
      </c>
      <c r="F105" s="2">
        <v>6205847213.6351013</v>
      </c>
      <c r="G105" s="2">
        <v>5071947798.2726316</v>
      </c>
      <c r="H105" s="2">
        <v>6087360684.2968998</v>
      </c>
      <c r="I105" s="2">
        <v>7030149730.3369226</v>
      </c>
      <c r="J105" s="2">
        <v>7638739122.6724186</v>
      </c>
      <c r="K105" s="2">
        <v>9228637767.6900902</v>
      </c>
      <c r="L105" s="2">
        <v>10432962634.874826</v>
      </c>
      <c r="M105" s="2">
        <v>11597002834.778614</v>
      </c>
      <c r="N105" s="2">
        <v>11859312725.144835</v>
      </c>
      <c r="O105" s="2">
        <v>13008746038.8867</v>
      </c>
      <c r="P105" s="2">
        <v>13708925477.130407</v>
      </c>
      <c r="Q105" s="2">
        <v>14902488604.242088</v>
      </c>
      <c r="R105" s="2">
        <v>15146883497.633091</v>
      </c>
      <c r="S105" s="2">
        <v>14849629308.602478</v>
      </c>
      <c r="T105" s="2">
        <v>14069277526.227812</v>
      </c>
      <c r="U105" s="2">
        <v>15093357161.149847</v>
      </c>
      <c r="V105" s="2">
        <v>16403864617.84576</v>
      </c>
      <c r="W105" s="2">
        <v>15016090929.512514</v>
      </c>
      <c r="X105" s="2">
        <v>14508222518.301786</v>
      </c>
      <c r="Y105" s="2">
        <v>20877414952.637451</v>
      </c>
      <c r="Z105" s="2">
        <v>20253551920.551617</v>
      </c>
      <c r="AA105" s="2">
        <v>19850829757.541847</v>
      </c>
    </row>
    <row r="106" spans="1:27" x14ac:dyDescent="0.2">
      <c r="A106" s="2" t="s">
        <v>570</v>
      </c>
      <c r="B106" s="2" t="s">
        <v>571</v>
      </c>
      <c r="C106" s="2" t="s">
        <v>372</v>
      </c>
      <c r="D106" s="2" t="s">
        <v>373</v>
      </c>
      <c r="E106" s="2">
        <v>53749989092.019722</v>
      </c>
      <c r="F106" s="2">
        <v>67608919144.368355</v>
      </c>
      <c r="G106" s="2">
        <v>85285062818.00766</v>
      </c>
      <c r="H106" s="2">
        <v>104120820258.66873</v>
      </c>
      <c r="I106" s="2">
        <v>113211158292.93649</v>
      </c>
      <c r="J106" s="2">
        <v>115715618613.05196</v>
      </c>
      <c r="K106" s="2">
        <v>140186716681.42496</v>
      </c>
      <c r="L106" s="2">
        <v>158325614580.62799</v>
      </c>
      <c r="M106" s="2">
        <v>131069255620.56659</v>
      </c>
      <c r="N106" s="2">
        <v>132175349953.71332</v>
      </c>
      <c r="O106" s="2">
        <v>141942264554.47513</v>
      </c>
      <c r="P106" s="2">
        <v>128814279315.1317</v>
      </c>
      <c r="Q106" s="2">
        <v>135684315697.71341</v>
      </c>
      <c r="R106" s="2">
        <v>141033843265.66858</v>
      </c>
      <c r="S106" s="2">
        <v>125174166987.37169</v>
      </c>
      <c r="T106" s="2">
        <v>128609822750.03862</v>
      </c>
      <c r="U106" s="2">
        <v>143112196040.32568</v>
      </c>
      <c r="V106" s="2">
        <v>160565642983.58676</v>
      </c>
      <c r="W106" s="2">
        <v>164020460331.65897</v>
      </c>
      <c r="X106" s="2">
        <v>157288955508.17633</v>
      </c>
      <c r="Y106" s="2">
        <v>182109999477.69073</v>
      </c>
      <c r="Z106" s="2">
        <v>177006128624.62692</v>
      </c>
      <c r="AA106" s="2">
        <v>212388906458.72394</v>
      </c>
    </row>
    <row r="107" spans="1:27" x14ac:dyDescent="0.2">
      <c r="A107" s="2" t="s">
        <v>572</v>
      </c>
      <c r="B107" s="2" t="s">
        <v>573</v>
      </c>
      <c r="C107" s="2" t="s">
        <v>372</v>
      </c>
      <c r="D107" s="2" t="s">
        <v>373</v>
      </c>
      <c r="E107" s="2">
        <v>5955395364740.5732</v>
      </c>
      <c r="F107" s="2">
        <v>6043797681672.0439</v>
      </c>
      <c r="G107" s="2">
        <v>6787013105172.5371</v>
      </c>
      <c r="H107" s="2">
        <v>8083579542097.9834</v>
      </c>
      <c r="I107" s="2">
        <v>9656465769683.1445</v>
      </c>
      <c r="J107" s="2">
        <v>11452613229877.943</v>
      </c>
      <c r="K107" s="2">
        <v>14221554132945.137</v>
      </c>
      <c r="L107" s="2">
        <v>17055684034702.568</v>
      </c>
      <c r="M107" s="2">
        <v>16539477116784.375</v>
      </c>
      <c r="N107" s="2">
        <v>20113636481114.922</v>
      </c>
      <c r="O107" s="2">
        <v>23813102601159.855</v>
      </c>
      <c r="P107" s="2">
        <v>25306389172545.777</v>
      </c>
      <c r="Q107" s="2">
        <v>26702758832040.371</v>
      </c>
      <c r="R107" s="2">
        <v>27596836842386.52</v>
      </c>
      <c r="S107" s="2">
        <v>25841079101004.82</v>
      </c>
      <c r="T107" s="2">
        <v>26032663404168.633</v>
      </c>
      <c r="U107" s="2">
        <v>28752304968945.438</v>
      </c>
      <c r="V107" s="2">
        <v>30653934094282.141</v>
      </c>
      <c r="W107" s="2">
        <v>31298751631398.941</v>
      </c>
      <c r="X107" s="2">
        <v>30114868724300.227</v>
      </c>
      <c r="Y107" s="2">
        <v>35763964842420.875</v>
      </c>
      <c r="Z107" s="2">
        <v>37711987599830.859</v>
      </c>
      <c r="AA107" s="2">
        <v>38789302232983.562</v>
      </c>
    </row>
    <row r="108" spans="1:27" x14ac:dyDescent="0.2">
      <c r="A108" s="2" t="s">
        <v>574</v>
      </c>
      <c r="B108" s="2" t="s">
        <v>575</v>
      </c>
      <c r="C108" s="2" t="s">
        <v>372</v>
      </c>
      <c r="D108" s="2" t="s">
        <v>373</v>
      </c>
      <c r="E108" s="2">
        <v>6467971857875.8799</v>
      </c>
      <c r="F108" s="2">
        <v>6596113985139.0781</v>
      </c>
      <c r="G108" s="2">
        <v>7410043044889.5889</v>
      </c>
      <c r="H108" s="2">
        <v>8812155487875.6719</v>
      </c>
      <c r="I108" s="2">
        <v>10501886977425.918</v>
      </c>
      <c r="J108" s="2">
        <v>12462339517740.24</v>
      </c>
      <c r="K108" s="2">
        <v>15406789298778.137</v>
      </c>
      <c r="L108" s="2">
        <v>18467337642091.465</v>
      </c>
      <c r="M108" s="2">
        <v>17918122362578.578</v>
      </c>
      <c r="N108" s="2">
        <v>21703542538838.414</v>
      </c>
      <c r="O108" s="2">
        <v>25609760647500.508</v>
      </c>
      <c r="P108" s="2">
        <v>27201457309739.664</v>
      </c>
      <c r="Q108" s="2">
        <v>28764544849717.715</v>
      </c>
      <c r="R108" s="2">
        <v>29817424804408.422</v>
      </c>
      <c r="S108" s="2">
        <v>28002742765817.664</v>
      </c>
      <c r="T108" s="2">
        <v>28185625931332.652</v>
      </c>
      <c r="U108" s="2">
        <v>31021018298163.496</v>
      </c>
      <c r="V108" s="2">
        <v>33059072280457.121</v>
      </c>
      <c r="W108" s="2">
        <v>33801024892359.484</v>
      </c>
      <c r="X108" s="2">
        <v>32566020356731.523</v>
      </c>
      <c r="Y108" s="2">
        <v>38431269006646.289</v>
      </c>
      <c r="Z108" s="2">
        <v>40596809224874.039</v>
      </c>
      <c r="AA108" s="2">
        <v>41669008262158.836</v>
      </c>
    </row>
    <row r="109" spans="1:27" x14ac:dyDescent="0.2">
      <c r="A109" s="2" t="s">
        <v>576</v>
      </c>
      <c r="B109" s="2" t="s">
        <v>577</v>
      </c>
      <c r="C109" s="2" t="s">
        <v>372</v>
      </c>
      <c r="D109" s="2" t="s">
        <v>373</v>
      </c>
      <c r="E109" s="2">
        <v>512834423375.26788</v>
      </c>
      <c r="F109" s="2">
        <v>552999516407.29846</v>
      </c>
      <c r="G109" s="2">
        <v>623833822033.59778</v>
      </c>
      <c r="H109" s="2">
        <v>729356646292.15857</v>
      </c>
      <c r="I109" s="2">
        <v>846026953097.61816</v>
      </c>
      <c r="J109" s="2">
        <v>1010537214296.6407</v>
      </c>
      <c r="K109" s="2">
        <v>1185342131935.5999</v>
      </c>
      <c r="L109" s="2">
        <v>1411653607388.9106</v>
      </c>
      <c r="M109" s="2">
        <v>1378645245794.2004</v>
      </c>
      <c r="N109" s="2">
        <v>1589906057723.4932</v>
      </c>
      <c r="O109" s="2">
        <v>1796658046340.6306</v>
      </c>
      <c r="P109" s="2">
        <v>1895068137193.8909</v>
      </c>
      <c r="Q109" s="2">
        <v>2061786017677.3367</v>
      </c>
      <c r="R109" s="2">
        <v>2220587962021.9019</v>
      </c>
      <c r="S109" s="2">
        <v>2160355432857.5442</v>
      </c>
      <c r="T109" s="2">
        <v>2151877377687.8726</v>
      </c>
      <c r="U109" s="2">
        <v>2268542522550.6299</v>
      </c>
      <c r="V109" s="2">
        <v>2405084337108.5386</v>
      </c>
      <c r="W109" s="2">
        <v>2501780139643.8042</v>
      </c>
      <c r="X109" s="2">
        <v>2450267402830.4683</v>
      </c>
      <c r="Y109" s="2">
        <v>2668547717370.1343</v>
      </c>
      <c r="Z109" s="2">
        <v>2885452928535.0923</v>
      </c>
      <c r="AA109" s="2">
        <v>2880514996348.022</v>
      </c>
    </row>
    <row r="110" spans="1:27" x14ac:dyDescent="0.2">
      <c r="A110" s="2" t="s">
        <v>578</v>
      </c>
      <c r="B110" s="2" t="s">
        <v>579</v>
      </c>
      <c r="C110" s="2" t="s">
        <v>372</v>
      </c>
      <c r="D110" s="2" t="s">
        <v>373</v>
      </c>
      <c r="E110" s="2">
        <v>227157351660.39572</v>
      </c>
      <c r="F110" s="2">
        <v>249561003392.15182</v>
      </c>
      <c r="G110" s="2">
        <v>281703589464.07202</v>
      </c>
      <c r="H110" s="2">
        <v>341633787232.2962</v>
      </c>
      <c r="I110" s="2">
        <v>404342202351.63843</v>
      </c>
      <c r="J110" s="2">
        <v>501411656966.72278</v>
      </c>
      <c r="K110" s="2">
        <v>581132806961.66846</v>
      </c>
      <c r="L110" s="2">
        <v>680728055173.14673</v>
      </c>
      <c r="M110" s="2">
        <v>635294973482.79846</v>
      </c>
      <c r="N110" s="2">
        <v>745687007731.63184</v>
      </c>
      <c r="O110" s="2">
        <v>851975410787.13538</v>
      </c>
      <c r="P110" s="2">
        <v>946685763995.53271</v>
      </c>
      <c r="Q110" s="2">
        <v>1028642955631.5627</v>
      </c>
      <c r="R110" s="2">
        <v>1115645612713.8076</v>
      </c>
      <c r="S110" s="2">
        <v>1058990581097.2693</v>
      </c>
      <c r="T110" s="2">
        <v>987290516597.47192</v>
      </c>
      <c r="U110" s="2">
        <v>1012161782023.0675</v>
      </c>
      <c r="V110" s="2">
        <v>1066719614873.9558</v>
      </c>
      <c r="W110" s="2">
        <v>1092770923537.2625</v>
      </c>
      <c r="X110" s="2">
        <v>1024076691136.9929</v>
      </c>
      <c r="Y110" s="2">
        <v>1114246944908.4102</v>
      </c>
      <c r="Z110" s="2">
        <v>1208339576445.7639</v>
      </c>
      <c r="AA110" s="2">
        <v>1068437562493.4235</v>
      </c>
    </row>
    <row r="111" spans="1:27" x14ac:dyDescent="0.2">
      <c r="A111" s="2" t="s">
        <v>580</v>
      </c>
      <c r="B111" s="2" t="s">
        <v>581</v>
      </c>
      <c r="C111" s="2" t="s">
        <v>372</v>
      </c>
      <c r="D111" s="2" t="s">
        <v>373</v>
      </c>
      <c r="E111" s="2">
        <v>160446947784.90857</v>
      </c>
      <c r="F111" s="2">
        <v>195660611165.18344</v>
      </c>
      <c r="G111" s="2">
        <v>234772463823.80835</v>
      </c>
      <c r="H111" s="2">
        <v>256836875295.4519</v>
      </c>
      <c r="I111" s="2">
        <v>285868619196.08478</v>
      </c>
      <c r="J111" s="2">
        <v>364570515618.35803</v>
      </c>
      <c r="K111" s="2">
        <v>432216737774.86053</v>
      </c>
      <c r="L111" s="2">
        <v>510228634992.25513</v>
      </c>
      <c r="M111" s="2">
        <v>539580085612.40143</v>
      </c>
      <c r="N111" s="2">
        <v>755094157594.52429</v>
      </c>
      <c r="O111" s="2">
        <v>892969104529.57202</v>
      </c>
      <c r="P111" s="2">
        <v>917869913364.91748</v>
      </c>
      <c r="Q111" s="2">
        <v>912524136718.01819</v>
      </c>
      <c r="R111" s="2">
        <v>890814755511.01355</v>
      </c>
      <c r="S111" s="2">
        <v>860854232717.71777</v>
      </c>
      <c r="T111" s="2">
        <v>931877364034.19641</v>
      </c>
      <c r="U111" s="2">
        <v>1015618744168.083</v>
      </c>
      <c r="V111" s="2">
        <v>1042271532953.4915</v>
      </c>
      <c r="W111" s="2">
        <v>1119099871385.7949</v>
      </c>
      <c r="X111" s="2">
        <v>1059054842711.5549</v>
      </c>
      <c r="Y111" s="2">
        <v>1186509691070.9749</v>
      </c>
      <c r="Z111" s="2">
        <v>1319076267291.5083</v>
      </c>
      <c r="AA111" s="2">
        <v>1371171152331.155</v>
      </c>
    </row>
    <row r="112" spans="1:27" x14ac:dyDescent="0.2">
      <c r="A112" s="2" t="s">
        <v>582</v>
      </c>
      <c r="B112" s="2" t="s">
        <v>583</v>
      </c>
      <c r="C112" s="2" t="s">
        <v>372</v>
      </c>
      <c r="D112" s="2" t="s">
        <v>373</v>
      </c>
      <c r="E112" s="2">
        <v>286236953680.48315</v>
      </c>
      <c r="F112" s="2">
        <v>303914024822.71808</v>
      </c>
      <c r="G112" s="2">
        <v>342661759610.60675</v>
      </c>
      <c r="H112" s="2">
        <v>388002963888.935</v>
      </c>
      <c r="I112" s="2">
        <v>441785631156.6391</v>
      </c>
      <c r="J112" s="2">
        <v>508733339813.51453</v>
      </c>
      <c r="K112" s="2">
        <v>603944232307.45667</v>
      </c>
      <c r="L112" s="2">
        <v>730925552215.76294</v>
      </c>
      <c r="M112" s="2">
        <v>743350272311.40137</v>
      </c>
      <c r="N112" s="2">
        <v>844219049991.86096</v>
      </c>
      <c r="O112" s="2">
        <v>944682635553.49414</v>
      </c>
      <c r="P112" s="2">
        <v>948382373198.35681</v>
      </c>
      <c r="Q112" s="2">
        <v>1033143062045.775</v>
      </c>
      <c r="R112" s="2">
        <v>1104942349308.0942</v>
      </c>
      <c r="S112" s="2">
        <v>1101364851760.2747</v>
      </c>
      <c r="T112" s="2">
        <v>1164586861090.4006</v>
      </c>
      <c r="U112" s="2">
        <v>1256380740527.5625</v>
      </c>
      <c r="V112" s="2">
        <v>1338364722234.583</v>
      </c>
      <c r="W112" s="2">
        <v>1409009216106.5408</v>
      </c>
      <c r="X112" s="2">
        <v>1426190711693.4758</v>
      </c>
      <c r="Y112" s="2">
        <v>1554300772461.7249</v>
      </c>
      <c r="Z112" s="2">
        <v>1677113352089.3291</v>
      </c>
      <c r="AA112" s="2">
        <v>1814046621127.3633</v>
      </c>
    </row>
    <row r="113" spans="1:27" x14ac:dyDescent="0.2">
      <c r="A113" s="2" t="s">
        <v>584</v>
      </c>
      <c r="B113" s="2" t="s">
        <v>585</v>
      </c>
      <c r="C113" s="2" t="s">
        <v>372</v>
      </c>
      <c r="D113" s="2" t="s">
        <v>373</v>
      </c>
      <c r="E113" s="2">
        <v>1668684324.1687059</v>
      </c>
      <c r="F113" s="2">
        <v>1891002697.8417265</v>
      </c>
      <c r="G113" s="2">
        <v>2252620408.1632652</v>
      </c>
      <c r="H113" s="2">
        <v>2802206151.592823</v>
      </c>
      <c r="I113" s="2">
        <v>3032411026.9491892</v>
      </c>
      <c r="J113" s="2">
        <v>3422733202.4501042</v>
      </c>
      <c r="K113" s="2">
        <v>4466350655.8990898</v>
      </c>
      <c r="L113" s="2">
        <v>5928791505.3514376</v>
      </c>
      <c r="M113" s="2">
        <v>5486921247.0732288</v>
      </c>
      <c r="N113" s="2">
        <v>5920369789.5018234</v>
      </c>
      <c r="O113" s="2">
        <v>6565667052.7973652</v>
      </c>
      <c r="P113" s="2">
        <v>6690228371.6690855</v>
      </c>
      <c r="Q113" s="2">
        <v>7001175622.7126551</v>
      </c>
      <c r="R113" s="2">
        <v>7708454412.3212614</v>
      </c>
      <c r="S113" s="2">
        <v>7084800892.2228413</v>
      </c>
      <c r="T113" s="2">
        <v>6846377563.0068293</v>
      </c>
      <c r="U113" s="2">
        <v>6979788333.5027933</v>
      </c>
      <c r="V113" s="2">
        <v>7491649455.927165</v>
      </c>
      <c r="W113" s="2">
        <v>7314967866.2828922</v>
      </c>
      <c r="X113" s="2">
        <v>6684225641.0256405</v>
      </c>
      <c r="Y113" s="2">
        <v>7931193222.0640526</v>
      </c>
    </row>
    <row r="114" spans="1:27" x14ac:dyDescent="0.2">
      <c r="A114" s="2" t="s">
        <v>586</v>
      </c>
      <c r="B114" s="2" t="s">
        <v>587</v>
      </c>
      <c r="C114" s="2" t="s">
        <v>372</v>
      </c>
      <c r="D114" s="2" t="s">
        <v>373</v>
      </c>
      <c r="E114" s="2">
        <v>485440139204.17053</v>
      </c>
      <c r="F114" s="2">
        <v>514939140318.75562</v>
      </c>
      <c r="G114" s="2">
        <v>607700687237.31787</v>
      </c>
      <c r="H114" s="2">
        <v>709152728830.77454</v>
      </c>
      <c r="I114" s="2">
        <v>820383763511.44543</v>
      </c>
      <c r="J114" s="2">
        <v>940259888787.72144</v>
      </c>
      <c r="K114" s="2">
        <v>1216736438834.9553</v>
      </c>
      <c r="L114" s="2">
        <v>1198895139005.9189</v>
      </c>
      <c r="M114" s="2">
        <v>1341888016994.8982</v>
      </c>
      <c r="N114" s="2">
        <v>1675615519484.959</v>
      </c>
      <c r="O114" s="2">
        <v>1823051829894.5461</v>
      </c>
      <c r="P114" s="2">
        <v>1827637590410.4143</v>
      </c>
      <c r="Q114" s="2">
        <v>1856721507621.5764</v>
      </c>
      <c r="R114" s="2">
        <v>2039126479154.5168</v>
      </c>
      <c r="S114" s="2">
        <v>2103588360044.9392</v>
      </c>
      <c r="T114" s="2">
        <v>2294796885663.1631</v>
      </c>
      <c r="U114" s="2">
        <v>2651474262755.4521</v>
      </c>
      <c r="V114" s="2">
        <v>2702929641648.7407</v>
      </c>
      <c r="W114" s="2">
        <v>2835606256558.1948</v>
      </c>
      <c r="X114" s="2">
        <v>2674851578587.2686</v>
      </c>
      <c r="Y114" s="2">
        <v>3167270623260.4688</v>
      </c>
      <c r="Z114" s="2">
        <v>3353470496886.3335</v>
      </c>
      <c r="AA114" s="2">
        <v>3567551674623.0068</v>
      </c>
    </row>
    <row r="115" spans="1:27" x14ac:dyDescent="0.2">
      <c r="A115" s="2" t="s">
        <v>588</v>
      </c>
      <c r="B115" s="2" t="s">
        <v>589</v>
      </c>
      <c r="C115" s="2" t="s">
        <v>372</v>
      </c>
      <c r="D115" s="2" t="s">
        <v>373</v>
      </c>
    </row>
    <row r="116" spans="1:27" x14ac:dyDescent="0.2">
      <c r="A116" s="2" t="s">
        <v>59</v>
      </c>
      <c r="B116" s="2" t="s">
        <v>590</v>
      </c>
      <c r="C116" s="2" t="s">
        <v>372</v>
      </c>
      <c r="D116" s="2" t="s">
        <v>373</v>
      </c>
      <c r="E116" s="2">
        <v>109346669229.6954</v>
      </c>
      <c r="F116" s="2">
        <v>128596035288.40102</v>
      </c>
      <c r="G116" s="2">
        <v>164670771259.60202</v>
      </c>
      <c r="H116" s="2">
        <v>194372115041.06497</v>
      </c>
      <c r="I116" s="2">
        <v>211876989655.90652</v>
      </c>
      <c r="J116" s="2">
        <v>232180617162.2785</v>
      </c>
      <c r="K116" s="2">
        <v>270079279419.50046</v>
      </c>
      <c r="L116" s="2">
        <v>275447471451.06323</v>
      </c>
      <c r="M116" s="2">
        <v>236443117248.47717</v>
      </c>
      <c r="N116" s="2">
        <v>221985621537.50043</v>
      </c>
      <c r="O116" s="2">
        <v>241337364609.73782</v>
      </c>
      <c r="P116" s="2">
        <v>227270922957.327</v>
      </c>
      <c r="Q116" s="2">
        <v>243301556084.98892</v>
      </c>
      <c r="R116" s="2">
        <v>266787238499.03003</v>
      </c>
      <c r="S116" s="2">
        <v>302391428540.03467</v>
      </c>
      <c r="T116" s="2">
        <v>305733136180.90698</v>
      </c>
      <c r="U116" s="2">
        <v>348532394023.59473</v>
      </c>
      <c r="V116" s="2">
        <v>395461216460.41772</v>
      </c>
      <c r="W116" s="2">
        <v>407124824064.99542</v>
      </c>
      <c r="X116" s="2">
        <v>436555518400.45099</v>
      </c>
      <c r="Y116" s="2">
        <v>531306516907.9837</v>
      </c>
      <c r="Z116" s="2">
        <v>548570250341.98657</v>
      </c>
      <c r="AA116" s="2">
        <v>551394889339.77832</v>
      </c>
    </row>
    <row r="117" spans="1:27" x14ac:dyDescent="0.2">
      <c r="A117" s="2" t="s">
        <v>591</v>
      </c>
      <c r="B117" s="2" t="s">
        <v>592</v>
      </c>
      <c r="C117" s="2" t="s">
        <v>372</v>
      </c>
      <c r="D117" s="2" t="s">
        <v>373</v>
      </c>
      <c r="E117" s="2">
        <v>126878750295.58344</v>
      </c>
      <c r="F117" s="2">
        <v>128626917504.39809</v>
      </c>
      <c r="G117" s="2">
        <v>151911222120.2608</v>
      </c>
      <c r="H117" s="2">
        <v>187754571246.70261</v>
      </c>
      <c r="I117" s="2">
        <v>224970371328.82632</v>
      </c>
      <c r="J117" s="2">
        <v>265602187406.19904</v>
      </c>
      <c r="K117" s="2">
        <v>349736591836.2951</v>
      </c>
      <c r="L117" s="2">
        <v>406070949550.86694</v>
      </c>
      <c r="M117" s="2">
        <v>414059094949.5968</v>
      </c>
      <c r="N117" s="2">
        <v>487069570461.35992</v>
      </c>
      <c r="O117" s="2">
        <v>629082257472.36816</v>
      </c>
      <c r="P117" s="2">
        <v>644019315003.53992</v>
      </c>
      <c r="Q117" s="2">
        <v>500399839839.87671</v>
      </c>
      <c r="R117" s="2">
        <v>462284793280.82538</v>
      </c>
      <c r="S117" s="2">
        <v>409191686496.67682</v>
      </c>
      <c r="T117" s="2">
        <v>459042684192.69806</v>
      </c>
      <c r="U117" s="2">
        <v>489168731811.14746</v>
      </c>
      <c r="V117" s="2">
        <v>398880231367.26764</v>
      </c>
      <c r="W117" s="2">
        <v>333519146339.19086</v>
      </c>
      <c r="X117" s="2">
        <v>262186179355.94351</v>
      </c>
      <c r="Y117" s="2">
        <v>383436202446.69489</v>
      </c>
      <c r="Z117" s="2">
        <v>394362621793.03467</v>
      </c>
      <c r="AA117" s="2">
        <v>404625655204.61914</v>
      </c>
    </row>
    <row r="118" spans="1:27" x14ac:dyDescent="0.2">
      <c r="A118" s="2" t="s">
        <v>593</v>
      </c>
      <c r="B118" s="2" t="s">
        <v>594</v>
      </c>
      <c r="C118" s="2" t="s">
        <v>372</v>
      </c>
      <c r="D118" s="2" t="s">
        <v>373</v>
      </c>
      <c r="E118" s="2">
        <v>36176430128.805725</v>
      </c>
      <c r="F118" s="2">
        <v>32928454672.424591</v>
      </c>
      <c r="G118" s="2">
        <v>21921569478.816261</v>
      </c>
      <c r="H118" s="2">
        <v>36633669269.398102</v>
      </c>
      <c r="I118" s="2">
        <v>50065104667.815903</v>
      </c>
      <c r="J118" s="2">
        <v>65147051918.021873</v>
      </c>
      <c r="K118" s="2">
        <v>88837057319.517914</v>
      </c>
      <c r="L118" s="2">
        <v>131614434153.50531</v>
      </c>
      <c r="M118" s="2">
        <v>111657580326.31511</v>
      </c>
      <c r="N118" s="2">
        <v>138516722649.57266</v>
      </c>
      <c r="O118" s="2">
        <v>185749664444.44446</v>
      </c>
      <c r="P118" s="2">
        <v>218002476129.47165</v>
      </c>
      <c r="Q118" s="2">
        <v>234637675128.64493</v>
      </c>
      <c r="R118" s="2">
        <v>228415656174.95712</v>
      </c>
      <c r="S118" s="2">
        <v>166774104959.10168</v>
      </c>
      <c r="T118" s="2">
        <v>166743557747.67148</v>
      </c>
      <c r="U118" s="2">
        <v>187217660050.67569</v>
      </c>
      <c r="V118" s="2">
        <v>227367469034.03085</v>
      </c>
      <c r="W118" s="2">
        <v>233636097800.33844</v>
      </c>
      <c r="X118" s="2">
        <v>180898797516.87439</v>
      </c>
      <c r="Y118" s="2">
        <v>209691945713.10345</v>
      </c>
      <c r="Z118" s="2">
        <v>286640340965.51721</v>
      </c>
      <c r="AA118" s="2">
        <v>250842782139.46417</v>
      </c>
    </row>
    <row r="119" spans="1:27" x14ac:dyDescent="0.2">
      <c r="A119" s="2" t="s">
        <v>595</v>
      </c>
      <c r="B119" s="2" t="s">
        <v>596</v>
      </c>
      <c r="C119" s="2" t="s">
        <v>372</v>
      </c>
      <c r="D119" s="2" t="s">
        <v>373</v>
      </c>
      <c r="E119" s="2">
        <v>8234846804.6058187</v>
      </c>
      <c r="F119" s="2">
        <v>9318395054.8593369</v>
      </c>
      <c r="G119" s="2">
        <v>11429333037.84432</v>
      </c>
      <c r="H119" s="2">
        <v>13825302535.769899</v>
      </c>
      <c r="I119" s="2">
        <v>16852963067.049637</v>
      </c>
      <c r="J119" s="2">
        <v>17465318552.294098</v>
      </c>
      <c r="K119" s="2">
        <v>21652505596.752789</v>
      </c>
      <c r="L119" s="2">
        <v>18074622987.018452</v>
      </c>
      <c r="M119" s="2">
        <v>13154414219.206978</v>
      </c>
      <c r="N119" s="2">
        <v>13751161917.739773</v>
      </c>
      <c r="O119" s="2">
        <v>15221622925.931889</v>
      </c>
      <c r="P119" s="2">
        <v>14751508133.544277</v>
      </c>
      <c r="Q119" s="2">
        <v>16125060515.311741</v>
      </c>
      <c r="R119" s="2">
        <v>17867662177.891129</v>
      </c>
      <c r="S119" s="2">
        <v>17517210519.091156</v>
      </c>
      <c r="T119" s="2">
        <v>20793168030.952427</v>
      </c>
      <c r="U119" s="2">
        <v>24728285177.460316</v>
      </c>
      <c r="V119" s="2">
        <v>26260850582.06868</v>
      </c>
      <c r="W119" s="2">
        <v>24681343649.295189</v>
      </c>
      <c r="X119" s="2">
        <v>21629953194.065945</v>
      </c>
      <c r="Y119" s="2">
        <v>25825287184.381817</v>
      </c>
      <c r="Z119" s="2">
        <v>28770206626.556374</v>
      </c>
      <c r="AA119" s="2">
        <v>31325116556.380741</v>
      </c>
    </row>
    <row r="120" spans="1:27" x14ac:dyDescent="0.2">
      <c r="A120" s="2" t="s">
        <v>597</v>
      </c>
      <c r="B120" s="2" t="s">
        <v>598</v>
      </c>
      <c r="C120" s="2" t="s">
        <v>372</v>
      </c>
      <c r="D120" s="2" t="s">
        <v>373</v>
      </c>
      <c r="E120" s="2">
        <v>134620909004.44633</v>
      </c>
      <c r="F120" s="2">
        <v>125055466461.22673</v>
      </c>
      <c r="G120" s="2">
        <v>131314894271.09637</v>
      </c>
      <c r="H120" s="2">
        <v>139899274431.05756</v>
      </c>
      <c r="I120" s="2">
        <v>147103301914.12082</v>
      </c>
      <c r="J120" s="2">
        <v>158722866825.26144</v>
      </c>
      <c r="K120" s="2">
        <v>184068518293.1282</v>
      </c>
      <c r="L120" s="2">
        <v>220552442865.1059</v>
      </c>
      <c r="M120" s="2">
        <v>212453641380.36264</v>
      </c>
      <c r="N120" s="2">
        <v>238912622309.59021</v>
      </c>
      <c r="O120" s="2">
        <v>267406179630.43057</v>
      </c>
      <c r="P120" s="2">
        <v>262917911696.94394</v>
      </c>
      <c r="Q120" s="2">
        <v>297634145181.87573</v>
      </c>
      <c r="R120" s="2">
        <v>314090281098.68152</v>
      </c>
      <c r="S120" s="2">
        <v>302722655203.46497</v>
      </c>
      <c r="T120" s="2">
        <v>320958936788.84167</v>
      </c>
      <c r="U120" s="2">
        <v>357227098125.6582</v>
      </c>
      <c r="V120" s="2">
        <v>375149611117.19873</v>
      </c>
      <c r="W120" s="2">
        <v>399651065197.87128</v>
      </c>
      <c r="X120" s="2">
        <v>411728563086.63214</v>
      </c>
      <c r="Y120" s="2">
        <v>489708278893.0528</v>
      </c>
      <c r="Z120" s="2">
        <v>525000415276.67792</v>
      </c>
      <c r="AA120" s="2">
        <v>513611100815.69104</v>
      </c>
    </row>
    <row r="121" spans="1:27" x14ac:dyDescent="0.2">
      <c r="A121" s="2" t="s">
        <v>360</v>
      </c>
      <c r="B121" s="2" t="s">
        <v>599</v>
      </c>
      <c r="C121" s="2" t="s">
        <v>372</v>
      </c>
      <c r="D121" s="2" t="s">
        <v>373</v>
      </c>
      <c r="E121" s="2">
        <v>1172041488805.8677</v>
      </c>
      <c r="F121" s="2">
        <v>1281746271196.0415</v>
      </c>
      <c r="G121" s="2">
        <v>1582930016538.8203</v>
      </c>
      <c r="H121" s="2">
        <v>1812808753294.7537</v>
      </c>
      <c r="I121" s="2">
        <v>1864982261286.8474</v>
      </c>
      <c r="J121" s="2">
        <v>1958563654385.6443</v>
      </c>
      <c r="K121" s="2">
        <v>2222524108127.6543</v>
      </c>
      <c r="L121" s="2">
        <v>2417508414187.187</v>
      </c>
      <c r="M121" s="2">
        <v>2209484319012.6548</v>
      </c>
      <c r="N121" s="2">
        <v>2144936254535.0042</v>
      </c>
      <c r="O121" s="2">
        <v>2306974020278.2148</v>
      </c>
      <c r="P121" s="2">
        <v>2097929495121.6802</v>
      </c>
      <c r="Q121" s="2">
        <v>2153225581941.457</v>
      </c>
      <c r="R121" s="2">
        <v>2173255507985.8354</v>
      </c>
      <c r="S121" s="2">
        <v>1845428048839.1006</v>
      </c>
      <c r="T121" s="2">
        <v>1887111188176.9307</v>
      </c>
      <c r="U121" s="2">
        <v>1970720904584.7092</v>
      </c>
      <c r="V121" s="2">
        <v>2099435266458.665</v>
      </c>
      <c r="W121" s="2">
        <v>2019606796583.5261</v>
      </c>
      <c r="X121" s="2">
        <v>1907481094079.2271</v>
      </c>
      <c r="Y121" s="2">
        <v>2179207773596.0891</v>
      </c>
      <c r="Z121" s="2">
        <v>2102995942720.4363</v>
      </c>
      <c r="AA121" s="2">
        <v>2300941152991.8052</v>
      </c>
    </row>
    <row r="122" spans="1:27" x14ac:dyDescent="0.2">
      <c r="A122" s="2" t="s">
        <v>600</v>
      </c>
      <c r="B122" s="2" t="s">
        <v>601</v>
      </c>
      <c r="C122" s="2" t="s">
        <v>372</v>
      </c>
      <c r="D122" s="2" t="s">
        <v>373</v>
      </c>
      <c r="E122" s="2">
        <v>9194727831.073185</v>
      </c>
      <c r="F122" s="2">
        <v>9719009494.8477917</v>
      </c>
      <c r="G122" s="2">
        <v>9430234810.7858562</v>
      </c>
      <c r="H122" s="2">
        <v>10174664853.947565</v>
      </c>
      <c r="I122" s="2">
        <v>11243865777.713053</v>
      </c>
      <c r="J122" s="2">
        <v>11930179089.885475</v>
      </c>
      <c r="K122" s="2">
        <v>12799600047.184536</v>
      </c>
      <c r="L122" s="2">
        <v>13709401520.032595</v>
      </c>
      <c r="M122" s="2">
        <v>12120458114.8318</v>
      </c>
      <c r="N122" s="2">
        <v>13220549908.249386</v>
      </c>
      <c r="O122" s="2">
        <v>14444661522.146338</v>
      </c>
      <c r="P122" s="2">
        <v>14807086555.528315</v>
      </c>
      <c r="Q122" s="2">
        <v>14264205152.612631</v>
      </c>
      <c r="R122" s="2">
        <v>13899217721.681784</v>
      </c>
      <c r="S122" s="2">
        <v>14188936958.434299</v>
      </c>
      <c r="T122" s="2">
        <v>14077096714.127937</v>
      </c>
      <c r="U122" s="2">
        <v>14808985171.344065</v>
      </c>
      <c r="V122" s="2">
        <v>15730792835.581057</v>
      </c>
      <c r="W122" s="2">
        <v>15830766570.726608</v>
      </c>
      <c r="X122" s="2">
        <v>13812421803.408361</v>
      </c>
      <c r="Y122" s="2">
        <v>14657586127.033125</v>
      </c>
      <c r="Z122" s="2">
        <v>17097760723.920145</v>
      </c>
      <c r="AA122" s="2">
        <v>19423355409.231567</v>
      </c>
    </row>
    <row r="123" spans="1:27" x14ac:dyDescent="0.2">
      <c r="A123" s="2" t="s">
        <v>602</v>
      </c>
      <c r="B123" s="2" t="s">
        <v>603</v>
      </c>
      <c r="C123" s="2" t="s">
        <v>372</v>
      </c>
      <c r="D123" s="2" t="s">
        <v>373</v>
      </c>
      <c r="E123" s="2">
        <v>8975814652.8196011</v>
      </c>
      <c r="F123" s="2">
        <v>9582510578.2792664</v>
      </c>
      <c r="G123" s="2">
        <v>10195627644.569817</v>
      </c>
      <c r="H123" s="2">
        <v>11411706629.055008</v>
      </c>
      <c r="I123" s="2">
        <v>12588998589.562765</v>
      </c>
      <c r="J123" s="2">
        <v>15056981664.315939</v>
      </c>
      <c r="K123" s="2">
        <v>17110437235.543018</v>
      </c>
      <c r="L123" s="2">
        <v>22658715989.330204</v>
      </c>
      <c r="M123" s="2">
        <v>24537876056.338028</v>
      </c>
      <c r="N123" s="2">
        <v>27133804225.352116</v>
      </c>
      <c r="O123" s="2">
        <v>29524149154.929581</v>
      </c>
      <c r="P123" s="2">
        <v>31634561690.140846</v>
      </c>
      <c r="Q123" s="2">
        <v>34454440140.84507</v>
      </c>
      <c r="R123" s="2">
        <v>36847643521.126762</v>
      </c>
      <c r="S123" s="2">
        <v>38587017887.323944</v>
      </c>
      <c r="T123" s="2">
        <v>39892551126.760567</v>
      </c>
      <c r="U123" s="2">
        <v>41608435915.492958</v>
      </c>
      <c r="V123" s="2">
        <v>43370860704.225357</v>
      </c>
      <c r="W123" s="2">
        <v>44503006338.028168</v>
      </c>
      <c r="X123" s="2">
        <v>43700383098.591553</v>
      </c>
      <c r="Y123" s="2">
        <v>46296100140.84507</v>
      </c>
      <c r="Z123" s="2">
        <v>48764963380.281693</v>
      </c>
      <c r="AA123" s="2">
        <v>50967475352.112679</v>
      </c>
    </row>
    <row r="124" spans="1:27" x14ac:dyDescent="0.2">
      <c r="A124" s="2" t="s">
        <v>604</v>
      </c>
      <c r="B124" s="2" t="s">
        <v>605</v>
      </c>
      <c r="C124" s="2" t="s">
        <v>372</v>
      </c>
      <c r="D124" s="2" t="s">
        <v>373</v>
      </c>
      <c r="E124" s="2">
        <v>4374711694090.8706</v>
      </c>
      <c r="F124" s="2">
        <v>4182846045873.6079</v>
      </c>
      <c r="G124" s="2">
        <v>4519561645253.5293</v>
      </c>
      <c r="H124" s="2">
        <v>4893116005656.5586</v>
      </c>
      <c r="I124" s="2">
        <v>4831467035389.7998</v>
      </c>
      <c r="J124" s="2">
        <v>4601663122649.9209</v>
      </c>
      <c r="K124" s="2">
        <v>4579750920354.8086</v>
      </c>
      <c r="L124" s="2">
        <v>5106679115127.2988</v>
      </c>
      <c r="M124" s="2">
        <v>5289493117993.8896</v>
      </c>
      <c r="N124" s="2">
        <v>5759071769013.1133</v>
      </c>
      <c r="O124" s="2">
        <v>6233147172341.3486</v>
      </c>
      <c r="P124" s="2">
        <v>6272362996105.0342</v>
      </c>
      <c r="Q124" s="2">
        <v>5212328181166.1846</v>
      </c>
      <c r="R124" s="2">
        <v>4896994405353.292</v>
      </c>
      <c r="S124" s="2">
        <v>4444930651964.1797</v>
      </c>
      <c r="T124" s="2">
        <v>5003677627544.2402</v>
      </c>
      <c r="U124" s="2">
        <v>4930837369151.4219</v>
      </c>
      <c r="V124" s="2">
        <v>5040880939324.8594</v>
      </c>
      <c r="W124" s="2">
        <v>5117993853016.5078</v>
      </c>
      <c r="X124" s="2">
        <v>5055587093501.5879</v>
      </c>
      <c r="Y124" s="2">
        <v>5034620784584.9834</v>
      </c>
      <c r="Z124" s="2">
        <v>4256410760723.75</v>
      </c>
      <c r="AA124" s="2">
        <v>4204494802431.5547</v>
      </c>
    </row>
    <row r="125" spans="1:27" x14ac:dyDescent="0.2">
      <c r="A125" s="2" t="s">
        <v>606</v>
      </c>
      <c r="B125" s="2" t="s">
        <v>607</v>
      </c>
      <c r="C125" s="2" t="s">
        <v>372</v>
      </c>
      <c r="D125" s="2" t="s">
        <v>373</v>
      </c>
      <c r="E125" s="2">
        <v>22152689179.881508</v>
      </c>
      <c r="F125" s="2">
        <v>24636598527.443718</v>
      </c>
      <c r="G125" s="2">
        <v>30833692900.109074</v>
      </c>
      <c r="H125" s="2">
        <v>43151647002.609627</v>
      </c>
      <c r="I125" s="2">
        <v>57123671733.895248</v>
      </c>
      <c r="J125" s="2">
        <v>81003864630.018036</v>
      </c>
      <c r="K125" s="2">
        <v>104849915058.37578</v>
      </c>
      <c r="L125" s="2">
        <v>133441648851.9825</v>
      </c>
      <c r="M125" s="2">
        <v>115308686941.38017</v>
      </c>
      <c r="N125" s="2">
        <v>148047348240.64334</v>
      </c>
      <c r="O125" s="2">
        <v>192626464617.07117</v>
      </c>
      <c r="P125" s="2">
        <v>207998568865.78925</v>
      </c>
      <c r="Q125" s="2">
        <v>236634603409.08856</v>
      </c>
      <c r="R125" s="2">
        <v>221415613595.46927</v>
      </c>
      <c r="S125" s="2">
        <v>184388404706.04178</v>
      </c>
      <c r="T125" s="2">
        <v>137278320084.17114</v>
      </c>
      <c r="U125" s="2">
        <v>166805788827.23325</v>
      </c>
      <c r="V125" s="2">
        <v>179339977690.48486</v>
      </c>
      <c r="W125" s="2">
        <v>181667184854.50052</v>
      </c>
      <c r="X125" s="2">
        <v>171082365861.42291</v>
      </c>
      <c r="Y125" s="2">
        <v>197112255360.61234</v>
      </c>
      <c r="Z125" s="2">
        <v>225496328925.49411</v>
      </c>
      <c r="AA125" s="2">
        <v>262641892078.5242</v>
      </c>
    </row>
    <row r="126" spans="1:27" x14ac:dyDescent="0.2">
      <c r="A126" s="2" t="s">
        <v>608</v>
      </c>
      <c r="B126" s="2" t="s">
        <v>609</v>
      </c>
      <c r="C126" s="2" t="s">
        <v>372</v>
      </c>
      <c r="D126" s="2" t="s">
        <v>373</v>
      </c>
      <c r="E126" s="2">
        <v>12986007425.878052</v>
      </c>
      <c r="F126" s="2">
        <v>13147736898.517572</v>
      </c>
      <c r="G126" s="2">
        <v>14904517649.847567</v>
      </c>
      <c r="H126" s="2">
        <v>16095337093.836597</v>
      </c>
      <c r="I126" s="2">
        <v>18737895512.737766</v>
      </c>
      <c r="J126" s="2">
        <v>25825512284.289078</v>
      </c>
      <c r="K126" s="2">
        <v>31958195182.240604</v>
      </c>
      <c r="L126" s="2">
        <v>35895153327.849686</v>
      </c>
      <c r="M126" s="2">
        <v>42347217912.917572</v>
      </c>
      <c r="N126" s="2">
        <v>45405615063.755127</v>
      </c>
      <c r="O126" s="2">
        <v>46869473150.609993</v>
      </c>
      <c r="P126" s="2">
        <v>56396704671.57766</v>
      </c>
      <c r="Q126" s="2">
        <v>61671440407.838669</v>
      </c>
      <c r="R126" s="2">
        <v>68285796514.289619</v>
      </c>
      <c r="S126" s="2">
        <v>70120446896.835907</v>
      </c>
      <c r="T126" s="2">
        <v>74815144163.893082</v>
      </c>
      <c r="U126" s="2">
        <v>82036510877.259888</v>
      </c>
      <c r="V126" s="2">
        <v>92202979985.286301</v>
      </c>
      <c r="W126" s="2">
        <v>100378436207.37134</v>
      </c>
      <c r="X126" s="2">
        <v>100657505750.545</v>
      </c>
      <c r="Y126" s="2">
        <v>109703658904.99373</v>
      </c>
      <c r="Z126" s="2">
        <v>114448978152.63741</v>
      </c>
      <c r="AA126" s="2">
        <v>108038588970.59505</v>
      </c>
    </row>
    <row r="127" spans="1:27" x14ac:dyDescent="0.2">
      <c r="A127" s="2" t="s">
        <v>610</v>
      </c>
      <c r="B127" s="2" t="s">
        <v>611</v>
      </c>
      <c r="C127" s="2" t="s">
        <v>372</v>
      </c>
      <c r="D127" s="2" t="s">
        <v>373</v>
      </c>
      <c r="E127" s="2">
        <v>1525116370.279392</v>
      </c>
      <c r="F127" s="2">
        <v>1605643104.730212</v>
      </c>
      <c r="G127" s="2">
        <v>1919008090.4964125</v>
      </c>
      <c r="H127" s="2">
        <v>2211534585.0033989</v>
      </c>
      <c r="I127" s="2">
        <v>2460246766.4140053</v>
      </c>
      <c r="J127" s="2">
        <v>2834168889.4201913</v>
      </c>
      <c r="K127" s="2">
        <v>3802570552.5610461</v>
      </c>
      <c r="L127" s="2">
        <v>5139958909.1793556</v>
      </c>
      <c r="M127" s="2">
        <v>4690061380.6025286</v>
      </c>
      <c r="N127" s="2">
        <v>4794361863.0135269</v>
      </c>
      <c r="O127" s="2">
        <v>6197765984.2846842</v>
      </c>
      <c r="P127" s="2">
        <v>6605142884.3621473</v>
      </c>
      <c r="Q127" s="2">
        <v>7335033800.5905638</v>
      </c>
      <c r="R127" s="2">
        <v>7468102412.682374</v>
      </c>
      <c r="S127" s="2">
        <v>6678177511.6631308</v>
      </c>
      <c r="T127" s="2">
        <v>6813095379.1187019</v>
      </c>
      <c r="U127" s="2">
        <v>7702938379.4203596</v>
      </c>
      <c r="V127" s="2">
        <v>8271106235.4155235</v>
      </c>
      <c r="W127" s="2">
        <v>9371275264.3673458</v>
      </c>
      <c r="X127" s="2">
        <v>8270468614.2405109</v>
      </c>
      <c r="Y127" s="2">
        <v>9249133946.2653141</v>
      </c>
      <c r="Z127" s="2">
        <v>12134931017.946526</v>
      </c>
      <c r="AA127" s="2">
        <v>13987627908.838139</v>
      </c>
    </row>
    <row r="128" spans="1:27" x14ac:dyDescent="0.2">
      <c r="A128" s="2" t="s">
        <v>612</v>
      </c>
      <c r="B128" s="2" t="s">
        <v>613</v>
      </c>
      <c r="C128" s="2" t="s">
        <v>372</v>
      </c>
      <c r="D128" s="2" t="s">
        <v>373</v>
      </c>
      <c r="E128" s="2">
        <v>4145665969.9286442</v>
      </c>
      <c r="F128" s="2">
        <v>4501227626.6275215</v>
      </c>
      <c r="G128" s="2">
        <v>5046693484.317668</v>
      </c>
      <c r="H128" s="2">
        <v>5883297159.8735151</v>
      </c>
      <c r="I128" s="2">
        <v>7066296463.3598042</v>
      </c>
      <c r="J128" s="2">
        <v>8350531016.6575289</v>
      </c>
      <c r="K128" s="2">
        <v>10127916459.89827</v>
      </c>
      <c r="L128" s="2">
        <v>12174303999.081249</v>
      </c>
      <c r="M128" s="2">
        <v>12502901169.737713</v>
      </c>
      <c r="N128" s="2">
        <v>13808673288.069561</v>
      </c>
      <c r="O128" s="2">
        <v>16032622023.826536</v>
      </c>
      <c r="P128" s="2">
        <v>17826536699.801636</v>
      </c>
      <c r="Q128" s="2">
        <v>19807135252.864857</v>
      </c>
      <c r="R128" s="2">
        <v>22041463967.900928</v>
      </c>
      <c r="S128" s="2">
        <v>24174170369.073811</v>
      </c>
      <c r="T128" s="2">
        <v>26556545153.3573</v>
      </c>
      <c r="U128" s="2">
        <v>29355665909.790527</v>
      </c>
      <c r="V128" s="2">
        <v>33145892168.895828</v>
      </c>
      <c r="W128" s="2">
        <v>36685356407.720619</v>
      </c>
      <c r="X128" s="2">
        <v>34818073901.485085</v>
      </c>
      <c r="Y128" s="2">
        <v>36790163687.442055</v>
      </c>
      <c r="Z128" s="2">
        <v>39994532959.607384</v>
      </c>
      <c r="AA128" s="2">
        <v>42335646895.798386</v>
      </c>
    </row>
    <row r="129" spans="1:27" x14ac:dyDescent="0.2">
      <c r="A129" s="2" t="s">
        <v>614</v>
      </c>
      <c r="B129" s="2" t="s">
        <v>615</v>
      </c>
      <c r="C129" s="2" t="s">
        <v>372</v>
      </c>
      <c r="D129" s="2" t="s">
        <v>373</v>
      </c>
      <c r="E129" s="2">
        <v>64935847.467622504</v>
      </c>
      <c r="F129" s="2">
        <v>74743892.160601944</v>
      </c>
      <c r="G129" s="2">
        <v>96105634.747435972</v>
      </c>
      <c r="H129" s="2">
        <v>104085862.43530069</v>
      </c>
      <c r="I129" s="2">
        <v>113895467.72086634</v>
      </c>
      <c r="J129" s="2">
        <v>112338362.5343467</v>
      </c>
      <c r="K129" s="2">
        <v>138054961.87761912</v>
      </c>
      <c r="L129" s="2">
        <v>147017897.68017781</v>
      </c>
      <c r="M129" s="2">
        <v>140177363.67176366</v>
      </c>
      <c r="N129" s="2">
        <v>165458478.20612955</v>
      </c>
      <c r="O129" s="2">
        <v>195970104.35666651</v>
      </c>
      <c r="P129" s="2">
        <v>207001557.76713526</v>
      </c>
      <c r="Q129" s="2">
        <v>201730847.75864974</v>
      </c>
      <c r="R129" s="2">
        <v>200287275.55965269</v>
      </c>
      <c r="S129" s="2">
        <v>191559398.1752924</v>
      </c>
      <c r="T129" s="2">
        <v>206467834.04514524</v>
      </c>
      <c r="U129" s="2">
        <v>222875724.65397871</v>
      </c>
      <c r="V129" s="2">
        <v>233514703.71029249</v>
      </c>
      <c r="W129" s="2">
        <v>216985362.33817074</v>
      </c>
      <c r="X129" s="2">
        <v>223123620.59751564</v>
      </c>
      <c r="Y129" s="2">
        <v>289339292.15730113</v>
      </c>
      <c r="Z129" s="2">
        <v>270841698.36934543</v>
      </c>
      <c r="AA129" s="2">
        <v>279208903.3376435</v>
      </c>
    </row>
    <row r="130" spans="1:27" x14ac:dyDescent="0.2">
      <c r="A130" s="2" t="s">
        <v>616</v>
      </c>
      <c r="B130" s="2" t="s">
        <v>617</v>
      </c>
      <c r="C130" s="2" t="s">
        <v>372</v>
      </c>
      <c r="D130" s="2" t="s">
        <v>373</v>
      </c>
      <c r="E130" s="2">
        <v>458643829.01419944</v>
      </c>
      <c r="F130" s="2">
        <v>481077373.66996628</v>
      </c>
      <c r="G130" s="2">
        <v>469869869.86986989</v>
      </c>
      <c r="H130" s="2">
        <v>506899999.99999994</v>
      </c>
      <c r="I130" s="2">
        <v>547203703.70370364</v>
      </c>
      <c r="J130" s="2">
        <v>644414814.81481481</v>
      </c>
      <c r="K130" s="2">
        <v>689285185.18518519</v>
      </c>
      <c r="L130" s="2">
        <v>777692592.5925926</v>
      </c>
      <c r="M130" s="2">
        <v>774274074.07407403</v>
      </c>
      <c r="N130" s="2">
        <v>778718518.51851845</v>
      </c>
      <c r="O130" s="2">
        <v>836092592.5925926</v>
      </c>
      <c r="P130" s="2">
        <v>824585185.18518507</v>
      </c>
      <c r="Q130" s="2">
        <v>874548148.14814806</v>
      </c>
      <c r="R130" s="2">
        <v>952111111.11111104</v>
      </c>
      <c r="S130" s="2">
        <v>957222222.22222221</v>
      </c>
      <c r="T130" s="2">
        <v>1006818518.5185184</v>
      </c>
      <c r="U130" s="2">
        <v>1056977777.7777777</v>
      </c>
      <c r="V130" s="2">
        <v>1076548148.1481481</v>
      </c>
      <c r="W130" s="2">
        <v>1107855555.5555556</v>
      </c>
      <c r="X130" s="2">
        <v>883922222.22222221</v>
      </c>
      <c r="Y130" s="2">
        <v>858622222.22222221</v>
      </c>
      <c r="Z130" s="2">
        <v>981429629.62962961</v>
      </c>
      <c r="AA130" s="2">
        <v>1055499777.7777777</v>
      </c>
    </row>
    <row r="131" spans="1:27" x14ac:dyDescent="0.2">
      <c r="A131" s="2" t="s">
        <v>618</v>
      </c>
      <c r="B131" s="2" t="s">
        <v>619</v>
      </c>
      <c r="C131" s="2" t="s">
        <v>372</v>
      </c>
      <c r="D131" s="2" t="s">
        <v>373</v>
      </c>
      <c r="E131" s="2">
        <v>547656279894.58673</v>
      </c>
      <c r="F131" s="2">
        <v>627246933729.61768</v>
      </c>
      <c r="G131" s="2">
        <v>702714855193.90417</v>
      </c>
      <c r="H131" s="2">
        <v>793175561887.02686</v>
      </c>
      <c r="I131" s="2">
        <v>934901071332.98376</v>
      </c>
      <c r="J131" s="2">
        <v>1053216909887.5618</v>
      </c>
      <c r="K131" s="2">
        <v>1172614086539.8635</v>
      </c>
      <c r="L131" s="2">
        <v>1047339010225.2472</v>
      </c>
      <c r="M131" s="2">
        <v>943941876218.74329</v>
      </c>
      <c r="N131" s="2">
        <v>1143672241149.7156</v>
      </c>
      <c r="O131" s="2">
        <v>1253289537500.8132</v>
      </c>
      <c r="P131" s="2">
        <v>1278046536287.0134</v>
      </c>
      <c r="Q131" s="2">
        <v>1370632955321.2036</v>
      </c>
      <c r="R131" s="2">
        <v>1484488526271.7983</v>
      </c>
      <c r="S131" s="2">
        <v>1466038936206.4277</v>
      </c>
      <c r="T131" s="2">
        <v>1499679823909.6116</v>
      </c>
      <c r="U131" s="2">
        <v>1623074183501.9038</v>
      </c>
      <c r="V131" s="2">
        <v>1725373496825.426</v>
      </c>
      <c r="W131" s="2">
        <v>1651422932447.7681</v>
      </c>
      <c r="X131" s="2">
        <v>1644312831906.1692</v>
      </c>
      <c r="Y131" s="2">
        <v>1818432106880.0369</v>
      </c>
      <c r="Z131" s="2">
        <v>1673916511799.7087</v>
      </c>
      <c r="AA131" s="2">
        <v>1712792854202.3687</v>
      </c>
    </row>
    <row r="132" spans="1:27" x14ac:dyDescent="0.2">
      <c r="A132" s="2" t="s">
        <v>620</v>
      </c>
      <c r="B132" s="2" t="s">
        <v>621</v>
      </c>
      <c r="C132" s="2" t="s">
        <v>372</v>
      </c>
      <c r="D132" s="2" t="s">
        <v>373</v>
      </c>
      <c r="E132" s="2">
        <v>34889559869.832596</v>
      </c>
      <c r="F132" s="2">
        <v>38135788413.827591</v>
      </c>
      <c r="G132" s="2">
        <v>47874582231.58799</v>
      </c>
      <c r="H132" s="2">
        <v>59439090600.610786</v>
      </c>
      <c r="I132" s="2">
        <v>80798630136.986313</v>
      </c>
      <c r="J132" s="2">
        <v>101557330723.42303</v>
      </c>
      <c r="K132" s="2">
        <v>114634043361.69223</v>
      </c>
      <c r="L132" s="2">
        <v>147379737229.75284</v>
      </c>
      <c r="M132" s="2">
        <v>105968691905.4155</v>
      </c>
      <c r="N132" s="2">
        <v>115416305425.42403</v>
      </c>
      <c r="O132" s="2">
        <v>154039231299.1275</v>
      </c>
      <c r="P132" s="2">
        <v>174047662555.41943</v>
      </c>
      <c r="Q132" s="2">
        <v>174168116687.21497</v>
      </c>
      <c r="R132" s="2">
        <v>162650450784.68552</v>
      </c>
      <c r="S132" s="2">
        <v>114585555830.91621</v>
      </c>
      <c r="T132" s="2">
        <v>109406674087.94653</v>
      </c>
      <c r="U132" s="2">
        <v>120687539675.51738</v>
      </c>
      <c r="V132" s="2">
        <v>138646316321.59589</v>
      </c>
      <c r="W132" s="2">
        <v>140856394870.0202</v>
      </c>
      <c r="X132" s="2">
        <v>111045470461.20734</v>
      </c>
      <c r="Y132" s="2">
        <v>148459291453.4715</v>
      </c>
      <c r="Z132" s="2">
        <v>183940215065.17126</v>
      </c>
      <c r="AA132" s="2">
        <v>163704878875.8504</v>
      </c>
    </row>
    <row r="133" spans="1:27" x14ac:dyDescent="0.2">
      <c r="A133" s="2" t="s">
        <v>622</v>
      </c>
      <c r="B133" s="2" t="s">
        <v>623</v>
      </c>
      <c r="C133" s="2" t="s">
        <v>372</v>
      </c>
      <c r="D133" s="2" t="s">
        <v>373</v>
      </c>
      <c r="E133" s="2">
        <v>1951440310331.084</v>
      </c>
      <c r="F133" s="2">
        <v>1757086222415.9329</v>
      </c>
      <c r="G133" s="2">
        <v>1793950754023.5645</v>
      </c>
      <c r="H133" s="2">
        <v>2043690719202.9275</v>
      </c>
      <c r="I133" s="2">
        <v>2470508853358.9434</v>
      </c>
      <c r="J133" s="2">
        <v>2881100869931.1958</v>
      </c>
      <c r="K133" s="2">
        <v>3401605298745.6934</v>
      </c>
      <c r="L133" s="2">
        <v>3931414872246.1006</v>
      </c>
      <c r="M133" s="2">
        <v>3643251864341.3022</v>
      </c>
      <c r="N133" s="2">
        <v>4556443300721.4834</v>
      </c>
      <c r="O133" s="2">
        <v>5320453324524.3389</v>
      </c>
      <c r="P133" s="2">
        <v>5297867570045.9209</v>
      </c>
      <c r="Q133" s="2">
        <v>5436642039991.2227</v>
      </c>
      <c r="R133" s="2">
        <v>5457302168714.0625</v>
      </c>
      <c r="S133" s="2">
        <v>4634562623756.2129</v>
      </c>
      <c r="T133" s="2">
        <v>4496975105252.4482</v>
      </c>
      <c r="U133" s="2">
        <v>5012882938385.3555</v>
      </c>
      <c r="V133" s="2">
        <v>4870399736155.1914</v>
      </c>
      <c r="W133" s="2">
        <v>4803447002170.2109</v>
      </c>
      <c r="X133" s="2">
        <v>4047055896231.7939</v>
      </c>
      <c r="Y133" s="2">
        <v>4693445308215.2871</v>
      </c>
      <c r="Z133" s="2">
        <v>5393055179435.1836</v>
      </c>
      <c r="AA133" s="2">
        <v>6057469575864.8398</v>
      </c>
    </row>
    <row r="134" spans="1:27" x14ac:dyDescent="0.2">
      <c r="A134" s="2" t="s">
        <v>624</v>
      </c>
      <c r="B134" s="2" t="s">
        <v>625</v>
      </c>
      <c r="C134" s="2" t="s">
        <v>372</v>
      </c>
      <c r="D134" s="2" t="s">
        <v>373</v>
      </c>
      <c r="E134" s="2">
        <v>1768619058.3464744</v>
      </c>
      <c r="F134" s="2">
        <v>1758176653.0774584</v>
      </c>
      <c r="G134" s="2">
        <v>2023324407.2841384</v>
      </c>
      <c r="H134" s="2">
        <v>2366398119.8632078</v>
      </c>
      <c r="I134" s="2">
        <v>2735558734.7379031</v>
      </c>
      <c r="J134" s="2">
        <v>3455030060.9784985</v>
      </c>
      <c r="K134" s="2">
        <v>4223152739.0405164</v>
      </c>
      <c r="L134" s="2">
        <v>5446433157.4011383</v>
      </c>
      <c r="M134" s="2">
        <v>5836137329.6330538</v>
      </c>
      <c r="N134" s="2">
        <v>7131771014.7045641</v>
      </c>
      <c r="O134" s="2">
        <v>8750104617.173027</v>
      </c>
      <c r="P134" s="2">
        <v>10192846339.40287</v>
      </c>
      <c r="Q134" s="2">
        <v>11983252626.545183</v>
      </c>
      <c r="R134" s="2">
        <v>13279245886.385435</v>
      </c>
      <c r="S134" s="2">
        <v>14426380125.648829</v>
      </c>
      <c r="T134" s="2">
        <v>15912501722.614256</v>
      </c>
      <c r="U134" s="2">
        <v>17071155481.499359</v>
      </c>
      <c r="V134" s="2">
        <v>18141641089.796326</v>
      </c>
      <c r="W134" s="2">
        <v>18740561512.555496</v>
      </c>
      <c r="X134" s="2">
        <v>18981805250.242397</v>
      </c>
      <c r="Y134" s="2">
        <v>18827148530.934723</v>
      </c>
      <c r="Z134" s="2">
        <v>15468785203.753174</v>
      </c>
      <c r="AA134" s="2">
        <v>15843155731.255178</v>
      </c>
    </row>
    <row r="135" spans="1:27" x14ac:dyDescent="0.2">
      <c r="A135" s="2" t="s">
        <v>626</v>
      </c>
      <c r="B135" s="2" t="s">
        <v>627</v>
      </c>
      <c r="C135" s="2" t="s">
        <v>372</v>
      </c>
      <c r="D135" s="2" t="s">
        <v>373</v>
      </c>
      <c r="E135" s="2">
        <v>17649751243.781094</v>
      </c>
      <c r="F135" s="2">
        <v>19152238805.97015</v>
      </c>
      <c r="G135" s="2">
        <v>20082918739.635159</v>
      </c>
      <c r="H135" s="2">
        <v>21159827992.039803</v>
      </c>
      <c r="I135" s="2">
        <v>21497336498.839138</v>
      </c>
      <c r="J135" s="2">
        <v>22022709851.409618</v>
      </c>
      <c r="K135" s="2">
        <v>24827355014.925373</v>
      </c>
      <c r="L135" s="2">
        <v>29118916105.472637</v>
      </c>
      <c r="M135" s="2">
        <v>35399582928.68988</v>
      </c>
      <c r="N135" s="2">
        <v>38443907042.122719</v>
      </c>
      <c r="O135" s="2">
        <v>39927125961.525703</v>
      </c>
      <c r="P135" s="2">
        <v>44016799515.754562</v>
      </c>
      <c r="Q135" s="2">
        <v>46880103080.597015</v>
      </c>
      <c r="R135" s="2">
        <v>48095213746.600334</v>
      </c>
      <c r="S135" s="2">
        <v>49929337836.815918</v>
      </c>
      <c r="T135" s="2">
        <v>51147308774.129356</v>
      </c>
      <c r="U135" s="2">
        <v>53027680685.903816</v>
      </c>
      <c r="V135" s="2">
        <v>54901519155.555557</v>
      </c>
      <c r="W135" s="2">
        <v>51605959131.274132</v>
      </c>
      <c r="X135" s="2">
        <v>31712128253.796097</v>
      </c>
      <c r="Y135" s="2">
        <v>23131941556.784348</v>
      </c>
      <c r="Z135" s="2">
        <v>20992421948.808086</v>
      </c>
    </row>
    <row r="136" spans="1:27" x14ac:dyDescent="0.2">
      <c r="A136" s="2" t="s">
        <v>628</v>
      </c>
      <c r="B136" s="2" t="s">
        <v>629</v>
      </c>
      <c r="C136" s="2" t="s">
        <v>372</v>
      </c>
      <c r="D136" s="2" t="s">
        <v>373</v>
      </c>
      <c r="E136" s="2">
        <v>906000000</v>
      </c>
      <c r="F136" s="2">
        <v>927000000</v>
      </c>
      <c r="G136" s="2">
        <v>748000000</v>
      </c>
      <c r="H136" s="2">
        <v>897000000</v>
      </c>
      <c r="I136" s="2">
        <v>949000000</v>
      </c>
      <c r="J136" s="2">
        <v>1119000000</v>
      </c>
      <c r="K136" s="2">
        <v>1373000000</v>
      </c>
      <c r="L136" s="2">
        <v>1726000000</v>
      </c>
      <c r="M136" s="2">
        <v>1768000000</v>
      </c>
      <c r="N136" s="2">
        <v>1998000000</v>
      </c>
      <c r="O136" s="2">
        <v>2398000000</v>
      </c>
      <c r="P136" s="2">
        <v>2791614000</v>
      </c>
      <c r="Q136" s="2">
        <v>3177198100</v>
      </c>
      <c r="R136" s="2">
        <v>3225652000</v>
      </c>
      <c r="S136" s="2">
        <v>3227075700</v>
      </c>
      <c r="T136" s="2">
        <v>3398419600</v>
      </c>
      <c r="U136" s="2">
        <v>3390703400</v>
      </c>
      <c r="V136" s="2">
        <v>3422754800</v>
      </c>
      <c r="W136" s="2">
        <v>3319596500</v>
      </c>
      <c r="X136" s="2">
        <v>3176126300</v>
      </c>
      <c r="Y136" s="2">
        <v>3513049500</v>
      </c>
      <c r="Z136" s="2">
        <v>4001047000</v>
      </c>
      <c r="AA136" s="2">
        <v>4240000000</v>
      </c>
    </row>
    <row r="137" spans="1:27" x14ac:dyDescent="0.2">
      <c r="A137" s="2" t="s">
        <v>630</v>
      </c>
      <c r="B137" s="2" t="s">
        <v>631</v>
      </c>
      <c r="C137" s="2" t="s">
        <v>372</v>
      </c>
      <c r="D137" s="2" t="s">
        <v>373</v>
      </c>
      <c r="E137" s="2">
        <v>34112093927.253975</v>
      </c>
      <c r="F137" s="2">
        <v>20481889763.779526</v>
      </c>
      <c r="G137" s="2">
        <v>26265625000</v>
      </c>
      <c r="H137" s="2">
        <v>33122307692.30769</v>
      </c>
      <c r="I137" s="2">
        <v>47334691241.492378</v>
      </c>
      <c r="J137" s="2">
        <v>60094231606.642044</v>
      </c>
      <c r="K137" s="2">
        <v>68032978390.600685</v>
      </c>
      <c r="L137" s="2">
        <v>86710767415.137115</v>
      </c>
      <c r="M137" s="2">
        <v>60808562033.419121</v>
      </c>
      <c r="N137" s="2">
        <v>75380825062.4216</v>
      </c>
      <c r="O137" s="2">
        <v>48169263294.100739</v>
      </c>
      <c r="P137" s="2">
        <v>92540938129.131454</v>
      </c>
      <c r="Q137" s="2">
        <v>75351107029.060486</v>
      </c>
      <c r="R137" s="2">
        <v>57372355592.022018</v>
      </c>
      <c r="S137" s="2">
        <v>48717501321.305237</v>
      </c>
      <c r="T137" s="2">
        <v>49912073701.298004</v>
      </c>
      <c r="U137" s="2">
        <v>67157452181.773827</v>
      </c>
      <c r="V137" s="2">
        <v>76686029772.148331</v>
      </c>
      <c r="W137" s="2">
        <v>69254496471.693802</v>
      </c>
      <c r="X137" s="2">
        <v>46854285440.641991</v>
      </c>
      <c r="Y137" s="2">
        <v>35217995647.286201</v>
      </c>
      <c r="Z137" s="2">
        <v>43246297921.849922</v>
      </c>
      <c r="AA137" s="2">
        <v>45096462972.40136</v>
      </c>
    </row>
    <row r="138" spans="1:27" x14ac:dyDescent="0.2">
      <c r="A138" s="2" t="s">
        <v>632</v>
      </c>
      <c r="B138" s="2" t="s">
        <v>633</v>
      </c>
      <c r="C138" s="2" t="s">
        <v>372</v>
      </c>
      <c r="D138" s="2" t="s">
        <v>373</v>
      </c>
      <c r="E138" s="2">
        <v>892592592.59259248</v>
      </c>
      <c r="F138" s="2">
        <v>900000000</v>
      </c>
      <c r="G138" s="2">
        <v>987407407.40740728</v>
      </c>
      <c r="H138" s="2">
        <v>1066666666.6666666</v>
      </c>
      <c r="I138" s="2">
        <v>1135555555.5555556</v>
      </c>
      <c r="J138" s="2">
        <v>1268319185.1851852</v>
      </c>
      <c r="K138" s="2">
        <v>1336088814.8148148</v>
      </c>
      <c r="L138" s="2">
        <v>1437731111.1111109</v>
      </c>
      <c r="M138" s="2">
        <v>1401507888.8888888</v>
      </c>
      <c r="N138" s="2">
        <v>1482385185.1851852</v>
      </c>
      <c r="O138" s="2">
        <v>1568370370.3703704</v>
      </c>
      <c r="P138" s="2">
        <v>1598207407.4074073</v>
      </c>
      <c r="Q138" s="2">
        <v>1660222222.2222221</v>
      </c>
      <c r="R138" s="2">
        <v>1749185185.185185</v>
      </c>
      <c r="S138" s="2">
        <v>1807629629.6296296</v>
      </c>
      <c r="T138" s="2">
        <v>1868555555.5555553</v>
      </c>
      <c r="U138" s="2">
        <v>1998518518.5185184</v>
      </c>
      <c r="V138" s="2">
        <v>2060962962.9629629</v>
      </c>
      <c r="W138" s="2">
        <v>2095370370.3703701</v>
      </c>
      <c r="X138" s="2">
        <v>1499296296.2962961</v>
      </c>
      <c r="Y138" s="2">
        <v>1867185185.185185</v>
      </c>
      <c r="Z138" s="2">
        <v>2342703703.7037034</v>
      </c>
      <c r="AA138" s="2">
        <v>2430148148.1481481</v>
      </c>
    </row>
    <row r="139" spans="1:27" x14ac:dyDescent="0.2">
      <c r="A139" s="2" t="s">
        <v>634</v>
      </c>
      <c r="B139" s="2" t="s">
        <v>635</v>
      </c>
      <c r="C139" s="2" t="s">
        <v>372</v>
      </c>
      <c r="D139" s="2" t="s">
        <v>373</v>
      </c>
      <c r="E139" s="2">
        <v>2282568106526.855</v>
      </c>
      <c r="F139" s="2">
        <v>2052733951836.0112</v>
      </c>
      <c r="G139" s="2">
        <v>2091860862682.0952</v>
      </c>
      <c r="H139" s="2">
        <v>2405428955596.8652</v>
      </c>
      <c r="I139" s="2">
        <v>2903183974064.5225</v>
      </c>
      <c r="J139" s="2">
        <v>3397283352571.604</v>
      </c>
      <c r="K139" s="2">
        <v>3998720279668.8452</v>
      </c>
      <c r="L139" s="2">
        <v>4644078687283.9844</v>
      </c>
      <c r="M139" s="2">
        <v>4357527531809.5</v>
      </c>
      <c r="N139" s="2">
        <v>5397420440102.7812</v>
      </c>
      <c r="O139" s="2">
        <v>6138988197082.1543</v>
      </c>
      <c r="P139" s="2">
        <v>6210848401059.5273</v>
      </c>
      <c r="Q139" s="2">
        <v>6364361538445.0566</v>
      </c>
      <c r="R139" s="2">
        <v>6485373197518.4648</v>
      </c>
      <c r="S139" s="2">
        <v>5420625373878.5811</v>
      </c>
      <c r="T139" s="2">
        <v>5285772978074.7441</v>
      </c>
      <c r="U139" s="2">
        <v>5869256493740.2549</v>
      </c>
      <c r="V139" s="2">
        <v>5743189791995.4863</v>
      </c>
      <c r="W139" s="2">
        <v>5659312361702.8574</v>
      </c>
      <c r="X139" s="2">
        <v>4805510770575.4229</v>
      </c>
      <c r="Y139" s="2">
        <v>5581050600056.6924</v>
      </c>
      <c r="Z139" s="2">
        <v>6344871239270.2139</v>
      </c>
      <c r="AA139" s="2">
        <v>7100142198622.084</v>
      </c>
    </row>
    <row r="140" spans="1:27" x14ac:dyDescent="0.2">
      <c r="A140" s="2" t="s">
        <v>636</v>
      </c>
      <c r="B140" s="2" t="s">
        <v>637</v>
      </c>
      <c r="C140" s="2" t="s">
        <v>372</v>
      </c>
      <c r="D140" s="2" t="s">
        <v>373</v>
      </c>
      <c r="E140" s="2">
        <v>216069600650.0657</v>
      </c>
      <c r="F140" s="2">
        <v>236328165313.1301</v>
      </c>
      <c r="G140" s="2">
        <v>267622624242.48795</v>
      </c>
      <c r="H140" s="2">
        <v>307432419240.62988</v>
      </c>
      <c r="I140" s="2">
        <v>362428503974.63416</v>
      </c>
      <c r="J140" s="2">
        <v>419507290728.16681</v>
      </c>
      <c r="K140" s="2">
        <v>503811937239.58734</v>
      </c>
      <c r="L140" s="2">
        <v>617433010937.85034</v>
      </c>
      <c r="M140" s="2">
        <v>611691803371.22412</v>
      </c>
      <c r="N140" s="2">
        <v>691265131583.64746</v>
      </c>
      <c r="O140" s="2">
        <v>788563180780.42859</v>
      </c>
      <c r="P140" s="2">
        <v>825270042082.72705</v>
      </c>
      <c r="Q140" s="2">
        <v>898744750892.02454</v>
      </c>
      <c r="R140" s="2">
        <v>966685213655.79333</v>
      </c>
      <c r="S140" s="2">
        <v>928290888606.70703</v>
      </c>
      <c r="T140" s="2">
        <v>944199366020.6698</v>
      </c>
      <c r="U140" s="2">
        <v>1033373602036.6691</v>
      </c>
      <c r="V140" s="2">
        <v>1100496566937.0178</v>
      </c>
      <c r="W140" s="2">
        <v>1161448671597.7239</v>
      </c>
      <c r="X140" s="2">
        <v>1172274838994.1738</v>
      </c>
      <c r="Y140" s="2">
        <v>1279711995341.6323</v>
      </c>
      <c r="Z140" s="2">
        <v>1435846906574.1245</v>
      </c>
      <c r="AA140" s="2">
        <v>1516309568380.5176</v>
      </c>
    </row>
    <row r="141" spans="1:27" x14ac:dyDescent="0.2">
      <c r="A141" s="2" t="s">
        <v>638</v>
      </c>
      <c r="B141" s="2" t="s">
        <v>639</v>
      </c>
      <c r="C141" s="2" t="s">
        <v>372</v>
      </c>
      <c r="D141" s="2" t="s">
        <v>373</v>
      </c>
      <c r="E141" s="2">
        <v>117057870839.89838</v>
      </c>
      <c r="F141" s="2">
        <v>128765140759.61549</v>
      </c>
      <c r="G141" s="2">
        <v>143795108872.31271</v>
      </c>
      <c r="H141" s="2">
        <v>168045991850.83957</v>
      </c>
      <c r="I141" s="2">
        <v>200687412011.90182</v>
      </c>
      <c r="J141" s="2">
        <v>233311195478.20721</v>
      </c>
      <c r="K141" s="2">
        <v>284149435970.22009</v>
      </c>
      <c r="L141" s="2">
        <v>341905104081.16803</v>
      </c>
      <c r="M141" s="2">
        <v>340323801916.34406</v>
      </c>
      <c r="N141" s="2">
        <v>374460066994.60895</v>
      </c>
      <c r="O141" s="2">
        <v>406242650339.23199</v>
      </c>
      <c r="P141" s="2">
        <v>384272110891.71808</v>
      </c>
      <c r="Q141" s="2">
        <v>396287809196.23132</v>
      </c>
      <c r="R141" s="2">
        <v>424194789310.29584</v>
      </c>
      <c r="S141" s="2">
        <v>417756953873.84912</v>
      </c>
      <c r="T141" s="2">
        <v>385206512173.90259</v>
      </c>
      <c r="U141" s="2">
        <v>403454290228.21075</v>
      </c>
      <c r="V141" s="2">
        <v>420211435774.78967</v>
      </c>
      <c r="W141" s="2">
        <v>447114593744.19873</v>
      </c>
      <c r="X141" s="2">
        <v>442702142538.40948</v>
      </c>
      <c r="Y141" s="2">
        <v>474823152496.38385</v>
      </c>
      <c r="Z141" s="2">
        <v>547199942824.13141</v>
      </c>
      <c r="AA141" s="2">
        <v>663529162731.72998</v>
      </c>
    </row>
    <row r="142" spans="1:27" x14ac:dyDescent="0.2">
      <c r="A142" s="2" t="s">
        <v>640</v>
      </c>
      <c r="B142" s="2" t="s">
        <v>641</v>
      </c>
      <c r="C142" s="2" t="s">
        <v>372</v>
      </c>
      <c r="D142" s="2" t="s">
        <v>373</v>
      </c>
      <c r="E142" s="2">
        <v>2491800558.7767353</v>
      </c>
      <c r="F142" s="2">
        <v>2688618747.3814759</v>
      </c>
      <c r="G142" s="2">
        <v>3070803051.4216375</v>
      </c>
      <c r="H142" s="2">
        <v>3454373797.7444239</v>
      </c>
      <c r="I142" s="2">
        <v>3659319116.8805718</v>
      </c>
      <c r="J142" s="2">
        <v>4000102086.1463513</v>
      </c>
      <c r="K142" s="2">
        <v>4601429897.2146826</v>
      </c>
      <c r="L142" s="2">
        <v>5081479840.0871572</v>
      </c>
      <c r="M142" s="2">
        <v>4504375348.0703812</v>
      </c>
      <c r="N142" s="2">
        <v>5082337238.4471846</v>
      </c>
      <c r="O142" s="2">
        <v>5739706004.8961649</v>
      </c>
      <c r="P142" s="2">
        <v>5456102482.2861433</v>
      </c>
      <c r="Q142" s="2">
        <v>6391708310.6772661</v>
      </c>
      <c r="R142" s="2">
        <v>6657526979.7227745</v>
      </c>
      <c r="S142" s="2">
        <v>6268515276.1744051</v>
      </c>
      <c r="T142" s="2">
        <v>6237302033.5013199</v>
      </c>
      <c r="U142" s="2">
        <v>6474308717.8528919</v>
      </c>
      <c r="V142" s="2">
        <v>6692620691.8414583</v>
      </c>
      <c r="W142" s="2">
        <v>6436467007.119318</v>
      </c>
      <c r="X142" s="2">
        <v>6405870210.3229303</v>
      </c>
      <c r="Y142" s="2">
        <v>7710380085.9225731</v>
      </c>
      <c r="Z142" s="2">
        <v>7361504432.1933069</v>
      </c>
    </row>
    <row r="143" spans="1:27" x14ac:dyDescent="0.2">
      <c r="A143" s="2" t="s">
        <v>642</v>
      </c>
      <c r="B143" s="2" t="s">
        <v>643</v>
      </c>
      <c r="C143" s="2" t="s">
        <v>372</v>
      </c>
      <c r="D143" s="2" t="s">
        <v>373</v>
      </c>
      <c r="E143" s="2">
        <v>15749753804.834377</v>
      </c>
      <c r="F143" s="2">
        <v>16536535647.083422</v>
      </c>
      <c r="G143" s="2">
        <v>18881765437.215084</v>
      </c>
      <c r="H143" s="2">
        <v>20662525941.29855</v>
      </c>
      <c r="I143" s="2">
        <v>24405791044.776119</v>
      </c>
      <c r="J143" s="2">
        <v>28279802405.913803</v>
      </c>
      <c r="K143" s="2">
        <v>32350238760.423862</v>
      </c>
      <c r="L143" s="2">
        <v>40713826215.009254</v>
      </c>
      <c r="M143" s="2">
        <v>42066224093.006462</v>
      </c>
      <c r="N143" s="2">
        <v>58636161081.711952</v>
      </c>
      <c r="O143" s="2">
        <v>67753284043.928177</v>
      </c>
      <c r="P143" s="2">
        <v>70447216891.336578</v>
      </c>
      <c r="Q143" s="2">
        <v>77000578167.352951</v>
      </c>
      <c r="R143" s="2">
        <v>82528535713.92601</v>
      </c>
      <c r="S143" s="2">
        <v>85140955388.850922</v>
      </c>
      <c r="T143" s="2">
        <v>88012282205.835709</v>
      </c>
      <c r="U143" s="2">
        <v>94376237797.23674</v>
      </c>
      <c r="V143" s="2">
        <v>94493871200.78688</v>
      </c>
      <c r="W143" s="2">
        <v>89014978344.140396</v>
      </c>
      <c r="X143" s="2">
        <v>84304298770.532867</v>
      </c>
      <c r="Y143" s="2">
        <v>88609324901.977356</v>
      </c>
      <c r="Z143" s="2">
        <v>74144870023.424393</v>
      </c>
      <c r="AA143" s="2">
        <v>84356863743.633545</v>
      </c>
    </row>
    <row r="144" spans="1:27" x14ac:dyDescent="0.2">
      <c r="A144" s="2" t="s">
        <v>644</v>
      </c>
      <c r="B144" s="2" t="s">
        <v>645</v>
      </c>
      <c r="C144" s="2" t="s">
        <v>372</v>
      </c>
      <c r="D144" s="2" t="s">
        <v>373</v>
      </c>
      <c r="E144" s="2">
        <v>1198116648048.6975</v>
      </c>
      <c r="F144" s="2">
        <v>1264217335217.9866</v>
      </c>
      <c r="G144" s="2">
        <v>1434282051769.708</v>
      </c>
      <c r="H144" s="2">
        <v>1649983007882.3147</v>
      </c>
      <c r="I144" s="2">
        <v>1901029039405.2676</v>
      </c>
      <c r="J144" s="2">
        <v>2226450891169.0293</v>
      </c>
      <c r="K144" s="2">
        <v>2725016817873.6357</v>
      </c>
      <c r="L144" s="2">
        <v>3014456913636.9297</v>
      </c>
      <c r="M144" s="2">
        <v>3143238517619.5322</v>
      </c>
      <c r="N144" s="2">
        <v>3782636785930.3145</v>
      </c>
      <c r="O144" s="2">
        <v>4221076552618.2588</v>
      </c>
      <c r="P144" s="2">
        <v>4460333855933.9326</v>
      </c>
      <c r="Q144" s="2">
        <v>4717344471245.5635</v>
      </c>
      <c r="R144" s="2">
        <v>5095594685380.3184</v>
      </c>
      <c r="S144" s="2">
        <v>5089665684079.0293</v>
      </c>
      <c r="T144" s="2">
        <v>5304010748630.2598</v>
      </c>
      <c r="U144" s="2">
        <v>5741380409466.0889</v>
      </c>
      <c r="V144" s="2">
        <v>5994118980886.4414</v>
      </c>
      <c r="W144" s="2">
        <v>6298712117939.2959</v>
      </c>
      <c r="X144" s="2">
        <v>6102312002456.377</v>
      </c>
      <c r="Y144" s="2">
        <v>6911861585177.3359</v>
      </c>
      <c r="Z144" s="2">
        <v>7371395678679.6152</v>
      </c>
      <c r="AA144" s="2">
        <v>7439509140290.377</v>
      </c>
    </row>
    <row r="145" spans="1:27" x14ac:dyDescent="0.2">
      <c r="A145" s="2" t="s">
        <v>646</v>
      </c>
      <c r="B145" s="2" t="s">
        <v>647</v>
      </c>
      <c r="C145" s="2" t="s">
        <v>372</v>
      </c>
      <c r="D145" s="2" t="s">
        <v>373</v>
      </c>
      <c r="E145" s="2">
        <v>5689226864512.0381</v>
      </c>
      <c r="F145" s="2">
        <v>5798280274725.1816</v>
      </c>
      <c r="G145" s="2">
        <v>6488019627638.1123</v>
      </c>
      <c r="H145" s="2">
        <v>7609502030648.46</v>
      </c>
      <c r="I145" s="2">
        <v>8986082612992.1719</v>
      </c>
      <c r="J145" s="2">
        <v>10577819186798.139</v>
      </c>
      <c r="K145" s="2">
        <v>12986787932963.572</v>
      </c>
      <c r="L145" s="2">
        <v>15415247229986.439</v>
      </c>
      <c r="M145" s="2">
        <v>15449565116182.844</v>
      </c>
      <c r="N145" s="2">
        <v>18785590705939.84</v>
      </c>
      <c r="O145" s="2">
        <v>22125397276011.102</v>
      </c>
      <c r="P145" s="2">
        <v>23520241947859.23</v>
      </c>
      <c r="Q145" s="2">
        <v>24956404400115.242</v>
      </c>
      <c r="R145" s="2">
        <v>26112983016936.148</v>
      </c>
      <c r="S145" s="2">
        <v>25336686257692.449</v>
      </c>
      <c r="T145" s="2">
        <v>25597069953897.59</v>
      </c>
      <c r="U145" s="2">
        <v>27987406037838.355</v>
      </c>
      <c r="V145" s="2">
        <v>29791620278516.934</v>
      </c>
      <c r="W145" s="2">
        <v>30495388425380.395</v>
      </c>
      <c r="X145" s="2">
        <v>29521428086822.805</v>
      </c>
      <c r="Y145" s="2">
        <v>34778125922181.426</v>
      </c>
      <c r="Z145" s="2">
        <v>36465232446694.859</v>
      </c>
      <c r="AA145" s="2">
        <v>37533765909927.977</v>
      </c>
    </row>
    <row r="146" spans="1:27" x14ac:dyDescent="0.2">
      <c r="A146" s="2" t="s">
        <v>648</v>
      </c>
      <c r="B146" s="2" t="s">
        <v>649</v>
      </c>
      <c r="C146" s="2" t="s">
        <v>372</v>
      </c>
      <c r="D146" s="2" t="s">
        <v>373</v>
      </c>
      <c r="E146" s="2">
        <v>825706961.2386893</v>
      </c>
      <c r="F146" s="2">
        <v>775777238.55814016</v>
      </c>
      <c r="G146" s="2">
        <v>1157825434.7897069</v>
      </c>
      <c r="H146" s="2">
        <v>1511236655.5204656</v>
      </c>
      <c r="I146" s="2">
        <v>1682343527.492213</v>
      </c>
      <c r="J146" s="2">
        <v>1800092563.7546151</v>
      </c>
      <c r="K146" s="2">
        <v>1682131784.5136483</v>
      </c>
      <c r="L146" s="2">
        <v>1766902709.1993523</v>
      </c>
      <c r="M146" s="2">
        <v>1740894964.8051126</v>
      </c>
      <c r="N146" s="2">
        <v>2234754241.919178</v>
      </c>
      <c r="O146" s="2">
        <v>2579409619.967217</v>
      </c>
      <c r="P146" s="2">
        <v>2477702216.2688751</v>
      </c>
      <c r="Q146" s="2">
        <v>2367112931.6420012</v>
      </c>
      <c r="R146" s="2">
        <v>2441063054.057919</v>
      </c>
      <c r="S146" s="2">
        <v>2359686724.5382862</v>
      </c>
      <c r="T146" s="2">
        <v>2114426452.2018969</v>
      </c>
      <c r="U146" s="2">
        <v>2306741672.290062</v>
      </c>
      <c r="V146" s="2">
        <v>2556247291.9978547</v>
      </c>
      <c r="W146" s="2">
        <v>2390702295.827774</v>
      </c>
      <c r="X146" s="2">
        <v>2053699870.0719147</v>
      </c>
      <c r="Y146" s="2">
        <v>2412130056.5585098</v>
      </c>
      <c r="Z146" s="2">
        <v>2354683088.7199488</v>
      </c>
      <c r="AA146" s="2">
        <v>2117962450.7946885</v>
      </c>
    </row>
    <row r="147" spans="1:27" x14ac:dyDescent="0.2">
      <c r="A147" s="2" t="s">
        <v>650</v>
      </c>
      <c r="B147" s="2" t="s">
        <v>651</v>
      </c>
      <c r="C147" s="2" t="s">
        <v>372</v>
      </c>
      <c r="D147" s="2" t="s">
        <v>373</v>
      </c>
      <c r="E147" s="2">
        <v>3529672920785.9863</v>
      </c>
      <c r="F147" s="2">
        <v>3741286212371.5581</v>
      </c>
      <c r="G147" s="2">
        <v>4262675973508.498</v>
      </c>
      <c r="H147" s="2">
        <v>5122697281253.374</v>
      </c>
      <c r="I147" s="2">
        <v>6178901401098.4395</v>
      </c>
      <c r="J147" s="2">
        <v>7456055261110.4189</v>
      </c>
      <c r="K147" s="2">
        <v>9390656301395.9902</v>
      </c>
      <c r="L147" s="2">
        <v>11676267845145.803</v>
      </c>
      <c r="M147" s="2">
        <v>11279802020100.775</v>
      </c>
      <c r="N147" s="2">
        <v>13567972433971.9</v>
      </c>
      <c r="O147" s="2">
        <v>16536989301806.902</v>
      </c>
      <c r="P147" s="2">
        <v>17686777065865.535</v>
      </c>
      <c r="Q147" s="2">
        <v>19051526772020.48</v>
      </c>
      <c r="R147" s="2">
        <v>19788146929460.168</v>
      </c>
      <c r="S147" s="2">
        <v>18565287346572.199</v>
      </c>
      <c r="T147" s="2">
        <v>18605453840467.422</v>
      </c>
      <c r="U147" s="2">
        <v>20647673102305.785</v>
      </c>
      <c r="V147" s="2">
        <v>22641256363718.234</v>
      </c>
      <c r="W147" s="2">
        <v>23070237789791.094</v>
      </c>
      <c r="X147" s="2">
        <v>22553187301005.762</v>
      </c>
      <c r="Y147" s="2">
        <v>26910414198858.363</v>
      </c>
      <c r="Z147" s="2">
        <v>28079439418908.484</v>
      </c>
      <c r="AA147" s="2">
        <v>28348483457826.906</v>
      </c>
    </row>
    <row r="148" spans="1:27" x14ac:dyDescent="0.2">
      <c r="A148" s="2" t="s">
        <v>652</v>
      </c>
      <c r="B148" s="2" t="s">
        <v>653</v>
      </c>
      <c r="C148" s="2" t="s">
        <v>372</v>
      </c>
      <c r="D148" s="2" t="s">
        <v>373</v>
      </c>
      <c r="E148" s="2">
        <v>12260761329.305136</v>
      </c>
      <c r="F148" s="2">
        <v>14282292664.600357</v>
      </c>
      <c r="G148" s="2">
        <v>18809197969.543148</v>
      </c>
      <c r="H148" s="2">
        <v>22743164431.197216</v>
      </c>
      <c r="I148" s="2">
        <v>26105207115.312851</v>
      </c>
      <c r="J148" s="2">
        <v>30116192746.894215</v>
      </c>
      <c r="K148" s="2">
        <v>39729151614.668854</v>
      </c>
      <c r="L148" s="2">
        <v>47831254207.522316</v>
      </c>
      <c r="M148" s="2">
        <v>37494380038.921318</v>
      </c>
      <c r="N148" s="2">
        <v>36638128534.064323</v>
      </c>
      <c r="O148" s="2">
        <v>43186501862.790695</v>
      </c>
      <c r="P148" s="2">
        <v>42709372066.862656</v>
      </c>
      <c r="Q148" s="2">
        <v>46303660422.043365</v>
      </c>
      <c r="R148" s="2">
        <v>48306546656.928139</v>
      </c>
      <c r="S148" s="2">
        <v>41540954817.203888</v>
      </c>
      <c r="T148" s="2">
        <v>42970749245.033569</v>
      </c>
      <c r="U148" s="2">
        <v>47756764508.445961</v>
      </c>
      <c r="V148" s="2">
        <v>54261795148.537216</v>
      </c>
      <c r="W148" s="2">
        <v>55122066225.79599</v>
      </c>
      <c r="X148" s="2">
        <v>57412038533.271751</v>
      </c>
      <c r="Y148" s="2">
        <v>67037321008.967918</v>
      </c>
      <c r="Z148" s="2">
        <v>71033884499.782379</v>
      </c>
      <c r="AA148" s="2">
        <v>79789877416.168076</v>
      </c>
    </row>
    <row r="149" spans="1:27" x14ac:dyDescent="0.2">
      <c r="A149" s="2" t="s">
        <v>654</v>
      </c>
      <c r="B149" s="2" t="s">
        <v>655</v>
      </c>
      <c r="C149" s="2" t="s">
        <v>372</v>
      </c>
      <c r="D149" s="2" t="s">
        <v>373</v>
      </c>
      <c r="E149" s="2">
        <v>21387533703.232704</v>
      </c>
      <c r="F149" s="2">
        <v>23649833332.165531</v>
      </c>
      <c r="G149" s="2">
        <v>29667268248.130527</v>
      </c>
      <c r="H149" s="2">
        <v>35064843792.899323</v>
      </c>
      <c r="I149" s="2">
        <v>37672280120.479362</v>
      </c>
      <c r="J149" s="2">
        <v>42910146296.064644</v>
      </c>
      <c r="K149" s="2">
        <v>51587401415.787224</v>
      </c>
      <c r="L149" s="2">
        <v>58844277701.525764</v>
      </c>
      <c r="M149" s="2">
        <v>54467289897.558167</v>
      </c>
      <c r="N149" s="2">
        <v>56213985987.416779</v>
      </c>
      <c r="O149" s="2">
        <v>61696281326.245255</v>
      </c>
      <c r="P149" s="2">
        <v>59776383527.360168</v>
      </c>
      <c r="Q149" s="2">
        <v>65203276466.976265</v>
      </c>
      <c r="R149" s="2">
        <v>68804811897.64447</v>
      </c>
      <c r="S149" s="2">
        <v>60071584216.137466</v>
      </c>
      <c r="T149" s="2">
        <v>62216885435.948792</v>
      </c>
      <c r="U149" s="2">
        <v>65712180342.983643</v>
      </c>
      <c r="V149" s="2">
        <v>71000359760.461121</v>
      </c>
      <c r="W149" s="2">
        <v>69890505323.584198</v>
      </c>
      <c r="X149" s="2">
        <v>73699366700.21344</v>
      </c>
      <c r="Y149" s="2">
        <v>85584105993.874588</v>
      </c>
      <c r="Z149" s="2">
        <v>81641807865.759079</v>
      </c>
      <c r="AA149" s="2">
        <v>85755006123.597595</v>
      </c>
    </row>
    <row r="150" spans="1:27" x14ac:dyDescent="0.2">
      <c r="A150" s="2" t="s">
        <v>656</v>
      </c>
      <c r="B150" s="2" t="s">
        <v>657</v>
      </c>
      <c r="C150" s="2" t="s">
        <v>372</v>
      </c>
      <c r="D150" s="2" t="s">
        <v>373</v>
      </c>
      <c r="E150" s="2">
        <v>8190888739.6462955</v>
      </c>
      <c r="F150" s="2">
        <v>9249030241.0186443</v>
      </c>
      <c r="G150" s="2">
        <v>11244337719.837658</v>
      </c>
      <c r="H150" s="2">
        <v>13827070378.561207</v>
      </c>
      <c r="I150" s="2">
        <v>16306935905.413815</v>
      </c>
      <c r="J150" s="2">
        <v>20434922247.303738</v>
      </c>
      <c r="K150" s="2">
        <v>29420499247.708931</v>
      </c>
      <c r="L150" s="2">
        <v>34135200994.006721</v>
      </c>
      <c r="M150" s="2">
        <v>25691530442.035027</v>
      </c>
      <c r="N150" s="2">
        <v>23468324572.334278</v>
      </c>
      <c r="O150" s="2">
        <v>26575547900.824738</v>
      </c>
      <c r="P150" s="2">
        <v>27116149948.668335</v>
      </c>
      <c r="Q150" s="2">
        <v>29152128167.843811</v>
      </c>
      <c r="R150" s="2">
        <v>30277203767.405777</v>
      </c>
      <c r="S150" s="2">
        <v>26344565876.890221</v>
      </c>
      <c r="T150" s="2">
        <v>27117105059.507458</v>
      </c>
      <c r="U150" s="2">
        <v>29391059767.425934</v>
      </c>
      <c r="V150" s="2">
        <v>33247935477.357624</v>
      </c>
      <c r="W150" s="2">
        <v>33099503950.847004</v>
      </c>
      <c r="X150" s="2">
        <v>33379927434.61488</v>
      </c>
      <c r="Y150" s="2">
        <v>38185125732.945122</v>
      </c>
      <c r="Z150" s="2">
        <v>38018905782.397034</v>
      </c>
      <c r="AA150" s="2">
        <v>42247850064.512512</v>
      </c>
    </row>
    <row r="151" spans="1:27" x14ac:dyDescent="0.2">
      <c r="A151" s="2" t="s">
        <v>658</v>
      </c>
      <c r="B151" s="2" t="s">
        <v>659</v>
      </c>
      <c r="C151" s="2" t="s">
        <v>372</v>
      </c>
      <c r="D151" s="2" t="s">
        <v>373</v>
      </c>
      <c r="E151" s="2">
        <v>6860272608.4521065</v>
      </c>
      <c r="F151" s="2">
        <v>7371692774.4340429</v>
      </c>
      <c r="G151" s="2">
        <v>8246479565.9424772</v>
      </c>
      <c r="H151" s="2">
        <v>10643253553.184044</v>
      </c>
      <c r="I151" s="2">
        <v>12160056122.375738</v>
      </c>
      <c r="J151" s="2">
        <v>14874098691.908167</v>
      </c>
      <c r="K151" s="2">
        <v>18439981612.408588</v>
      </c>
      <c r="L151" s="2">
        <v>21027018332.66626</v>
      </c>
      <c r="M151" s="2">
        <v>21587786905.849907</v>
      </c>
      <c r="N151" s="2">
        <v>28241798491.593018</v>
      </c>
      <c r="O151" s="2">
        <v>36845888757.188644</v>
      </c>
      <c r="P151" s="2">
        <v>43189721376.984642</v>
      </c>
      <c r="Q151" s="2">
        <v>51536595089.279289</v>
      </c>
      <c r="R151" s="2">
        <v>54902831793.50177</v>
      </c>
      <c r="S151" s="2">
        <v>45048190598.324852</v>
      </c>
      <c r="T151" s="2">
        <v>45070808688.96109</v>
      </c>
      <c r="U151" s="2">
        <v>50383871120.873268</v>
      </c>
      <c r="V151" s="2">
        <v>55190661339.779579</v>
      </c>
      <c r="W151" s="2">
        <v>55082293844.100777</v>
      </c>
      <c r="X151" s="2">
        <v>25343525935.835773</v>
      </c>
      <c r="Y151" s="2">
        <v>30969334705.051456</v>
      </c>
      <c r="Z151" s="2">
        <v>24999113475.836823</v>
      </c>
      <c r="AA151" s="2">
        <v>45803067940.407196</v>
      </c>
    </row>
    <row r="152" spans="1:27" x14ac:dyDescent="0.2">
      <c r="A152" s="2" t="s">
        <v>660</v>
      </c>
      <c r="B152" s="2" t="s">
        <v>661</v>
      </c>
      <c r="C152" s="2" t="s">
        <v>372</v>
      </c>
      <c r="D152" s="2" t="s">
        <v>373</v>
      </c>
      <c r="O152" s="2">
        <v>775875748.52383173</v>
      </c>
      <c r="R152" s="2">
        <v>772921958.52950871</v>
      </c>
      <c r="W152" s="2">
        <v>652206037.10387385</v>
      </c>
      <c r="Y152" s="2">
        <v>649206262.8475188</v>
      </c>
    </row>
    <row r="153" spans="1:27" x14ac:dyDescent="0.2">
      <c r="A153" s="2" t="s">
        <v>662</v>
      </c>
      <c r="B153" s="2" t="s">
        <v>663</v>
      </c>
      <c r="C153" s="2" t="s">
        <v>372</v>
      </c>
      <c r="D153" s="2" t="s">
        <v>373</v>
      </c>
      <c r="E153" s="2">
        <v>43831480207.644447</v>
      </c>
      <c r="F153" s="2">
        <v>47077192187.641769</v>
      </c>
      <c r="G153" s="2">
        <v>58029363354.275681</v>
      </c>
      <c r="H153" s="2">
        <v>66114145451.006691</v>
      </c>
      <c r="I153" s="2">
        <v>68852658068.667282</v>
      </c>
      <c r="J153" s="2">
        <v>75883823300.854523</v>
      </c>
      <c r="K153" s="2">
        <v>86947913286.727966</v>
      </c>
      <c r="L153" s="2">
        <v>101822906949.06343</v>
      </c>
      <c r="M153" s="2">
        <v>101154952240.88071</v>
      </c>
      <c r="N153" s="2">
        <v>100865329473.43983</v>
      </c>
      <c r="O153" s="2">
        <v>110080631332.37535</v>
      </c>
      <c r="P153" s="2">
        <v>106937392311.12907</v>
      </c>
      <c r="Q153" s="2">
        <v>115739287305.08009</v>
      </c>
      <c r="R153" s="2">
        <v>119130841411.66359</v>
      </c>
      <c r="S153" s="2">
        <v>110413823841.59187</v>
      </c>
      <c r="T153" s="2">
        <v>111572947004.91748</v>
      </c>
      <c r="U153" s="2">
        <v>118540573367.84428</v>
      </c>
      <c r="V153" s="2">
        <v>127341147581.81831</v>
      </c>
      <c r="W153" s="2">
        <v>128920266409.4575</v>
      </c>
      <c r="X153" s="2">
        <v>121353645057.14369</v>
      </c>
      <c r="Y153" s="2">
        <v>142022058447.23093</v>
      </c>
      <c r="Z153" s="2">
        <v>130951926351.24097</v>
      </c>
      <c r="AA153" s="2">
        <v>144417103249.64584</v>
      </c>
    </row>
    <row r="154" spans="1:27" x14ac:dyDescent="0.2">
      <c r="A154" s="2" t="s">
        <v>664</v>
      </c>
      <c r="B154" s="2" t="s">
        <v>665</v>
      </c>
      <c r="C154" s="2" t="s">
        <v>372</v>
      </c>
      <c r="D154" s="2" t="s">
        <v>373</v>
      </c>
      <c r="E154" s="2">
        <v>2673723033.7123938</v>
      </c>
      <c r="F154" s="2">
        <v>2919647981.8147264</v>
      </c>
      <c r="G154" s="2">
        <v>3597089750.782763</v>
      </c>
      <c r="H154" s="2">
        <v>4043551488.8260303</v>
      </c>
      <c r="I154" s="2">
        <v>4204652898.7310276</v>
      </c>
      <c r="J154" s="2">
        <v>4586826512.713562</v>
      </c>
      <c r="K154" s="2">
        <v>5875790766.2621012</v>
      </c>
      <c r="L154" s="2">
        <v>6502942244.9306755</v>
      </c>
      <c r="M154" s="2">
        <v>5474379252.3411417</v>
      </c>
      <c r="N154" s="2">
        <v>5367561569.5954838</v>
      </c>
      <c r="O154" s="2">
        <v>6088689808.3834667</v>
      </c>
      <c r="P154" s="2">
        <v>5742749294.0085154</v>
      </c>
      <c r="Q154" s="2">
        <v>6555591709.885848</v>
      </c>
      <c r="R154" s="2">
        <v>7070017323.6547604</v>
      </c>
      <c r="S154" s="2">
        <v>6264756528.376915</v>
      </c>
      <c r="T154" s="2">
        <v>6471290793.5502939</v>
      </c>
      <c r="U154" s="2">
        <v>6430254652.5893402</v>
      </c>
      <c r="V154" s="2">
        <v>7184333936.0135479</v>
      </c>
      <c r="W154" s="2">
        <v>7383496254.2372122</v>
      </c>
      <c r="X154" s="2">
        <v>6730736282.7896099</v>
      </c>
      <c r="Y154" s="2">
        <v>8623242743.2956352</v>
      </c>
      <c r="Z154" s="2">
        <v>8800430486.1713696</v>
      </c>
      <c r="AA154" s="2">
        <v>9995350547.121664</v>
      </c>
    </row>
    <row r="155" spans="1:27" x14ac:dyDescent="0.2">
      <c r="A155" s="2" t="s">
        <v>666</v>
      </c>
      <c r="B155" s="2" t="s">
        <v>667</v>
      </c>
      <c r="C155" s="2" t="s">
        <v>372</v>
      </c>
      <c r="D155" s="2" t="s">
        <v>373</v>
      </c>
      <c r="E155" s="2">
        <v>1480673594.0560203</v>
      </c>
      <c r="F155" s="2">
        <v>1661818168.4226036</v>
      </c>
      <c r="G155" s="2">
        <v>1980907434.7682641</v>
      </c>
      <c r="H155" s="2">
        <v>2598249555.8998399</v>
      </c>
      <c r="I155" s="2">
        <v>2988342907.0309634</v>
      </c>
      <c r="J155" s="2">
        <v>3408255450.5509</v>
      </c>
      <c r="K155" s="2">
        <v>4401173151.9376736</v>
      </c>
      <c r="L155" s="2">
        <v>6054824248.2422132</v>
      </c>
      <c r="M155" s="2">
        <v>5439434271.7880745</v>
      </c>
      <c r="N155" s="2">
        <v>6974982369.6015472</v>
      </c>
      <c r="O155" s="2">
        <v>8414352020.4944162</v>
      </c>
      <c r="P155" s="2">
        <v>8709138634.8292103</v>
      </c>
      <c r="Q155" s="2">
        <v>9496717875.5193157</v>
      </c>
      <c r="R155" s="2">
        <v>9402090137.7423019</v>
      </c>
      <c r="S155" s="2">
        <v>7797667196.7308722</v>
      </c>
      <c r="T155" s="2">
        <v>7980917075.7747955</v>
      </c>
      <c r="U155" s="2">
        <v>9514404016.2094936</v>
      </c>
      <c r="V155" s="2">
        <v>11252353420.879784</v>
      </c>
      <c r="W155" s="2">
        <v>11736797054.696486</v>
      </c>
      <c r="X155" s="2">
        <v>11530746234.449179</v>
      </c>
      <c r="Y155" s="2">
        <v>13691869264.079353</v>
      </c>
      <c r="Z155" s="2">
        <v>14510490660.251604</v>
      </c>
      <c r="AA155" s="2">
        <v>16539436547.294973</v>
      </c>
    </row>
    <row r="156" spans="1:27" x14ac:dyDescent="0.2">
      <c r="A156" s="2" t="s">
        <v>668</v>
      </c>
      <c r="B156" s="2" t="s">
        <v>669</v>
      </c>
      <c r="C156" s="2" t="s">
        <v>372</v>
      </c>
      <c r="D156" s="2" t="s">
        <v>373</v>
      </c>
      <c r="E156" s="2">
        <v>5438332601.9079809</v>
      </c>
      <c r="F156" s="2">
        <v>5351701663.4080744</v>
      </c>
      <c r="G156" s="2">
        <v>6372498889.6658478</v>
      </c>
      <c r="H156" s="2">
        <v>5064732626.293891</v>
      </c>
      <c r="I156" s="2">
        <v>5859269752.6133204</v>
      </c>
      <c r="J156" s="2">
        <v>6395712490.9430408</v>
      </c>
      <c r="K156" s="2">
        <v>8524620889.5774679</v>
      </c>
      <c r="L156" s="2">
        <v>10725137723.654873</v>
      </c>
      <c r="M156" s="2">
        <v>9616879409.4378929</v>
      </c>
      <c r="N156" s="2">
        <v>9982711338.0702896</v>
      </c>
      <c r="O156" s="2">
        <v>11551819617.874023</v>
      </c>
      <c r="P156" s="2">
        <v>11578975061.947945</v>
      </c>
      <c r="Q156" s="2">
        <v>12423555455.385321</v>
      </c>
      <c r="R156" s="2">
        <v>12522957399.228104</v>
      </c>
      <c r="S156" s="2">
        <v>11323020701.301685</v>
      </c>
      <c r="T156" s="2">
        <v>11848613858.441998</v>
      </c>
      <c r="U156" s="2">
        <v>13176313593.550934</v>
      </c>
      <c r="V156" s="2">
        <v>13760033282.292511</v>
      </c>
      <c r="W156" s="2">
        <v>14104664678.506332</v>
      </c>
      <c r="X156" s="2">
        <v>13051441203.947355</v>
      </c>
      <c r="Y156" s="2">
        <v>14554754116.542673</v>
      </c>
      <c r="Z156" s="2">
        <v>15134700203.049707</v>
      </c>
      <c r="AA156" s="2">
        <v>15790113246.747774</v>
      </c>
    </row>
    <row r="157" spans="1:27" x14ac:dyDescent="0.2">
      <c r="A157" s="2" t="s">
        <v>670</v>
      </c>
      <c r="B157" s="2" t="s">
        <v>671</v>
      </c>
      <c r="C157" s="2" t="s">
        <v>372</v>
      </c>
      <c r="D157" s="2" t="s">
        <v>373</v>
      </c>
      <c r="E157" s="2">
        <v>870031676.7987932</v>
      </c>
      <c r="F157" s="2">
        <v>897031250</v>
      </c>
      <c r="G157" s="2">
        <v>1052121054.6875</v>
      </c>
      <c r="H157" s="2">
        <v>1226829562.5</v>
      </c>
      <c r="I157" s="2">
        <v>1163362437.5</v>
      </c>
      <c r="J157" s="2">
        <v>1575200390.625</v>
      </c>
      <c r="K157" s="2">
        <v>1868383460.9375</v>
      </c>
      <c r="L157" s="2">
        <v>2271646187.5</v>
      </c>
      <c r="M157" s="2">
        <v>2345294875</v>
      </c>
      <c r="N157" s="2">
        <v>2588176054.6875</v>
      </c>
      <c r="O157" s="2">
        <v>2774350240.0491767</v>
      </c>
      <c r="P157" s="2">
        <v>2886163997.205307</v>
      </c>
      <c r="Q157" s="2">
        <v>3295009237.5010657</v>
      </c>
      <c r="R157" s="2">
        <v>3697353039.2004261</v>
      </c>
      <c r="S157" s="2">
        <v>4129505319.1292052</v>
      </c>
      <c r="T157" s="2">
        <v>4409942623.8553791</v>
      </c>
      <c r="U157" s="2">
        <v>4816426256.5291443</v>
      </c>
      <c r="V157" s="2">
        <v>5404344162.698884</v>
      </c>
      <c r="W157" s="2">
        <v>5726094799.3770914</v>
      </c>
      <c r="X157" s="2">
        <v>3712604583.366653</v>
      </c>
      <c r="Y157" s="2">
        <v>5252457369.5521765</v>
      </c>
      <c r="Z157" s="2">
        <v>6177118113.9463654</v>
      </c>
      <c r="AA157" s="2">
        <v>6590894301.9579</v>
      </c>
    </row>
    <row r="158" spans="1:27" x14ac:dyDescent="0.2">
      <c r="A158" s="2" t="s">
        <v>672</v>
      </c>
      <c r="B158" s="2" t="s">
        <v>673</v>
      </c>
      <c r="C158" s="2" t="s">
        <v>372</v>
      </c>
      <c r="D158" s="2" t="s">
        <v>373</v>
      </c>
      <c r="E158" s="2">
        <v>990205280016.88867</v>
      </c>
      <c r="F158" s="2">
        <v>982253939378.38684</v>
      </c>
      <c r="G158" s="2">
        <v>1091930842811.8041</v>
      </c>
      <c r="H158" s="2">
        <v>1287572186554.2969</v>
      </c>
      <c r="I158" s="2">
        <v>1545031850496.9995</v>
      </c>
      <c r="J158" s="2">
        <v>1815637351836.1299</v>
      </c>
      <c r="K158" s="2">
        <v>2146341821615.3159</v>
      </c>
      <c r="L158" s="2">
        <v>2676961094698.8765</v>
      </c>
      <c r="M158" s="2">
        <v>2404907477076.3623</v>
      </c>
      <c r="N158" s="2">
        <v>2822236675989.8638</v>
      </c>
      <c r="O158" s="2">
        <v>3401558785521.8823</v>
      </c>
      <c r="P158" s="2">
        <v>3662117827580.8184</v>
      </c>
      <c r="Q158" s="2">
        <v>3610787338820.3208</v>
      </c>
      <c r="R158" s="2">
        <v>3630927628679.6636</v>
      </c>
      <c r="S158" s="2">
        <v>3202944332228.4219</v>
      </c>
      <c r="T158" s="2">
        <v>3236195108878.5195</v>
      </c>
      <c r="U158" s="2">
        <v>3375978495033.3076</v>
      </c>
      <c r="V158" s="2">
        <v>3608662545371.0981</v>
      </c>
      <c r="W158" s="2">
        <v>3598454815841.4609</v>
      </c>
      <c r="X158" s="2">
        <v>3207935509914.1353</v>
      </c>
      <c r="Y158" s="2">
        <v>3807870128264.0332</v>
      </c>
      <c r="Z158" s="2">
        <v>4475708600082.3447</v>
      </c>
      <c r="AA158" s="2">
        <v>4320566779119.1938</v>
      </c>
    </row>
    <row r="159" spans="1:27" x14ac:dyDescent="0.2">
      <c r="A159" s="2" t="s">
        <v>674</v>
      </c>
      <c r="B159" s="2" t="s">
        <v>675</v>
      </c>
      <c r="C159" s="2" t="s">
        <v>372</v>
      </c>
      <c r="D159" s="2" t="s">
        <v>373</v>
      </c>
      <c r="E159" s="2">
        <v>796064590656.1759</v>
      </c>
      <c r="F159" s="2">
        <v>810666116505.47778</v>
      </c>
      <c r="G159" s="2">
        <v>765549967703.27319</v>
      </c>
      <c r="H159" s="2">
        <v>819459227375.02246</v>
      </c>
      <c r="I159" s="2">
        <v>917571853529.10449</v>
      </c>
      <c r="J159" s="2">
        <v>1020265057882.007</v>
      </c>
      <c r="K159" s="2">
        <v>1102355554971.9478</v>
      </c>
      <c r="L159" s="2">
        <v>1161553459715.1033</v>
      </c>
      <c r="M159" s="2">
        <v>943437415024.63281</v>
      </c>
      <c r="N159" s="2">
        <v>1105424238731.0928</v>
      </c>
      <c r="O159" s="2">
        <v>1229013703416.7583</v>
      </c>
      <c r="P159" s="2">
        <v>1255110424817.7866</v>
      </c>
      <c r="Q159" s="2">
        <v>1327436290282.6748</v>
      </c>
      <c r="R159" s="2">
        <v>1364507717614.1343</v>
      </c>
      <c r="S159" s="2">
        <v>1213294467716.8804</v>
      </c>
      <c r="T159" s="2">
        <v>1112233497452.6975</v>
      </c>
      <c r="U159" s="2">
        <v>1190721475906</v>
      </c>
      <c r="V159" s="2">
        <v>1256300182879.7263</v>
      </c>
      <c r="W159" s="2">
        <v>1304106203694.8069</v>
      </c>
      <c r="X159" s="2">
        <v>1121064767261.8806</v>
      </c>
      <c r="Y159" s="2">
        <v>1316569466932.5913</v>
      </c>
      <c r="Z159" s="2">
        <v>1464312692331.5786</v>
      </c>
      <c r="AA159" s="2">
        <v>1789114434843.4629</v>
      </c>
    </row>
    <row r="160" spans="1:27" x14ac:dyDescent="0.2">
      <c r="A160" s="2" t="s">
        <v>676</v>
      </c>
      <c r="B160" s="2" t="s">
        <v>677</v>
      </c>
      <c r="C160" s="2" t="s">
        <v>372</v>
      </c>
      <c r="D160" s="2" t="s">
        <v>373</v>
      </c>
      <c r="E160" s="2">
        <v>122406100</v>
      </c>
      <c r="F160" s="2">
        <v>131960000.00000001</v>
      </c>
      <c r="G160" s="2">
        <v>131128500</v>
      </c>
      <c r="H160" s="2">
        <v>132900000</v>
      </c>
      <c r="I160" s="2">
        <v>138000000</v>
      </c>
      <c r="J160" s="2">
        <v>143200000</v>
      </c>
      <c r="K160" s="2">
        <v>150500000</v>
      </c>
      <c r="L160" s="2">
        <v>146600000</v>
      </c>
      <c r="M160" s="2">
        <v>151200000</v>
      </c>
      <c r="N160" s="2">
        <v>161100000</v>
      </c>
      <c r="O160" s="2">
        <v>172300000</v>
      </c>
      <c r="P160" s="2">
        <v>180700000</v>
      </c>
      <c r="Q160" s="2">
        <v>186400000</v>
      </c>
      <c r="R160" s="2">
        <v>186000000</v>
      </c>
      <c r="S160" s="2">
        <v>183700000</v>
      </c>
      <c r="T160" s="2">
        <v>201800000</v>
      </c>
      <c r="U160" s="2">
        <v>213700000</v>
      </c>
      <c r="V160" s="2">
        <v>220000000</v>
      </c>
      <c r="W160" s="2">
        <v>232900000</v>
      </c>
      <c r="X160" s="2">
        <v>241800000</v>
      </c>
      <c r="Y160" s="2">
        <v>258899999.99999997</v>
      </c>
      <c r="Z160" s="2">
        <v>253400000</v>
      </c>
      <c r="AA160" s="2">
        <v>259300000</v>
      </c>
    </row>
    <row r="161" spans="1:27" x14ac:dyDescent="0.2">
      <c r="A161" s="2" t="s">
        <v>678</v>
      </c>
      <c r="B161" s="2" t="s">
        <v>679</v>
      </c>
      <c r="C161" s="2" t="s">
        <v>372</v>
      </c>
      <c r="D161" s="2" t="s">
        <v>373</v>
      </c>
      <c r="E161" s="2">
        <v>5573072760737.4189</v>
      </c>
      <c r="F161" s="2">
        <v>5671238528505.7363</v>
      </c>
      <c r="G161" s="2">
        <v>6346128555768.1748</v>
      </c>
      <c r="H161" s="2">
        <v>7443637928658.4619</v>
      </c>
      <c r="I161" s="2">
        <v>8788161826727.6201</v>
      </c>
      <c r="J161" s="2">
        <v>10347516726821.418</v>
      </c>
      <c r="K161" s="2">
        <v>12706137822416.041</v>
      </c>
      <c r="L161" s="2">
        <v>15077887592406.211</v>
      </c>
      <c r="M161" s="2">
        <v>15113697504775.43</v>
      </c>
      <c r="N161" s="2">
        <v>18414879362447.434</v>
      </c>
      <c r="O161" s="2">
        <v>21722093567336.211</v>
      </c>
      <c r="P161" s="2">
        <v>23137075094884.195</v>
      </c>
      <c r="Q161" s="2">
        <v>24560803565939.848</v>
      </c>
      <c r="R161" s="2">
        <v>25689911901559.836</v>
      </c>
      <c r="S161" s="2">
        <v>24920281496336.566</v>
      </c>
      <c r="T161" s="2">
        <v>25211666179811.941</v>
      </c>
      <c r="U161" s="2">
        <v>27582983999112</v>
      </c>
      <c r="V161" s="2">
        <v>29369986143572.984</v>
      </c>
      <c r="W161" s="2">
        <v>30047537869971.531</v>
      </c>
      <c r="X161" s="2">
        <v>29078432184056.672</v>
      </c>
      <c r="Y161" s="2">
        <v>34301140512398.223</v>
      </c>
      <c r="Z161" s="2">
        <v>35917683987563.695</v>
      </c>
      <c r="AA161" s="2">
        <v>36878123654872.82</v>
      </c>
    </row>
    <row r="162" spans="1:27" x14ac:dyDescent="0.2">
      <c r="A162" s="2" t="s">
        <v>680</v>
      </c>
      <c r="B162" s="2" t="s">
        <v>681</v>
      </c>
      <c r="C162" s="2" t="s">
        <v>372</v>
      </c>
      <c r="D162" s="2" t="s">
        <v>373</v>
      </c>
      <c r="E162" s="2">
        <v>3709636030.6657839</v>
      </c>
      <c r="F162" s="2">
        <v>4018365747.0097189</v>
      </c>
      <c r="G162" s="2">
        <v>4946296599.0846701</v>
      </c>
      <c r="H162" s="2">
        <v>5682784471.6972189</v>
      </c>
      <c r="I162" s="2">
        <v>6258602872.6789751</v>
      </c>
      <c r="J162" s="2">
        <v>6861226971.5561733</v>
      </c>
      <c r="K162" s="2">
        <v>8336474973.7294931</v>
      </c>
      <c r="L162" s="2">
        <v>9909552434.5113621</v>
      </c>
      <c r="M162" s="2">
        <v>9401736825.4268799</v>
      </c>
      <c r="N162" s="2">
        <v>9407170321.3775215</v>
      </c>
      <c r="O162" s="2">
        <v>10494626767.64451</v>
      </c>
      <c r="P162" s="2">
        <v>9745261300.5778828</v>
      </c>
      <c r="Q162" s="2">
        <v>10817702346.067413</v>
      </c>
      <c r="R162" s="2">
        <v>11362265252.777998</v>
      </c>
      <c r="S162" s="2">
        <v>10064519962.565548</v>
      </c>
      <c r="T162" s="2">
        <v>10672467073.287252</v>
      </c>
      <c r="U162" s="2">
        <v>11307067069.665821</v>
      </c>
      <c r="V162" s="2">
        <v>12683068114.23885</v>
      </c>
      <c r="W162" s="2">
        <v>12606338448.546968</v>
      </c>
      <c r="X162" s="2">
        <v>12361036913.840923</v>
      </c>
      <c r="Y162" s="2">
        <v>14000283827.015379</v>
      </c>
      <c r="Z162" s="2">
        <v>13932436550.088305</v>
      </c>
      <c r="AA162" s="2">
        <v>15763621848.115004</v>
      </c>
    </row>
    <row r="163" spans="1:27" x14ac:dyDescent="0.2">
      <c r="A163" s="2" t="s">
        <v>682</v>
      </c>
      <c r="B163" s="2" t="s">
        <v>683</v>
      </c>
      <c r="C163" s="2" t="s">
        <v>372</v>
      </c>
      <c r="D163" s="2" t="s">
        <v>373</v>
      </c>
      <c r="E163" s="2">
        <v>3468337942.3206348</v>
      </c>
      <c r="F163" s="2">
        <v>3908121307.0195651</v>
      </c>
      <c r="G163" s="2">
        <v>4714071979.6883526</v>
      </c>
      <c r="H163" s="2">
        <v>5454249125.729661</v>
      </c>
      <c r="I163" s="2">
        <v>6247515888.1453342</v>
      </c>
      <c r="J163" s="2">
        <v>6905934217.909009</v>
      </c>
      <c r="K163" s="2">
        <v>8156468826.1264534</v>
      </c>
      <c r="L163" s="2">
        <v>9838403100.5055447</v>
      </c>
      <c r="M163" s="2">
        <v>10231962390.211864</v>
      </c>
      <c r="N163" s="2">
        <v>10689168016.261272</v>
      </c>
      <c r="O163" s="2">
        <v>12995112690.2596</v>
      </c>
      <c r="P163" s="2">
        <v>12442035339.104927</v>
      </c>
      <c r="Q163" s="2">
        <v>13242690786.093815</v>
      </c>
      <c r="R163" s="2">
        <v>14364937124.072668</v>
      </c>
      <c r="S163" s="2">
        <v>13104764378.325953</v>
      </c>
      <c r="T163" s="2">
        <v>14026048335.704683</v>
      </c>
      <c r="U163" s="2">
        <v>15365713048.199303</v>
      </c>
      <c r="V163" s="2">
        <v>17070867589.905489</v>
      </c>
      <c r="W163" s="2">
        <v>17280250810.032135</v>
      </c>
      <c r="X163" s="2">
        <v>17465392764.370636</v>
      </c>
      <c r="Y163" s="2">
        <v>19309463508.037678</v>
      </c>
      <c r="Z163" s="2">
        <v>18780322203.7584</v>
      </c>
      <c r="AA163" s="2">
        <v>20661794596.087261</v>
      </c>
    </row>
    <row r="164" spans="1:27" x14ac:dyDescent="0.2">
      <c r="A164" s="2" t="s">
        <v>684</v>
      </c>
      <c r="B164" s="2" t="s">
        <v>685</v>
      </c>
      <c r="C164" s="2" t="s">
        <v>372</v>
      </c>
      <c r="D164" s="2" t="s">
        <v>373</v>
      </c>
      <c r="E164" s="2">
        <v>4070867701.8086734</v>
      </c>
      <c r="F164" s="2">
        <v>4455128822.7482166</v>
      </c>
      <c r="G164" s="2">
        <v>5418313424.4536552</v>
      </c>
      <c r="H164" s="2">
        <v>6104139672.8194046</v>
      </c>
      <c r="I164" s="2">
        <v>6393234993.5333042</v>
      </c>
      <c r="J164" s="2">
        <v>6749840217.6947012</v>
      </c>
      <c r="K164" s="2">
        <v>7908417717.4043207</v>
      </c>
      <c r="L164" s="2">
        <v>9135423330.2025127</v>
      </c>
      <c r="M164" s="2">
        <v>8734741331.6038609</v>
      </c>
      <c r="N164" s="2">
        <v>9097044160.9473038</v>
      </c>
      <c r="O164" s="2">
        <v>9789361703.6973114</v>
      </c>
      <c r="P164" s="2">
        <v>9609532088.8868332</v>
      </c>
      <c r="Q164" s="2">
        <v>10796782637.510044</v>
      </c>
      <c r="R164" s="2">
        <v>11888032872.432009</v>
      </c>
      <c r="S164" s="2">
        <v>11340795041.806465</v>
      </c>
      <c r="T164" s="2">
        <v>12025782834.359617</v>
      </c>
      <c r="U164" s="2">
        <v>14161366723.677877</v>
      </c>
      <c r="V164" s="2">
        <v>16153779511.155882</v>
      </c>
      <c r="W164" s="2">
        <v>16337793530.778841</v>
      </c>
      <c r="X164" s="2">
        <v>16385919535.674227</v>
      </c>
      <c r="Y164" s="2">
        <v>19718565605.433041</v>
      </c>
      <c r="Z164" s="2">
        <v>19209979975.232304</v>
      </c>
      <c r="AA164" s="2">
        <v>22328640241.555298</v>
      </c>
    </row>
    <row r="165" spans="1:27" x14ac:dyDescent="0.2">
      <c r="A165" s="2" t="s">
        <v>686</v>
      </c>
      <c r="B165" s="2" t="s">
        <v>687</v>
      </c>
      <c r="C165" s="2" t="s">
        <v>372</v>
      </c>
      <c r="D165" s="2" t="s">
        <v>373</v>
      </c>
      <c r="E165" s="2">
        <v>6477790688.2284384</v>
      </c>
      <c r="F165" s="2">
        <v>6777632512.0780983</v>
      </c>
      <c r="G165" s="2">
        <v>10467109977.671677</v>
      </c>
      <c r="H165" s="2">
        <v>10567354056.404905</v>
      </c>
      <c r="I165" s="2">
        <v>11986972418.5103</v>
      </c>
      <c r="J165" s="2">
        <v>14502553709.830305</v>
      </c>
      <c r="K165" s="2">
        <v>20182477480.551235</v>
      </c>
      <c r="L165" s="2">
        <v>31862554101.937805</v>
      </c>
      <c r="M165" s="2">
        <v>36906181380.812683</v>
      </c>
      <c r="N165" s="2">
        <v>49540813342.483398</v>
      </c>
      <c r="O165" s="2">
        <v>59977326085.990768</v>
      </c>
      <c r="P165" s="2">
        <v>59937796648.215759</v>
      </c>
      <c r="Q165" s="2">
        <v>60269732854.827026</v>
      </c>
      <c r="R165" s="2">
        <v>65531374199.674164</v>
      </c>
      <c r="S165" s="2">
        <v>59607290407.594353</v>
      </c>
      <c r="T165" s="2">
        <v>63298361996.215302</v>
      </c>
      <c r="U165" s="2">
        <v>66053040483.001625</v>
      </c>
      <c r="V165" s="2">
        <v>67860515989.517044</v>
      </c>
      <c r="W165" s="2">
        <v>75065106227.689194</v>
      </c>
      <c r="X165" s="2">
        <v>79006113643.190552</v>
      </c>
      <c r="Y165" s="2">
        <v>66345291160.168251</v>
      </c>
      <c r="Z165" s="2">
        <v>62253049891.644943</v>
      </c>
      <c r="AA165" s="2">
        <v>66757619000</v>
      </c>
    </row>
    <row r="166" spans="1:27" x14ac:dyDescent="0.2">
      <c r="A166" s="2" t="s">
        <v>688</v>
      </c>
      <c r="B166" s="2" t="s">
        <v>689</v>
      </c>
      <c r="C166" s="2" t="s">
        <v>372</v>
      </c>
      <c r="D166" s="2" t="s">
        <v>373</v>
      </c>
      <c r="E166" s="2">
        <v>480454322805.49652</v>
      </c>
      <c r="F166" s="2">
        <v>463162700952.36755</v>
      </c>
      <c r="G166" s="2">
        <v>507826676342.01117</v>
      </c>
      <c r="H166" s="2">
        <v>602300019007.89221</v>
      </c>
      <c r="I166" s="2">
        <v>705653496746.27612</v>
      </c>
      <c r="J166" s="2">
        <v>827626101907.76013</v>
      </c>
      <c r="K166" s="2">
        <v>1016107721116.7543</v>
      </c>
      <c r="L166" s="2">
        <v>1253836434930.4214</v>
      </c>
      <c r="M166" s="2">
        <v>1218914511082.5396</v>
      </c>
      <c r="N166" s="2">
        <v>1413492662961.7515</v>
      </c>
      <c r="O166" s="2">
        <v>1657669127927.3596</v>
      </c>
      <c r="P166" s="2">
        <v>1782876979918.1167</v>
      </c>
      <c r="Q166" s="2">
        <v>1651618242991.4297</v>
      </c>
      <c r="R166" s="2">
        <v>1627891415604.196</v>
      </c>
      <c r="S166" s="2">
        <v>1461561543238.1665</v>
      </c>
      <c r="T166" s="2">
        <v>1497802787590.8186</v>
      </c>
      <c r="U166" s="2">
        <v>1499230386761.1226</v>
      </c>
      <c r="V166" s="2">
        <v>1490670888640.8577</v>
      </c>
      <c r="W166" s="2">
        <v>1480176106051.0991</v>
      </c>
      <c r="X166" s="2">
        <v>1328872852321.834</v>
      </c>
      <c r="Y166" s="2">
        <v>1552753180082.2463</v>
      </c>
      <c r="Z166" s="2">
        <v>1741921040109.6543</v>
      </c>
      <c r="AA166" s="2">
        <v>1671174615296.2856</v>
      </c>
    </row>
    <row r="167" spans="1:27" x14ac:dyDescent="0.2">
      <c r="A167" s="2" t="s">
        <v>690</v>
      </c>
      <c r="B167" s="2" t="s">
        <v>691</v>
      </c>
      <c r="C167" s="2" t="s">
        <v>372</v>
      </c>
      <c r="D167" s="2" t="s">
        <v>373</v>
      </c>
      <c r="E167" s="2">
        <v>1159869245.9251299</v>
      </c>
      <c r="F167" s="2">
        <v>1284685050.5241289</v>
      </c>
      <c r="G167" s="2">
        <v>1707710053.1493838</v>
      </c>
      <c r="H167" s="2">
        <v>2073234417.6806555</v>
      </c>
      <c r="I167" s="2">
        <v>2257174480.7859716</v>
      </c>
      <c r="J167" s="2">
        <v>2721903148.9148159</v>
      </c>
      <c r="K167" s="2">
        <v>3680711743.7722421</v>
      </c>
      <c r="L167" s="2">
        <v>4545674527.6109571</v>
      </c>
      <c r="M167" s="2">
        <v>4159330369.5470963</v>
      </c>
      <c r="N167" s="2">
        <v>4142983843.4911952</v>
      </c>
      <c r="O167" s="2">
        <v>4544428421.4951267</v>
      </c>
      <c r="P167" s="2">
        <v>4087526241.8126831</v>
      </c>
      <c r="Q167" s="2">
        <v>4465772400.3745298</v>
      </c>
      <c r="R167" s="2">
        <v>4593853290.9630041</v>
      </c>
      <c r="S167" s="2">
        <v>4054730077.577178</v>
      </c>
      <c r="T167" s="2">
        <v>4376930578.3239489</v>
      </c>
      <c r="U167" s="2">
        <v>4856599480.7988195</v>
      </c>
      <c r="V167" s="2">
        <v>5506942238.356679</v>
      </c>
      <c r="W167" s="2">
        <v>5542054181.1261616</v>
      </c>
      <c r="X167" s="2">
        <v>4769996866.0075788</v>
      </c>
      <c r="Y167" s="2">
        <v>5861427505.1249323</v>
      </c>
      <c r="Z167" s="2">
        <v>6229801580.7915735</v>
      </c>
      <c r="AA167" s="2">
        <v>7530593375.2203388</v>
      </c>
    </row>
    <row r="168" spans="1:27" x14ac:dyDescent="0.2">
      <c r="A168" s="2" t="s">
        <v>692</v>
      </c>
      <c r="B168" s="2" t="s">
        <v>693</v>
      </c>
      <c r="C168" s="2" t="s">
        <v>372</v>
      </c>
      <c r="D168" s="2" t="s">
        <v>373</v>
      </c>
      <c r="E168" s="2">
        <v>1267997934.3125041</v>
      </c>
      <c r="F168" s="2">
        <v>1396555719.9740865</v>
      </c>
      <c r="G168" s="2">
        <v>1595297355.7834878</v>
      </c>
      <c r="H168" s="2">
        <v>1992066808.0959773</v>
      </c>
      <c r="I168" s="2">
        <v>2523471601.104208</v>
      </c>
      <c r="J168" s="2">
        <v>3414055661.6159754</v>
      </c>
      <c r="K168" s="2">
        <v>4234999703.9005871</v>
      </c>
      <c r="L168" s="2">
        <v>5623216608.0428839</v>
      </c>
      <c r="M168" s="2">
        <v>4583850367.88972</v>
      </c>
      <c r="N168" s="2">
        <v>7189481998.9009409</v>
      </c>
      <c r="O168" s="2">
        <v>10409797377.857065</v>
      </c>
      <c r="P168" s="2">
        <v>12292770631.564991</v>
      </c>
      <c r="Q168" s="2">
        <v>12582122604.257748</v>
      </c>
      <c r="R168" s="2">
        <v>12226514668.062176</v>
      </c>
      <c r="S168" s="2">
        <v>11619892590.694118</v>
      </c>
      <c r="T168" s="2">
        <v>11181350649.357347</v>
      </c>
      <c r="U168" s="2">
        <v>11480847740.735979</v>
      </c>
      <c r="V168" s="2">
        <v>13178094720.498564</v>
      </c>
      <c r="W168" s="2">
        <v>14206359017.514322</v>
      </c>
      <c r="X168" s="2">
        <v>13312981429.08905</v>
      </c>
      <c r="Y168" s="2">
        <v>15286441737.668615</v>
      </c>
      <c r="Z168" s="2">
        <v>17146471713.748024</v>
      </c>
      <c r="AA168" s="2">
        <v>20325121393.907364</v>
      </c>
    </row>
    <row r="169" spans="1:27" x14ac:dyDescent="0.2">
      <c r="A169" s="2" t="s">
        <v>694</v>
      </c>
      <c r="B169" s="2" t="s">
        <v>695</v>
      </c>
      <c r="C169" s="2" t="s">
        <v>372</v>
      </c>
      <c r="D169" s="2" t="s">
        <v>373</v>
      </c>
      <c r="F169" s="2">
        <v>1284000000</v>
      </c>
      <c r="G169" s="2">
        <v>1239000000</v>
      </c>
      <c r="H169" s="2">
        <v>1210000000</v>
      </c>
      <c r="I169" s="2">
        <v>1061000000</v>
      </c>
      <c r="J169" s="2">
        <v>990000000</v>
      </c>
      <c r="K169" s="2">
        <v>938000000</v>
      </c>
      <c r="L169" s="2">
        <v>939000000</v>
      </c>
      <c r="M169" s="2">
        <v>795000000</v>
      </c>
      <c r="N169" s="2">
        <v>799000000</v>
      </c>
      <c r="O169" s="2">
        <v>729000000</v>
      </c>
      <c r="P169" s="2">
        <v>746000000</v>
      </c>
      <c r="Q169" s="2">
        <v>772000000</v>
      </c>
      <c r="R169" s="2">
        <v>832000000</v>
      </c>
      <c r="S169" s="2">
        <v>910000000</v>
      </c>
      <c r="T169" s="2">
        <v>1230000000</v>
      </c>
      <c r="U169" s="2">
        <v>1560000000</v>
      </c>
      <c r="V169" s="2">
        <v>1301000000</v>
      </c>
      <c r="W169" s="2">
        <v>1179000000</v>
      </c>
      <c r="X169" s="2">
        <v>866000000</v>
      </c>
      <c r="Y169" s="2">
        <v>914000000</v>
      </c>
      <c r="Z169" s="2">
        <v>1096000000</v>
      </c>
    </row>
    <row r="170" spans="1:27" x14ac:dyDescent="0.2">
      <c r="A170" s="2" t="s">
        <v>696</v>
      </c>
      <c r="B170" s="2" t="s">
        <v>697</v>
      </c>
      <c r="C170" s="2" t="s">
        <v>372</v>
      </c>
      <c r="D170" s="2" t="s">
        <v>373</v>
      </c>
      <c r="E170" s="2">
        <v>5650154067.1034622</v>
      </c>
      <c r="F170" s="2">
        <v>5950769426.6021347</v>
      </c>
      <c r="G170" s="2">
        <v>6583526860.580616</v>
      </c>
      <c r="H170" s="2">
        <v>7937255565.3576488</v>
      </c>
      <c r="I170" s="2">
        <v>8868504899.9467278</v>
      </c>
      <c r="J170" s="2">
        <v>9509835536.9337292</v>
      </c>
      <c r="K170" s="2">
        <v>10811456005.940479</v>
      </c>
      <c r="L170" s="2">
        <v>12920340964.65435</v>
      </c>
      <c r="M170" s="2">
        <v>12263894790.012465</v>
      </c>
      <c r="N170" s="2">
        <v>11411894723.864027</v>
      </c>
      <c r="O170" s="2">
        <v>14619279988.71596</v>
      </c>
      <c r="P170" s="2">
        <v>16688114144.074518</v>
      </c>
      <c r="Q170" s="2">
        <v>17198073057.198067</v>
      </c>
      <c r="R170" s="2">
        <v>17978246586.066242</v>
      </c>
      <c r="S170" s="2">
        <v>16208985769.614956</v>
      </c>
      <c r="T170" s="2">
        <v>12069051237.171114</v>
      </c>
      <c r="U170" s="2">
        <v>13264640645.776791</v>
      </c>
      <c r="V170" s="2">
        <v>15017358952.845171</v>
      </c>
      <c r="W170" s="2">
        <v>15512759046.671955</v>
      </c>
      <c r="X170" s="2">
        <v>14235420174.18844</v>
      </c>
      <c r="Y170" s="2">
        <v>16168055475.444891</v>
      </c>
      <c r="Z170" s="2">
        <v>18883528581.373402</v>
      </c>
      <c r="AA170" s="2">
        <v>20954220983.547325</v>
      </c>
    </row>
    <row r="171" spans="1:27" x14ac:dyDescent="0.2">
      <c r="A171" s="2" t="s">
        <v>698</v>
      </c>
      <c r="B171" s="2" t="s">
        <v>699</v>
      </c>
      <c r="C171" s="2" t="s">
        <v>372</v>
      </c>
      <c r="D171" s="2" t="s">
        <v>373</v>
      </c>
      <c r="E171" s="2">
        <v>1746063557.6135542</v>
      </c>
      <c r="F171" s="2">
        <v>1777057481.2604308</v>
      </c>
      <c r="G171" s="2">
        <v>2051147606.7368741</v>
      </c>
      <c r="H171" s="2">
        <v>2362501023.2424912</v>
      </c>
      <c r="I171" s="2">
        <v>2936019525.6024098</v>
      </c>
      <c r="J171" s="2">
        <v>3919577285.9270291</v>
      </c>
      <c r="K171" s="2">
        <v>4346212355.029747</v>
      </c>
      <c r="L171" s="2">
        <v>5206437193.8041334</v>
      </c>
      <c r="M171" s="2">
        <v>4714595547.7510166</v>
      </c>
      <c r="N171" s="2">
        <v>5628878797.9825745</v>
      </c>
      <c r="O171" s="2">
        <v>6764627745.9032993</v>
      </c>
      <c r="P171" s="2">
        <v>6728208836.2214279</v>
      </c>
      <c r="Q171" s="2">
        <v>7223071097.0841694</v>
      </c>
      <c r="R171" s="2">
        <v>6592537781.8151789</v>
      </c>
      <c r="S171" s="2">
        <v>6166863896.6867657</v>
      </c>
      <c r="T171" s="2">
        <v>6398747592.1318464</v>
      </c>
      <c r="U171" s="2">
        <v>6800135898.2882719</v>
      </c>
      <c r="V171" s="2">
        <v>7473550557.0737848</v>
      </c>
      <c r="W171" s="2">
        <v>7894764885.8231163</v>
      </c>
      <c r="X171" s="2">
        <v>8260752385.2308931</v>
      </c>
      <c r="Y171" s="2">
        <v>9222536364.012722</v>
      </c>
      <c r="Z171" s="2">
        <v>9557966698.2536888</v>
      </c>
      <c r="AA171" s="2">
        <v>10651709411.459427</v>
      </c>
    </row>
    <row r="172" spans="1:27" x14ac:dyDescent="0.2">
      <c r="A172" s="2" t="s">
        <v>700</v>
      </c>
      <c r="B172" s="2" t="s">
        <v>701</v>
      </c>
      <c r="C172" s="2" t="s">
        <v>372</v>
      </c>
      <c r="D172" s="2" t="s">
        <v>373</v>
      </c>
      <c r="E172" s="2">
        <v>4675755867.176569</v>
      </c>
      <c r="F172" s="2">
        <v>4906494249.3825512</v>
      </c>
      <c r="G172" s="2">
        <v>5894873919.7479696</v>
      </c>
      <c r="H172" s="2">
        <v>6667418752.0730667</v>
      </c>
      <c r="I172" s="2">
        <v>6576108447.4753094</v>
      </c>
      <c r="J172" s="2">
        <v>7028810680.8907652</v>
      </c>
      <c r="K172" s="2">
        <v>8150150209.2250099</v>
      </c>
      <c r="L172" s="2">
        <v>9990356673.734972</v>
      </c>
      <c r="M172" s="2">
        <v>9128843109.1558762</v>
      </c>
      <c r="N172" s="2">
        <v>10003670690.349657</v>
      </c>
      <c r="O172" s="2">
        <v>11518413429.968351</v>
      </c>
      <c r="P172" s="2">
        <v>11668696396.788656</v>
      </c>
      <c r="Q172" s="2">
        <v>12292974141.40443</v>
      </c>
      <c r="R172" s="2">
        <v>13074129952.053152</v>
      </c>
      <c r="S172" s="2">
        <v>12007291045.648907</v>
      </c>
      <c r="T172" s="2">
        <v>12594155464.413633</v>
      </c>
      <c r="U172" s="2">
        <v>13713506130.608124</v>
      </c>
      <c r="V172" s="2">
        <v>14735695930.972702</v>
      </c>
      <c r="W172" s="2">
        <v>14436346979.63554</v>
      </c>
      <c r="X172" s="2">
        <v>11408106446.314381</v>
      </c>
      <c r="Y172" s="2">
        <v>11484348857.852871</v>
      </c>
      <c r="Z172" s="2">
        <v>12927979286.045298</v>
      </c>
      <c r="AA172" s="2">
        <v>14644524819.005362</v>
      </c>
    </row>
    <row r="173" spans="1:27" x14ac:dyDescent="0.2">
      <c r="A173" s="2" t="s">
        <v>702</v>
      </c>
      <c r="B173" s="2" t="s">
        <v>703</v>
      </c>
      <c r="C173" s="2" t="s">
        <v>372</v>
      </c>
      <c r="D173" s="2" t="s">
        <v>373</v>
      </c>
      <c r="E173" s="2">
        <v>2498008664.669095</v>
      </c>
      <c r="F173" s="2">
        <v>5087328437.8736963</v>
      </c>
      <c r="G173" s="2">
        <v>4669789300.3566208</v>
      </c>
      <c r="H173" s="2">
        <v>5058726350.4889584</v>
      </c>
      <c r="I173" s="2">
        <v>5320409651.4754362</v>
      </c>
      <c r="J173" s="2">
        <v>5818279739.1435413</v>
      </c>
      <c r="K173" s="2">
        <v>6451210219.1168308</v>
      </c>
      <c r="L173" s="2">
        <v>7743617352.2142696</v>
      </c>
      <c r="M173" s="2">
        <v>9009887946.8203945</v>
      </c>
      <c r="N173" s="2">
        <v>10128323010.604923</v>
      </c>
      <c r="O173" s="2">
        <v>11648142958.365147</v>
      </c>
      <c r="P173" s="2">
        <v>8773203178.1651192</v>
      </c>
      <c r="Q173" s="2">
        <v>8031571927.6205492</v>
      </c>
      <c r="R173" s="2">
        <v>8801326169.1454697</v>
      </c>
      <c r="S173" s="2">
        <v>9219474379.3153419</v>
      </c>
      <c r="T173" s="2">
        <v>7909868618.4636602</v>
      </c>
      <c r="U173" s="2">
        <v>8943543793.5839024</v>
      </c>
      <c r="V173" s="2">
        <v>9879231591.5243416</v>
      </c>
      <c r="W173" s="2">
        <v>11051865579.812103</v>
      </c>
      <c r="X173" s="2">
        <v>11769313597.85449</v>
      </c>
      <c r="Y173" s="2">
        <v>12378129750.98716</v>
      </c>
      <c r="Z173" s="2">
        <v>12429060150.741961</v>
      </c>
      <c r="AA173" s="2">
        <v>12712150082.079203</v>
      </c>
    </row>
    <row r="174" spans="1:27" x14ac:dyDescent="0.2">
      <c r="A174" s="2" t="s">
        <v>704</v>
      </c>
      <c r="B174" s="2" t="s">
        <v>705</v>
      </c>
      <c r="C174" s="2" t="s">
        <v>372</v>
      </c>
      <c r="D174" s="2" t="s">
        <v>373</v>
      </c>
      <c r="E174" s="2">
        <v>92783947368.421051</v>
      </c>
      <c r="F174" s="2">
        <v>100845526315.78947</v>
      </c>
      <c r="G174" s="2">
        <v>110202368421.05264</v>
      </c>
      <c r="H174" s="2">
        <v>124749473684.21053</v>
      </c>
      <c r="I174" s="2">
        <v>143534405818.50137</v>
      </c>
      <c r="J174" s="2">
        <v>162692258307.05551</v>
      </c>
      <c r="K174" s="2">
        <v>193549569477.73267</v>
      </c>
      <c r="L174" s="2">
        <v>230811614370.38364</v>
      </c>
      <c r="M174" s="2">
        <v>202257453036.6409</v>
      </c>
      <c r="N174" s="2">
        <v>255017638455.58969</v>
      </c>
      <c r="O174" s="2">
        <v>297951668674.83466</v>
      </c>
      <c r="P174" s="2">
        <v>314443047642.11096</v>
      </c>
      <c r="Q174" s="2">
        <v>323276235524.41534</v>
      </c>
      <c r="R174" s="2">
        <v>338066095097.25439</v>
      </c>
      <c r="S174" s="2">
        <v>301355266964.94733</v>
      </c>
      <c r="T174" s="2">
        <v>301256033870.33356</v>
      </c>
      <c r="U174" s="2">
        <v>319109094160.34308</v>
      </c>
      <c r="V174" s="2">
        <v>358788845712.52972</v>
      </c>
      <c r="W174" s="2">
        <v>365177721021.51611</v>
      </c>
      <c r="X174" s="2">
        <v>337456163961.21118</v>
      </c>
      <c r="Y174" s="2">
        <v>373784823672.94629</v>
      </c>
      <c r="Z174" s="2">
        <v>407605841348.2348</v>
      </c>
      <c r="AA174" s="2">
        <v>399705169318.47705</v>
      </c>
    </row>
    <row r="175" spans="1:27" x14ac:dyDescent="0.2">
      <c r="A175" s="2" t="s">
        <v>706</v>
      </c>
      <c r="B175" s="2" t="s">
        <v>707</v>
      </c>
      <c r="C175" s="2" t="s">
        <v>372</v>
      </c>
      <c r="D175" s="2" t="s">
        <v>373</v>
      </c>
      <c r="E175" s="2">
        <v>11324591275355.369</v>
      </c>
      <c r="F175" s="2">
        <v>11693694562098.004</v>
      </c>
      <c r="G175" s="2">
        <v>12356177171634.785</v>
      </c>
      <c r="H175" s="2">
        <v>13248370941278.248</v>
      </c>
      <c r="I175" s="2">
        <v>14217173734778.676</v>
      </c>
      <c r="J175" s="2">
        <v>15140991809590.973</v>
      </c>
      <c r="K175" s="2">
        <v>15949815407783.26</v>
      </c>
      <c r="L175" s="2">
        <v>16329831690721.65</v>
      </c>
      <c r="M175" s="2">
        <v>15859348142157.291</v>
      </c>
      <c r="N175" s="2">
        <v>16672948893486.26</v>
      </c>
      <c r="O175" s="2">
        <v>17399371321174.521</v>
      </c>
      <c r="P175" s="2">
        <v>18088714669521.594</v>
      </c>
      <c r="Q175" s="2">
        <v>18733746177834.984</v>
      </c>
      <c r="R175" s="2">
        <v>19420301866439.941</v>
      </c>
      <c r="S175" s="2">
        <v>19858182357217.141</v>
      </c>
      <c r="T175" s="2">
        <v>20339807652907.426</v>
      </c>
      <c r="U175" s="2">
        <v>21268509960244.094</v>
      </c>
      <c r="V175" s="2">
        <v>22389071169783.023</v>
      </c>
      <c r="W175" s="2">
        <v>23291130648672.52</v>
      </c>
      <c r="X175" s="2">
        <v>23016676877000.195</v>
      </c>
      <c r="Y175" s="2">
        <v>25695929788464.152</v>
      </c>
      <c r="Z175" s="2">
        <v>28176204349422.016</v>
      </c>
      <c r="AA175" s="2">
        <v>29871321614401.352</v>
      </c>
    </row>
    <row r="176" spans="1:27" x14ac:dyDescent="0.2">
      <c r="A176" s="2" t="s">
        <v>708</v>
      </c>
      <c r="B176" s="2" t="s">
        <v>709</v>
      </c>
      <c r="C176" s="2" t="s">
        <v>372</v>
      </c>
      <c r="D176" s="2" t="s">
        <v>373</v>
      </c>
      <c r="E176" s="2">
        <v>3557341215.1515923</v>
      </c>
      <c r="F176" s="2">
        <v>3349169826.3889647</v>
      </c>
      <c r="G176" s="2">
        <v>4926439383.514245</v>
      </c>
      <c r="H176" s="2">
        <v>6609205994.7740555</v>
      </c>
      <c r="I176" s="2">
        <v>7248374837.7205563</v>
      </c>
      <c r="J176" s="2">
        <v>8001779551.0632324</v>
      </c>
      <c r="K176" s="2">
        <v>8839536475.9996319</v>
      </c>
      <c r="L176" s="2">
        <v>8607431497.4947109</v>
      </c>
      <c r="M176" s="2">
        <v>8938847189.0759163</v>
      </c>
      <c r="N176" s="2">
        <v>11431412421.131611</v>
      </c>
      <c r="O176" s="2">
        <v>12523359440.549862</v>
      </c>
      <c r="P176" s="2">
        <v>13042053591.685684</v>
      </c>
      <c r="Q176" s="2">
        <v>12043307277.123508</v>
      </c>
      <c r="R176" s="2">
        <v>12435430969.630136</v>
      </c>
      <c r="S176" s="2">
        <v>11335161083.506102</v>
      </c>
      <c r="T176" s="2">
        <v>10722018732.093588</v>
      </c>
      <c r="U176" s="2">
        <v>12895153370.913191</v>
      </c>
      <c r="V176" s="2">
        <v>13682019076.402178</v>
      </c>
      <c r="W176" s="2">
        <v>12541928303.479971</v>
      </c>
      <c r="X176" s="2">
        <v>10583748541.525812</v>
      </c>
      <c r="Y176" s="2">
        <v>12402486183.639603</v>
      </c>
      <c r="Z176" s="2">
        <v>12567271004.676123</v>
      </c>
      <c r="AA176" s="2">
        <v>12351025066.91312</v>
      </c>
    </row>
    <row r="177" spans="1:27" x14ac:dyDescent="0.2">
      <c r="A177" s="2" t="s">
        <v>710</v>
      </c>
      <c r="B177" s="2" t="s">
        <v>711</v>
      </c>
      <c r="C177" s="2" t="s">
        <v>372</v>
      </c>
      <c r="D177" s="2" t="s">
        <v>373</v>
      </c>
      <c r="E177" s="2">
        <v>3297734891.1466122</v>
      </c>
      <c r="F177" s="2">
        <v>3740056747.7197938</v>
      </c>
      <c r="G177" s="2">
        <v>4915353827.1057587</v>
      </c>
      <c r="H177" s="2">
        <v>5895008977.9530973</v>
      </c>
      <c r="I177" s="2">
        <v>6238629487.0133076</v>
      </c>
      <c r="J177" s="2">
        <v>6979155387.8679218</v>
      </c>
      <c r="K177" s="2">
        <v>8819917180.3426476</v>
      </c>
      <c r="L177" s="2">
        <v>9067619760.0707321</v>
      </c>
      <c r="M177" s="2">
        <v>8704438102.201416</v>
      </c>
      <c r="N177" s="2">
        <v>9364350076.9122467</v>
      </c>
      <c r="O177" s="2">
        <v>10351448004.767365</v>
      </c>
      <c r="P177" s="2">
        <v>9659151917.4048443</v>
      </c>
      <c r="Q177" s="2">
        <v>10151382933.159395</v>
      </c>
      <c r="R177" s="2">
        <v>10635035594.752802</v>
      </c>
      <c r="S177" s="2">
        <v>8738203074.3956985</v>
      </c>
      <c r="T177" s="2">
        <v>8724568954.8979912</v>
      </c>
      <c r="U177" s="2">
        <v>9174048681.9857693</v>
      </c>
      <c r="V177" s="2">
        <v>9896402283.685873</v>
      </c>
      <c r="W177" s="2">
        <v>9475655324.5949535</v>
      </c>
      <c r="X177" s="2">
        <v>9454629467.9140816</v>
      </c>
      <c r="Y177" s="2">
        <v>10071349663.848383</v>
      </c>
      <c r="Z177" s="2">
        <v>9623318718.3145943</v>
      </c>
    </row>
    <row r="178" spans="1:27" x14ac:dyDescent="0.2">
      <c r="A178" s="2" t="s">
        <v>712</v>
      </c>
      <c r="B178" s="2" t="s">
        <v>713</v>
      </c>
      <c r="C178" s="2" t="s">
        <v>372</v>
      </c>
      <c r="D178" s="2" t="s">
        <v>373</v>
      </c>
      <c r="E178" s="2">
        <v>2448714703.9661689</v>
      </c>
      <c r="F178" s="2">
        <v>2782192878.6720395</v>
      </c>
      <c r="G178" s="2">
        <v>3394084732.4954329</v>
      </c>
      <c r="H178" s="2">
        <v>3760443737.5379744</v>
      </c>
      <c r="I178" s="2">
        <v>4383315964.5871754</v>
      </c>
      <c r="J178" s="2">
        <v>4756361252.3792267</v>
      </c>
      <c r="K178" s="2">
        <v>5731485051.7906895</v>
      </c>
      <c r="L178" s="2">
        <v>7297600226.0053606</v>
      </c>
      <c r="M178" s="2">
        <v>7352131309.7334127</v>
      </c>
      <c r="N178" s="2">
        <v>7851192502.3091717</v>
      </c>
      <c r="O178" s="2">
        <v>8772950777.7917633</v>
      </c>
      <c r="P178" s="2">
        <v>9426912647.5911064</v>
      </c>
      <c r="Q178" s="2">
        <v>10224897437.864824</v>
      </c>
      <c r="R178" s="2">
        <v>10862943543.541925</v>
      </c>
      <c r="S178" s="2">
        <v>9683867926.4428234</v>
      </c>
      <c r="T178" s="2">
        <v>10398861981.758308</v>
      </c>
      <c r="U178" s="2">
        <v>11185104251.694309</v>
      </c>
      <c r="V178" s="2">
        <v>12837307496.882084</v>
      </c>
      <c r="W178" s="2">
        <v>12889555561.22991</v>
      </c>
      <c r="X178" s="2">
        <v>13744653103.057987</v>
      </c>
      <c r="Y178" s="2">
        <v>14915002436.069025</v>
      </c>
      <c r="Z178" s="2">
        <v>15433852712.296335</v>
      </c>
      <c r="AA178" s="2">
        <v>16819170420.565317</v>
      </c>
    </row>
    <row r="179" spans="1:27" x14ac:dyDescent="0.2">
      <c r="A179" s="2" t="s">
        <v>714</v>
      </c>
      <c r="B179" s="2" t="s">
        <v>715</v>
      </c>
      <c r="C179" s="2" t="s">
        <v>372</v>
      </c>
      <c r="D179" s="2" t="s">
        <v>373</v>
      </c>
      <c r="E179" s="2">
        <v>73557840064.489044</v>
      </c>
      <c r="F179" s="2">
        <v>95054059302.699463</v>
      </c>
      <c r="G179" s="2">
        <v>104738954264.22569</v>
      </c>
      <c r="H179" s="2">
        <v>135764731645.61142</v>
      </c>
      <c r="I179" s="2">
        <v>175670569969.34561</v>
      </c>
      <c r="J179" s="2">
        <v>238454997161.47983</v>
      </c>
      <c r="K179" s="2">
        <v>278260846800.10303</v>
      </c>
      <c r="L179" s="2">
        <v>339476276257.79291</v>
      </c>
      <c r="M179" s="2">
        <v>295008835380.99658</v>
      </c>
      <c r="N179" s="2">
        <v>366990417129.03961</v>
      </c>
      <c r="O179" s="2">
        <v>414466676831.15967</v>
      </c>
      <c r="P179" s="2">
        <v>463971018239.28052</v>
      </c>
      <c r="Q179" s="2">
        <v>520117180313.90601</v>
      </c>
      <c r="R179" s="2">
        <v>574183763411.50757</v>
      </c>
      <c r="S179" s="2">
        <v>493026682800.62952</v>
      </c>
      <c r="T179" s="2">
        <v>404649125252.15955</v>
      </c>
      <c r="U179" s="2">
        <v>375745731053.42682</v>
      </c>
      <c r="V179" s="2">
        <v>421739251509.07959</v>
      </c>
      <c r="W179" s="2">
        <v>474517490844.461</v>
      </c>
      <c r="X179" s="2">
        <v>432198898467.79486</v>
      </c>
      <c r="Y179" s="2">
        <v>440833635873.82666</v>
      </c>
      <c r="Z179" s="2">
        <v>477403400101.17365</v>
      </c>
      <c r="AA179" s="2">
        <v>363846332834.61841</v>
      </c>
    </row>
    <row r="180" spans="1:27" x14ac:dyDescent="0.2">
      <c r="A180" s="2" t="s">
        <v>716</v>
      </c>
      <c r="B180" s="2" t="s">
        <v>717</v>
      </c>
      <c r="C180" s="2" t="s">
        <v>372</v>
      </c>
      <c r="D180" s="2" t="s">
        <v>373</v>
      </c>
      <c r="E180" s="2">
        <v>5351752034.2221041</v>
      </c>
      <c r="F180" s="2">
        <v>5223727302.5490618</v>
      </c>
      <c r="G180" s="2">
        <v>5322228350.5806789</v>
      </c>
      <c r="H180" s="2">
        <v>5792932838.4005098</v>
      </c>
      <c r="I180" s="2">
        <v>6321324455.1694059</v>
      </c>
      <c r="J180" s="2">
        <v>6763688874.6373224</v>
      </c>
      <c r="K180" s="2">
        <v>7423419479.8254976</v>
      </c>
      <c r="L180" s="2">
        <v>8496948184.4204206</v>
      </c>
      <c r="M180" s="2">
        <v>8298687305.6635408</v>
      </c>
      <c r="N180" s="2">
        <v>8758572306.3160191</v>
      </c>
      <c r="O180" s="2">
        <v>9774320144.0004902</v>
      </c>
      <c r="P180" s="2">
        <v>10531980451.184729</v>
      </c>
      <c r="Q180" s="2">
        <v>10982954744.441486</v>
      </c>
      <c r="R180" s="2">
        <v>11880433902.936106</v>
      </c>
      <c r="S180" s="2">
        <v>12756685550.338875</v>
      </c>
      <c r="T180" s="2">
        <v>13286101094.386347</v>
      </c>
      <c r="U180" s="2">
        <v>13785924216.272446</v>
      </c>
      <c r="V180" s="2">
        <v>13025234820.822504</v>
      </c>
      <c r="W180" s="2">
        <v>12699028889.666014</v>
      </c>
      <c r="X180" s="2">
        <v>12681569254.28154</v>
      </c>
      <c r="Y180" s="2">
        <v>14144060853.136162</v>
      </c>
      <c r="Z180" s="2">
        <v>15649897116.896496</v>
      </c>
      <c r="AA180" s="2">
        <v>17829218219.359112</v>
      </c>
    </row>
    <row r="181" spans="1:27" x14ac:dyDescent="0.2">
      <c r="A181" s="2" t="s">
        <v>66</v>
      </c>
      <c r="B181" s="2" t="s">
        <v>718</v>
      </c>
      <c r="C181" s="2" t="s">
        <v>372</v>
      </c>
      <c r="D181" s="2" t="s">
        <v>373</v>
      </c>
      <c r="E181" s="2">
        <v>432536219668.89819</v>
      </c>
      <c r="F181" s="2">
        <v>475529972122.74597</v>
      </c>
      <c r="G181" s="2">
        <v>582435617081.95959</v>
      </c>
      <c r="H181" s="2">
        <v>661224886143.245</v>
      </c>
      <c r="I181" s="2">
        <v>688133699635.79736</v>
      </c>
      <c r="J181" s="2">
        <v>737593995289.41077</v>
      </c>
      <c r="K181" s="2">
        <v>853499460872.55176</v>
      </c>
      <c r="L181" s="2">
        <v>957901566041.40601</v>
      </c>
      <c r="M181" s="2">
        <v>878954223140.23376</v>
      </c>
      <c r="N181" s="2">
        <v>852464982433.33496</v>
      </c>
      <c r="O181" s="2">
        <v>913140741332.68665</v>
      </c>
      <c r="P181" s="2">
        <v>845689017065.62524</v>
      </c>
      <c r="Q181" s="2">
        <v>883951539006.66919</v>
      </c>
      <c r="R181" s="2">
        <v>901556501756.46741</v>
      </c>
      <c r="S181" s="2">
        <v>775743675302.73401</v>
      </c>
      <c r="T181" s="2">
        <v>797163949289.88525</v>
      </c>
      <c r="U181" s="2">
        <v>848233537845.88379</v>
      </c>
      <c r="V181" s="2">
        <v>929733599796.86206</v>
      </c>
      <c r="W181" s="2">
        <v>928903005576.46912</v>
      </c>
      <c r="X181" s="2">
        <v>932560861701.16992</v>
      </c>
      <c r="Y181" s="2">
        <v>1054472123449.5955</v>
      </c>
      <c r="Z181" s="2">
        <v>1046540797548.6422</v>
      </c>
      <c r="AA181" s="2">
        <v>1154361305398.0596</v>
      </c>
    </row>
    <row r="182" spans="1:27" x14ac:dyDescent="0.2">
      <c r="A182" s="2" t="s">
        <v>719</v>
      </c>
      <c r="B182" s="2" t="s">
        <v>720</v>
      </c>
      <c r="C182" s="2" t="s">
        <v>372</v>
      </c>
      <c r="D182" s="2" t="s">
        <v>373</v>
      </c>
      <c r="E182" s="2">
        <v>174239354070.97656</v>
      </c>
      <c r="F182" s="2">
        <v>195914852576.46735</v>
      </c>
      <c r="G182" s="2">
        <v>229385469337.02438</v>
      </c>
      <c r="H182" s="2">
        <v>265268662473.29694</v>
      </c>
      <c r="I182" s="2">
        <v>309978579743.88824</v>
      </c>
      <c r="J182" s="2">
        <v>346915160681.70837</v>
      </c>
      <c r="K182" s="2">
        <v>402643260487.5719</v>
      </c>
      <c r="L182" s="2">
        <v>464917553191.48938</v>
      </c>
      <c r="M182" s="2">
        <v>387976400617.01892</v>
      </c>
      <c r="N182" s="2">
        <v>431052143940.43817</v>
      </c>
      <c r="O182" s="2">
        <v>501360549669.40381</v>
      </c>
      <c r="P182" s="2">
        <v>512777309840.99701</v>
      </c>
      <c r="Q182" s="2">
        <v>526014468085.10638</v>
      </c>
      <c r="R182" s="2">
        <v>501736471832.84814</v>
      </c>
      <c r="S182" s="2">
        <v>388159512245.53046</v>
      </c>
      <c r="T182" s="2">
        <v>370956547619.04761</v>
      </c>
      <c r="U182" s="2">
        <v>401745275035.26074</v>
      </c>
      <c r="V182" s="2">
        <v>439788625883.79956</v>
      </c>
      <c r="W182" s="2">
        <v>408742840909.09088</v>
      </c>
      <c r="X182" s="2">
        <v>367633418886.62726</v>
      </c>
      <c r="Y182" s="2">
        <v>503367986030.26776</v>
      </c>
      <c r="Z182" s="2">
        <v>593726965415.61914</v>
      </c>
      <c r="AA182" s="2">
        <v>485310823603.66199</v>
      </c>
    </row>
    <row r="183" spans="1:27" x14ac:dyDescent="0.2">
      <c r="A183" s="2" t="s">
        <v>721</v>
      </c>
      <c r="B183" s="2" t="s">
        <v>722</v>
      </c>
      <c r="C183" s="2" t="s">
        <v>372</v>
      </c>
      <c r="D183" s="2" t="s">
        <v>373</v>
      </c>
      <c r="E183" s="2">
        <v>6007055042.1768703</v>
      </c>
      <c r="F183" s="2">
        <v>6050875806.664032</v>
      </c>
      <c r="G183" s="2">
        <v>6330473096.5407085</v>
      </c>
      <c r="H183" s="2">
        <v>7273938314.7198763</v>
      </c>
      <c r="I183" s="2">
        <v>8130258377.9096403</v>
      </c>
      <c r="J183" s="2">
        <v>9043715355.8880978</v>
      </c>
      <c r="K183" s="2">
        <v>10325618017.378969</v>
      </c>
      <c r="L183" s="2">
        <v>12545438605.395878</v>
      </c>
      <c r="M183" s="2">
        <v>12854985464.076431</v>
      </c>
      <c r="N183" s="2">
        <v>16002656434.474615</v>
      </c>
      <c r="O183" s="2">
        <v>21573872420.700806</v>
      </c>
      <c r="P183" s="2">
        <v>21703100877.13089</v>
      </c>
      <c r="Q183" s="2">
        <v>22162204924.572582</v>
      </c>
      <c r="R183" s="2">
        <v>22731612922.190636</v>
      </c>
      <c r="S183" s="2">
        <v>24360801286.763809</v>
      </c>
      <c r="T183" s="2">
        <v>24524109483.529346</v>
      </c>
      <c r="U183" s="2">
        <v>28971588940.363995</v>
      </c>
      <c r="V183" s="2">
        <v>33111525237.148972</v>
      </c>
      <c r="W183" s="2">
        <v>34186180699.025478</v>
      </c>
      <c r="X183" s="2">
        <v>33433659301.246552</v>
      </c>
      <c r="Y183" s="2">
        <v>36924841394.26049</v>
      </c>
      <c r="Z183" s="2">
        <v>41182939600.670021</v>
      </c>
      <c r="AA183" s="2">
        <v>40908073366.84552</v>
      </c>
    </row>
    <row r="184" spans="1:27" x14ac:dyDescent="0.2">
      <c r="A184" s="2" t="s">
        <v>723</v>
      </c>
      <c r="B184" s="2" t="s">
        <v>724</v>
      </c>
      <c r="C184" s="2" t="s">
        <v>372</v>
      </c>
      <c r="D184" s="2" t="s">
        <v>373</v>
      </c>
      <c r="E184" s="2">
        <v>22613287.538907375</v>
      </c>
      <c r="F184" s="2">
        <v>21017423.608204268</v>
      </c>
      <c r="G184" s="2">
        <v>24778159.580663949</v>
      </c>
      <c r="H184" s="2">
        <v>30587565.798833407</v>
      </c>
      <c r="I184" s="2">
        <v>30070666.065253343</v>
      </c>
      <c r="J184" s="2">
        <v>29200359.389038637</v>
      </c>
      <c r="K184" s="2">
        <v>22766972.188965868</v>
      </c>
      <c r="L184" s="2">
        <v>37602264.730687208</v>
      </c>
      <c r="M184" s="2">
        <v>44176245.549243264</v>
      </c>
      <c r="N184" s="2">
        <v>47562844.61042507</v>
      </c>
      <c r="O184" s="2">
        <v>65444173.776272535</v>
      </c>
      <c r="P184" s="2">
        <v>100794924.67041717</v>
      </c>
      <c r="Q184" s="2">
        <v>94385014.942584157</v>
      </c>
      <c r="R184" s="2">
        <v>98752257.045322224</v>
      </c>
      <c r="S184" s="2">
        <v>84383388.644857317</v>
      </c>
      <c r="T184" s="2">
        <v>97276023.078434631</v>
      </c>
      <c r="U184" s="2">
        <v>108862278.51651081</v>
      </c>
      <c r="V184" s="2">
        <v>130937589.75351675</v>
      </c>
      <c r="W184" s="2">
        <v>124871111.37797281</v>
      </c>
      <c r="X184" s="2">
        <v>124530027.30105427</v>
      </c>
      <c r="Y184" s="2">
        <v>175513984.50008395</v>
      </c>
      <c r="Z184" s="2">
        <v>156803087.30249611</v>
      </c>
      <c r="AA184" s="2">
        <v>154170289.32186124</v>
      </c>
    </row>
    <row r="185" spans="1:27" x14ac:dyDescent="0.2">
      <c r="A185" s="2" t="s">
        <v>725</v>
      </c>
      <c r="B185" s="2" t="s">
        <v>726</v>
      </c>
      <c r="C185" s="2" t="s">
        <v>372</v>
      </c>
      <c r="D185" s="2" t="s">
        <v>373</v>
      </c>
      <c r="E185" s="2">
        <v>53872425916.624809</v>
      </c>
      <c r="F185" s="2">
        <v>66627729311.449547</v>
      </c>
      <c r="G185" s="2">
        <v>88250885550.262619</v>
      </c>
      <c r="H185" s="2">
        <v>103905210084.03362</v>
      </c>
      <c r="I185" s="2">
        <v>114720129550.09506</v>
      </c>
      <c r="J185" s="2">
        <v>111538810712.66455</v>
      </c>
      <c r="K185" s="2">
        <v>137188946865.58389</v>
      </c>
      <c r="L185" s="2">
        <v>133131369930.414</v>
      </c>
      <c r="M185" s="2">
        <v>121373602348.67886</v>
      </c>
      <c r="N185" s="2">
        <v>146517541181.254</v>
      </c>
      <c r="O185" s="2">
        <v>168295307149.46033</v>
      </c>
      <c r="P185" s="2">
        <v>176210710655.20847</v>
      </c>
      <c r="Q185" s="2">
        <v>190909855416.3399</v>
      </c>
      <c r="R185" s="2">
        <v>201337554959.48953</v>
      </c>
      <c r="S185" s="2">
        <v>178104220784.8812</v>
      </c>
      <c r="T185" s="2">
        <v>188898209220.16672</v>
      </c>
      <c r="U185" s="2">
        <v>206566916732.29211</v>
      </c>
      <c r="V185" s="2">
        <v>211846555690.7363</v>
      </c>
      <c r="W185" s="2">
        <v>212846907683.439</v>
      </c>
      <c r="X185" s="2">
        <v>212697530897.56036</v>
      </c>
      <c r="Y185" s="2">
        <v>253644079784.97665</v>
      </c>
      <c r="Z185" s="2">
        <v>246733522841.35272</v>
      </c>
      <c r="AA185" s="2">
        <v>252175506110.16776</v>
      </c>
    </row>
    <row r="186" spans="1:27" x14ac:dyDescent="0.2">
      <c r="A186" s="2" t="s">
        <v>727</v>
      </c>
      <c r="B186" s="2" t="s">
        <v>728</v>
      </c>
      <c r="C186" s="2" t="s">
        <v>372</v>
      </c>
      <c r="D186" s="2" t="s">
        <v>373</v>
      </c>
      <c r="E186" s="2">
        <v>27429307915077.797</v>
      </c>
      <c r="F186" s="2">
        <v>28618593207391.766</v>
      </c>
      <c r="G186" s="2">
        <v>32010234222890.328</v>
      </c>
      <c r="H186" s="2">
        <v>35639094671179.984</v>
      </c>
      <c r="I186" s="2">
        <v>37692609697731.078</v>
      </c>
      <c r="J186" s="2">
        <v>39774217252913.938</v>
      </c>
      <c r="K186" s="2">
        <v>43545856666852.336</v>
      </c>
      <c r="L186" s="2">
        <v>46242434625635.203</v>
      </c>
      <c r="M186" s="2">
        <v>43267718735167.609</v>
      </c>
      <c r="N186" s="2">
        <v>45384803865762.086</v>
      </c>
      <c r="O186" s="2">
        <v>48832928626124.281</v>
      </c>
      <c r="P186" s="2">
        <v>48769425142265.188</v>
      </c>
      <c r="Q186" s="2">
        <v>49464578483926.406</v>
      </c>
      <c r="R186" s="2">
        <v>50499381482768.016</v>
      </c>
      <c r="S186" s="2">
        <v>47636457096446.734</v>
      </c>
      <c r="T186" s="2">
        <v>48559828241457.359</v>
      </c>
      <c r="U186" s="2">
        <v>50712039895145.133</v>
      </c>
      <c r="V186" s="2">
        <v>53631765536033.414</v>
      </c>
      <c r="W186" s="2">
        <v>54179480252802.328</v>
      </c>
      <c r="X186" s="2">
        <v>53000805354035.625</v>
      </c>
      <c r="Y186" s="2">
        <v>59169601457959.219</v>
      </c>
      <c r="Z186" s="2">
        <v>60691333186116.523</v>
      </c>
      <c r="AA186" s="2">
        <v>64746562052056.711</v>
      </c>
    </row>
    <row r="187" spans="1:27" x14ac:dyDescent="0.2">
      <c r="A187" s="2" t="s">
        <v>729</v>
      </c>
      <c r="B187" s="2" t="s">
        <v>730</v>
      </c>
      <c r="C187" s="2" t="s">
        <v>372</v>
      </c>
      <c r="D187" s="2" t="s">
        <v>373</v>
      </c>
      <c r="E187" s="2">
        <v>22205721716.514954</v>
      </c>
      <c r="F187" s="2">
        <v>23065539661.898567</v>
      </c>
      <c r="G187" s="2">
        <v>24733680104.031208</v>
      </c>
      <c r="H187" s="2">
        <v>28378933680.104031</v>
      </c>
      <c r="I187" s="2">
        <v>35506892067.620285</v>
      </c>
      <c r="J187" s="2">
        <v>42577633289.986992</v>
      </c>
      <c r="K187" s="2">
        <v>48300390117.03511</v>
      </c>
      <c r="L187" s="2">
        <v>69804681404.421326</v>
      </c>
      <c r="M187" s="2">
        <v>55454096228.86866</v>
      </c>
      <c r="N187" s="2">
        <v>64993498049.414825</v>
      </c>
      <c r="O187" s="2">
        <v>77497529258.777634</v>
      </c>
      <c r="P187" s="2">
        <v>87408842652.795822</v>
      </c>
      <c r="Q187" s="2">
        <v>89936020806.241867</v>
      </c>
      <c r="R187" s="2">
        <v>92699089726.918076</v>
      </c>
      <c r="S187" s="2">
        <v>78710793237.97139</v>
      </c>
      <c r="T187" s="2">
        <v>75128738621.586472</v>
      </c>
      <c r="U187" s="2">
        <v>80856697009.102722</v>
      </c>
      <c r="V187" s="2">
        <v>91505851755.526657</v>
      </c>
      <c r="W187" s="2">
        <v>88060858257.477234</v>
      </c>
      <c r="X187" s="2">
        <v>75909492847.854355</v>
      </c>
      <c r="Y187" s="2">
        <v>87323797139.141739</v>
      </c>
      <c r="Z187" s="2">
        <v>111943823146.94408</v>
      </c>
      <c r="AA187" s="2">
        <v>108810923276.98309</v>
      </c>
    </row>
    <row r="188" spans="1:27" x14ac:dyDescent="0.2">
      <c r="A188" s="2" t="s">
        <v>731</v>
      </c>
      <c r="B188" s="2" t="s">
        <v>732</v>
      </c>
      <c r="C188" s="2" t="s">
        <v>372</v>
      </c>
      <c r="D188" s="2" t="s">
        <v>373</v>
      </c>
      <c r="E188" s="2">
        <v>56559437273.745415</v>
      </c>
      <c r="F188" s="2">
        <v>61653471005.140244</v>
      </c>
      <c r="G188" s="2">
        <v>75806502290.685989</v>
      </c>
      <c r="H188" s="2">
        <v>90029266147.266037</v>
      </c>
      <c r="I188" s="2">
        <v>102038028952.84299</v>
      </c>
      <c r="J188" s="2">
        <v>114185737658.40314</v>
      </c>
      <c r="K188" s="2">
        <v>136817458241.05338</v>
      </c>
      <c r="L188" s="2">
        <v>150548008822.58746</v>
      </c>
      <c r="M188" s="2">
        <v>130617253803.06151</v>
      </c>
      <c r="N188" s="2">
        <v>139364163913.80206</v>
      </c>
      <c r="O188" s="2">
        <v>158481994196.4892</v>
      </c>
      <c r="P188" s="2">
        <v>157526649386.15005</v>
      </c>
      <c r="Q188" s="2">
        <v>164528470500.47882</v>
      </c>
      <c r="R188" s="2">
        <v>169820928102.05734</v>
      </c>
      <c r="S188" s="2">
        <v>153632608575.65186</v>
      </c>
      <c r="T188" s="2">
        <v>161593008996.13586</v>
      </c>
      <c r="U188" s="2">
        <v>180001729452.6326</v>
      </c>
      <c r="V188" s="2">
        <v>197102680977.38806</v>
      </c>
      <c r="W188" s="2">
        <v>198507093590.89609</v>
      </c>
      <c r="X188" s="2">
        <v>181482110538.08517</v>
      </c>
      <c r="Y188" s="2">
        <v>212298327078.21307</v>
      </c>
      <c r="Z188" s="2">
        <v>228425738381.92764</v>
      </c>
      <c r="AA188" s="2">
        <v>241086470734.39139</v>
      </c>
    </row>
    <row r="189" spans="1:27" x14ac:dyDescent="0.2">
      <c r="A189" s="2" t="s">
        <v>733</v>
      </c>
      <c r="B189" s="2" t="s">
        <v>734</v>
      </c>
      <c r="C189" s="2" t="s">
        <v>372</v>
      </c>
      <c r="D189" s="2" t="s">
        <v>373</v>
      </c>
      <c r="E189" s="2">
        <v>97145618479.903809</v>
      </c>
      <c r="F189" s="2">
        <v>97923302809.353683</v>
      </c>
      <c r="G189" s="2">
        <v>112371913740.82295</v>
      </c>
      <c r="H189" s="2">
        <v>132216048339.41289</v>
      </c>
      <c r="I189" s="2">
        <v>145208562960.76663</v>
      </c>
      <c r="J189" s="2">
        <v>161871385506.3602</v>
      </c>
      <c r="K189" s="2">
        <v>184140869997.46017</v>
      </c>
      <c r="L189" s="2">
        <v>202203748583.85361</v>
      </c>
      <c r="M189" s="2">
        <v>187337783856.46567</v>
      </c>
      <c r="N189" s="2">
        <v>196709621849.58618</v>
      </c>
      <c r="O189" s="2">
        <v>230586581059.66541</v>
      </c>
      <c r="P189" s="2">
        <v>250106966104.70358</v>
      </c>
      <c r="Q189" s="2">
        <v>258657231672.41232</v>
      </c>
      <c r="R189" s="2">
        <v>271390474857.63217</v>
      </c>
      <c r="S189" s="2">
        <v>299963590534.7735</v>
      </c>
      <c r="T189" s="2">
        <v>313630000130.43536</v>
      </c>
      <c r="U189" s="2">
        <v>339205534861.1001</v>
      </c>
      <c r="V189" s="2">
        <v>356128166704.92102</v>
      </c>
      <c r="W189" s="2">
        <v>320909472770.6687</v>
      </c>
      <c r="X189" s="2">
        <v>300425609817.9812</v>
      </c>
      <c r="Y189" s="2">
        <v>348516647445.14844</v>
      </c>
      <c r="Z189" s="2">
        <v>374890295666.69366</v>
      </c>
      <c r="AA189" s="2">
        <v>337912301397.72717</v>
      </c>
    </row>
    <row r="190" spans="1:27" x14ac:dyDescent="0.2">
      <c r="A190" s="2" t="s">
        <v>735</v>
      </c>
      <c r="B190" s="2" t="s">
        <v>736</v>
      </c>
      <c r="C190" s="2" t="s">
        <v>372</v>
      </c>
      <c r="D190" s="2" t="s">
        <v>373</v>
      </c>
      <c r="E190" s="2">
        <v>12252906300</v>
      </c>
      <c r="F190" s="2">
        <v>12800851300</v>
      </c>
      <c r="G190" s="2">
        <v>13603456000</v>
      </c>
      <c r="H190" s="2">
        <v>15100203400</v>
      </c>
      <c r="I190" s="2">
        <v>16623906700</v>
      </c>
      <c r="J190" s="2">
        <v>18659721500</v>
      </c>
      <c r="K190" s="2">
        <v>21717433800</v>
      </c>
      <c r="L190" s="2">
        <v>25721328000</v>
      </c>
      <c r="M190" s="2">
        <v>27791215500</v>
      </c>
      <c r="N190" s="2">
        <v>30231009500</v>
      </c>
      <c r="O190" s="2">
        <v>35687738300</v>
      </c>
      <c r="P190" s="2">
        <v>41595439700</v>
      </c>
      <c r="Q190" s="2">
        <v>46949496500</v>
      </c>
      <c r="R190" s="2">
        <v>51427104900</v>
      </c>
      <c r="S190" s="2">
        <v>55767806100</v>
      </c>
      <c r="T190" s="2">
        <v>59760858700</v>
      </c>
      <c r="U190" s="2">
        <v>64327688800</v>
      </c>
      <c r="V190" s="2">
        <v>67316471200</v>
      </c>
      <c r="W190" s="2">
        <v>69778991200</v>
      </c>
      <c r="X190" s="2">
        <v>57059846500</v>
      </c>
      <c r="Y190" s="2">
        <v>67396392500</v>
      </c>
      <c r="Z190" s="2">
        <v>76276116700</v>
      </c>
      <c r="AA190" s="2">
        <v>83318176900</v>
      </c>
    </row>
    <row r="191" spans="1:27" x14ac:dyDescent="0.2">
      <c r="A191" s="2" t="s">
        <v>737</v>
      </c>
      <c r="B191" s="2" t="s">
        <v>738</v>
      </c>
      <c r="C191" s="2" t="s">
        <v>372</v>
      </c>
      <c r="D191" s="2" t="s">
        <v>373</v>
      </c>
      <c r="E191" s="2">
        <v>52030158775.405487</v>
      </c>
      <c r="F191" s="2">
        <v>54777553515.080879</v>
      </c>
      <c r="G191" s="2">
        <v>58731030121.867096</v>
      </c>
      <c r="H191" s="2">
        <v>66768703497.568687</v>
      </c>
      <c r="I191" s="2">
        <v>76060606060.606064</v>
      </c>
      <c r="J191" s="2">
        <v>88643193061.748001</v>
      </c>
      <c r="K191" s="2">
        <v>102170981144.13551</v>
      </c>
      <c r="L191" s="2">
        <v>120550599815.44141</v>
      </c>
      <c r="M191" s="2">
        <v>120822986521.47932</v>
      </c>
      <c r="N191" s="2">
        <v>147527631520.72919</v>
      </c>
      <c r="O191" s="2">
        <v>171761737046.58508</v>
      </c>
      <c r="P191" s="2">
        <v>192650021648.58319</v>
      </c>
      <c r="Q191" s="2">
        <v>201175543571.39182</v>
      </c>
      <c r="R191" s="2">
        <v>200786250582.94272</v>
      </c>
      <c r="S191" s="2">
        <v>189802976285.61893</v>
      </c>
      <c r="T191" s="2">
        <v>191898104390.37863</v>
      </c>
      <c r="U191" s="2">
        <v>211007984080.91058</v>
      </c>
      <c r="V191" s="2">
        <v>222597009739.23532</v>
      </c>
      <c r="W191" s="2">
        <v>228346006003.64822</v>
      </c>
      <c r="X191" s="2">
        <v>201409694755.93436</v>
      </c>
      <c r="Y191" s="2">
        <v>226354278280.88464</v>
      </c>
      <c r="Z191" s="2">
        <v>246488757636.21066</v>
      </c>
      <c r="AA191" s="2">
        <v>267603248655.25269</v>
      </c>
    </row>
    <row r="192" spans="1:27" x14ac:dyDescent="0.2">
      <c r="A192" s="2" t="s">
        <v>739</v>
      </c>
      <c r="B192" s="2" t="s">
        <v>740</v>
      </c>
      <c r="C192" s="2" t="s">
        <v>372</v>
      </c>
      <c r="D192" s="2" t="s">
        <v>373</v>
      </c>
      <c r="E192" s="2">
        <v>78921234457.548737</v>
      </c>
      <c r="F192" s="2">
        <v>84307345887.542999</v>
      </c>
      <c r="G192" s="2">
        <v>87039092974.227249</v>
      </c>
      <c r="H192" s="2">
        <v>95001999685.331436</v>
      </c>
      <c r="I192" s="2">
        <v>107419977318.16573</v>
      </c>
      <c r="J192" s="2">
        <v>127652926368.06917</v>
      </c>
      <c r="K192" s="2">
        <v>155980408673.40317</v>
      </c>
      <c r="L192" s="2">
        <v>181624626327.36093</v>
      </c>
      <c r="M192" s="2">
        <v>175974755881.37238</v>
      </c>
      <c r="N192" s="2">
        <v>208368893151.14383</v>
      </c>
      <c r="O192" s="2">
        <v>234216730295.93771</v>
      </c>
      <c r="P192" s="2">
        <v>261920540972.10211</v>
      </c>
      <c r="Q192" s="2">
        <v>283902828581.6499</v>
      </c>
      <c r="R192" s="2">
        <v>297483555344.80182</v>
      </c>
      <c r="S192" s="2">
        <v>306445871246.71777</v>
      </c>
      <c r="T192" s="2">
        <v>318627003012.52008</v>
      </c>
      <c r="U192" s="2">
        <v>328480736798.79181</v>
      </c>
      <c r="V192" s="2">
        <v>346841896583.51471</v>
      </c>
      <c r="W192" s="2">
        <v>376823402244.92792</v>
      </c>
      <c r="X192" s="2">
        <v>361751145451.59674</v>
      </c>
      <c r="Y192" s="2">
        <v>394087359848.10999</v>
      </c>
      <c r="Z192" s="2">
        <v>404353369604.6311</v>
      </c>
      <c r="AA192" s="2">
        <v>437146372729.94244</v>
      </c>
    </row>
    <row r="193" spans="1:27" x14ac:dyDescent="0.2">
      <c r="A193" s="2" t="s">
        <v>741</v>
      </c>
      <c r="B193" s="2" t="s">
        <v>742</v>
      </c>
      <c r="C193" s="2" t="s">
        <v>372</v>
      </c>
      <c r="D193" s="2" t="s">
        <v>373</v>
      </c>
      <c r="E193" s="2">
        <v>159453500</v>
      </c>
      <c r="F193" s="2">
        <v>162665500</v>
      </c>
      <c r="G193" s="2">
        <v>154559900</v>
      </c>
      <c r="H193" s="2">
        <v>166391600</v>
      </c>
      <c r="I193" s="2">
        <v>191048400</v>
      </c>
      <c r="J193" s="2">
        <v>193679700</v>
      </c>
      <c r="K193" s="2">
        <v>200903600</v>
      </c>
      <c r="L193" s="2">
        <v>201167300</v>
      </c>
      <c r="M193" s="2">
        <v>189998000</v>
      </c>
      <c r="N193" s="2">
        <v>188174300</v>
      </c>
      <c r="O193" s="2">
        <v>198873900</v>
      </c>
      <c r="P193" s="2">
        <v>215762400</v>
      </c>
      <c r="Q193" s="2">
        <v>225345718.75</v>
      </c>
      <c r="R193" s="2">
        <v>243156484.375</v>
      </c>
      <c r="S193" s="2">
        <v>278824781.25</v>
      </c>
      <c r="T193" s="2">
        <v>298323500</v>
      </c>
      <c r="U193" s="2">
        <v>285600000</v>
      </c>
      <c r="V193" s="2">
        <v>288546281.25</v>
      </c>
      <c r="W193" s="2">
        <v>281941562.5</v>
      </c>
      <c r="X193" s="2">
        <v>258990843.75</v>
      </c>
      <c r="Y193" s="2">
        <v>235752906.25</v>
      </c>
      <c r="Z193" s="2">
        <v>255591062.5</v>
      </c>
      <c r="AA193" s="2">
        <v>281849062.5</v>
      </c>
    </row>
    <row r="194" spans="1:27" x14ac:dyDescent="0.2">
      <c r="A194" s="2" t="s">
        <v>743</v>
      </c>
      <c r="B194" s="2" t="s">
        <v>744</v>
      </c>
      <c r="C194" s="2" t="s">
        <v>372</v>
      </c>
      <c r="D194" s="2" t="s">
        <v>373</v>
      </c>
      <c r="E194" s="2">
        <v>3081024212.4292445</v>
      </c>
      <c r="F194" s="2">
        <v>2999511040.1976428</v>
      </c>
      <c r="G194" s="2">
        <v>3536411824.2958045</v>
      </c>
      <c r="H194" s="2">
        <v>3927157866.9646463</v>
      </c>
      <c r="I194" s="2">
        <v>4865892972.2759514</v>
      </c>
      <c r="J194" s="2">
        <v>8354911040.7019253</v>
      </c>
      <c r="K194" s="2">
        <v>9545028944.345787</v>
      </c>
      <c r="L194" s="2">
        <v>11670892800.530945</v>
      </c>
      <c r="M194" s="2">
        <v>11619456449.265974</v>
      </c>
      <c r="N194" s="2">
        <v>14250786674.776615</v>
      </c>
      <c r="O194" s="2">
        <v>17985138065.854904</v>
      </c>
      <c r="P194" s="2">
        <v>21295168665.724728</v>
      </c>
      <c r="Q194" s="2">
        <v>21261338064.878304</v>
      </c>
      <c r="R194" s="2">
        <v>23210823987.307961</v>
      </c>
      <c r="S194" s="2">
        <v>21723437010.098206</v>
      </c>
      <c r="T194" s="2">
        <v>20758876952.623165</v>
      </c>
      <c r="U194" s="2">
        <v>22742699138.356014</v>
      </c>
      <c r="V194" s="2">
        <v>24109780708.026779</v>
      </c>
      <c r="W194" s="2">
        <v>24750626040.59166</v>
      </c>
      <c r="X194" s="2">
        <v>23848447849.746708</v>
      </c>
      <c r="Y194" s="2">
        <v>26109413522.308064</v>
      </c>
      <c r="Z194" s="2">
        <v>31647277767.397648</v>
      </c>
      <c r="AA194" s="2">
        <v>30729242919.441082</v>
      </c>
    </row>
    <row r="195" spans="1:27" x14ac:dyDescent="0.2">
      <c r="A195" s="2" t="s">
        <v>745</v>
      </c>
      <c r="B195" s="2" t="s">
        <v>746</v>
      </c>
      <c r="C195" s="2" t="s">
        <v>372</v>
      </c>
      <c r="D195" s="2" t="s">
        <v>373</v>
      </c>
      <c r="E195" s="2">
        <v>191823200371.28412</v>
      </c>
      <c r="F195" s="2">
        <v>199694463255.5668</v>
      </c>
      <c r="G195" s="2">
        <v>218561225998.47006</v>
      </c>
      <c r="H195" s="2">
        <v>256268656145.13394</v>
      </c>
      <c r="I195" s="2">
        <v>306999913150.52496</v>
      </c>
      <c r="J195" s="2">
        <v>345897630736.17261</v>
      </c>
      <c r="K195" s="2">
        <v>429715132137.5025</v>
      </c>
      <c r="L195" s="2">
        <v>535612030671.8877</v>
      </c>
      <c r="M195" s="2">
        <v>440891472247.09644</v>
      </c>
      <c r="N195" s="2">
        <v>478111630683.5141</v>
      </c>
      <c r="O195" s="2">
        <v>527848543023.4693</v>
      </c>
      <c r="P195" s="2">
        <v>498148649702.66003</v>
      </c>
      <c r="Q195" s="2">
        <v>518179836405.36011</v>
      </c>
      <c r="R195" s="2">
        <v>542134167178.62683</v>
      </c>
      <c r="S195" s="2">
        <v>480054118583.36652</v>
      </c>
      <c r="T195" s="2">
        <v>473259583969.64294</v>
      </c>
      <c r="U195" s="2">
        <v>528356676667.21075</v>
      </c>
      <c r="V195" s="2">
        <v>594616687350.01709</v>
      </c>
      <c r="W195" s="2">
        <v>602683770144.88037</v>
      </c>
      <c r="X195" s="2">
        <v>605914237903.74219</v>
      </c>
      <c r="Y195" s="2">
        <v>689170230665.35034</v>
      </c>
      <c r="Z195" s="2">
        <v>695607470875.27625</v>
      </c>
      <c r="AA195" s="2">
        <v>809200697797.08826</v>
      </c>
    </row>
    <row r="196" spans="1:27" x14ac:dyDescent="0.2">
      <c r="A196" s="2" t="s">
        <v>747</v>
      </c>
      <c r="B196" s="2" t="s">
        <v>748</v>
      </c>
      <c r="C196" s="2" t="s">
        <v>372</v>
      </c>
      <c r="D196" s="2" t="s">
        <v>373</v>
      </c>
      <c r="E196" s="2">
        <v>269008210588.10742</v>
      </c>
      <c r="F196" s="2">
        <v>309411061924.59943</v>
      </c>
      <c r="G196" s="2">
        <v>337088046079.49084</v>
      </c>
      <c r="H196" s="2">
        <v>419814821844.77515</v>
      </c>
      <c r="I196" s="2">
        <v>522880824476.703</v>
      </c>
      <c r="J196" s="2">
        <v>657280118503.95288</v>
      </c>
      <c r="K196" s="2">
        <v>794689815553.28918</v>
      </c>
      <c r="L196" s="2">
        <v>990634729241.9436</v>
      </c>
      <c r="M196" s="2">
        <v>898098212736.79102</v>
      </c>
      <c r="N196" s="2">
        <v>1049041089033.0509</v>
      </c>
      <c r="O196" s="2">
        <v>1215354010728.3296</v>
      </c>
      <c r="P196" s="2">
        <v>1321869628378.1812</v>
      </c>
      <c r="Q196" s="2">
        <v>1450623872839.4241</v>
      </c>
      <c r="R196" s="2">
        <v>1537557538527.6545</v>
      </c>
      <c r="S196" s="2">
        <v>1307394890871.0186</v>
      </c>
      <c r="T196" s="2">
        <v>1164559628316.4746</v>
      </c>
      <c r="U196" s="2">
        <v>1216069300642.7898</v>
      </c>
      <c r="V196" s="2">
        <v>1355249022128.4797</v>
      </c>
      <c r="W196" s="2">
        <v>1428927764664.1694</v>
      </c>
      <c r="X196" s="2">
        <v>1311363780282.4707</v>
      </c>
      <c r="Y196" s="2">
        <v>1439355516489.7437</v>
      </c>
      <c r="Z196" s="2">
        <v>1647527579588.0447</v>
      </c>
      <c r="AA196" s="2">
        <v>1566942319113.7249</v>
      </c>
    </row>
    <row r="197" spans="1:27" x14ac:dyDescent="0.2">
      <c r="A197" s="2" t="s">
        <v>749</v>
      </c>
      <c r="B197" s="2" t="s">
        <v>750</v>
      </c>
      <c r="C197" s="2" t="s">
        <v>372</v>
      </c>
      <c r="D197" s="2" t="s">
        <v>373</v>
      </c>
      <c r="E197" s="2">
        <v>69208400000</v>
      </c>
      <c r="F197" s="2">
        <v>71623500000</v>
      </c>
      <c r="G197" s="2">
        <v>74827400000</v>
      </c>
      <c r="H197" s="2">
        <v>80322313000</v>
      </c>
      <c r="I197" s="2">
        <v>83914521300</v>
      </c>
      <c r="J197" s="2">
        <v>87276164400</v>
      </c>
      <c r="K197" s="2">
        <v>89524131600</v>
      </c>
      <c r="L197" s="2">
        <v>93639300000</v>
      </c>
      <c r="M197" s="2">
        <v>96385600000</v>
      </c>
      <c r="N197" s="2">
        <v>98381300000</v>
      </c>
      <c r="O197" s="2">
        <v>100351700000</v>
      </c>
      <c r="P197" s="2">
        <v>101564800000</v>
      </c>
      <c r="Q197" s="2">
        <v>102450000000</v>
      </c>
      <c r="R197" s="2">
        <v>102445800000</v>
      </c>
      <c r="S197" s="2">
        <v>103375500000</v>
      </c>
      <c r="T197" s="2">
        <v>104336700000</v>
      </c>
      <c r="U197" s="2">
        <v>103445500000</v>
      </c>
      <c r="V197" s="2">
        <v>100958100000</v>
      </c>
      <c r="W197" s="2">
        <v>105126400000</v>
      </c>
      <c r="X197" s="2">
        <v>103130900000</v>
      </c>
      <c r="Y197" s="2">
        <v>106426600000</v>
      </c>
      <c r="Z197" s="2">
        <v>113567200000</v>
      </c>
      <c r="AA197" s="2">
        <v>117902300000</v>
      </c>
    </row>
    <row r="198" spans="1:27" x14ac:dyDescent="0.2">
      <c r="A198" s="2" t="s">
        <v>751</v>
      </c>
      <c r="B198" s="2" t="s">
        <v>752</v>
      </c>
      <c r="C198" s="2" t="s">
        <v>372</v>
      </c>
      <c r="D198" s="2" t="s">
        <v>373</v>
      </c>
    </row>
    <row r="199" spans="1:27" x14ac:dyDescent="0.2">
      <c r="A199" s="2" t="s">
        <v>753</v>
      </c>
      <c r="B199" s="2" t="s">
        <v>754</v>
      </c>
      <c r="C199" s="2" t="s">
        <v>372</v>
      </c>
      <c r="D199" s="2" t="s">
        <v>373</v>
      </c>
      <c r="E199" s="2">
        <v>121604107164.9966</v>
      </c>
      <c r="F199" s="2">
        <v>134795565549.41945</v>
      </c>
      <c r="G199" s="2">
        <v>165226175536.7926</v>
      </c>
      <c r="H199" s="2">
        <v>189382122532.16882</v>
      </c>
      <c r="I199" s="2">
        <v>197253876704.9213</v>
      </c>
      <c r="J199" s="2">
        <v>208756449275.84793</v>
      </c>
      <c r="K199" s="2">
        <v>240496147317.38077</v>
      </c>
      <c r="L199" s="2">
        <v>263416394624.08353</v>
      </c>
      <c r="M199" s="2">
        <v>244667762835.54318</v>
      </c>
      <c r="N199" s="2">
        <v>238443864993.21713</v>
      </c>
      <c r="O199" s="2">
        <v>245426767676.00244</v>
      </c>
      <c r="P199" s="2">
        <v>216536676771.97272</v>
      </c>
      <c r="Q199" s="2">
        <v>226677408291.74533</v>
      </c>
      <c r="R199" s="2">
        <v>230078616299.67526</v>
      </c>
      <c r="S199" s="2">
        <v>199038523119.63934</v>
      </c>
      <c r="T199" s="2">
        <v>206305431241.63824</v>
      </c>
      <c r="U199" s="2">
        <v>220862990767.22861</v>
      </c>
      <c r="V199" s="2">
        <v>242092894542.88766</v>
      </c>
      <c r="W199" s="2">
        <v>240115970063.01923</v>
      </c>
      <c r="X199" s="2">
        <v>229618773422.57651</v>
      </c>
      <c r="Y199" s="2">
        <v>256055879091.13928</v>
      </c>
      <c r="Z199" s="2">
        <v>256898675068.92706</v>
      </c>
      <c r="AA199" s="2">
        <v>289114289663.54236</v>
      </c>
    </row>
    <row r="200" spans="1:27" x14ac:dyDescent="0.2">
      <c r="A200" s="2" t="s">
        <v>755</v>
      </c>
      <c r="B200" s="2" t="s">
        <v>756</v>
      </c>
      <c r="C200" s="2" t="s">
        <v>372</v>
      </c>
      <c r="D200" s="2" t="s">
        <v>373</v>
      </c>
      <c r="E200" s="2">
        <v>8495806432.1846685</v>
      </c>
      <c r="F200" s="2">
        <v>7196260656.8455591</v>
      </c>
      <c r="G200" s="2">
        <v>7691367471.1799183</v>
      </c>
      <c r="H200" s="2">
        <v>9624440836.2930946</v>
      </c>
      <c r="I200" s="2">
        <v>10737500188.112309</v>
      </c>
      <c r="J200" s="2">
        <v>13429430050.260954</v>
      </c>
      <c r="K200" s="2">
        <v>17856393235.433792</v>
      </c>
      <c r="L200" s="2">
        <v>24615267663.54557</v>
      </c>
      <c r="M200" s="2">
        <v>22355151161.993992</v>
      </c>
      <c r="N200" s="2">
        <v>27260886405.226337</v>
      </c>
      <c r="O200" s="2">
        <v>33756238766.500004</v>
      </c>
      <c r="P200" s="2">
        <v>33271921136.314976</v>
      </c>
      <c r="Q200" s="2">
        <v>38501122141.424126</v>
      </c>
      <c r="R200" s="2">
        <v>40377929295.641869</v>
      </c>
      <c r="S200" s="2">
        <v>36211447840.097137</v>
      </c>
      <c r="T200" s="2">
        <v>36089700222.946144</v>
      </c>
      <c r="U200" s="2">
        <v>38997129473.555794</v>
      </c>
      <c r="V200" s="2">
        <v>40225448340.632164</v>
      </c>
      <c r="W200" s="2">
        <v>37925338329.149445</v>
      </c>
      <c r="X200" s="2">
        <v>35432178068.181389</v>
      </c>
      <c r="Y200" s="2">
        <v>39950899938.748154</v>
      </c>
      <c r="Z200" s="2">
        <v>41952910858.084557</v>
      </c>
      <c r="AA200" s="2">
        <v>42956263543.948166</v>
      </c>
    </row>
    <row r="201" spans="1:27" x14ac:dyDescent="0.2">
      <c r="A201" s="2" t="s">
        <v>757</v>
      </c>
      <c r="B201" s="2" t="s">
        <v>758</v>
      </c>
      <c r="C201" s="2" t="s">
        <v>372</v>
      </c>
      <c r="D201" s="2" t="s">
        <v>373</v>
      </c>
      <c r="E201" s="2">
        <v>4003700000</v>
      </c>
      <c r="F201" s="2">
        <v>3555800000</v>
      </c>
      <c r="G201" s="2">
        <v>3968000000</v>
      </c>
      <c r="H201" s="2">
        <v>4603100000</v>
      </c>
      <c r="I201" s="2">
        <v>5125700000</v>
      </c>
      <c r="J201" s="2">
        <v>5348300000</v>
      </c>
      <c r="K201" s="2">
        <v>5815700000</v>
      </c>
      <c r="L201" s="2">
        <v>7310400000</v>
      </c>
      <c r="M201" s="2">
        <v>8085700000</v>
      </c>
      <c r="N201" s="2">
        <v>9681500000</v>
      </c>
      <c r="O201" s="2">
        <v>11186100000</v>
      </c>
      <c r="P201" s="2">
        <v>12208400000</v>
      </c>
      <c r="Q201" s="2">
        <v>13515500000</v>
      </c>
      <c r="R201" s="2">
        <v>13989700000</v>
      </c>
      <c r="S201" s="2">
        <v>13972400000</v>
      </c>
      <c r="T201" s="2">
        <v>15405400000</v>
      </c>
      <c r="U201" s="2">
        <v>16128000000</v>
      </c>
      <c r="V201" s="2">
        <v>16276600000</v>
      </c>
      <c r="W201" s="2">
        <v>17133500000</v>
      </c>
      <c r="X201" s="2">
        <v>15531700000</v>
      </c>
      <c r="Y201" s="2">
        <v>18109000000</v>
      </c>
      <c r="Z201" s="2">
        <v>19165500000</v>
      </c>
      <c r="AA201" s="2">
        <v>17420800000</v>
      </c>
    </row>
    <row r="202" spans="1:27" x14ac:dyDescent="0.2">
      <c r="A202" s="2" t="s">
        <v>759</v>
      </c>
      <c r="B202" s="2" t="s">
        <v>760</v>
      </c>
      <c r="C202" s="2" t="s">
        <v>372</v>
      </c>
      <c r="D202" s="2" t="s">
        <v>373</v>
      </c>
      <c r="E202" s="2">
        <v>3391833612.4215593</v>
      </c>
      <c r="F202" s="2">
        <v>3556381489.8552365</v>
      </c>
      <c r="G202" s="2">
        <v>4239895642.8884354</v>
      </c>
      <c r="H202" s="2">
        <v>4876586123.9070435</v>
      </c>
      <c r="I202" s="2">
        <v>5412999423.4517355</v>
      </c>
      <c r="J202" s="2">
        <v>5681313918.0983734</v>
      </c>
      <c r="K202" s="2">
        <v>6259631515.1743231</v>
      </c>
      <c r="L202" s="2">
        <v>6703192590.7686539</v>
      </c>
      <c r="M202" s="2">
        <v>6042913555.4519396</v>
      </c>
      <c r="N202" s="2">
        <v>6647826742.6408691</v>
      </c>
      <c r="O202" s="2">
        <v>7755256810.7400532</v>
      </c>
      <c r="P202" s="2">
        <v>8219768450.4231071</v>
      </c>
      <c r="Q202" s="2">
        <v>8547552421.7139835</v>
      </c>
      <c r="R202" s="2">
        <v>9288783801.3597584</v>
      </c>
      <c r="S202" s="2">
        <v>9074649391.9610558</v>
      </c>
      <c r="T202" s="2">
        <v>9525520080.3357201</v>
      </c>
      <c r="U202" s="2">
        <v>10283468243.86422</v>
      </c>
      <c r="V202" s="2">
        <v>10792829234.156816</v>
      </c>
      <c r="W202" s="2">
        <v>10712120523.019655</v>
      </c>
      <c r="X202" s="2">
        <v>9516738321.2075272</v>
      </c>
      <c r="Y202" s="2">
        <v>9552334875.2291222</v>
      </c>
      <c r="Z202" s="2">
        <v>10339409999.040949</v>
      </c>
      <c r="AA202" s="2">
        <v>11150695760.148378</v>
      </c>
    </row>
    <row r="203" spans="1:27" x14ac:dyDescent="0.2">
      <c r="A203" s="2" t="s">
        <v>761</v>
      </c>
      <c r="B203" s="2" t="s">
        <v>762</v>
      </c>
      <c r="C203" s="2" t="s">
        <v>372</v>
      </c>
      <c r="D203" s="2" t="s">
        <v>373</v>
      </c>
      <c r="E203" s="2">
        <v>26157004273269.891</v>
      </c>
      <c r="F203" s="2">
        <v>27285111272475.32</v>
      </c>
      <c r="G203" s="2">
        <v>30595446445073.742</v>
      </c>
      <c r="H203" s="2">
        <v>34000501261865.641</v>
      </c>
      <c r="I203" s="2">
        <v>35786081494029.469</v>
      </c>
      <c r="J203" s="2">
        <v>37659870867537.398</v>
      </c>
      <c r="K203" s="2">
        <v>41105433090220.766</v>
      </c>
      <c r="L203" s="2">
        <v>43544880126620.195</v>
      </c>
      <c r="M203" s="2">
        <v>41008628629205.664</v>
      </c>
      <c r="N203" s="2">
        <v>42771536081132.602</v>
      </c>
      <c r="O203" s="2">
        <v>45955120149307.203</v>
      </c>
      <c r="P203" s="2">
        <v>45868249159595.578</v>
      </c>
      <c r="Q203" s="2">
        <v>46369277858534.164</v>
      </c>
      <c r="R203" s="2">
        <v>47311356272211.719</v>
      </c>
      <c r="S203" s="2">
        <v>44758282965210.148</v>
      </c>
      <c r="T203" s="2">
        <v>45784246912395.914</v>
      </c>
      <c r="U203" s="2">
        <v>47755722593425.539</v>
      </c>
      <c r="V203" s="2">
        <v>50598120095740.773</v>
      </c>
      <c r="W203" s="2">
        <v>51134888557957.734</v>
      </c>
      <c r="X203" s="2">
        <v>50140842033868.008</v>
      </c>
      <c r="Y203" s="2">
        <v>55828871385190.961</v>
      </c>
      <c r="Z203" s="2">
        <v>57066750903167.359</v>
      </c>
      <c r="AA203" s="2">
        <v>60485245420468.719</v>
      </c>
    </row>
    <row r="204" spans="1:27" x14ac:dyDescent="0.2">
      <c r="A204" s="2" t="s">
        <v>763</v>
      </c>
      <c r="B204" s="2" t="s">
        <v>764</v>
      </c>
      <c r="C204" s="2" t="s">
        <v>372</v>
      </c>
      <c r="D204" s="2" t="s">
        <v>373</v>
      </c>
      <c r="E204" s="2">
        <v>3573808556.312676</v>
      </c>
      <c r="F204" s="2">
        <v>3965405552.5203018</v>
      </c>
      <c r="G204" s="2">
        <v>4927780606.7707024</v>
      </c>
      <c r="H204" s="2">
        <v>5564109981.9137955</v>
      </c>
      <c r="I204" s="2">
        <v>5705052134.542532</v>
      </c>
      <c r="J204" s="2">
        <v>5877997979.6226568</v>
      </c>
      <c r="K204" s="2">
        <v>6631156405.5963678</v>
      </c>
      <c r="L204" s="2">
        <v>7136741421.9590826</v>
      </c>
      <c r="M204" s="2">
        <v>6584557973.9374952</v>
      </c>
      <c r="N204" s="2">
        <v>6086644798.5598164</v>
      </c>
      <c r="O204" s="2">
        <v>6203940036.9198246</v>
      </c>
      <c r="P204" s="2">
        <v>5692858099.0021677</v>
      </c>
      <c r="Q204" s="2">
        <v>6031827122.6066322</v>
      </c>
      <c r="R204" s="2">
        <v>6151996560.8428936</v>
      </c>
      <c r="S204" s="2">
        <v>5325846361.8118629</v>
      </c>
      <c r="T204" s="2">
        <v>5497036476.8030996</v>
      </c>
      <c r="U204" s="2">
        <v>5833352692.7995033</v>
      </c>
      <c r="V204" s="2">
        <v>6135116253.3345184</v>
      </c>
      <c r="W204" s="2">
        <v>6022276196.13871</v>
      </c>
      <c r="X204" s="2">
        <v>5792545870.8061371</v>
      </c>
      <c r="Y204" s="2">
        <v>6150640646.3831863</v>
      </c>
      <c r="Z204" s="2">
        <v>5814661208.9054441</v>
      </c>
    </row>
    <row r="205" spans="1:27" x14ac:dyDescent="0.2">
      <c r="A205" s="2" t="s">
        <v>765</v>
      </c>
      <c r="B205" s="2" t="s">
        <v>766</v>
      </c>
      <c r="C205" s="2" t="s">
        <v>372</v>
      </c>
      <c r="D205" s="2" t="s">
        <v>373</v>
      </c>
      <c r="E205" s="2">
        <v>17538461538.461536</v>
      </c>
      <c r="F205" s="2">
        <v>19363736263.736263</v>
      </c>
      <c r="G205" s="2">
        <v>23533791208.791206</v>
      </c>
      <c r="H205" s="2">
        <v>31734065934.065933</v>
      </c>
      <c r="I205" s="2">
        <v>44530494505.494507</v>
      </c>
      <c r="J205" s="2">
        <v>60882142857.142853</v>
      </c>
      <c r="K205" s="2">
        <v>79712087912.087906</v>
      </c>
      <c r="L205" s="2">
        <v>115270054945.05495</v>
      </c>
      <c r="M205" s="2">
        <v>97798351648.351639</v>
      </c>
      <c r="N205" s="2">
        <v>125122306346.15384</v>
      </c>
      <c r="O205" s="2">
        <v>167775268626.37363</v>
      </c>
      <c r="P205" s="2">
        <v>186833502362.63736</v>
      </c>
      <c r="Q205" s="2">
        <v>198727642967.03296</v>
      </c>
      <c r="R205" s="2">
        <v>206224598571.42856</v>
      </c>
      <c r="S205" s="2">
        <v>161739955576.92307</v>
      </c>
      <c r="T205" s="2">
        <v>151732181868.13187</v>
      </c>
      <c r="U205" s="2">
        <v>161099122225.27472</v>
      </c>
      <c r="V205" s="2">
        <v>183334953818.6813</v>
      </c>
      <c r="W205" s="2">
        <v>176371267689.08157</v>
      </c>
      <c r="X205" s="2">
        <v>144411363345.27032</v>
      </c>
      <c r="Y205" s="2">
        <v>179732009554.84586</v>
      </c>
      <c r="Z205" s="2">
        <v>235709325708.34119</v>
      </c>
      <c r="AA205" s="2">
        <v>213002809330.26675</v>
      </c>
    </row>
    <row r="206" spans="1:27" x14ac:dyDescent="0.2">
      <c r="A206" s="2" t="s">
        <v>767</v>
      </c>
      <c r="B206" s="2" t="s">
        <v>768</v>
      </c>
      <c r="C206" s="2" t="s">
        <v>372</v>
      </c>
      <c r="D206" s="2" t="s">
        <v>373</v>
      </c>
      <c r="E206" s="2">
        <v>40395116581.483162</v>
      </c>
      <c r="F206" s="2">
        <v>46065502702.581696</v>
      </c>
      <c r="G206" s="2">
        <v>57806384143.165962</v>
      </c>
      <c r="H206" s="2">
        <v>74973656851.807648</v>
      </c>
      <c r="I206" s="2">
        <v>98454380120.076065</v>
      </c>
      <c r="J206" s="2">
        <v>122023735992.70625</v>
      </c>
      <c r="K206" s="2">
        <v>174588782938.58301</v>
      </c>
      <c r="L206" s="2">
        <v>214315932061.27539</v>
      </c>
      <c r="M206" s="2">
        <v>174110532658.86713</v>
      </c>
      <c r="N206" s="2">
        <v>170064350671.8273</v>
      </c>
      <c r="O206" s="2">
        <v>192623977894.17334</v>
      </c>
      <c r="P206" s="2">
        <v>179117323107.08725</v>
      </c>
      <c r="Q206" s="2">
        <v>189798603751.23538</v>
      </c>
      <c r="R206" s="2">
        <v>199722319675.74106</v>
      </c>
      <c r="S206" s="2">
        <v>177885131240.31528</v>
      </c>
      <c r="T206" s="2">
        <v>185290759248.84393</v>
      </c>
      <c r="U206" s="2">
        <v>210147385855.41934</v>
      </c>
      <c r="V206" s="2">
        <v>243468683030.34009</v>
      </c>
      <c r="W206" s="2">
        <v>251677082534.49512</v>
      </c>
      <c r="X206" s="2">
        <v>252033792712.14456</v>
      </c>
      <c r="Y206" s="2">
        <v>286578196368.29675</v>
      </c>
      <c r="Z206" s="2">
        <v>296354358293.47491</v>
      </c>
      <c r="AA206" s="2">
        <v>350775856415.18921</v>
      </c>
    </row>
    <row r="207" spans="1:27" x14ac:dyDescent="0.2">
      <c r="A207" s="2" t="s">
        <v>769</v>
      </c>
      <c r="B207" s="2" t="s">
        <v>770</v>
      </c>
      <c r="C207" s="2" t="s">
        <v>372</v>
      </c>
      <c r="D207" s="2" t="s">
        <v>373</v>
      </c>
      <c r="E207" s="2">
        <v>306602070620.50049</v>
      </c>
      <c r="F207" s="2">
        <v>345470494417.86279</v>
      </c>
      <c r="G207" s="2">
        <v>430347420184.88513</v>
      </c>
      <c r="H207" s="2">
        <v>591016690732.38464</v>
      </c>
      <c r="I207" s="2">
        <v>764015973481.11023</v>
      </c>
      <c r="J207" s="2">
        <v>989932071352.54309</v>
      </c>
      <c r="K207" s="2">
        <v>1299703478481.6531</v>
      </c>
      <c r="L207" s="2">
        <v>1660848058303.1138</v>
      </c>
      <c r="M207" s="2">
        <v>1222645900055.6956</v>
      </c>
      <c r="N207" s="2">
        <v>1524916715223.946</v>
      </c>
      <c r="O207" s="2">
        <v>2045922753398.0359</v>
      </c>
      <c r="P207" s="2">
        <v>2208293553878.4243</v>
      </c>
      <c r="Q207" s="2">
        <v>2292470078346.2236</v>
      </c>
      <c r="R207" s="2">
        <v>2059241589895.0149</v>
      </c>
      <c r="S207" s="2">
        <v>1363482182197.7053</v>
      </c>
      <c r="T207" s="2">
        <v>1276786350881.137</v>
      </c>
      <c r="U207" s="2">
        <v>1574199360089.0022</v>
      </c>
      <c r="V207" s="2">
        <v>1657328773461.3062</v>
      </c>
      <c r="W207" s="2">
        <v>1693115002708.3157</v>
      </c>
      <c r="X207" s="2">
        <v>1493075894362.1426</v>
      </c>
      <c r="Y207" s="2">
        <v>1843392293734.3777</v>
      </c>
      <c r="Z207" s="2">
        <v>2266029240645.3379</v>
      </c>
      <c r="AA207" s="2">
        <v>2021421476035.417</v>
      </c>
    </row>
    <row r="208" spans="1:27" x14ac:dyDescent="0.2">
      <c r="A208" s="2" t="s">
        <v>771</v>
      </c>
      <c r="B208" s="2" t="s">
        <v>772</v>
      </c>
      <c r="C208" s="2" t="s">
        <v>372</v>
      </c>
      <c r="D208" s="2" t="s">
        <v>373</v>
      </c>
      <c r="E208" s="2">
        <v>1966600715.4984097</v>
      </c>
      <c r="F208" s="2">
        <v>1966003468.4911726</v>
      </c>
      <c r="G208" s="2">
        <v>2138237278.7382245</v>
      </c>
      <c r="H208" s="2">
        <v>2376496067.0119786</v>
      </c>
      <c r="I208" s="2">
        <v>2933819766.176559</v>
      </c>
      <c r="J208" s="2">
        <v>3319784538.7334623</v>
      </c>
      <c r="K208" s="2">
        <v>4070507894.6165586</v>
      </c>
      <c r="L208" s="2">
        <v>5179854064.5703278</v>
      </c>
      <c r="M208" s="2">
        <v>5674476969.0644407</v>
      </c>
      <c r="N208" s="2">
        <v>6124756654.123457</v>
      </c>
      <c r="O208" s="2">
        <v>6884913658.1063166</v>
      </c>
      <c r="P208" s="2">
        <v>7654761573.5499105</v>
      </c>
      <c r="Q208" s="2">
        <v>7819963715.7535305</v>
      </c>
      <c r="R208" s="2">
        <v>8238966063.8669186</v>
      </c>
      <c r="S208" s="2">
        <v>8543759677.5815725</v>
      </c>
      <c r="T208" s="2">
        <v>8695272300.9101925</v>
      </c>
      <c r="U208" s="2">
        <v>9252834336.4949226</v>
      </c>
      <c r="V208" s="2">
        <v>9637904655.1744556</v>
      </c>
      <c r="W208" s="2">
        <v>10349300380.330027</v>
      </c>
      <c r="X208" s="2">
        <v>10174387374.347754</v>
      </c>
      <c r="Y208" s="2">
        <v>11069280649.645851</v>
      </c>
      <c r="Z208" s="2">
        <v>13316160895.044718</v>
      </c>
      <c r="AA208" s="2">
        <v>14097768472.18828</v>
      </c>
    </row>
    <row r="209" spans="1:27" x14ac:dyDescent="0.2">
      <c r="A209" s="2" t="s">
        <v>773</v>
      </c>
      <c r="B209" s="2" t="s">
        <v>774</v>
      </c>
      <c r="C209" s="2" t="s">
        <v>372</v>
      </c>
      <c r="D209" s="2" t="s">
        <v>373</v>
      </c>
      <c r="E209" s="2">
        <v>662513570031.79639</v>
      </c>
      <c r="F209" s="2">
        <v>695456014025.07483</v>
      </c>
      <c r="G209" s="2">
        <v>811668772003.69995</v>
      </c>
      <c r="H209" s="2">
        <v>941600860447.85461</v>
      </c>
      <c r="I209" s="2">
        <v>1075831387110.7483</v>
      </c>
      <c r="J209" s="2">
        <v>1220740366779.4971</v>
      </c>
      <c r="K209" s="2">
        <v>1536036848197.1118</v>
      </c>
      <c r="L209" s="2">
        <v>1559693610850.7976</v>
      </c>
      <c r="M209" s="2">
        <v>1702714960004.2744</v>
      </c>
      <c r="N209" s="2">
        <v>2082393224243.3872</v>
      </c>
      <c r="O209" s="2">
        <v>2294130226834.8169</v>
      </c>
      <c r="P209" s="2">
        <v>2327972502889.8994</v>
      </c>
      <c r="Q209" s="2">
        <v>2389925602766.9663</v>
      </c>
      <c r="R209" s="2">
        <v>2614947275467.624</v>
      </c>
      <c r="S209" s="2">
        <v>2733651859001.1494</v>
      </c>
      <c r="T209" s="2">
        <v>3011071812937.5273</v>
      </c>
      <c r="U209" s="2">
        <v>3433921311742.8911</v>
      </c>
      <c r="V209" s="2">
        <v>3534066859804.6953</v>
      </c>
      <c r="W209" s="2">
        <v>3658209765835.4995</v>
      </c>
      <c r="X209" s="2">
        <v>3493120726808.897</v>
      </c>
      <c r="Y209" s="2">
        <v>4079874340683.105</v>
      </c>
      <c r="Z209" s="2">
        <v>4327392880815.6377</v>
      </c>
      <c r="AA209" s="2">
        <v>4494987381110.0957</v>
      </c>
    </row>
    <row r="210" spans="1:27" x14ac:dyDescent="0.2">
      <c r="A210" s="2" t="s">
        <v>775</v>
      </c>
      <c r="B210" s="2" t="s">
        <v>776</v>
      </c>
      <c r="C210" s="2" t="s">
        <v>372</v>
      </c>
      <c r="D210" s="2" t="s">
        <v>373</v>
      </c>
      <c r="E210" s="2">
        <v>184137600000</v>
      </c>
      <c r="F210" s="2">
        <v>189605866666.66666</v>
      </c>
      <c r="G210" s="2">
        <v>215807733333.33334</v>
      </c>
      <c r="H210" s="2">
        <v>258742133333.33334</v>
      </c>
      <c r="I210" s="2">
        <v>328459608764.1109</v>
      </c>
      <c r="J210" s="2">
        <v>376900133511.34845</v>
      </c>
      <c r="K210" s="2">
        <v>415964509673.11542</v>
      </c>
      <c r="L210" s="2">
        <v>519796800000</v>
      </c>
      <c r="M210" s="2">
        <v>429097866666.66669</v>
      </c>
      <c r="N210" s="2">
        <v>528207200000</v>
      </c>
      <c r="O210" s="2">
        <v>676634666666.66663</v>
      </c>
      <c r="P210" s="2">
        <v>741849866666.66663</v>
      </c>
      <c r="Q210" s="2">
        <v>753864533333.33337</v>
      </c>
      <c r="R210" s="2">
        <v>766605866666.66663</v>
      </c>
      <c r="S210" s="2">
        <v>669484266666.66663</v>
      </c>
      <c r="T210" s="2">
        <v>666000000000</v>
      </c>
      <c r="U210" s="2">
        <v>714994666666.66663</v>
      </c>
      <c r="V210" s="2">
        <v>846583733333.33337</v>
      </c>
      <c r="W210" s="2">
        <v>838564800000</v>
      </c>
      <c r="X210" s="2">
        <v>734271200000</v>
      </c>
      <c r="Y210" s="2">
        <v>874156000000</v>
      </c>
      <c r="Z210" s="2">
        <v>1108571466666.6667</v>
      </c>
      <c r="AA210" s="2">
        <v>1067582933333.3334</v>
      </c>
    </row>
    <row r="211" spans="1:27" x14ac:dyDescent="0.2">
      <c r="A211" s="2" t="s">
        <v>777</v>
      </c>
      <c r="B211" s="2" t="s">
        <v>778</v>
      </c>
      <c r="C211" s="2" t="s">
        <v>372</v>
      </c>
      <c r="D211" s="2" t="s">
        <v>373</v>
      </c>
      <c r="E211" s="2">
        <v>15716361792.192642</v>
      </c>
      <c r="F211" s="2">
        <v>18137128388.360603</v>
      </c>
      <c r="G211" s="2">
        <v>21355298459.595512</v>
      </c>
      <c r="H211" s="2">
        <v>26646007250.731857</v>
      </c>
      <c r="I211" s="2">
        <v>35182711987.974014</v>
      </c>
      <c r="J211" s="2">
        <v>45263831634.149696</v>
      </c>
      <c r="K211" s="2">
        <v>59440139774.812767</v>
      </c>
      <c r="L211" s="2">
        <v>64833083257.143097</v>
      </c>
      <c r="M211" s="2">
        <v>51621044076.923073</v>
      </c>
      <c r="N211" s="2">
        <v>58962978034.482758</v>
      </c>
      <c r="O211" s="2">
        <v>55018567210.526321</v>
      </c>
      <c r="P211" s="2">
        <v>37632919966.666664</v>
      </c>
      <c r="Q211" s="2">
        <v>43024018082.19178</v>
      </c>
      <c r="R211" s="2">
        <v>49516748617.977524</v>
      </c>
      <c r="S211" s="2">
        <v>51726758676.767677</v>
      </c>
      <c r="T211" s="2">
        <v>42630376000</v>
      </c>
      <c r="U211" s="2">
        <v>41283617976.190475</v>
      </c>
      <c r="V211" s="2">
        <v>32333780383.292381</v>
      </c>
      <c r="W211" s="2">
        <v>32338079165.289257</v>
      </c>
      <c r="X211" s="2">
        <v>27034593750</v>
      </c>
      <c r="Y211" s="2">
        <v>34229513774.993607</v>
      </c>
      <c r="Z211" s="2">
        <v>51666875363.096298</v>
      </c>
      <c r="AA211" s="2">
        <v>109265503110.9039</v>
      </c>
    </row>
    <row r="212" spans="1:27" x14ac:dyDescent="0.2">
      <c r="A212" s="2" t="s">
        <v>779</v>
      </c>
      <c r="B212" s="2" t="s">
        <v>780</v>
      </c>
      <c r="C212" s="2" t="s">
        <v>372</v>
      </c>
      <c r="D212" s="2" t="s">
        <v>373</v>
      </c>
      <c r="E212" s="2">
        <v>6507824829.262536</v>
      </c>
      <c r="F212" s="2">
        <v>7006402319.7585649</v>
      </c>
      <c r="G212" s="2">
        <v>8768721563.182106</v>
      </c>
      <c r="H212" s="2">
        <v>10076816666.619638</v>
      </c>
      <c r="I212" s="2">
        <v>11009033437.939039</v>
      </c>
      <c r="J212" s="2">
        <v>11697918243.00349</v>
      </c>
      <c r="K212" s="2">
        <v>13994218412.961872</v>
      </c>
      <c r="L212" s="2">
        <v>16853989627.548038</v>
      </c>
      <c r="M212" s="2">
        <v>16145867494.940493</v>
      </c>
      <c r="N212" s="2">
        <v>16121315909.07576</v>
      </c>
      <c r="O212" s="2">
        <v>17814283639.311874</v>
      </c>
      <c r="P212" s="2">
        <v>17660870411.523518</v>
      </c>
      <c r="Q212" s="2">
        <v>18918667724.881683</v>
      </c>
      <c r="R212" s="2">
        <v>19797253440.267914</v>
      </c>
      <c r="S212" s="2">
        <v>17774766696.175896</v>
      </c>
      <c r="T212" s="2">
        <v>19040312333.186382</v>
      </c>
      <c r="U212" s="2">
        <v>20996562943.597919</v>
      </c>
      <c r="V212" s="2">
        <v>23116701556.138107</v>
      </c>
      <c r="W212" s="2">
        <v>23403995992.135414</v>
      </c>
      <c r="X212" s="2">
        <v>24530513037.751846</v>
      </c>
      <c r="Y212" s="2">
        <v>27520784129.750805</v>
      </c>
      <c r="Z212" s="2">
        <v>27619479059.613056</v>
      </c>
      <c r="AA212" s="2">
        <v>30848333083.705544</v>
      </c>
    </row>
    <row r="213" spans="1:27" x14ac:dyDescent="0.2">
      <c r="A213" s="2" t="s">
        <v>781</v>
      </c>
      <c r="B213" s="2" t="s">
        <v>782</v>
      </c>
      <c r="C213" s="2" t="s">
        <v>372</v>
      </c>
      <c r="D213" s="2" t="s">
        <v>373</v>
      </c>
      <c r="E213" s="2">
        <v>89793790669.651505</v>
      </c>
      <c r="F213" s="2">
        <v>92538372869.694199</v>
      </c>
      <c r="G213" s="2">
        <v>97646401095.636902</v>
      </c>
      <c r="H213" s="2">
        <v>115033593101.04909</v>
      </c>
      <c r="I213" s="2">
        <v>127807848728.39835</v>
      </c>
      <c r="J213" s="2">
        <v>148627286361.35068</v>
      </c>
      <c r="K213" s="2">
        <v>180941701357.97046</v>
      </c>
      <c r="L213" s="2">
        <v>193617323539.20279</v>
      </c>
      <c r="M213" s="2">
        <v>194150283771.56647</v>
      </c>
      <c r="N213" s="2">
        <v>239807980591.23965</v>
      </c>
      <c r="O213" s="2">
        <v>279356499090.45807</v>
      </c>
      <c r="P213" s="2">
        <v>295092888076.58948</v>
      </c>
      <c r="Q213" s="2">
        <v>307576360584.99158</v>
      </c>
      <c r="R213" s="2">
        <v>314863580758.45465</v>
      </c>
      <c r="S213" s="2">
        <v>307998545269.39795</v>
      </c>
      <c r="T213" s="2">
        <v>319053943915.00537</v>
      </c>
      <c r="U213" s="2">
        <v>343257164581.71155</v>
      </c>
      <c r="V213" s="2">
        <v>376892697588.00507</v>
      </c>
      <c r="W213" s="2">
        <v>376901649222.45081</v>
      </c>
      <c r="X213" s="2">
        <v>349488382610.66199</v>
      </c>
      <c r="Y213" s="2">
        <v>434111559282.84912</v>
      </c>
      <c r="Z213" s="2">
        <v>498474540987.78021</v>
      </c>
      <c r="AA213" s="2">
        <v>501427500080.05853</v>
      </c>
    </row>
    <row r="214" spans="1:27" x14ac:dyDescent="0.2">
      <c r="A214" s="2" t="s">
        <v>783</v>
      </c>
      <c r="B214" s="2" t="s">
        <v>784</v>
      </c>
      <c r="C214" s="2" t="s">
        <v>372</v>
      </c>
      <c r="D214" s="2" t="s">
        <v>373</v>
      </c>
      <c r="E214" s="2">
        <v>409508552.97997248</v>
      </c>
      <c r="F214" s="2">
        <v>346406738.88523722</v>
      </c>
      <c r="G214" s="2">
        <v>417668983.40834939</v>
      </c>
      <c r="H214" s="2">
        <v>468005318.55197722</v>
      </c>
      <c r="I214" s="2">
        <v>552864570.22581923</v>
      </c>
      <c r="J214" s="2">
        <v>617258154.26013255</v>
      </c>
      <c r="K214" s="2">
        <v>695295347.62153685</v>
      </c>
      <c r="L214" s="2">
        <v>776337691.79509795</v>
      </c>
      <c r="M214" s="2">
        <v>805557562.58005857</v>
      </c>
      <c r="N214" s="2">
        <v>898133684.89879286</v>
      </c>
      <c r="O214" s="2">
        <v>1063895360.6990681</v>
      </c>
      <c r="P214" s="2">
        <v>1185215418.2556212</v>
      </c>
      <c r="Q214" s="2">
        <v>1285911586.1320012</v>
      </c>
      <c r="R214" s="2">
        <v>1335571420.7267592</v>
      </c>
      <c r="S214" s="2">
        <v>1307909887.5521197</v>
      </c>
      <c r="T214" s="2">
        <v>1379490304.2253969</v>
      </c>
      <c r="U214" s="2">
        <v>1469789119.0875561</v>
      </c>
      <c r="V214" s="2">
        <v>1615478393.2861407</v>
      </c>
      <c r="W214" s="2">
        <v>1619155017.3923969</v>
      </c>
      <c r="X214" s="2">
        <v>1536145814.1700656</v>
      </c>
      <c r="Y214" s="2">
        <v>1522794913.0914011</v>
      </c>
      <c r="Z214" s="2">
        <v>1566360686.1063213</v>
      </c>
      <c r="AA214" s="2">
        <v>1633319401.1941354</v>
      </c>
    </row>
    <row r="215" spans="1:27" x14ac:dyDescent="0.2">
      <c r="A215" s="2" t="s">
        <v>785</v>
      </c>
      <c r="B215" s="2" t="s">
        <v>786</v>
      </c>
      <c r="C215" s="2" t="s">
        <v>372</v>
      </c>
      <c r="D215" s="2" t="s">
        <v>373</v>
      </c>
      <c r="E215" s="2">
        <v>1681473752.384701</v>
      </c>
      <c r="F215" s="2">
        <v>1933864034.1880028</v>
      </c>
      <c r="G215" s="2">
        <v>2142618349.8109877</v>
      </c>
      <c r="H215" s="2">
        <v>2237350963.2735205</v>
      </c>
      <c r="I215" s="2">
        <v>2545275312.6051188</v>
      </c>
      <c r="J215" s="2">
        <v>2912986118.0745258</v>
      </c>
      <c r="K215" s="2">
        <v>3326853435.5983176</v>
      </c>
      <c r="L215" s="2">
        <v>3835603778.6159053</v>
      </c>
      <c r="M215" s="2">
        <v>3784165906.1037025</v>
      </c>
      <c r="N215" s="2">
        <v>4033122830.1442375</v>
      </c>
      <c r="O215" s="2">
        <v>4587078913.1331511</v>
      </c>
      <c r="P215" s="2">
        <v>5927684219.1527786</v>
      </c>
      <c r="Q215" s="2">
        <v>7697098118.1992188</v>
      </c>
      <c r="R215" s="2">
        <v>7845456215.2780695</v>
      </c>
      <c r="S215" s="2">
        <v>6651626733.6485424</v>
      </c>
      <c r="T215" s="2">
        <v>6042615859.6107435</v>
      </c>
      <c r="U215" s="2">
        <v>5818480351.6370649</v>
      </c>
      <c r="V215" s="2">
        <v>6390514688.528162</v>
      </c>
      <c r="W215" s="2">
        <v>6523577590.3831882</v>
      </c>
      <c r="X215" s="2">
        <v>6688594757.6212921</v>
      </c>
      <c r="Y215" s="2">
        <v>7165214367.649559</v>
      </c>
      <c r="Z215" s="2">
        <v>7119137321.900816</v>
      </c>
      <c r="AA215" s="2">
        <v>6411869546.2892885</v>
      </c>
    </row>
    <row r="216" spans="1:27" x14ac:dyDescent="0.2">
      <c r="A216" s="2" t="s">
        <v>787</v>
      </c>
      <c r="B216" s="2" t="s">
        <v>788</v>
      </c>
      <c r="C216" s="2" t="s">
        <v>372</v>
      </c>
      <c r="D216" s="2" t="s">
        <v>373</v>
      </c>
      <c r="E216" s="2">
        <v>12282533600</v>
      </c>
      <c r="F216" s="2">
        <v>12664190300</v>
      </c>
      <c r="G216" s="2">
        <v>13243892200</v>
      </c>
      <c r="H216" s="2">
        <v>13724810900</v>
      </c>
      <c r="I216" s="2">
        <v>14698000000</v>
      </c>
      <c r="J216" s="2">
        <v>15999890000</v>
      </c>
      <c r="K216" s="2">
        <v>17011750000</v>
      </c>
      <c r="L216" s="2">
        <v>17986890000</v>
      </c>
      <c r="M216" s="2">
        <v>17601620000</v>
      </c>
      <c r="N216" s="2">
        <v>18447920000</v>
      </c>
      <c r="O216" s="2">
        <v>20283780000</v>
      </c>
      <c r="P216" s="2">
        <v>21386150000</v>
      </c>
      <c r="Q216" s="2">
        <v>21990960000</v>
      </c>
      <c r="R216" s="2">
        <v>22593470000</v>
      </c>
      <c r="S216" s="2">
        <v>23438240000</v>
      </c>
      <c r="T216" s="2">
        <v>24191430000</v>
      </c>
      <c r="U216" s="2">
        <v>24979190000</v>
      </c>
      <c r="V216" s="2">
        <v>26020850000</v>
      </c>
      <c r="W216" s="2">
        <v>26881140000</v>
      </c>
      <c r="X216" s="2">
        <v>24921190000</v>
      </c>
      <c r="Y216" s="2">
        <v>29043140000</v>
      </c>
      <c r="Z216" s="2">
        <v>31988920000</v>
      </c>
      <c r="AA216" s="2">
        <v>34015620000</v>
      </c>
    </row>
    <row r="217" spans="1:27" x14ac:dyDescent="0.2">
      <c r="A217" s="2" t="s">
        <v>789</v>
      </c>
      <c r="B217" s="2" t="s">
        <v>790</v>
      </c>
      <c r="C217" s="2" t="s">
        <v>372</v>
      </c>
      <c r="D217" s="2" t="s">
        <v>373</v>
      </c>
      <c r="E217" s="2">
        <v>1059529812.3745558</v>
      </c>
      <c r="F217" s="2">
        <v>1148872072.3855596</v>
      </c>
      <c r="G217" s="2">
        <v>1462590266.5918593</v>
      </c>
      <c r="H217" s="2">
        <v>1715340542.9880013</v>
      </c>
      <c r="I217" s="2">
        <v>1786514058.2234387</v>
      </c>
      <c r="J217" s="2">
        <v>1909765165.4313672</v>
      </c>
      <c r="K217" s="2">
        <v>2188654628.3809714</v>
      </c>
      <c r="L217" s="2">
        <v>2403213305.0360112</v>
      </c>
      <c r="M217" s="2">
        <v>2064277126.4146576</v>
      </c>
      <c r="N217" s="2">
        <v>1881191925.3250325</v>
      </c>
      <c r="O217" s="2">
        <v>1813717438.6913395</v>
      </c>
      <c r="P217" s="2">
        <v>1604701299.4354639</v>
      </c>
      <c r="Q217" s="2">
        <v>1678741475.1409466</v>
      </c>
      <c r="R217" s="2">
        <v>1673911426.1725352</v>
      </c>
      <c r="S217" s="2">
        <v>1419401070.5604265</v>
      </c>
      <c r="T217" s="2">
        <v>1468343139.7432647</v>
      </c>
      <c r="U217" s="2">
        <v>1528620346.3116832</v>
      </c>
      <c r="V217" s="2">
        <v>1655353653.0593441</v>
      </c>
      <c r="W217" s="2">
        <v>1616232125.1258738</v>
      </c>
      <c r="X217" s="2">
        <v>1544714493.2440896</v>
      </c>
      <c r="Y217" s="2">
        <v>1855395999.7653444</v>
      </c>
      <c r="Z217" s="2">
        <v>1831700577.0890374</v>
      </c>
    </row>
    <row r="218" spans="1:27" x14ac:dyDescent="0.2">
      <c r="A218" s="2" t="s">
        <v>791</v>
      </c>
      <c r="B218" s="2" t="s">
        <v>792</v>
      </c>
      <c r="C218" s="2" t="s">
        <v>372</v>
      </c>
      <c r="D218" s="2" t="s">
        <v>373</v>
      </c>
      <c r="E218" s="2">
        <v>2252847464.6860847</v>
      </c>
      <c r="F218" s="2">
        <v>2192684134.5927277</v>
      </c>
      <c r="G218" s="2">
        <v>2836724351.5615959</v>
      </c>
      <c r="H218" s="2">
        <v>3859592813.1025543</v>
      </c>
      <c r="I218" s="2">
        <v>4683246454.1004839</v>
      </c>
      <c r="J218" s="2">
        <v>5026743282.0425129</v>
      </c>
      <c r="K218" s="2">
        <v>5430713728.8907404</v>
      </c>
      <c r="L218" s="2">
        <v>5913620292.9057341</v>
      </c>
      <c r="M218" s="2">
        <v>2948594552.4495163</v>
      </c>
      <c r="N218" s="2">
        <v>2687807003.7393498</v>
      </c>
      <c r="O218" s="2">
        <v>2906000096.9324908</v>
      </c>
      <c r="P218" s="2">
        <v>4364670160.0014639</v>
      </c>
      <c r="Q218" s="2">
        <v>5062881613.1283293</v>
      </c>
      <c r="R218" s="2">
        <v>5728399710.5633307</v>
      </c>
      <c r="S218" s="2">
        <v>6152149080.0016766</v>
      </c>
      <c r="T218" s="2">
        <v>6613743089.999321</v>
      </c>
      <c r="U218" s="2">
        <v>7621501720.0002079</v>
      </c>
      <c r="V218" s="2">
        <v>7873440838.365593</v>
      </c>
      <c r="W218" s="2">
        <v>8655023960.0019951</v>
      </c>
      <c r="X218" s="2">
        <v>8628393719.9992237</v>
      </c>
      <c r="Y218" s="2">
        <v>9483997404.2522717</v>
      </c>
      <c r="Z218" s="2">
        <v>10202767269.960297</v>
      </c>
      <c r="AA218" s="2">
        <v>10968517090.000368</v>
      </c>
    </row>
    <row r="219" spans="1:27" x14ac:dyDescent="0.2">
      <c r="A219" s="2" t="s">
        <v>793</v>
      </c>
      <c r="B219" s="2" t="s">
        <v>794</v>
      </c>
      <c r="C219" s="2" t="s">
        <v>372</v>
      </c>
      <c r="D219" s="2" t="s">
        <v>373</v>
      </c>
      <c r="E219" s="2">
        <v>13599378661.995176</v>
      </c>
      <c r="F219" s="2">
        <v>17930583571.30545</v>
      </c>
      <c r="G219" s="2">
        <v>23593044417.508606</v>
      </c>
      <c r="H219" s="2">
        <v>26845632341.807495</v>
      </c>
      <c r="I219" s="2">
        <v>28334256180.880116</v>
      </c>
      <c r="J219" s="2">
        <v>33298057361.741169</v>
      </c>
      <c r="K219" s="2">
        <v>44888028946.08535</v>
      </c>
      <c r="L219" s="2">
        <v>54220641201.647415</v>
      </c>
      <c r="M219" s="2">
        <v>46955984409.727051</v>
      </c>
      <c r="N219" s="2">
        <v>43536629233.142372</v>
      </c>
      <c r="O219" s="2">
        <v>51251098408.092361</v>
      </c>
      <c r="P219" s="2">
        <v>45103269969.411179</v>
      </c>
      <c r="Q219" s="2">
        <v>50455529604.069572</v>
      </c>
      <c r="R219" s="2">
        <v>49114321280.346649</v>
      </c>
      <c r="S219" s="2">
        <v>41297410634.958603</v>
      </c>
      <c r="T219" s="2">
        <v>42225495909.563316</v>
      </c>
      <c r="U219" s="2">
        <v>45972834713.807732</v>
      </c>
      <c r="V219" s="2">
        <v>52787520248.924194</v>
      </c>
      <c r="W219" s="2">
        <v>53864693664.55677</v>
      </c>
      <c r="X219" s="2">
        <v>55874017668.998001</v>
      </c>
      <c r="Y219" s="2">
        <v>66159884072.530846</v>
      </c>
      <c r="Z219" s="2">
        <v>66797564758.338997</v>
      </c>
      <c r="AA219" s="2">
        <v>81342660752.373199</v>
      </c>
    </row>
    <row r="220" spans="1:27" x14ac:dyDescent="0.2">
      <c r="A220" s="2" t="s">
        <v>795</v>
      </c>
      <c r="B220" s="2" t="s">
        <v>796</v>
      </c>
      <c r="C220" s="2" t="s">
        <v>372</v>
      </c>
      <c r="D220" s="2" t="s">
        <v>373</v>
      </c>
      <c r="E220" s="2">
        <v>409715333350.83386</v>
      </c>
      <c r="F220" s="2">
        <v>446063787652.05542</v>
      </c>
      <c r="G220" s="2">
        <v>561841797160.44775</v>
      </c>
      <c r="H220" s="2">
        <v>697598887827.38525</v>
      </c>
      <c r="I220" s="2">
        <v>827868919145.79053</v>
      </c>
      <c r="J220" s="2">
        <v>976549264667.75085</v>
      </c>
      <c r="K220" s="2">
        <v>1130664082678.2092</v>
      </c>
      <c r="L220" s="2">
        <v>1281844180266.7173</v>
      </c>
      <c r="M220" s="2">
        <v>1224552156182.802</v>
      </c>
      <c r="N220" s="2">
        <v>1448580710633.5376</v>
      </c>
      <c r="O220" s="2">
        <v>1628268358951.2681</v>
      </c>
      <c r="P220" s="2">
        <v>1691847231269.0225</v>
      </c>
      <c r="Q220" s="2">
        <v>1797999120472.4966</v>
      </c>
      <c r="R220" s="2">
        <v>1874736396189.8088</v>
      </c>
      <c r="S220" s="2">
        <v>1668612318336.0371</v>
      </c>
      <c r="T220" s="2">
        <v>1521735272179.0659</v>
      </c>
      <c r="U220" s="2">
        <v>1659172753388.866</v>
      </c>
      <c r="V220" s="2">
        <v>1781016674647.2407</v>
      </c>
      <c r="W220" s="2">
        <v>1834336253943.3018</v>
      </c>
      <c r="X220" s="2">
        <v>1721810881901.3425</v>
      </c>
      <c r="Y220" s="2">
        <v>1933570427279.3726</v>
      </c>
      <c r="Z220" s="2">
        <v>2073339118621.9822</v>
      </c>
      <c r="AA220" s="2">
        <v>2042436971778.6394</v>
      </c>
    </row>
    <row r="221" spans="1:27" x14ac:dyDescent="0.2">
      <c r="A221" s="2" t="s">
        <v>797</v>
      </c>
      <c r="B221" s="2" t="s">
        <v>798</v>
      </c>
      <c r="C221" s="2" t="s">
        <v>372</v>
      </c>
      <c r="D221" s="2" t="s">
        <v>373</v>
      </c>
      <c r="L221" s="2">
        <v>14586253383.063168</v>
      </c>
      <c r="M221" s="2">
        <v>12231264525.067104</v>
      </c>
      <c r="N221" s="2">
        <v>14602072410.950584</v>
      </c>
      <c r="O221" s="2">
        <v>14907308932.753429</v>
      </c>
      <c r="P221" s="2">
        <v>11931472169.491526</v>
      </c>
      <c r="Q221" s="2">
        <v>18426469016.94915</v>
      </c>
      <c r="R221" s="2">
        <v>13962212847.457626</v>
      </c>
      <c r="S221" s="2">
        <v>11997800760.224182</v>
      </c>
    </row>
    <row r="222" spans="1:27" x14ac:dyDescent="0.2">
      <c r="A222" s="2" t="s">
        <v>799</v>
      </c>
      <c r="B222" s="2" t="s">
        <v>800</v>
      </c>
      <c r="C222" s="2" t="s">
        <v>372</v>
      </c>
      <c r="D222" s="2" t="s">
        <v>373</v>
      </c>
      <c r="E222" s="2">
        <v>410381410917.64954</v>
      </c>
      <c r="F222" s="2">
        <v>446810537330.99048</v>
      </c>
      <c r="G222" s="2">
        <v>562596341824.35022</v>
      </c>
      <c r="H222" s="2">
        <v>698496039334.09106</v>
      </c>
      <c r="I222" s="2">
        <v>828850789134.69055</v>
      </c>
      <c r="J222" s="2">
        <v>977634560614.33862</v>
      </c>
      <c r="K222" s="2">
        <v>1131743844061.6763</v>
      </c>
      <c r="L222" s="2">
        <v>1282823777661.011</v>
      </c>
      <c r="M222" s="2">
        <v>1225403057803.2351</v>
      </c>
      <c r="N222" s="2">
        <v>1449562327175.8655</v>
      </c>
      <c r="O222" s="2">
        <v>1629327277658.5288</v>
      </c>
      <c r="P222" s="2">
        <v>1692936639108.2192</v>
      </c>
      <c r="Q222" s="2">
        <v>1799332280879.8831</v>
      </c>
      <c r="R222" s="2">
        <v>1876123974059.8906</v>
      </c>
      <c r="S222" s="2">
        <v>1670044721688.166</v>
      </c>
      <c r="T222" s="2">
        <v>1523303785527.2107</v>
      </c>
      <c r="U222" s="2">
        <v>1660848124029.8804</v>
      </c>
      <c r="V222" s="2">
        <v>1782800988574.0088</v>
      </c>
      <c r="W222" s="2">
        <v>1836204944040.0364</v>
      </c>
      <c r="X222" s="2">
        <v>1723193433652.9119</v>
      </c>
      <c r="Y222" s="2">
        <v>1935057601074.1785</v>
      </c>
      <c r="Z222" s="2">
        <v>2075397087141.8135</v>
      </c>
      <c r="AA222" s="2">
        <v>2044578421949.7803</v>
      </c>
    </row>
    <row r="223" spans="1:27" x14ac:dyDescent="0.2">
      <c r="A223" s="2" t="s">
        <v>801</v>
      </c>
      <c r="B223" s="2" t="s">
        <v>802</v>
      </c>
      <c r="C223" s="2" t="s">
        <v>372</v>
      </c>
      <c r="D223" s="2" t="s">
        <v>373</v>
      </c>
      <c r="E223" s="2">
        <v>77594319152.771866</v>
      </c>
      <c r="F223" s="2">
        <v>83902231734.428879</v>
      </c>
      <c r="G223" s="2">
        <v>99300795435.551102</v>
      </c>
      <c r="H223" s="2">
        <v>115194366114.68813</v>
      </c>
      <c r="I223" s="2">
        <v>129666203435.13721</v>
      </c>
      <c r="J223" s="2">
        <v>145797709217.18692</v>
      </c>
      <c r="K223" s="2">
        <v>171152209656.8147</v>
      </c>
      <c r="L223" s="2">
        <v>186654460910.93045</v>
      </c>
      <c r="M223" s="2">
        <v>165375386243.60876</v>
      </c>
      <c r="N223" s="2">
        <v>176390570560.17734</v>
      </c>
      <c r="O223" s="2">
        <v>197269873598.38986</v>
      </c>
      <c r="P223" s="2">
        <v>198456374242.70679</v>
      </c>
      <c r="Q223" s="2">
        <v>206145182147.15625</v>
      </c>
      <c r="R223" s="2">
        <v>213239256667.68365</v>
      </c>
      <c r="S223" s="2">
        <v>197793250964.94562</v>
      </c>
      <c r="T223" s="2">
        <v>205051950301.87326</v>
      </c>
      <c r="U223" s="2">
        <v>225723317837.56314</v>
      </c>
      <c r="V223" s="2">
        <v>244622967831.52844</v>
      </c>
      <c r="W223" s="2">
        <v>247266169547.51682</v>
      </c>
      <c r="X223" s="2">
        <v>222762059252.07104</v>
      </c>
      <c r="Y223" s="2">
        <v>258942107761.12396</v>
      </c>
      <c r="Z223" s="2">
        <v>287505638394.07745</v>
      </c>
      <c r="AA223" s="2">
        <v>305546743662.39154</v>
      </c>
    </row>
    <row r="224" spans="1:27" x14ac:dyDescent="0.2">
      <c r="A224" s="2" t="s">
        <v>803</v>
      </c>
      <c r="B224" s="2" t="s">
        <v>804</v>
      </c>
      <c r="C224" s="2" t="s">
        <v>372</v>
      </c>
      <c r="D224" s="2" t="s">
        <v>373</v>
      </c>
      <c r="E224" s="2">
        <v>75951133.377794817</v>
      </c>
      <c r="F224" s="2">
        <v>85171073.877749756</v>
      </c>
      <c r="G224" s="2">
        <v>102085769.12341939</v>
      </c>
      <c r="H224" s="2">
        <v>114582283.91638164</v>
      </c>
      <c r="I224" s="2">
        <v>136450662.39059213</v>
      </c>
      <c r="J224" s="2">
        <v>142775104.08162561</v>
      </c>
      <c r="K224" s="2">
        <v>149146918.88861105</v>
      </c>
      <c r="L224" s="2">
        <v>188021165.00338</v>
      </c>
      <c r="M224" s="2">
        <v>200668065.03175008</v>
      </c>
      <c r="N224" s="2">
        <v>190021192.48953635</v>
      </c>
      <c r="O224" s="2">
        <v>226455001.24308294</v>
      </c>
      <c r="P224" s="2">
        <v>229371348.20260647</v>
      </c>
      <c r="Q224" s="2">
        <v>267041747.58435395</v>
      </c>
      <c r="R224" s="2">
        <v>293119143.24682474</v>
      </c>
      <c r="S224" s="2">
        <v>259999643.04738805</v>
      </c>
      <c r="T224" s="2">
        <v>292267272.19692522</v>
      </c>
      <c r="U224" s="2">
        <v>322002845.22933531</v>
      </c>
      <c r="V224" s="2">
        <v>383717327.83050781</v>
      </c>
      <c r="W224" s="2">
        <v>412976082.62070531</v>
      </c>
      <c r="X224" s="2">
        <v>471229484.6071443</v>
      </c>
      <c r="Y224" s="2">
        <v>524402455.54816008</v>
      </c>
      <c r="Z224" s="2">
        <v>540809499.18934846</v>
      </c>
      <c r="AA224" s="2">
        <v>678976264.83543599</v>
      </c>
    </row>
    <row r="225" spans="1:27" x14ac:dyDescent="0.2">
      <c r="A225" s="2" t="s">
        <v>805</v>
      </c>
      <c r="B225" s="2" t="s">
        <v>806</v>
      </c>
      <c r="C225" s="2" t="s">
        <v>372</v>
      </c>
      <c r="D225" s="2" t="s">
        <v>373</v>
      </c>
      <c r="E225" s="2">
        <v>834279357.79816508</v>
      </c>
      <c r="F225" s="2">
        <v>1093574468.0851064</v>
      </c>
      <c r="G225" s="2">
        <v>1274190311.4186852</v>
      </c>
      <c r="H225" s="2">
        <v>1484092538.405267</v>
      </c>
      <c r="I225" s="2">
        <v>1793410397.387383</v>
      </c>
      <c r="J225" s="2">
        <v>2626380435.1787729</v>
      </c>
      <c r="K225" s="2">
        <v>2936612021.8579235</v>
      </c>
      <c r="L225" s="2">
        <v>3532969034.6083789</v>
      </c>
      <c r="M225" s="2">
        <v>3875409836.0655737</v>
      </c>
      <c r="N225" s="2">
        <v>4368370997.9212627</v>
      </c>
      <c r="O225" s="2">
        <v>4422276621.7870264</v>
      </c>
      <c r="P225" s="2">
        <v>4980000000</v>
      </c>
      <c r="Q225" s="2">
        <v>5145757575.757576</v>
      </c>
      <c r="R225" s="2">
        <v>5240606060.606061</v>
      </c>
      <c r="S225" s="2">
        <v>5126237646.2207174</v>
      </c>
      <c r="T225" s="2">
        <v>3317421648.0991807</v>
      </c>
      <c r="U225" s="2">
        <v>3591679430.9998808</v>
      </c>
      <c r="V225" s="2">
        <v>3996198866.5745349</v>
      </c>
      <c r="W225" s="2">
        <v>4016040575.0879593</v>
      </c>
      <c r="X225" s="2">
        <v>2911807496.2022653</v>
      </c>
      <c r="Y225" s="2">
        <v>3107923197.9695435</v>
      </c>
      <c r="Z225" s="2">
        <v>3791603200.0259018</v>
      </c>
      <c r="AA225" s="2">
        <v>3455146280.8397541</v>
      </c>
    </row>
    <row r="226" spans="1:27" x14ac:dyDescent="0.2">
      <c r="A226" s="2" t="s">
        <v>807</v>
      </c>
      <c r="B226" s="2" t="s">
        <v>808</v>
      </c>
      <c r="C226" s="2" t="s">
        <v>372</v>
      </c>
      <c r="D226" s="2" t="s">
        <v>373</v>
      </c>
      <c r="E226" s="2">
        <v>30726659550.971695</v>
      </c>
      <c r="F226" s="2">
        <v>35243658398.75457</v>
      </c>
      <c r="G226" s="2">
        <v>46616149116.741081</v>
      </c>
      <c r="H226" s="2">
        <v>57215475076.298607</v>
      </c>
      <c r="I226" s="2">
        <v>62547753148.463783</v>
      </c>
      <c r="J226" s="2">
        <v>70751813442.988129</v>
      </c>
      <c r="K226" s="2">
        <v>86587749517.972427</v>
      </c>
      <c r="L226" s="2">
        <v>100830060552.90233</v>
      </c>
      <c r="M226" s="2">
        <v>89342984697.524551</v>
      </c>
      <c r="N226" s="2">
        <v>91112160800.766846</v>
      </c>
      <c r="O226" s="2">
        <v>99705104723.434052</v>
      </c>
      <c r="P226" s="2">
        <v>94724394278.051971</v>
      </c>
      <c r="Q226" s="2">
        <v>99134277850.341843</v>
      </c>
      <c r="R226" s="2">
        <v>101713075598.86238</v>
      </c>
      <c r="S226" s="2">
        <v>89178548717.332382</v>
      </c>
      <c r="T226" s="2">
        <v>90347173228.635635</v>
      </c>
      <c r="U226" s="2">
        <v>95978130734.976639</v>
      </c>
      <c r="V226" s="2">
        <v>106611673364.83679</v>
      </c>
      <c r="W226" s="2">
        <v>105843498304.09395</v>
      </c>
      <c r="X226" s="2">
        <v>107732602896.44077</v>
      </c>
      <c r="Y226" s="2">
        <v>120592216208.38567</v>
      </c>
      <c r="Z226" s="2">
        <v>115928615553.28644</v>
      </c>
      <c r="AA226" s="2">
        <v>132908336234.29451</v>
      </c>
    </row>
    <row r="227" spans="1:27" x14ac:dyDescent="0.2">
      <c r="A227" s="2" t="s">
        <v>809</v>
      </c>
      <c r="B227" s="2" t="s">
        <v>810</v>
      </c>
      <c r="C227" s="2" t="s">
        <v>372</v>
      </c>
      <c r="D227" s="2" t="s">
        <v>373</v>
      </c>
      <c r="E227" s="2">
        <v>20668868706.811455</v>
      </c>
      <c r="F227" s="2">
        <v>23214593516.209476</v>
      </c>
      <c r="G227" s="2">
        <v>29360575031.817657</v>
      </c>
      <c r="H227" s="2">
        <v>34156553313.403091</v>
      </c>
      <c r="I227" s="2">
        <v>35947936823.778137</v>
      </c>
      <c r="J227" s="2">
        <v>39260368837.034248</v>
      </c>
      <c r="K227" s="2">
        <v>47880266542.577019</v>
      </c>
      <c r="L227" s="2">
        <v>55509332322.357803</v>
      </c>
      <c r="M227" s="2">
        <v>49975540954.846451</v>
      </c>
      <c r="N227" s="2">
        <v>47793117240.900093</v>
      </c>
      <c r="O227" s="2">
        <v>51199194599.309441</v>
      </c>
      <c r="P227" s="2">
        <v>46167053954.336731</v>
      </c>
      <c r="Q227" s="2">
        <v>47867056858.889153</v>
      </c>
      <c r="R227" s="2">
        <v>49514466379.605705</v>
      </c>
      <c r="S227" s="2">
        <v>42709468274.813652</v>
      </c>
      <c r="T227" s="2">
        <v>44290685824.068199</v>
      </c>
      <c r="U227" s="2">
        <v>48153200134.661263</v>
      </c>
      <c r="V227" s="2">
        <v>53689067639.91761</v>
      </c>
      <c r="W227" s="2">
        <v>53909922735.545013</v>
      </c>
      <c r="X227" s="2">
        <v>53384760135.158127</v>
      </c>
      <c r="Y227" s="2">
        <v>61529280461.092033</v>
      </c>
      <c r="Z227" s="2">
        <v>59927702746.284279</v>
      </c>
      <c r="AA227" s="2">
        <v>69148468417.320831</v>
      </c>
    </row>
    <row r="228" spans="1:27" x14ac:dyDescent="0.2">
      <c r="A228" s="2" t="s">
        <v>811</v>
      </c>
      <c r="B228" s="2" t="s">
        <v>812</v>
      </c>
      <c r="C228" s="2" t="s">
        <v>372</v>
      </c>
      <c r="D228" s="2" t="s">
        <v>373</v>
      </c>
      <c r="E228" s="2">
        <v>242499249692.616</v>
      </c>
      <c r="F228" s="2">
        <v>267373345246.53131</v>
      </c>
      <c r="G228" s="2">
        <v>334074051172.97156</v>
      </c>
      <c r="H228" s="2">
        <v>384547211147.24652</v>
      </c>
      <c r="I228" s="2">
        <v>391690329314.47461</v>
      </c>
      <c r="J228" s="2">
        <v>422530427475.53607</v>
      </c>
      <c r="K228" s="2">
        <v>490050156832.57385</v>
      </c>
      <c r="L228" s="2">
        <v>514616528348.83405</v>
      </c>
      <c r="M228" s="2">
        <v>434313804907.36627</v>
      </c>
      <c r="N228" s="2">
        <v>492753255885.71826</v>
      </c>
      <c r="O228" s="2">
        <v>570541353128.72351</v>
      </c>
      <c r="P228" s="2">
        <v>549742183874.35529</v>
      </c>
      <c r="Q228" s="2">
        <v>584128116410.29004</v>
      </c>
      <c r="R228" s="2">
        <v>577730245154.16235</v>
      </c>
      <c r="S228" s="2">
        <v>501698263620.66321</v>
      </c>
      <c r="T228" s="2">
        <v>514218206628.3252</v>
      </c>
      <c r="U228" s="2">
        <v>536083940228.68365</v>
      </c>
      <c r="V228" s="2">
        <v>551312498430.16357</v>
      </c>
      <c r="W228" s="2">
        <v>532169294165.9397</v>
      </c>
      <c r="X228" s="2">
        <v>545147614972.14062</v>
      </c>
      <c r="Y228" s="2">
        <v>637186904843.63611</v>
      </c>
      <c r="Z228" s="2">
        <v>579895717343.95605</v>
      </c>
      <c r="AA228" s="2">
        <v>584960475767.32019</v>
      </c>
    </row>
    <row r="229" spans="1:27" x14ac:dyDescent="0.2">
      <c r="A229" s="2" t="s">
        <v>813</v>
      </c>
      <c r="B229" s="2" t="s">
        <v>814</v>
      </c>
      <c r="C229" s="2" t="s">
        <v>372</v>
      </c>
      <c r="D229" s="2" t="s">
        <v>373</v>
      </c>
      <c r="E229" s="2">
        <v>1542477308.8940773</v>
      </c>
      <c r="F229" s="2">
        <v>1432221739.1234226</v>
      </c>
      <c r="G229" s="2">
        <v>2197598466.2544651</v>
      </c>
      <c r="H229" s="2">
        <v>2770082791.504118</v>
      </c>
      <c r="I229" s="2">
        <v>3178112498.6791058</v>
      </c>
      <c r="J229" s="2">
        <v>3291330019.1728659</v>
      </c>
      <c r="K229" s="2">
        <v>3469381231.4904904</v>
      </c>
      <c r="L229" s="2">
        <v>3294084314.1505804</v>
      </c>
      <c r="M229" s="2">
        <v>3580428052.8139267</v>
      </c>
      <c r="N229" s="2">
        <v>4438765085.9378395</v>
      </c>
      <c r="O229" s="2">
        <v>4820478680.1837511</v>
      </c>
      <c r="P229" s="2">
        <v>4886551483.9337397</v>
      </c>
      <c r="Q229" s="2">
        <v>4418333192.4744921</v>
      </c>
      <c r="R229" s="2">
        <v>4250545460.9452286</v>
      </c>
      <c r="S229" s="2">
        <v>3878174403.5524035</v>
      </c>
      <c r="T229" s="2">
        <v>3705918654.1370807</v>
      </c>
      <c r="U229" s="2">
        <v>4437538381.3224907</v>
      </c>
      <c r="V229" s="2">
        <v>4659474399.7401829</v>
      </c>
      <c r="W229" s="2">
        <v>4594818143.2762413</v>
      </c>
      <c r="X229" s="2">
        <v>4105756862.5527129</v>
      </c>
      <c r="Y229" s="2">
        <v>4737671576.3285055</v>
      </c>
      <c r="Z229" s="2">
        <v>4695372785.0813971</v>
      </c>
      <c r="AA229" s="2">
        <v>4442875788.0850515</v>
      </c>
    </row>
    <row r="230" spans="1:27" x14ac:dyDescent="0.2">
      <c r="A230" s="2" t="s">
        <v>815</v>
      </c>
      <c r="B230" s="2" t="s">
        <v>816</v>
      </c>
      <c r="C230" s="2" t="s">
        <v>372</v>
      </c>
      <c r="D230" s="2" t="s">
        <v>373</v>
      </c>
      <c r="M230" s="2">
        <v>854972067.03910613</v>
      </c>
      <c r="N230" s="2">
        <v>892290502.7932961</v>
      </c>
      <c r="O230" s="2">
        <v>936089385.47486031</v>
      </c>
      <c r="P230" s="2">
        <v>985865921.78770947</v>
      </c>
      <c r="Q230" s="2">
        <v>1022905027.9329609</v>
      </c>
      <c r="R230" s="2">
        <v>1361811508.3798883</v>
      </c>
      <c r="S230" s="2">
        <v>1417888715.0837989</v>
      </c>
      <c r="T230" s="2">
        <v>1427017206.7039106</v>
      </c>
      <c r="U230" s="2">
        <v>1353212122.9050279</v>
      </c>
      <c r="V230" s="2">
        <v>1259200446.9273744</v>
      </c>
      <c r="W230" s="2">
        <v>1407880446.9273744</v>
      </c>
      <c r="X230" s="2">
        <v>1236428100.5586591</v>
      </c>
      <c r="Y230" s="2">
        <v>1353071061.4525139</v>
      </c>
      <c r="Z230" s="2">
        <v>1537088715.0837989</v>
      </c>
      <c r="AA230" s="2">
        <v>1627776949.2737429</v>
      </c>
    </row>
    <row r="231" spans="1:27" x14ac:dyDescent="0.2">
      <c r="A231" s="2" t="s">
        <v>817</v>
      </c>
      <c r="B231" s="2" t="s">
        <v>818</v>
      </c>
      <c r="C231" s="2" t="s">
        <v>372</v>
      </c>
      <c r="D231" s="2" t="s">
        <v>373</v>
      </c>
      <c r="E231" s="2">
        <v>662064155.92069173</v>
      </c>
      <c r="F231" s="2">
        <v>742134837.5091902</v>
      </c>
      <c r="G231" s="2">
        <v>750847230.09926271</v>
      </c>
      <c r="H231" s="2">
        <v>893012218.18181813</v>
      </c>
      <c r="I231" s="2">
        <v>977899381.81818187</v>
      </c>
      <c r="J231" s="2">
        <v>1081441283.3179822</v>
      </c>
      <c r="K231" s="2">
        <v>1077308813.8294539</v>
      </c>
      <c r="L231" s="2">
        <v>979597394.29345322</v>
      </c>
      <c r="M231" s="2">
        <v>850901620.43330097</v>
      </c>
      <c r="N231" s="2">
        <v>981616542.32845426</v>
      </c>
      <c r="O231" s="2">
        <v>1058918707.2612364</v>
      </c>
      <c r="P231" s="2">
        <v>1089407839.1970947</v>
      </c>
      <c r="Q231" s="2">
        <v>1333160407.3851607</v>
      </c>
      <c r="R231" s="2">
        <v>1387577870.0816104</v>
      </c>
      <c r="S231" s="2">
        <v>1432403352.1294434</v>
      </c>
      <c r="T231" s="2">
        <v>1568513348.1446254</v>
      </c>
      <c r="U231" s="2">
        <v>1675370641.0141618</v>
      </c>
      <c r="V231" s="2">
        <v>1784313926.7680659</v>
      </c>
      <c r="W231" s="2">
        <v>1868690096.7345412</v>
      </c>
      <c r="X231" s="2">
        <v>1382551751.5690813</v>
      </c>
      <c r="Y231" s="2">
        <v>1487173794.8052788</v>
      </c>
      <c r="Z231" s="2">
        <v>2057968519.830909</v>
      </c>
      <c r="AA231" s="2">
        <v>2141450171.1393213</v>
      </c>
    </row>
    <row r="232" spans="1:27" x14ac:dyDescent="0.2">
      <c r="A232" s="2" t="s">
        <v>819</v>
      </c>
      <c r="B232" s="2" t="s">
        <v>820</v>
      </c>
      <c r="C232" s="2" t="s">
        <v>372</v>
      </c>
      <c r="D232" s="2" t="s">
        <v>373</v>
      </c>
      <c r="E232" s="2">
        <v>20237024724.703926</v>
      </c>
      <c r="F232" s="2">
        <v>20669357462.383083</v>
      </c>
      <c r="G232" s="2">
        <v>21828144686.039421</v>
      </c>
      <c r="H232" s="2">
        <v>25086950495.049503</v>
      </c>
      <c r="I232" s="2">
        <v>28858965517.241379</v>
      </c>
      <c r="J232" s="2">
        <v>33751788856.304985</v>
      </c>
      <c r="K232" s="2">
        <v>40465318382.058472</v>
      </c>
      <c r="L232" s="2">
        <v>52557913568.954903</v>
      </c>
      <c r="M232" s="2">
        <v>54111735628.706512</v>
      </c>
      <c r="N232" s="2">
        <v>61390830874.700714</v>
      </c>
      <c r="O232" s="2">
        <v>67539428159.44738</v>
      </c>
      <c r="P232" s="2">
        <v>43190318032.562691</v>
      </c>
      <c r="Q232" s="2">
        <v>21361254635.051037</v>
      </c>
      <c r="R232" s="2">
        <v>21502061465.949757</v>
      </c>
      <c r="S232" s="2">
        <v>16466863117.000916</v>
      </c>
      <c r="T232" s="2">
        <v>12597854877.425447</v>
      </c>
      <c r="U232" s="2">
        <v>16369843352.345343</v>
      </c>
      <c r="V232" s="2">
        <v>21497782867.642567</v>
      </c>
      <c r="W232" s="2">
        <v>22583045060.082062</v>
      </c>
      <c r="X232" s="2">
        <v>12047752036.091032</v>
      </c>
      <c r="Y232" s="2">
        <v>14353205678.499138</v>
      </c>
      <c r="Z232" s="2">
        <v>23622827079.50465</v>
      </c>
    </row>
    <row r="233" spans="1:27" x14ac:dyDescent="0.2">
      <c r="A233" s="2" t="s">
        <v>821</v>
      </c>
      <c r="B233" s="2" t="s">
        <v>822</v>
      </c>
      <c r="C233" s="2" t="s">
        <v>372</v>
      </c>
      <c r="D233" s="2" t="s">
        <v>373</v>
      </c>
      <c r="E233" s="2">
        <v>358744800</v>
      </c>
      <c r="F233" s="2">
        <v>366707900</v>
      </c>
      <c r="G233" s="2">
        <v>409753600</v>
      </c>
      <c r="H233" s="2">
        <v>485598800</v>
      </c>
      <c r="I233" s="2">
        <v>578645800</v>
      </c>
      <c r="J233" s="2">
        <v>721891500</v>
      </c>
      <c r="K233" s="2">
        <v>773489700</v>
      </c>
      <c r="L233" s="2">
        <v>862683600</v>
      </c>
      <c r="M233" s="2">
        <v>703175800</v>
      </c>
      <c r="N233" s="2">
        <v>686787800</v>
      </c>
      <c r="O233" s="2">
        <v>728789600</v>
      </c>
      <c r="P233" s="2">
        <v>727161000</v>
      </c>
      <c r="Q233" s="2">
        <v>754238000</v>
      </c>
      <c r="R233" s="2">
        <v>841070000</v>
      </c>
      <c r="S233" s="2">
        <v>942070000</v>
      </c>
      <c r="T233" s="2">
        <v>1032452000</v>
      </c>
      <c r="U233" s="2">
        <v>1028941663.2</v>
      </c>
      <c r="V233" s="2">
        <v>1128749004.5304</v>
      </c>
      <c r="W233" s="2">
        <v>1177285211.72521</v>
      </c>
      <c r="X233" s="2">
        <v>774653669.31518602</v>
      </c>
      <c r="Y233" s="2">
        <v>1045782453.5755</v>
      </c>
      <c r="Z233" s="2">
        <v>1228794382.95121</v>
      </c>
      <c r="AA233" s="2">
        <v>1402054390.94734</v>
      </c>
    </row>
    <row r="234" spans="1:27" x14ac:dyDescent="0.2">
      <c r="A234" s="2" t="s">
        <v>823</v>
      </c>
      <c r="B234" s="2" t="s">
        <v>824</v>
      </c>
      <c r="C234" s="2" t="s">
        <v>372</v>
      </c>
      <c r="D234" s="2" t="s">
        <v>373</v>
      </c>
      <c r="E234" s="2">
        <v>1710843377.001189</v>
      </c>
      <c r="F234" s="2">
        <v>1997005708.8157554</v>
      </c>
      <c r="G234" s="2">
        <v>2742815071.5743995</v>
      </c>
      <c r="H234" s="2">
        <v>4422855660.8259201</v>
      </c>
      <c r="I234" s="2">
        <v>6649307523.6437731</v>
      </c>
      <c r="J234" s="2">
        <v>7428701453.9150915</v>
      </c>
      <c r="K234" s="2">
        <v>8650137743.3254719</v>
      </c>
      <c r="L234" s="2">
        <v>10393833765.365057</v>
      </c>
      <c r="M234" s="2">
        <v>9290728318.9882069</v>
      </c>
      <c r="N234" s="2">
        <v>10668103554.119226</v>
      </c>
      <c r="O234" s="2">
        <v>12172308851.039494</v>
      </c>
      <c r="P234" s="2">
        <v>12367362757.134161</v>
      </c>
      <c r="Q234" s="2">
        <v>12953534866.428648</v>
      </c>
      <c r="R234" s="2">
        <v>13940767218.584887</v>
      </c>
      <c r="S234" s="2">
        <v>10950392256.954294</v>
      </c>
      <c r="T234" s="2">
        <v>10097778098.170738</v>
      </c>
      <c r="U234" s="2">
        <v>10000394381.017702</v>
      </c>
      <c r="V234" s="2">
        <v>11239167898.339537</v>
      </c>
      <c r="W234" s="2">
        <v>11314951091.728327</v>
      </c>
      <c r="X234" s="2">
        <v>10715396042.334282</v>
      </c>
      <c r="Y234" s="2">
        <v>11779981332.863146</v>
      </c>
      <c r="Z234" s="2">
        <v>12396807588.408154</v>
      </c>
      <c r="AA234" s="2">
        <v>13149325362.334669</v>
      </c>
    </row>
    <row r="235" spans="1:27" x14ac:dyDescent="0.2">
      <c r="A235" s="2" t="s">
        <v>825</v>
      </c>
      <c r="B235" s="2" t="s">
        <v>826</v>
      </c>
      <c r="C235" s="2" t="s">
        <v>372</v>
      </c>
      <c r="D235" s="2" t="s">
        <v>373</v>
      </c>
      <c r="E235" s="2">
        <v>1845145076680.6125</v>
      </c>
      <c r="F235" s="2">
        <v>2042195088611.1284</v>
      </c>
      <c r="G235" s="2">
        <v>2311526769335.9233</v>
      </c>
      <c r="H235" s="2">
        <v>2680312289369.4097</v>
      </c>
      <c r="I235" s="2">
        <v>3104789276032.8345</v>
      </c>
      <c r="J235" s="2">
        <v>3739376506124.0444</v>
      </c>
      <c r="K235" s="2">
        <v>4727547568154.6006</v>
      </c>
      <c r="L235" s="2">
        <v>5981644064815.5127</v>
      </c>
      <c r="M235" s="2">
        <v>6485447086620.9492</v>
      </c>
      <c r="N235" s="2">
        <v>7893429637768.4697</v>
      </c>
      <c r="O235" s="2">
        <v>9642049775330.0859</v>
      </c>
      <c r="P235" s="2">
        <v>10750493312502.684</v>
      </c>
      <c r="Q235" s="2">
        <v>11860063640138.734</v>
      </c>
      <c r="R235" s="2">
        <v>12789805601859.154</v>
      </c>
      <c r="S235" s="2">
        <v>13312998658412.975</v>
      </c>
      <c r="T235" s="2">
        <v>13604410103345.764</v>
      </c>
      <c r="U235" s="2">
        <v>14869982084029.021</v>
      </c>
      <c r="V235" s="2">
        <v>16628455562440.156</v>
      </c>
      <c r="W235" s="2">
        <v>17201604143343.617</v>
      </c>
      <c r="X235" s="2">
        <v>17474730731538.404</v>
      </c>
      <c r="Y235" s="2">
        <v>20824108313726.312</v>
      </c>
      <c r="Z235" s="2">
        <v>21098845523342.93</v>
      </c>
      <c r="AA235" s="2">
        <v>21136712800814.66</v>
      </c>
    </row>
    <row r="236" spans="1:27" x14ac:dyDescent="0.2">
      <c r="A236" s="2" t="s">
        <v>827</v>
      </c>
      <c r="B236" s="2" t="s">
        <v>828</v>
      </c>
      <c r="C236" s="2" t="s">
        <v>372</v>
      </c>
      <c r="D236" s="2" t="s">
        <v>373</v>
      </c>
      <c r="E236" s="2">
        <v>911101886734.00012</v>
      </c>
      <c r="F236" s="2">
        <v>1024134515969.1954</v>
      </c>
      <c r="G236" s="2">
        <v>1260030816823.2693</v>
      </c>
      <c r="H236" s="2">
        <v>1629859985841.114</v>
      </c>
      <c r="I236" s="2">
        <v>2040783699423.7063</v>
      </c>
      <c r="J236" s="2">
        <v>2468438722039.4331</v>
      </c>
      <c r="K236" s="2">
        <v>3174792980479.6367</v>
      </c>
      <c r="L236" s="2">
        <v>3930826079175.5596</v>
      </c>
      <c r="M236" s="2">
        <v>3116927643581.8325</v>
      </c>
      <c r="N236" s="2">
        <v>3662181918784.1387</v>
      </c>
      <c r="O236" s="2">
        <v>4455828100988.0029</v>
      </c>
      <c r="P236" s="2">
        <v>4651700371453.5449</v>
      </c>
      <c r="Q236" s="2">
        <v>4920500233069.9834</v>
      </c>
      <c r="R236" s="2">
        <v>4649634327324.2422</v>
      </c>
      <c r="S236" s="2">
        <v>3632527035829.2646</v>
      </c>
      <c r="T236" s="2">
        <v>3490883944149.375</v>
      </c>
      <c r="U236" s="2">
        <v>3922723280455.313</v>
      </c>
      <c r="V236" s="2">
        <v>4091548485168.689</v>
      </c>
      <c r="W236" s="2">
        <v>4175889218401.0234</v>
      </c>
      <c r="X236" s="2">
        <v>3916846154218.4453</v>
      </c>
      <c r="Y236" s="2">
        <v>4642906015416.126</v>
      </c>
      <c r="Z236" s="2">
        <v>5237811052696.7988</v>
      </c>
      <c r="AA236" s="2">
        <v>5497903850286.8838</v>
      </c>
    </row>
    <row r="237" spans="1:27" x14ac:dyDescent="0.2">
      <c r="A237" s="2" t="s">
        <v>829</v>
      </c>
      <c r="B237" s="2" t="s">
        <v>830</v>
      </c>
      <c r="C237" s="2" t="s">
        <v>372</v>
      </c>
      <c r="D237" s="2" t="s">
        <v>373</v>
      </c>
      <c r="E237" s="2">
        <v>2093498674.4967806</v>
      </c>
      <c r="F237" s="2">
        <v>2410199032.4310193</v>
      </c>
      <c r="G237" s="2">
        <v>2987984050.9931836</v>
      </c>
      <c r="H237" s="2">
        <v>3191561508.6908808</v>
      </c>
      <c r="I237" s="2">
        <v>3221910408.4651566</v>
      </c>
      <c r="J237" s="2">
        <v>3320907721.7450809</v>
      </c>
      <c r="K237" s="2">
        <v>3759964943.3807755</v>
      </c>
      <c r="L237" s="2">
        <v>4578849657.9981251</v>
      </c>
      <c r="M237" s="2">
        <v>4721890900.226346</v>
      </c>
      <c r="N237" s="2">
        <v>4746389531.6959028</v>
      </c>
      <c r="O237" s="2">
        <v>5422442166.4414568</v>
      </c>
      <c r="P237" s="2">
        <v>5413544658.4153461</v>
      </c>
      <c r="Q237" s="2">
        <v>6021732977.2658424</v>
      </c>
      <c r="R237" s="2">
        <v>6393318261.8271208</v>
      </c>
      <c r="S237" s="2">
        <v>5755461035.3802576</v>
      </c>
      <c r="T237" s="2">
        <v>6071170959.1209326</v>
      </c>
      <c r="U237" s="2">
        <v>6387422517.6922512</v>
      </c>
      <c r="V237" s="2">
        <v>7029300383.080308</v>
      </c>
      <c r="W237" s="2">
        <v>6992700101.3718786</v>
      </c>
      <c r="X237" s="2">
        <v>7400284167.7847948</v>
      </c>
      <c r="Y237" s="2">
        <v>8342243645.9443836</v>
      </c>
      <c r="Z237" s="2">
        <v>8169476148.9569206</v>
      </c>
      <c r="AA237" s="2">
        <v>9171261837.5710297</v>
      </c>
    </row>
    <row r="238" spans="1:27" x14ac:dyDescent="0.2">
      <c r="A238" s="2" t="s">
        <v>831</v>
      </c>
      <c r="B238" s="2" t="s">
        <v>832</v>
      </c>
      <c r="C238" s="2" t="s">
        <v>372</v>
      </c>
      <c r="D238" s="2" t="s">
        <v>373</v>
      </c>
      <c r="E238" s="2">
        <v>120296476180.40192</v>
      </c>
      <c r="F238" s="2">
        <v>134300904400.02177</v>
      </c>
      <c r="G238" s="2">
        <v>152280615245.88742</v>
      </c>
      <c r="H238" s="2">
        <v>172895685154.65817</v>
      </c>
      <c r="I238" s="2">
        <v>189318408468.59521</v>
      </c>
      <c r="J238" s="2">
        <v>221758296021.62064</v>
      </c>
      <c r="K238" s="2">
        <v>262942621455.05292</v>
      </c>
      <c r="L238" s="2">
        <v>291382982430.95148</v>
      </c>
      <c r="M238" s="2">
        <v>281710630187.31909</v>
      </c>
      <c r="N238" s="2">
        <v>341104766329.16962</v>
      </c>
      <c r="O238" s="2">
        <v>370818739623.62195</v>
      </c>
      <c r="P238" s="2">
        <v>397558325278.5791</v>
      </c>
      <c r="Q238" s="2">
        <v>420333654592.54706</v>
      </c>
      <c r="R238" s="2">
        <v>407339040197.65125</v>
      </c>
      <c r="S238" s="2">
        <v>401296238228.08392</v>
      </c>
      <c r="T238" s="2">
        <v>413366349747.50812</v>
      </c>
      <c r="U238" s="2">
        <v>456356813536.76367</v>
      </c>
      <c r="V238" s="2">
        <v>506754208404.48468</v>
      </c>
      <c r="W238" s="2">
        <v>543976691793.88586</v>
      </c>
      <c r="X238" s="2">
        <v>500461898480.24554</v>
      </c>
      <c r="Y238" s="2">
        <v>506256494297.33966</v>
      </c>
      <c r="Z238" s="2">
        <v>495645210972.75067</v>
      </c>
      <c r="AA238" s="2">
        <v>514968699239.00476</v>
      </c>
    </row>
    <row r="239" spans="1:27" x14ac:dyDescent="0.2">
      <c r="A239" s="2" t="s">
        <v>833</v>
      </c>
      <c r="B239" s="2" t="s">
        <v>834</v>
      </c>
      <c r="C239" s="2" t="s">
        <v>372</v>
      </c>
      <c r="D239" s="2" t="s">
        <v>373</v>
      </c>
      <c r="E239" s="2">
        <v>1080772551.2943304</v>
      </c>
      <c r="F239" s="2">
        <v>1221106220.2867951</v>
      </c>
      <c r="G239" s="2">
        <v>1555318261.4172034</v>
      </c>
      <c r="H239" s="2">
        <v>2076176869.4108884</v>
      </c>
      <c r="I239" s="2">
        <v>2312352020.6688962</v>
      </c>
      <c r="J239" s="2">
        <v>2830213848.6203041</v>
      </c>
      <c r="K239" s="2">
        <v>3719524540.8619299</v>
      </c>
      <c r="L239" s="2">
        <v>5161299725.2767277</v>
      </c>
      <c r="M239" s="2">
        <v>4979472364.4533968</v>
      </c>
      <c r="N239" s="2">
        <v>5642221099.177043</v>
      </c>
      <c r="O239" s="2">
        <v>6522756255.0120029</v>
      </c>
      <c r="P239" s="2">
        <v>7633036903.0763407</v>
      </c>
      <c r="Q239" s="2">
        <v>8448411318.2541656</v>
      </c>
      <c r="R239" s="2">
        <v>9112605459.3284512</v>
      </c>
      <c r="S239" s="2">
        <v>8271431485.0748415</v>
      </c>
      <c r="T239" s="2">
        <v>6992416096.8901844</v>
      </c>
      <c r="U239" s="2">
        <v>7536402852.858016</v>
      </c>
      <c r="V239" s="2">
        <v>7764999999.4536238</v>
      </c>
      <c r="W239" s="2">
        <v>8300813599.3084002</v>
      </c>
      <c r="X239" s="2">
        <v>8133963550.6574249</v>
      </c>
      <c r="Y239" s="2">
        <v>8937805347.1396294</v>
      </c>
      <c r="Z239" s="2">
        <v>10713525200.39978</v>
      </c>
      <c r="AA239" s="2">
        <v>12060602008.847782</v>
      </c>
    </row>
    <row r="240" spans="1:27" x14ac:dyDescent="0.2">
      <c r="A240" s="2" t="s">
        <v>835</v>
      </c>
      <c r="B240" s="2" t="s">
        <v>836</v>
      </c>
      <c r="C240" s="2" t="s">
        <v>372</v>
      </c>
      <c r="D240" s="2" t="s">
        <v>373</v>
      </c>
      <c r="E240" s="2">
        <v>3534772732.3974595</v>
      </c>
      <c r="F240" s="2">
        <v>4462029108.7234936</v>
      </c>
      <c r="G240" s="2">
        <v>5977440582.8017139</v>
      </c>
      <c r="H240" s="2">
        <v>6838351088.4668837</v>
      </c>
      <c r="I240" s="2">
        <v>8103901996.3702354</v>
      </c>
      <c r="J240" s="2">
        <v>10276674364.896074</v>
      </c>
      <c r="K240" s="2">
        <v>12664165103.189493</v>
      </c>
      <c r="L240" s="2">
        <v>19271523178.807945</v>
      </c>
      <c r="M240" s="2">
        <v>20214385964.912281</v>
      </c>
      <c r="N240" s="2">
        <v>22583157894.736843</v>
      </c>
      <c r="O240" s="2">
        <v>29233333333.333332</v>
      </c>
      <c r="P240" s="2">
        <v>35164210526.315788</v>
      </c>
      <c r="Q240" s="2">
        <v>39197543859.649124</v>
      </c>
      <c r="R240" s="2">
        <v>43524210526.315788</v>
      </c>
      <c r="S240" s="2">
        <v>35799714285.714287</v>
      </c>
      <c r="T240" s="2">
        <v>36169428571.428574</v>
      </c>
      <c r="U240" s="2">
        <v>37926285714.285713</v>
      </c>
      <c r="V240" s="2">
        <v>40765428571.428574</v>
      </c>
      <c r="W240" s="2">
        <v>45232857142.85714</v>
      </c>
      <c r="X240" s="2">
        <v>45818000000</v>
      </c>
      <c r="Y240" s="2">
        <v>50007428571.428574</v>
      </c>
      <c r="Z240" s="2">
        <v>58972000000</v>
      </c>
      <c r="AA240" s="2">
        <v>60628857142.85714</v>
      </c>
    </row>
    <row r="241" spans="1:27" x14ac:dyDescent="0.2">
      <c r="A241" s="2" t="s">
        <v>837</v>
      </c>
      <c r="B241" s="2" t="s">
        <v>838</v>
      </c>
      <c r="C241" s="2" t="s">
        <v>372</v>
      </c>
      <c r="D241" s="2" t="s">
        <v>373</v>
      </c>
      <c r="E241" s="2">
        <v>2161323029966.51</v>
      </c>
      <c r="F241" s="2">
        <v>1927280719037.1821</v>
      </c>
      <c r="G241" s="2">
        <v>1960487705779.395</v>
      </c>
      <c r="H241" s="2">
        <v>2264847326541.4263</v>
      </c>
      <c r="I241" s="2">
        <v>2751977104544.7695</v>
      </c>
      <c r="J241" s="2">
        <v>3234901591988.5254</v>
      </c>
      <c r="K241" s="2">
        <v>3826937668589.7866</v>
      </c>
      <c r="L241" s="2">
        <v>4465824074658.1709</v>
      </c>
      <c r="M241" s="2">
        <v>4176800803485.7407</v>
      </c>
      <c r="N241" s="2">
        <v>5212164267904.7939</v>
      </c>
      <c r="O241" s="2">
        <v>5941942238761.6865</v>
      </c>
      <c r="P241" s="2">
        <v>6007685903867.1973</v>
      </c>
      <c r="Q241" s="2">
        <v>6156620349870.709</v>
      </c>
      <c r="R241" s="2">
        <v>6273011910093.3105</v>
      </c>
      <c r="S241" s="2">
        <v>5197174644055.6592</v>
      </c>
      <c r="T241" s="2">
        <v>5056165834541.3643</v>
      </c>
      <c r="U241" s="2">
        <v>5634727349358.6465</v>
      </c>
      <c r="V241" s="2">
        <v>5506624568680.8203</v>
      </c>
      <c r="W241" s="2">
        <v>5413333286802.2314</v>
      </c>
      <c r="X241" s="2">
        <v>4561922258737.7314</v>
      </c>
      <c r="Y241" s="2">
        <v>5313451270078.4238</v>
      </c>
      <c r="Z241" s="2">
        <v>6049066571917.1855</v>
      </c>
      <c r="AA241" s="2">
        <v>6779682191342.6758</v>
      </c>
    </row>
    <row r="242" spans="1:27" x14ac:dyDescent="0.2">
      <c r="A242" s="2" t="s">
        <v>839</v>
      </c>
      <c r="B242" s="2" t="s">
        <v>840</v>
      </c>
      <c r="C242" s="2" t="s">
        <v>372</v>
      </c>
      <c r="D242" s="2" t="s">
        <v>373</v>
      </c>
      <c r="E242" s="2">
        <v>477443500</v>
      </c>
      <c r="F242" s="2">
        <v>469455500</v>
      </c>
      <c r="G242" s="2">
        <v>490439100</v>
      </c>
      <c r="H242" s="2">
        <v>440772000</v>
      </c>
      <c r="I242" s="2">
        <v>462268000</v>
      </c>
      <c r="J242" s="2">
        <v>453792400</v>
      </c>
      <c r="K242" s="2">
        <v>542795400</v>
      </c>
      <c r="L242" s="2">
        <v>648523600</v>
      </c>
      <c r="M242" s="2">
        <v>726937800</v>
      </c>
      <c r="N242" s="2">
        <v>881909300</v>
      </c>
      <c r="O242" s="2">
        <v>1042534600</v>
      </c>
      <c r="P242" s="2">
        <v>1160555000</v>
      </c>
      <c r="Q242" s="2">
        <v>1395727400</v>
      </c>
      <c r="R242" s="2">
        <v>1447535200</v>
      </c>
      <c r="S242" s="2">
        <v>1590282400</v>
      </c>
      <c r="T242" s="2">
        <v>1640464600</v>
      </c>
      <c r="U242" s="2">
        <v>1584878400</v>
      </c>
      <c r="V242" s="2">
        <v>1555988600</v>
      </c>
      <c r="W242" s="2">
        <v>2032550400</v>
      </c>
      <c r="X242" s="2">
        <v>2162619200</v>
      </c>
      <c r="Y242" s="2">
        <v>3624889700</v>
      </c>
      <c r="Z242" s="2">
        <v>3208594000</v>
      </c>
      <c r="AA242" s="2">
        <v>2079916900.0000002</v>
      </c>
    </row>
    <row r="243" spans="1:27" x14ac:dyDescent="0.2">
      <c r="A243" s="2" t="s">
        <v>841</v>
      </c>
      <c r="B243" s="2" t="s">
        <v>842</v>
      </c>
      <c r="C243" s="2" t="s">
        <v>372</v>
      </c>
      <c r="D243" s="2" t="s">
        <v>373</v>
      </c>
      <c r="E243" s="2">
        <v>476450622805.49652</v>
      </c>
      <c r="F243" s="2">
        <v>459606900952.36755</v>
      </c>
      <c r="G243" s="2">
        <v>503858676342.01117</v>
      </c>
      <c r="H243" s="2">
        <v>597696919007.89221</v>
      </c>
      <c r="I243" s="2">
        <v>700527796746.27612</v>
      </c>
      <c r="J243" s="2">
        <v>822277801907.76013</v>
      </c>
      <c r="K243" s="2">
        <v>1010292021116.7544</v>
      </c>
      <c r="L243" s="2">
        <v>1246526034930.4216</v>
      </c>
      <c r="M243" s="2">
        <v>1210828811082.5398</v>
      </c>
      <c r="N243" s="2">
        <v>1403811162961.7517</v>
      </c>
      <c r="O243" s="2">
        <v>1646483027927.3599</v>
      </c>
      <c r="P243" s="2">
        <v>1770668579918.1167</v>
      </c>
      <c r="Q243" s="2">
        <v>1638102742991.4297</v>
      </c>
      <c r="R243" s="2">
        <v>1613901715604.196</v>
      </c>
      <c r="S243" s="2">
        <v>1447589143238.1665</v>
      </c>
      <c r="T243" s="2">
        <v>1482397387590.8186</v>
      </c>
      <c r="U243" s="2">
        <v>1483102386761.1223</v>
      </c>
      <c r="V243" s="2">
        <v>1474394288640.8574</v>
      </c>
      <c r="W243" s="2">
        <v>1463042606051.0989</v>
      </c>
      <c r="X243" s="2">
        <v>1313341152321.8337</v>
      </c>
      <c r="Y243" s="2">
        <v>1534644180082.2461</v>
      </c>
      <c r="Z243" s="2">
        <v>1722755540109.6541</v>
      </c>
      <c r="AA243" s="2">
        <v>1653767249808.374</v>
      </c>
    </row>
    <row r="244" spans="1:27" x14ac:dyDescent="0.2">
      <c r="A244" s="2" t="s">
        <v>843</v>
      </c>
      <c r="B244" s="2" t="s">
        <v>844</v>
      </c>
      <c r="C244" s="2" t="s">
        <v>372</v>
      </c>
      <c r="D244" s="2" t="s">
        <v>373</v>
      </c>
      <c r="E244" s="2">
        <v>181117222.02628809</v>
      </c>
      <c r="F244" s="2">
        <v>182764260.09543887</v>
      </c>
      <c r="G244" s="2">
        <v>202246611.77407008</v>
      </c>
      <c r="H244" s="2">
        <v>230677994.61423334</v>
      </c>
      <c r="I244" s="2">
        <v>261823827.381488</v>
      </c>
      <c r="J244" s="2">
        <v>292232681.6121698</v>
      </c>
      <c r="K244" s="2">
        <v>298519618.08753884</v>
      </c>
      <c r="L244" s="2">
        <v>344438839.64188302</v>
      </c>
      <c r="M244" s="2">
        <v>312415046.41241252</v>
      </c>
      <c r="N244" s="2">
        <v>366887376.56195498</v>
      </c>
      <c r="O244" s="2">
        <v>414143823.18164772</v>
      </c>
      <c r="P244" s="2">
        <v>471122970.87233704</v>
      </c>
      <c r="Q244" s="2">
        <v>451788486.86463743</v>
      </c>
      <c r="R244" s="2">
        <v>440997738.0140776</v>
      </c>
      <c r="S244" s="2">
        <v>437525514.24072599</v>
      </c>
      <c r="T244" s="2">
        <v>420828262.31792223</v>
      </c>
      <c r="U244" s="2">
        <v>459976850.26852924</v>
      </c>
      <c r="V244" s="2">
        <v>489714518.00233299</v>
      </c>
      <c r="W244" s="2">
        <v>494197841.11307716</v>
      </c>
      <c r="X244" s="2">
        <v>496856295.76752037</v>
      </c>
      <c r="Y244" s="2">
        <v>518228012.09128958</v>
      </c>
      <c r="Z244" s="2">
        <v>518180042.24150884</v>
      </c>
    </row>
    <row r="245" spans="1:27" x14ac:dyDescent="0.2">
      <c r="A245" s="2" t="s">
        <v>845</v>
      </c>
      <c r="B245" s="2" t="s">
        <v>846</v>
      </c>
      <c r="C245" s="2" t="s">
        <v>372</v>
      </c>
      <c r="D245" s="2" t="s">
        <v>373</v>
      </c>
      <c r="E245" s="2">
        <v>662513570031.79639</v>
      </c>
      <c r="F245" s="2">
        <v>695456014025.07483</v>
      </c>
      <c r="G245" s="2">
        <v>811668772003.69995</v>
      </c>
      <c r="H245" s="2">
        <v>941600860447.85461</v>
      </c>
      <c r="I245" s="2">
        <v>1075831387110.7483</v>
      </c>
      <c r="J245" s="2">
        <v>1220740366779.4971</v>
      </c>
      <c r="K245" s="2">
        <v>1536036848197.1118</v>
      </c>
      <c r="L245" s="2">
        <v>1559693610850.7976</v>
      </c>
      <c r="M245" s="2">
        <v>1702714960004.2744</v>
      </c>
      <c r="N245" s="2">
        <v>2082393224243.3872</v>
      </c>
      <c r="O245" s="2">
        <v>2294130226834.8169</v>
      </c>
      <c r="P245" s="2">
        <v>2327972502889.8994</v>
      </c>
      <c r="Q245" s="2">
        <v>2389925602766.9663</v>
      </c>
      <c r="R245" s="2">
        <v>2614947275467.624</v>
      </c>
      <c r="S245" s="2">
        <v>2733651859001.1494</v>
      </c>
      <c r="T245" s="2">
        <v>3011071812937.5273</v>
      </c>
      <c r="U245" s="2">
        <v>3433921311742.8911</v>
      </c>
      <c r="V245" s="2">
        <v>3534066859804.6953</v>
      </c>
      <c r="W245" s="2">
        <v>3658209765835.4995</v>
      </c>
      <c r="X245" s="2">
        <v>3493120726808.897</v>
      </c>
      <c r="Y245" s="2">
        <v>4079874340683.105</v>
      </c>
      <c r="Z245" s="2">
        <v>4327392880815.6377</v>
      </c>
      <c r="AA245" s="2">
        <v>4494987381110.0957</v>
      </c>
    </row>
    <row r="246" spans="1:27" x14ac:dyDescent="0.2">
      <c r="A246" s="2" t="s">
        <v>847</v>
      </c>
      <c r="B246" s="2" t="s">
        <v>848</v>
      </c>
      <c r="C246" s="2" t="s">
        <v>372</v>
      </c>
      <c r="D246" s="2" t="s">
        <v>373</v>
      </c>
      <c r="E246" s="2">
        <v>410381410917.64948</v>
      </c>
      <c r="F246" s="2">
        <v>446810537330.99042</v>
      </c>
      <c r="G246" s="2">
        <v>562596341824.35034</v>
      </c>
      <c r="H246" s="2">
        <v>698496039334.09167</v>
      </c>
      <c r="I246" s="2">
        <v>828850789134.6908</v>
      </c>
      <c r="J246" s="2">
        <v>977634560614.33862</v>
      </c>
      <c r="K246" s="2">
        <v>1131743844061.6765</v>
      </c>
      <c r="L246" s="2">
        <v>1282823777661.0107</v>
      </c>
      <c r="M246" s="2">
        <v>1225403057803.2351</v>
      </c>
      <c r="N246" s="2">
        <v>1449562327175.8662</v>
      </c>
      <c r="O246" s="2">
        <v>1629327277658.5298</v>
      </c>
      <c r="P246" s="2">
        <v>1692936639108.2197</v>
      </c>
      <c r="Q246" s="2">
        <v>1799332280879.8821</v>
      </c>
      <c r="R246" s="2">
        <v>1876123974059.8906</v>
      </c>
      <c r="S246" s="2">
        <v>1670044721688.1667</v>
      </c>
      <c r="T246" s="2">
        <v>1523303785527.2104</v>
      </c>
      <c r="U246" s="2">
        <v>1660848124029.8801</v>
      </c>
      <c r="V246" s="2">
        <v>1782800988574.0088</v>
      </c>
      <c r="W246" s="2">
        <v>1836204944040.0359</v>
      </c>
      <c r="X246" s="2">
        <v>1723193433652.9111</v>
      </c>
      <c r="Y246" s="2">
        <v>1935057601074.178</v>
      </c>
      <c r="Z246" s="2">
        <v>2075397087141.8135</v>
      </c>
      <c r="AA246" s="2">
        <v>2044578421949.7791</v>
      </c>
    </row>
    <row r="247" spans="1:27" x14ac:dyDescent="0.2">
      <c r="A247" s="2" t="s">
        <v>849</v>
      </c>
      <c r="B247" s="2" t="s">
        <v>850</v>
      </c>
      <c r="C247" s="2" t="s">
        <v>372</v>
      </c>
      <c r="D247" s="2" t="s">
        <v>373</v>
      </c>
      <c r="E247" s="2">
        <v>8824849191.0357056</v>
      </c>
      <c r="F247" s="2">
        <v>9008298228.6027317</v>
      </c>
      <c r="G247" s="2">
        <v>11305459802.068275</v>
      </c>
      <c r="H247" s="2">
        <v>13280291989.575474</v>
      </c>
      <c r="I247" s="2">
        <v>15982389018.404148</v>
      </c>
      <c r="J247" s="2">
        <v>18369361094.388645</v>
      </c>
      <c r="K247" s="2">
        <v>21641620049.935211</v>
      </c>
      <c r="L247" s="2">
        <v>27871587349.541267</v>
      </c>
      <c r="M247" s="2">
        <v>19172165225.501511</v>
      </c>
      <c r="N247" s="2">
        <v>22157920592.366913</v>
      </c>
      <c r="O247" s="2">
        <v>25433007437.160465</v>
      </c>
      <c r="P247" s="2">
        <v>27334568806.192234</v>
      </c>
      <c r="Q247" s="2">
        <v>28709859468.859684</v>
      </c>
      <c r="R247" s="2">
        <v>29697674913.540836</v>
      </c>
      <c r="S247" s="2">
        <v>27026750552.964653</v>
      </c>
      <c r="T247" s="2">
        <v>23722678429.807793</v>
      </c>
      <c r="U247" s="2">
        <v>24040211327.489758</v>
      </c>
      <c r="V247" s="2">
        <v>24569257295.091785</v>
      </c>
      <c r="W247" s="2">
        <v>23775659262.57346</v>
      </c>
      <c r="X247" s="2">
        <v>20807716174.054626</v>
      </c>
      <c r="Y247" s="2">
        <v>24496397204.717594</v>
      </c>
      <c r="Z247" s="2">
        <v>30053446092.012753</v>
      </c>
      <c r="AA247" s="2">
        <v>27372285697.947723</v>
      </c>
    </row>
    <row r="248" spans="1:27" x14ac:dyDescent="0.2">
      <c r="A248" s="2" t="s">
        <v>851</v>
      </c>
      <c r="B248" s="2" t="s">
        <v>852</v>
      </c>
      <c r="C248" s="2" t="s">
        <v>372</v>
      </c>
      <c r="D248" s="2" t="s">
        <v>373</v>
      </c>
      <c r="E248" s="2">
        <v>22065832448.862282</v>
      </c>
      <c r="F248" s="2">
        <v>23141616604.524197</v>
      </c>
      <c r="G248" s="2">
        <v>27453902261.462925</v>
      </c>
      <c r="H248" s="2">
        <v>31183885241.439552</v>
      </c>
      <c r="I248" s="2">
        <v>32272186694.804279</v>
      </c>
      <c r="J248" s="2">
        <v>34376664600.589775</v>
      </c>
      <c r="K248" s="2">
        <v>38915353866.756989</v>
      </c>
      <c r="L248" s="2">
        <v>44859439902.219063</v>
      </c>
      <c r="M248" s="2">
        <v>43455740497.306107</v>
      </c>
      <c r="N248" s="2">
        <v>46206091937.96283</v>
      </c>
      <c r="O248" s="2">
        <v>48123325825.073891</v>
      </c>
      <c r="P248" s="2">
        <v>47311401812.673347</v>
      </c>
      <c r="Q248" s="2">
        <v>48685446413.952972</v>
      </c>
      <c r="R248" s="2">
        <v>50271812920.612015</v>
      </c>
      <c r="S248" s="2">
        <v>45779494041.929527</v>
      </c>
      <c r="T248" s="2">
        <v>44360072680.447647</v>
      </c>
      <c r="U248" s="2">
        <v>42163530590.946198</v>
      </c>
      <c r="V248" s="2">
        <v>42686504459.800964</v>
      </c>
      <c r="W248" s="2">
        <v>41905642418.825035</v>
      </c>
      <c r="X248" s="2">
        <v>42491780918.361031</v>
      </c>
      <c r="Y248" s="2">
        <v>46812290143.343971</v>
      </c>
      <c r="Z248" s="2">
        <v>44579761022.899284</v>
      </c>
      <c r="AA248" s="2">
        <v>48529595416.653259</v>
      </c>
    </row>
    <row r="249" spans="1:27" x14ac:dyDescent="0.2">
      <c r="A249" s="2" t="s">
        <v>853</v>
      </c>
      <c r="B249" s="2" t="s">
        <v>854</v>
      </c>
      <c r="C249" s="2" t="s">
        <v>372</v>
      </c>
      <c r="D249" s="2" t="s">
        <v>373</v>
      </c>
      <c r="E249" s="2">
        <v>201753123806.69525</v>
      </c>
      <c r="F249" s="2">
        <v>240249071871.10626</v>
      </c>
      <c r="G249" s="2">
        <v>314595572145.76733</v>
      </c>
      <c r="H249" s="2">
        <v>408865430220.33099</v>
      </c>
      <c r="I249" s="2">
        <v>506314717661.65546</v>
      </c>
      <c r="J249" s="2">
        <v>557076157773.47949</v>
      </c>
      <c r="K249" s="2">
        <v>681321124295.91431</v>
      </c>
      <c r="L249" s="2">
        <v>770449132861.37305</v>
      </c>
      <c r="M249" s="2">
        <v>649289324627.7323</v>
      </c>
      <c r="N249" s="2">
        <v>776967266305.53027</v>
      </c>
      <c r="O249" s="2">
        <v>838785289694.34998</v>
      </c>
      <c r="P249" s="2">
        <v>880555885492.26868</v>
      </c>
      <c r="Q249" s="2">
        <v>957799120008.32043</v>
      </c>
      <c r="R249" s="2">
        <v>938934609296.9657</v>
      </c>
      <c r="S249" s="2">
        <v>864313810469.0094</v>
      </c>
      <c r="T249" s="2">
        <v>869682881593.04138</v>
      </c>
      <c r="U249" s="2">
        <v>858988492853.74194</v>
      </c>
      <c r="V249" s="2">
        <v>778972108040.60181</v>
      </c>
      <c r="W249" s="2">
        <v>761005915750.92542</v>
      </c>
      <c r="X249" s="2">
        <v>720338490327.24768</v>
      </c>
      <c r="Y249" s="2">
        <v>819865223976.11499</v>
      </c>
      <c r="Z249" s="2">
        <v>907118434653.50476</v>
      </c>
      <c r="AA249" s="2">
        <v>1118252964260.7729</v>
      </c>
    </row>
    <row r="250" spans="1:27" x14ac:dyDescent="0.2">
      <c r="A250" s="2" t="s">
        <v>855</v>
      </c>
      <c r="B250" s="2" t="s">
        <v>856</v>
      </c>
      <c r="C250" s="2" t="s">
        <v>372</v>
      </c>
      <c r="D250" s="2" t="s">
        <v>373</v>
      </c>
      <c r="E250" s="2">
        <v>13964732.327114027</v>
      </c>
      <c r="F250" s="2">
        <v>16842672.59528742</v>
      </c>
      <c r="G250" s="2">
        <v>19456338.031822786</v>
      </c>
      <c r="H250" s="2">
        <v>22798274.979555093</v>
      </c>
      <c r="I250" s="2">
        <v>22909979.816307779</v>
      </c>
      <c r="J250" s="2">
        <v>24096875.463582467</v>
      </c>
      <c r="K250" s="2">
        <v>28450168.692764957</v>
      </c>
      <c r="L250" s="2">
        <v>31874434.857881963</v>
      </c>
      <c r="M250" s="2">
        <v>28076983.970381901</v>
      </c>
      <c r="N250" s="2">
        <v>32105408.477112051</v>
      </c>
      <c r="O250" s="2">
        <v>39196957.4908996</v>
      </c>
      <c r="P250" s="2">
        <v>39345579.47237578</v>
      </c>
      <c r="Q250" s="2">
        <v>38615890.63207455</v>
      </c>
      <c r="R250" s="2">
        <v>38760982.654009551</v>
      </c>
      <c r="S250" s="2">
        <v>36811936.082458735</v>
      </c>
      <c r="T250" s="2">
        <v>41629064.223238833</v>
      </c>
      <c r="U250" s="2">
        <v>45276595.353314556</v>
      </c>
      <c r="V250" s="2">
        <v>48015259.875135608</v>
      </c>
      <c r="W250" s="2">
        <v>54123198.566291302</v>
      </c>
      <c r="X250" s="2">
        <v>51746594.314854257</v>
      </c>
      <c r="Y250" s="2">
        <v>60196405.713839293</v>
      </c>
      <c r="Z250" s="2">
        <v>59065982.087365709</v>
      </c>
      <c r="AA250" s="2">
        <v>62280311.585217156</v>
      </c>
    </row>
    <row r="251" spans="1:27" x14ac:dyDescent="0.2">
      <c r="A251" s="2" t="s">
        <v>857</v>
      </c>
      <c r="B251" s="2" t="s">
        <v>858</v>
      </c>
      <c r="C251" s="2" t="s">
        <v>372</v>
      </c>
      <c r="D251" s="2" t="s">
        <v>373</v>
      </c>
      <c r="E251" s="2">
        <v>13563990022.364098</v>
      </c>
      <c r="F251" s="2">
        <v>14129651895.691141</v>
      </c>
      <c r="G251" s="2">
        <v>15211487708.76844</v>
      </c>
      <c r="H251" s="2">
        <v>16673062473.398092</v>
      </c>
      <c r="I251" s="2">
        <v>18395383647.497456</v>
      </c>
      <c r="J251" s="2">
        <v>18619859795.285236</v>
      </c>
      <c r="K251" s="2">
        <v>21860434823.480766</v>
      </c>
      <c r="L251" s="2">
        <v>27947821397.927227</v>
      </c>
      <c r="M251" s="2">
        <v>29400573553.60746</v>
      </c>
      <c r="N251" s="2">
        <v>32012892919.369995</v>
      </c>
      <c r="O251" s="2">
        <v>34657140096.483597</v>
      </c>
      <c r="P251" s="2">
        <v>39650394362.928726</v>
      </c>
      <c r="Q251" s="2">
        <v>45648857242.314995</v>
      </c>
      <c r="R251" s="2">
        <v>49986726460.680489</v>
      </c>
      <c r="S251" s="2">
        <v>47413919817.124046</v>
      </c>
      <c r="T251" s="2">
        <v>49774409374.453766</v>
      </c>
      <c r="U251" s="2">
        <v>53274884532.788612</v>
      </c>
      <c r="V251" s="2">
        <v>57003712892.085808</v>
      </c>
      <c r="W251" s="2">
        <v>61026731925.92128</v>
      </c>
      <c r="X251" s="2">
        <v>66068737786.063919</v>
      </c>
      <c r="Y251" s="2">
        <v>70655628147.89859</v>
      </c>
      <c r="Z251" s="2">
        <v>75769974505.010574</v>
      </c>
      <c r="AA251" s="2">
        <v>79062403820.891983</v>
      </c>
    </row>
    <row r="252" spans="1:27" x14ac:dyDescent="0.2">
      <c r="A252" s="2" t="s">
        <v>859</v>
      </c>
      <c r="B252" s="2" t="s">
        <v>860</v>
      </c>
      <c r="C252" s="2" t="s">
        <v>372</v>
      </c>
      <c r="D252" s="2" t="s">
        <v>373</v>
      </c>
      <c r="E252" s="2">
        <v>5840503868.5157309</v>
      </c>
      <c r="F252" s="2">
        <v>6178563591.1205139</v>
      </c>
      <c r="G252" s="2">
        <v>6606884275.2308702</v>
      </c>
      <c r="H252" s="2">
        <v>7939487547.7738371</v>
      </c>
      <c r="I252" s="2">
        <v>9239221763.0579262</v>
      </c>
      <c r="J252" s="2">
        <v>9977647682.9695415</v>
      </c>
      <c r="K252" s="2">
        <v>11902564494.883343</v>
      </c>
      <c r="L252" s="2">
        <v>14440404132.204687</v>
      </c>
      <c r="M252" s="2">
        <v>25127805566.658375</v>
      </c>
      <c r="N252" s="2">
        <v>26673441430.785694</v>
      </c>
      <c r="O252" s="2">
        <v>27871725241.472301</v>
      </c>
      <c r="P252" s="2">
        <v>27305915910.787708</v>
      </c>
      <c r="Q252" s="2">
        <v>28915786516.612331</v>
      </c>
      <c r="R252" s="2">
        <v>32612397257.445789</v>
      </c>
      <c r="S252" s="2">
        <v>32387183730.100151</v>
      </c>
      <c r="T252" s="2">
        <v>29203988696.262615</v>
      </c>
      <c r="U252" s="2">
        <v>30744473841.423988</v>
      </c>
      <c r="V252" s="2">
        <v>32927025619.679546</v>
      </c>
      <c r="W252" s="2">
        <v>35348155095.421455</v>
      </c>
      <c r="X252" s="2">
        <v>37600368241.665733</v>
      </c>
      <c r="Y252" s="2">
        <v>40529788748.673691</v>
      </c>
      <c r="Z252" s="2">
        <v>45565333210.910789</v>
      </c>
      <c r="AA252" s="2">
        <v>48768955863.31749</v>
      </c>
    </row>
    <row r="253" spans="1:27" x14ac:dyDescent="0.2">
      <c r="A253" s="2" t="s">
        <v>861</v>
      </c>
      <c r="B253" s="2" t="s">
        <v>862</v>
      </c>
      <c r="C253" s="2" t="s">
        <v>372</v>
      </c>
      <c r="D253" s="2" t="s">
        <v>373</v>
      </c>
      <c r="E253" s="2">
        <v>39309580983.228165</v>
      </c>
      <c r="F253" s="2">
        <v>43956163612.043274</v>
      </c>
      <c r="G253" s="2">
        <v>52010355753.04612</v>
      </c>
      <c r="H253" s="2">
        <v>67220154164.316605</v>
      </c>
      <c r="I253" s="2">
        <v>89238865118.52626</v>
      </c>
      <c r="J253" s="2">
        <v>111884752475.24753</v>
      </c>
      <c r="K253" s="2">
        <v>148733861386.13861</v>
      </c>
      <c r="L253" s="2">
        <v>188110390659.51477</v>
      </c>
      <c r="M253" s="2">
        <v>121552153444.12442</v>
      </c>
      <c r="N253" s="2">
        <v>141209170427.2334</v>
      </c>
      <c r="O253" s="2">
        <v>169333835201.55411</v>
      </c>
      <c r="P253" s="2">
        <v>182591753827.94882</v>
      </c>
      <c r="Q253" s="2">
        <v>190498811460.02753</v>
      </c>
      <c r="R253" s="2">
        <v>133503871861.7233</v>
      </c>
      <c r="S253" s="2">
        <v>91030967789.071747</v>
      </c>
      <c r="T253" s="2">
        <v>93355869403.922318</v>
      </c>
      <c r="U253" s="2">
        <v>112090505081.73862</v>
      </c>
      <c r="V253" s="2">
        <v>130891088293.54999</v>
      </c>
      <c r="W253" s="2">
        <v>153883047509.57697</v>
      </c>
      <c r="X253" s="2">
        <v>156617722013.34219</v>
      </c>
      <c r="Y253" s="2">
        <v>199765859570.9353</v>
      </c>
      <c r="Z253" s="2">
        <v>161989520721.19049</v>
      </c>
      <c r="AA253" s="2">
        <v>178757021965.00839</v>
      </c>
    </row>
    <row r="254" spans="1:27" x14ac:dyDescent="0.2">
      <c r="A254" s="2" t="s">
        <v>863</v>
      </c>
      <c r="B254" s="2" t="s">
        <v>864</v>
      </c>
      <c r="C254" s="2" t="s">
        <v>372</v>
      </c>
      <c r="D254" s="2" t="s">
        <v>373</v>
      </c>
      <c r="E254" s="2">
        <v>4374920051441.4048</v>
      </c>
      <c r="F254" s="2">
        <v>4406965160468.0049</v>
      </c>
      <c r="G254" s="2">
        <v>4911775371854.0684</v>
      </c>
      <c r="H254" s="2">
        <v>5793585386943.7109</v>
      </c>
      <c r="I254" s="2">
        <v>6887070884966.9346</v>
      </c>
      <c r="J254" s="2">
        <v>8120998060294.6514</v>
      </c>
      <c r="K254" s="2">
        <v>9981041619200.5918</v>
      </c>
      <c r="L254" s="2">
        <v>12063430678769.279</v>
      </c>
      <c r="M254" s="2">
        <v>11970458987155.904</v>
      </c>
      <c r="N254" s="2">
        <v>14632242576517.121</v>
      </c>
      <c r="O254" s="2">
        <v>17501017014717.953</v>
      </c>
      <c r="P254" s="2">
        <v>18676741238950.27</v>
      </c>
      <c r="Q254" s="2">
        <v>19843459094694.289</v>
      </c>
      <c r="R254" s="2">
        <v>20594317216179.516</v>
      </c>
      <c r="S254" s="2">
        <v>19830615812257.527</v>
      </c>
      <c r="T254" s="2">
        <v>19907655431181.684</v>
      </c>
      <c r="U254" s="2">
        <v>21841603589645.914</v>
      </c>
      <c r="V254" s="2">
        <v>23375867162686.543</v>
      </c>
      <c r="W254" s="2">
        <v>23748825752032.258</v>
      </c>
      <c r="X254" s="2">
        <v>22976120181600.289</v>
      </c>
      <c r="Y254" s="2">
        <v>27390623700501.004</v>
      </c>
      <c r="Z254" s="2">
        <v>28547068404946.863</v>
      </c>
      <c r="AA254" s="2">
        <v>29440021018933.504</v>
      </c>
    </row>
    <row r="255" spans="1:27" x14ac:dyDescent="0.2">
      <c r="A255" s="2" t="s">
        <v>865</v>
      </c>
      <c r="B255" s="2" t="s">
        <v>866</v>
      </c>
      <c r="C255" s="2" t="s">
        <v>372</v>
      </c>
      <c r="D255" s="2" t="s">
        <v>373</v>
      </c>
      <c r="E255" s="2">
        <v>20898761742.238617</v>
      </c>
      <c r="F255" s="2">
        <v>13606515722.586388</v>
      </c>
      <c r="G255" s="2">
        <v>12045638351.85074</v>
      </c>
      <c r="H255" s="2">
        <v>13686329890.119078</v>
      </c>
      <c r="I255" s="2">
        <v>17362857683.854469</v>
      </c>
      <c r="J255" s="2">
        <v>19741420739.890133</v>
      </c>
      <c r="K255" s="2">
        <v>23797773024.399231</v>
      </c>
      <c r="L255" s="2">
        <v>31119602538.832172</v>
      </c>
      <c r="M255" s="2">
        <v>32708319077.517914</v>
      </c>
      <c r="N255" s="2">
        <v>41950361211.958061</v>
      </c>
      <c r="O255" s="2">
        <v>50342406067.077667</v>
      </c>
      <c r="P255" s="2">
        <v>54232266358.781075</v>
      </c>
      <c r="Q255" s="2">
        <v>61337621933.78566</v>
      </c>
      <c r="R255" s="2">
        <v>61496186973.901993</v>
      </c>
      <c r="S255" s="2">
        <v>57680327998.668884</v>
      </c>
      <c r="T255" s="2">
        <v>57480788390.258133</v>
      </c>
      <c r="U255" s="2">
        <v>65006039994.559982</v>
      </c>
      <c r="V255" s="2">
        <v>65344576348.227898</v>
      </c>
      <c r="W255" s="2">
        <v>62222325807.057793</v>
      </c>
      <c r="X255" s="2">
        <v>53668636567.866669</v>
      </c>
      <c r="Y255" s="2">
        <v>60760798595.543617</v>
      </c>
      <c r="Z255" s="2">
        <v>70164683290.377625</v>
      </c>
      <c r="AA255" s="2">
        <v>77240830877.459671</v>
      </c>
    </row>
    <row r="256" spans="1:27" x14ac:dyDescent="0.2">
      <c r="A256" s="2" t="s">
        <v>867</v>
      </c>
      <c r="B256" s="2" t="s">
        <v>868</v>
      </c>
      <c r="C256" s="2" t="s">
        <v>372</v>
      </c>
      <c r="D256" s="2" t="s">
        <v>373</v>
      </c>
      <c r="E256" s="2">
        <v>10581929000000</v>
      </c>
      <c r="F256" s="2">
        <v>10929108000000</v>
      </c>
      <c r="G256" s="2">
        <v>11456450000000</v>
      </c>
      <c r="H256" s="2">
        <v>12217196000000</v>
      </c>
      <c r="I256" s="2">
        <v>13039197000000</v>
      </c>
      <c r="J256" s="2">
        <v>13815583000000</v>
      </c>
      <c r="K256" s="2">
        <v>14474228000000</v>
      </c>
      <c r="L256" s="2">
        <v>14769862000000</v>
      </c>
      <c r="M256" s="2">
        <v>14478067000000</v>
      </c>
      <c r="N256" s="2">
        <v>15048971000000</v>
      </c>
      <c r="O256" s="2">
        <v>15599732000000</v>
      </c>
      <c r="P256" s="2">
        <v>16253970000000</v>
      </c>
      <c r="Q256" s="2">
        <v>16880683000000</v>
      </c>
      <c r="R256" s="2">
        <v>17608138000000</v>
      </c>
      <c r="S256" s="2">
        <v>18295019000000</v>
      </c>
      <c r="T256" s="2">
        <v>18804913000000</v>
      </c>
      <c r="U256" s="2">
        <v>19612102000000</v>
      </c>
      <c r="V256" s="2">
        <v>20656516000000</v>
      </c>
      <c r="W256" s="2">
        <v>21539982000000</v>
      </c>
      <c r="X256" s="2">
        <v>21354105000000</v>
      </c>
      <c r="Y256" s="2">
        <v>23681171000000</v>
      </c>
      <c r="Z256" s="2">
        <v>26006893000000</v>
      </c>
      <c r="AA256" s="2">
        <v>27720709000000</v>
      </c>
    </row>
    <row r="257" spans="1:27" x14ac:dyDescent="0.2">
      <c r="A257" s="2" t="s">
        <v>869</v>
      </c>
      <c r="B257" s="2" t="s">
        <v>870</v>
      </c>
      <c r="C257" s="2" t="s">
        <v>372</v>
      </c>
      <c r="D257" s="2" t="s">
        <v>373</v>
      </c>
      <c r="E257" s="2">
        <v>11401421329.197435</v>
      </c>
      <c r="F257" s="2">
        <v>9687788512.8018417</v>
      </c>
      <c r="G257" s="2">
        <v>10134453435.460291</v>
      </c>
      <c r="H257" s="2">
        <v>12030023547.88069</v>
      </c>
      <c r="I257" s="2">
        <v>14307509838.805326</v>
      </c>
      <c r="J257" s="2">
        <v>17330833852.918976</v>
      </c>
      <c r="K257" s="2">
        <v>22311393927.881721</v>
      </c>
      <c r="L257" s="2">
        <v>29549438883.83379</v>
      </c>
      <c r="M257" s="2">
        <v>33689223673.257736</v>
      </c>
      <c r="N257" s="2">
        <v>49765676402.449455</v>
      </c>
      <c r="O257" s="2">
        <v>60178909297.208008</v>
      </c>
      <c r="P257" s="2">
        <v>67517349212.060921</v>
      </c>
      <c r="Q257" s="2">
        <v>73180037914.910431</v>
      </c>
      <c r="R257" s="2">
        <v>80845385809.452942</v>
      </c>
      <c r="S257" s="2">
        <v>86196264755.310532</v>
      </c>
      <c r="T257" s="2">
        <v>86138288644.17099</v>
      </c>
      <c r="U257" s="2">
        <v>69703222282.727844</v>
      </c>
      <c r="V257" s="2">
        <v>58695899092.10833</v>
      </c>
      <c r="W257" s="2">
        <v>67293639798.399582</v>
      </c>
      <c r="X257" s="2">
        <v>66443265418.308647</v>
      </c>
      <c r="Y257" s="2">
        <v>77340060003.034698</v>
      </c>
      <c r="Z257" s="2">
        <v>90095926567.435898</v>
      </c>
      <c r="AA257" s="2">
        <v>101591769702.34315</v>
      </c>
    </row>
    <row r="258" spans="1:27" x14ac:dyDescent="0.2">
      <c r="A258" s="2" t="s">
        <v>871</v>
      </c>
      <c r="B258" s="2" t="s">
        <v>872</v>
      </c>
      <c r="C258" s="2" t="s">
        <v>372</v>
      </c>
      <c r="D258" s="2" t="s">
        <v>373</v>
      </c>
      <c r="E258" s="2">
        <v>462072333.33333331</v>
      </c>
      <c r="F258" s="2">
        <v>487763851.85185182</v>
      </c>
      <c r="G258" s="2">
        <v>509090888.88888884</v>
      </c>
      <c r="H258" s="2">
        <v>549900185.18518519</v>
      </c>
      <c r="I258" s="2">
        <v>579948925.92592585</v>
      </c>
      <c r="J258" s="2">
        <v>643501148.14814806</v>
      </c>
      <c r="K258" s="2">
        <v>713596666.66666663</v>
      </c>
      <c r="L258" s="2">
        <v>732663259.25925922</v>
      </c>
      <c r="M258" s="2">
        <v>714300259.25925922</v>
      </c>
      <c r="N258" s="2">
        <v>720447888.88888884</v>
      </c>
      <c r="O258" s="2">
        <v>713796370.37037027</v>
      </c>
      <c r="P258" s="2">
        <v>730032592.5925926</v>
      </c>
      <c r="Q258" s="2">
        <v>764781259.25925922</v>
      </c>
      <c r="R258" s="2">
        <v>770899999.99999988</v>
      </c>
      <c r="S258" s="2">
        <v>786555555.55555546</v>
      </c>
      <c r="T258" s="2">
        <v>814303703.70370364</v>
      </c>
      <c r="U258" s="2">
        <v>844040740.74074066</v>
      </c>
      <c r="V258" s="2">
        <v>884329629.62962961</v>
      </c>
      <c r="W258" s="2">
        <v>910766666.66666663</v>
      </c>
      <c r="X258" s="2">
        <v>869111111.11111104</v>
      </c>
      <c r="Y258" s="2">
        <v>872225925.92592585</v>
      </c>
      <c r="Z258" s="2">
        <v>966492592.59259248</v>
      </c>
      <c r="AA258" s="2">
        <v>1065962962.9629629</v>
      </c>
    </row>
    <row r="259" spans="1:27" x14ac:dyDescent="0.2">
      <c r="A259" s="2" t="s">
        <v>873</v>
      </c>
      <c r="B259" s="2" t="s">
        <v>874</v>
      </c>
      <c r="C259" s="2" t="s">
        <v>372</v>
      </c>
      <c r="D259" s="2" t="s">
        <v>373</v>
      </c>
      <c r="E259" s="2">
        <v>122911036746.72861</v>
      </c>
      <c r="F259" s="2">
        <v>92893587733.654922</v>
      </c>
      <c r="G259" s="2">
        <v>83620628582.108154</v>
      </c>
      <c r="H259" s="2">
        <v>112451400424.9639</v>
      </c>
      <c r="I259" s="2">
        <v>145513489651.87222</v>
      </c>
      <c r="J259" s="2">
        <v>183477522123.89383</v>
      </c>
      <c r="K259" s="2">
        <v>230364012575.68701</v>
      </c>
      <c r="L259" s="2">
        <v>315953388510.67798</v>
      </c>
      <c r="M259" s="2">
        <v>329787628928.4715</v>
      </c>
      <c r="N259" s="2">
        <v>393192354510.65308</v>
      </c>
      <c r="O259" s="2">
        <v>316482190800.36371</v>
      </c>
      <c r="P259" s="2">
        <v>381286237847.66748</v>
      </c>
      <c r="Q259" s="2">
        <v>371005379786.56622</v>
      </c>
      <c r="R259" s="2">
        <v>482359318767.70312</v>
      </c>
    </row>
    <row r="260" spans="1:27" x14ac:dyDescent="0.2">
      <c r="A260" s="2" t="s">
        <v>875</v>
      </c>
      <c r="B260" s="2" t="s">
        <v>876</v>
      </c>
      <c r="C260" s="2" t="s">
        <v>372</v>
      </c>
      <c r="D260" s="2" t="s">
        <v>373</v>
      </c>
    </row>
    <row r="261" spans="1:27" x14ac:dyDescent="0.2">
      <c r="A261" s="2" t="s">
        <v>877</v>
      </c>
      <c r="B261" s="2" t="s">
        <v>878</v>
      </c>
      <c r="C261" s="2" t="s">
        <v>372</v>
      </c>
      <c r="D261" s="2" t="s">
        <v>373</v>
      </c>
      <c r="F261" s="2">
        <v>3262000000</v>
      </c>
      <c r="G261" s="2">
        <v>3443000000</v>
      </c>
      <c r="H261" s="2">
        <v>3797000000</v>
      </c>
      <c r="I261" s="2">
        <v>4428000000</v>
      </c>
      <c r="J261" s="2">
        <v>4484000000</v>
      </c>
      <c r="K261" s="2">
        <v>4784000000</v>
      </c>
      <c r="L261" s="2">
        <v>4244000000</v>
      </c>
      <c r="M261" s="2">
        <v>4201000000</v>
      </c>
      <c r="N261" s="2">
        <v>4324000000</v>
      </c>
      <c r="O261" s="2">
        <v>4223000000</v>
      </c>
      <c r="P261" s="2">
        <v>4089000000</v>
      </c>
      <c r="Q261" s="2">
        <v>3738000000</v>
      </c>
      <c r="R261" s="2">
        <v>3565000000</v>
      </c>
      <c r="S261" s="2">
        <v>3663000000</v>
      </c>
      <c r="T261" s="2">
        <v>3798000000</v>
      </c>
      <c r="U261" s="2">
        <v>3794000000</v>
      </c>
      <c r="V261" s="2">
        <v>3923000000</v>
      </c>
      <c r="W261" s="2">
        <v>4121000000</v>
      </c>
      <c r="X261" s="2">
        <v>4229000000</v>
      </c>
      <c r="Y261" s="2">
        <v>4507000000</v>
      </c>
      <c r="Z261" s="2">
        <v>4672000000</v>
      </c>
    </row>
    <row r="262" spans="1:27" x14ac:dyDescent="0.2">
      <c r="A262" s="2" t="s">
        <v>879</v>
      </c>
      <c r="B262" s="2" t="s">
        <v>880</v>
      </c>
      <c r="C262" s="2" t="s">
        <v>372</v>
      </c>
      <c r="D262" s="2" t="s">
        <v>373</v>
      </c>
      <c r="E262" s="2">
        <v>32685198808.554852</v>
      </c>
      <c r="F262" s="2">
        <v>35064105500.83445</v>
      </c>
      <c r="G262" s="2">
        <v>39552513231.916878</v>
      </c>
      <c r="H262" s="2">
        <v>45427854693.255432</v>
      </c>
      <c r="I262" s="2">
        <v>57633255738.199158</v>
      </c>
      <c r="J262" s="2">
        <v>66371664817.043625</v>
      </c>
      <c r="K262" s="2">
        <v>77414425532.245163</v>
      </c>
      <c r="L262" s="2">
        <v>99130304099.127426</v>
      </c>
      <c r="M262" s="2">
        <v>106014659565.21387</v>
      </c>
      <c r="N262" s="2">
        <v>147201173196.97876</v>
      </c>
      <c r="O262" s="2">
        <v>172595049183.92471</v>
      </c>
      <c r="P262" s="2">
        <v>195590661129.24908</v>
      </c>
      <c r="Q262" s="2">
        <v>213708811665.34036</v>
      </c>
      <c r="R262" s="2">
        <v>233451469642.51938</v>
      </c>
      <c r="S262" s="2">
        <v>239258328381.74139</v>
      </c>
      <c r="T262" s="2">
        <v>257096001177.98184</v>
      </c>
      <c r="U262" s="2">
        <v>281353605986.90344</v>
      </c>
      <c r="V262" s="2">
        <v>310106478394.65887</v>
      </c>
      <c r="W262" s="2">
        <v>334365270496.66705</v>
      </c>
      <c r="X262" s="2">
        <v>346615738537.79633</v>
      </c>
      <c r="Y262" s="2">
        <v>366474752771.00934</v>
      </c>
      <c r="Z262" s="2">
        <v>410324028883.32526</v>
      </c>
      <c r="AA262" s="2">
        <v>429716969043.57172</v>
      </c>
    </row>
    <row r="263" spans="1:27" x14ac:dyDescent="0.2">
      <c r="A263" s="2" t="s">
        <v>881</v>
      </c>
      <c r="B263" s="2" t="s">
        <v>882</v>
      </c>
      <c r="C263" s="2" t="s">
        <v>372</v>
      </c>
      <c r="D263" s="2" t="s">
        <v>373</v>
      </c>
      <c r="E263" s="2">
        <v>257926881.72043011</v>
      </c>
      <c r="F263" s="2">
        <v>262596535.54902846</v>
      </c>
      <c r="G263" s="2">
        <v>314471413.00177616</v>
      </c>
      <c r="H263" s="2">
        <v>364996869.12961799</v>
      </c>
      <c r="I263" s="2">
        <v>394962433.0293678</v>
      </c>
      <c r="J263" s="2">
        <v>439358586.53558761</v>
      </c>
      <c r="K263" s="2">
        <v>516392922.5137279</v>
      </c>
      <c r="L263" s="2">
        <v>590748429.4019016</v>
      </c>
      <c r="M263" s="2">
        <v>592622319.14566386</v>
      </c>
      <c r="N263" s="2">
        <v>670712979.68203831</v>
      </c>
      <c r="O263" s="2">
        <v>770153588.21883297</v>
      </c>
      <c r="P263" s="2">
        <v>747839697.74659288</v>
      </c>
      <c r="Q263" s="2">
        <v>758304466.24533939</v>
      </c>
      <c r="R263" s="2">
        <v>772315983.81842971</v>
      </c>
      <c r="S263" s="2">
        <v>730870802.96705091</v>
      </c>
      <c r="T263" s="2">
        <v>780889605.89997697</v>
      </c>
      <c r="U263" s="2">
        <v>880061833.69034076</v>
      </c>
      <c r="V263" s="2">
        <v>914736985.43094444</v>
      </c>
      <c r="W263" s="2">
        <v>936526267.62251318</v>
      </c>
      <c r="X263" s="2">
        <v>909421043.508407</v>
      </c>
      <c r="Y263" s="2">
        <v>950394006.5325141</v>
      </c>
      <c r="Z263" s="2">
        <v>1022219297.5033523</v>
      </c>
      <c r="AA263" s="2">
        <v>1126313359.2192256</v>
      </c>
    </row>
    <row r="264" spans="1:27" x14ac:dyDescent="0.2">
      <c r="A264" s="2" t="s">
        <v>883</v>
      </c>
      <c r="B264" s="2" t="s">
        <v>884</v>
      </c>
      <c r="C264" s="2" t="s">
        <v>372</v>
      </c>
      <c r="D264" s="2" t="s">
        <v>373</v>
      </c>
      <c r="E264" s="2">
        <v>33646060924936.805</v>
      </c>
      <c r="F264" s="2">
        <v>34940171807391.59</v>
      </c>
      <c r="G264" s="2">
        <v>39181755907935.375</v>
      </c>
      <c r="H264" s="2">
        <v>44151098975077.914</v>
      </c>
      <c r="I264" s="2">
        <v>47811684840222.656</v>
      </c>
      <c r="J264" s="2">
        <v>51815358465522.086</v>
      </c>
      <c r="K264" s="2">
        <v>58389218140008.641</v>
      </c>
      <c r="L264" s="2">
        <v>64152276357316.953</v>
      </c>
      <c r="M264" s="2">
        <v>60814498796339.016</v>
      </c>
      <c r="N264" s="2">
        <v>66609708734786.266</v>
      </c>
      <c r="O264" s="2">
        <v>74080837776246.297</v>
      </c>
      <c r="P264" s="2">
        <v>75705854038889.141</v>
      </c>
      <c r="Q264" s="2">
        <v>77873446166546.938</v>
      </c>
      <c r="R264" s="2">
        <v>80020337644636.156</v>
      </c>
      <c r="S264" s="2">
        <v>75472473882835.047</v>
      </c>
      <c r="T264" s="2">
        <v>76702553625899.078</v>
      </c>
      <c r="U264" s="2">
        <v>81712043350515.469</v>
      </c>
      <c r="V264" s="2">
        <v>86884839554431.578</v>
      </c>
      <c r="W264" s="2">
        <v>88149850742945.953</v>
      </c>
      <c r="X264" s="2">
        <v>85763013427792.953</v>
      </c>
      <c r="Y264" s="2">
        <v>97848299706454.875</v>
      </c>
      <c r="Z264" s="2">
        <v>101770911729948.17</v>
      </c>
      <c r="AA264" s="2">
        <v>106171667873321.41</v>
      </c>
    </row>
    <row r="265" spans="1:27" x14ac:dyDescent="0.2">
      <c r="A265" s="2" t="s">
        <v>885</v>
      </c>
      <c r="B265" s="2" t="s">
        <v>886</v>
      </c>
      <c r="C265" s="2" t="s">
        <v>372</v>
      </c>
      <c r="D265" s="2" t="s">
        <v>373</v>
      </c>
      <c r="E265" s="2">
        <v>266299591.47942805</v>
      </c>
      <c r="F265" s="2">
        <v>281790134.21197158</v>
      </c>
      <c r="G265" s="2">
        <v>333426188.41876</v>
      </c>
      <c r="H265" s="2">
        <v>407747565.09695876</v>
      </c>
      <c r="I265" s="2">
        <v>476801793.15942883</v>
      </c>
      <c r="J265" s="2">
        <v>499923757.78073615</v>
      </c>
      <c r="K265" s="2">
        <v>573548459.83337152</v>
      </c>
      <c r="L265" s="2">
        <v>641346191.66477573</v>
      </c>
      <c r="M265" s="2">
        <v>628006115.42405164</v>
      </c>
      <c r="N265" s="2">
        <v>680260907.15398335</v>
      </c>
      <c r="O265" s="2">
        <v>744097050.1691153</v>
      </c>
      <c r="P265" s="2">
        <v>773141661.16554761</v>
      </c>
      <c r="Q265" s="2">
        <v>797736334.28130519</v>
      </c>
      <c r="R265" s="2">
        <v>796683519.59384203</v>
      </c>
      <c r="S265" s="2">
        <v>824150498.65353644</v>
      </c>
      <c r="T265" s="2">
        <v>843924796.69742107</v>
      </c>
      <c r="U265" s="2">
        <v>884844384.46321356</v>
      </c>
      <c r="V265" s="2">
        <v>878448433.4043417</v>
      </c>
      <c r="W265" s="2">
        <v>912950466.06490564</v>
      </c>
      <c r="X265" s="2">
        <v>868898358.2664367</v>
      </c>
      <c r="Y265" s="2">
        <v>843923638.73301756</v>
      </c>
      <c r="Z265" s="2">
        <v>832945205.63718474</v>
      </c>
      <c r="AA265" s="2">
        <v>938189443.83039284</v>
      </c>
    </row>
    <row r="266" spans="1:27" x14ac:dyDescent="0.2">
      <c r="A266" s="2" t="s">
        <v>887</v>
      </c>
      <c r="B266" s="2" t="s">
        <v>888</v>
      </c>
      <c r="C266" s="2" t="s">
        <v>372</v>
      </c>
      <c r="D266" s="2" t="s">
        <v>373</v>
      </c>
      <c r="L266" s="2">
        <v>5181776768.7124653</v>
      </c>
      <c r="M266" s="2">
        <v>5015894692.9702692</v>
      </c>
      <c r="N266" s="2">
        <v>5343950556.0718489</v>
      </c>
      <c r="O266" s="2">
        <v>6341613609.9797611</v>
      </c>
      <c r="P266" s="2">
        <v>6163484244.6340799</v>
      </c>
      <c r="Q266" s="2">
        <v>6735328609.6594048</v>
      </c>
      <c r="R266" s="2">
        <v>7074394734.8843145</v>
      </c>
      <c r="S266" s="2">
        <v>6295848422.7157335</v>
      </c>
      <c r="T266" s="2">
        <v>6682677289.9899378</v>
      </c>
      <c r="U266" s="2">
        <v>7180764703.3571844</v>
      </c>
      <c r="V266" s="2">
        <v>7878759714.8232174</v>
      </c>
      <c r="W266" s="2">
        <v>7899737577.4728622</v>
      </c>
      <c r="X266" s="2">
        <v>7717145217.8124733</v>
      </c>
      <c r="Y266" s="2">
        <v>9413403724.0189877</v>
      </c>
      <c r="Z266" s="2">
        <v>9354903061.8897991</v>
      </c>
      <c r="AA266" s="2">
        <v>10468219225.48691</v>
      </c>
    </row>
    <row r="267" spans="1:27" x14ac:dyDescent="0.2">
      <c r="A267" s="2" t="s">
        <v>889</v>
      </c>
      <c r="B267" s="2" t="s">
        <v>890</v>
      </c>
      <c r="C267" s="2" t="s">
        <v>372</v>
      </c>
      <c r="D267" s="2" t="s">
        <v>373</v>
      </c>
      <c r="E267" s="2">
        <v>9852990692.9871368</v>
      </c>
      <c r="F267" s="2">
        <v>10693430511.466354</v>
      </c>
      <c r="G267" s="2">
        <v>11777532662.049891</v>
      </c>
      <c r="H267" s="2">
        <v>13867634371.477274</v>
      </c>
      <c r="I267" s="2">
        <v>16731566717.188839</v>
      </c>
      <c r="J267" s="2">
        <v>19063143369.857979</v>
      </c>
      <c r="K267" s="2">
        <v>21650528674.093262</v>
      </c>
      <c r="L267" s="2">
        <v>26910855807.288002</v>
      </c>
      <c r="M267" s="2">
        <v>25130278212.557468</v>
      </c>
      <c r="N267" s="2">
        <v>30906749533.221001</v>
      </c>
      <c r="O267" s="2">
        <v>32726417878.391018</v>
      </c>
      <c r="P267" s="2">
        <v>35401331609.591637</v>
      </c>
      <c r="Q267" s="2">
        <v>40415233436.176651</v>
      </c>
      <c r="R267" s="2">
        <v>43228585321.327194</v>
      </c>
      <c r="S267" s="2">
        <v>42444489522.230309</v>
      </c>
      <c r="T267" s="2">
        <v>31317824943.207253</v>
      </c>
      <c r="U267" s="2">
        <v>26842228828.562885</v>
      </c>
      <c r="V267" s="2">
        <v>21606160783.984451</v>
      </c>
    </row>
    <row r="268" spans="1:27" x14ac:dyDescent="0.2">
      <c r="A268" s="2" t="s">
        <v>891</v>
      </c>
      <c r="B268" s="2" t="s">
        <v>892</v>
      </c>
      <c r="C268" s="2" t="s">
        <v>372</v>
      </c>
      <c r="D268" s="2" t="s">
        <v>373</v>
      </c>
      <c r="E268" s="2">
        <v>135429905922.5262</v>
      </c>
      <c r="F268" s="2">
        <v>129087556612.44882</v>
      </c>
      <c r="G268" s="2">
        <v>197018965308.69696</v>
      </c>
      <c r="H268" s="2">
        <v>255806908594.57254</v>
      </c>
      <c r="I268" s="2">
        <v>288867217196.534</v>
      </c>
      <c r="J268" s="2">
        <v>303858675363.64276</v>
      </c>
      <c r="K268" s="2">
        <v>333077117253.68378</v>
      </c>
      <c r="L268" s="2">
        <v>316131258616.30902</v>
      </c>
      <c r="M268" s="2">
        <v>329754060647.12897</v>
      </c>
      <c r="N268" s="2">
        <v>417363822801.71265</v>
      </c>
      <c r="O268" s="2">
        <v>458199494830.83356</v>
      </c>
      <c r="P268" s="2">
        <v>434400545085.8111</v>
      </c>
      <c r="Q268" s="2">
        <v>400886013595.57318</v>
      </c>
      <c r="R268" s="2">
        <v>381198869776.10565</v>
      </c>
      <c r="S268" s="2">
        <v>346709790458.56305</v>
      </c>
      <c r="T268" s="2">
        <v>323585509674.48059</v>
      </c>
      <c r="U268" s="2">
        <v>381448814653.45642</v>
      </c>
      <c r="V268" s="2">
        <v>405260723892.51685</v>
      </c>
      <c r="W268" s="2">
        <v>389330032224.2691</v>
      </c>
      <c r="X268" s="2">
        <v>337974655408.0553</v>
      </c>
      <c r="Y268" s="2">
        <v>420886877628.7027</v>
      </c>
      <c r="Z268" s="2">
        <v>406920004594.0741</v>
      </c>
      <c r="AA268" s="2">
        <v>380699271814.50824</v>
      </c>
    </row>
    <row r="269" spans="1:27" x14ac:dyDescent="0.2">
      <c r="A269" s="2" t="s">
        <v>893</v>
      </c>
      <c r="B269" s="2" t="s">
        <v>894</v>
      </c>
      <c r="C269" s="2" t="s">
        <v>372</v>
      </c>
      <c r="D269" s="2" t="s">
        <v>373</v>
      </c>
      <c r="E269" s="2">
        <v>4094441301.2142286</v>
      </c>
      <c r="F269" s="2">
        <v>4193850445.4263234</v>
      </c>
      <c r="G269" s="2">
        <v>4901869764.0595684</v>
      </c>
      <c r="H269" s="2">
        <v>6221110219.4554157</v>
      </c>
      <c r="I269" s="2">
        <v>8331870169.1497707</v>
      </c>
      <c r="J269" s="2">
        <v>12756858899.281174</v>
      </c>
      <c r="K269" s="2">
        <v>14056957976.264833</v>
      </c>
      <c r="L269" s="2">
        <v>17910858637.904797</v>
      </c>
      <c r="M269" s="2">
        <v>15328342303.957512</v>
      </c>
      <c r="N269" s="2">
        <v>20265559483.854828</v>
      </c>
      <c r="O269" s="2">
        <v>23459515275.577595</v>
      </c>
      <c r="P269" s="2">
        <v>25503060420.026028</v>
      </c>
      <c r="Q269" s="2">
        <v>28037239462.714218</v>
      </c>
      <c r="R269" s="2">
        <v>27141023558.082859</v>
      </c>
      <c r="S269" s="2">
        <v>21251216798.776245</v>
      </c>
      <c r="T269" s="2">
        <v>20958412538.309345</v>
      </c>
      <c r="U269" s="2">
        <v>25873601260.835304</v>
      </c>
      <c r="V269" s="2">
        <v>26311507273.673538</v>
      </c>
      <c r="W269" s="2">
        <v>23308667781.225754</v>
      </c>
      <c r="X269" s="2">
        <v>18137764930.65097</v>
      </c>
      <c r="Y269" s="2">
        <v>22096416932.008896</v>
      </c>
      <c r="Z269" s="2">
        <v>29163782140.485832</v>
      </c>
      <c r="AA269" s="2">
        <v>27577956471.243988</v>
      </c>
    </row>
    <row r="270" spans="1:27" x14ac:dyDescent="0.2">
      <c r="A270" s="2" t="s">
        <v>895</v>
      </c>
      <c r="B270" s="2" t="s">
        <v>896</v>
      </c>
      <c r="C270" s="2" t="s">
        <v>372</v>
      </c>
      <c r="D270" s="2" t="s">
        <v>373</v>
      </c>
      <c r="E270" s="2">
        <v>6777384700</v>
      </c>
      <c r="F270" s="2">
        <v>6342116400</v>
      </c>
      <c r="G270" s="2">
        <v>5727591800</v>
      </c>
      <c r="H270" s="2">
        <v>5805598400</v>
      </c>
      <c r="I270" s="2">
        <v>5755215200</v>
      </c>
      <c r="J270" s="2">
        <v>5443896500</v>
      </c>
      <c r="K270" s="2">
        <v>5291950100</v>
      </c>
      <c r="L270" s="2">
        <v>4415702800</v>
      </c>
      <c r="M270" s="2">
        <v>9665793300</v>
      </c>
      <c r="N270" s="2">
        <v>12041655200</v>
      </c>
      <c r="O270" s="2">
        <v>14101920300</v>
      </c>
      <c r="P270" s="2">
        <v>17114849900.000002</v>
      </c>
      <c r="Q270" s="2">
        <v>19091020000</v>
      </c>
      <c r="R270" s="2">
        <v>19495519600</v>
      </c>
      <c r="S270" s="2">
        <v>19963120600</v>
      </c>
      <c r="T270" s="2">
        <v>20548678100</v>
      </c>
      <c r="U270" s="2">
        <v>51074660513.371468</v>
      </c>
      <c r="V270" s="2">
        <v>34156069918.06094</v>
      </c>
      <c r="W270" s="2">
        <v>25717409842.447918</v>
      </c>
      <c r="X270" s="2">
        <v>26867936444.682613</v>
      </c>
      <c r="Y270" s="2">
        <v>27240515108.804901</v>
      </c>
      <c r="Z270" s="2">
        <v>32789751736.332294</v>
      </c>
      <c r="AA270" s="2">
        <v>35231367885.85537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0"/>
  <sheetViews>
    <sheetView topLeftCell="A170" workbookViewId="0">
      <selection activeCell="F170" sqref="F170"/>
    </sheetView>
  </sheetViews>
  <sheetFormatPr baseColWidth="10" defaultColWidth="8.83203125" defaultRowHeight="15" x14ac:dyDescent="0.2"/>
  <sheetData>
    <row r="1" spans="1:8" x14ac:dyDescent="0.2">
      <c r="A1" s="14" t="s">
        <v>62</v>
      </c>
      <c r="B1" s="14" t="s">
        <v>0</v>
      </c>
      <c r="C1" t="s">
        <v>41</v>
      </c>
      <c r="D1" t="s">
        <v>42</v>
      </c>
      <c r="E1" t="s">
        <v>43</v>
      </c>
      <c r="F1" t="s">
        <v>44</v>
      </c>
      <c r="G1" t="s">
        <v>45</v>
      </c>
      <c r="H1" t="s">
        <v>46</v>
      </c>
    </row>
    <row r="2" spans="1:8" x14ac:dyDescent="0.2">
      <c r="A2" s="15" t="str">
        <f>TEXT(DATE(B2,C2,1),"mmm-yy")</f>
        <v>Jan-87</v>
      </c>
      <c r="B2" t="s">
        <v>1</v>
      </c>
      <c r="C2" s="1">
        <v>1</v>
      </c>
      <c r="D2" s="1">
        <v>57.107346375735069</v>
      </c>
      <c r="E2" s="1"/>
      <c r="F2" s="1"/>
      <c r="G2" s="1">
        <v>69.958344451656131</v>
      </c>
      <c r="H2" s="1"/>
    </row>
    <row r="3" spans="1:8" x14ac:dyDescent="0.2">
      <c r="A3" s="15" t="str">
        <f t="shared" ref="A3:A66" si="0">TEXT(DATE(B3,C3,1),"mmm-yy")</f>
        <v>Feb-87</v>
      </c>
      <c r="B3" t="s">
        <v>1</v>
      </c>
      <c r="C3" s="1">
        <v>2</v>
      </c>
      <c r="D3" s="1">
        <v>49.240592929990015</v>
      </c>
      <c r="E3" s="1"/>
      <c r="F3" s="1"/>
      <c r="G3" s="1">
        <v>60.321317305398694</v>
      </c>
      <c r="H3" s="1"/>
    </row>
    <row r="4" spans="1:8" x14ac:dyDescent="0.2">
      <c r="A4" s="15" t="str">
        <f t="shared" si="0"/>
        <v>Mar-87</v>
      </c>
      <c r="B4" t="s">
        <v>1</v>
      </c>
      <c r="C4" s="1">
        <v>3</v>
      </c>
      <c r="D4" s="1">
        <v>79.679746552456308</v>
      </c>
      <c r="E4" s="1"/>
      <c r="F4" s="1"/>
      <c r="G4" s="1">
        <v>97.610263983582769</v>
      </c>
      <c r="H4" s="1"/>
    </row>
    <row r="5" spans="1:8" x14ac:dyDescent="0.2">
      <c r="A5" s="15" t="str">
        <f t="shared" si="0"/>
        <v>Apr-87</v>
      </c>
      <c r="B5" t="s">
        <v>1</v>
      </c>
      <c r="C5" s="1">
        <v>4</v>
      </c>
      <c r="D5" s="1">
        <v>63.258818684470874</v>
      </c>
      <c r="E5" s="1"/>
      <c r="F5" s="1"/>
      <c r="G5" s="1">
        <v>77.494096784253003</v>
      </c>
      <c r="H5" s="1"/>
    </row>
    <row r="6" spans="1:8" x14ac:dyDescent="0.2">
      <c r="A6" s="15" t="str">
        <f t="shared" si="0"/>
        <v>May-87</v>
      </c>
      <c r="B6" t="s">
        <v>1</v>
      </c>
      <c r="C6" s="1">
        <v>5</v>
      </c>
      <c r="D6" s="1">
        <v>47.488353580001466</v>
      </c>
      <c r="E6" s="1"/>
      <c r="F6" s="1"/>
      <c r="G6" s="1">
        <v>58.174767486716682</v>
      </c>
      <c r="H6" s="1"/>
    </row>
    <row r="7" spans="1:8" x14ac:dyDescent="0.2">
      <c r="A7" s="15" t="str">
        <f t="shared" si="0"/>
        <v>Jun-87</v>
      </c>
      <c r="B7" t="s">
        <v>1</v>
      </c>
      <c r="C7" s="1">
        <v>6</v>
      </c>
      <c r="D7" s="1">
        <v>71.710519228205357</v>
      </c>
      <c r="E7" s="1"/>
      <c r="F7" s="1"/>
      <c r="G7" s="1">
        <v>87.847703025219147</v>
      </c>
      <c r="H7" s="1"/>
    </row>
    <row r="8" spans="1:8" x14ac:dyDescent="0.2">
      <c r="A8" s="15" t="str">
        <f t="shared" si="0"/>
        <v>Jul-87</v>
      </c>
      <c r="B8" t="s">
        <v>1</v>
      </c>
      <c r="C8" s="1">
        <v>7</v>
      </c>
      <c r="D8" s="1">
        <v>33.791031232908495</v>
      </c>
      <c r="E8" s="1"/>
      <c r="F8" s="1"/>
      <c r="G8" s="1">
        <v>41.39510505031857</v>
      </c>
      <c r="H8" s="1"/>
    </row>
    <row r="9" spans="1:8" x14ac:dyDescent="0.2">
      <c r="A9" s="15" t="str">
        <f t="shared" si="0"/>
        <v>Aug-87</v>
      </c>
      <c r="B9" t="s">
        <v>1</v>
      </c>
      <c r="C9" s="1">
        <v>8</v>
      </c>
      <c r="D9" s="1">
        <v>37.788699375742745</v>
      </c>
      <c r="E9" s="1"/>
      <c r="F9" s="1"/>
      <c r="G9" s="1">
        <v>46.292377690159583</v>
      </c>
      <c r="H9" s="1"/>
    </row>
    <row r="10" spans="1:8" x14ac:dyDescent="0.2">
      <c r="A10" s="15" t="str">
        <f t="shared" si="0"/>
        <v>Sep-87</v>
      </c>
      <c r="B10" t="s">
        <v>1</v>
      </c>
      <c r="C10" s="1">
        <v>9</v>
      </c>
      <c r="D10" s="1">
        <v>35.242371266925119</v>
      </c>
      <c r="E10" s="1"/>
      <c r="F10" s="1"/>
      <c r="G10" s="1">
        <v>43.17304348486217</v>
      </c>
      <c r="H10" s="1"/>
    </row>
    <row r="11" spans="1:8" x14ac:dyDescent="0.2">
      <c r="A11" s="15" t="str">
        <f t="shared" si="0"/>
        <v>Oct-87</v>
      </c>
      <c r="B11" t="s">
        <v>1</v>
      </c>
      <c r="C11" s="1">
        <v>10</v>
      </c>
      <c r="D11" s="1">
        <v>99.403613221053206</v>
      </c>
      <c r="E11" s="1"/>
      <c r="F11" s="1"/>
      <c r="G11" s="1">
        <v>121.77263793178881</v>
      </c>
      <c r="H11" s="1"/>
    </row>
    <row r="12" spans="1:8" x14ac:dyDescent="0.2">
      <c r="A12" s="15" t="str">
        <f t="shared" si="0"/>
        <v>Nov-87</v>
      </c>
      <c r="B12" t="s">
        <v>1</v>
      </c>
      <c r="C12" s="1">
        <v>11</v>
      </c>
      <c r="D12" s="1">
        <v>124.73958909789144</v>
      </c>
      <c r="E12" s="1"/>
      <c r="F12" s="1"/>
      <c r="G12" s="1">
        <v>152.81002698763578</v>
      </c>
      <c r="H12" s="1"/>
    </row>
    <row r="13" spans="1:8" x14ac:dyDescent="0.2">
      <c r="A13" s="15" t="str">
        <f t="shared" si="0"/>
        <v>Dec-87</v>
      </c>
      <c r="B13" t="s">
        <v>1</v>
      </c>
      <c r="C13" s="1">
        <v>12</v>
      </c>
      <c r="D13" s="1">
        <v>77.43884430723611</v>
      </c>
      <c r="E13" s="1"/>
      <c r="F13" s="1"/>
      <c r="G13" s="1">
        <v>94.865086329518007</v>
      </c>
      <c r="H13" s="1"/>
    </row>
    <row r="14" spans="1:8" x14ac:dyDescent="0.2">
      <c r="A14" s="15" t="str">
        <f t="shared" si="0"/>
        <v>Jan-88</v>
      </c>
      <c r="B14" t="s">
        <v>2</v>
      </c>
      <c r="C14" s="1">
        <v>1</v>
      </c>
      <c r="D14" s="1">
        <v>83.657220833555996</v>
      </c>
      <c r="E14" s="1"/>
      <c r="F14" s="1"/>
      <c r="G14" s="1">
        <v>102.48279849033419</v>
      </c>
      <c r="H14" s="1"/>
    </row>
    <row r="15" spans="1:8" x14ac:dyDescent="0.2">
      <c r="A15" s="15" t="str">
        <f t="shared" si="0"/>
        <v>Feb-88</v>
      </c>
      <c r="B15" t="s">
        <v>2</v>
      </c>
      <c r="C15" s="1">
        <v>2</v>
      </c>
      <c r="D15" s="1">
        <v>65.58226896763918</v>
      </c>
      <c r="E15" s="1"/>
      <c r="F15" s="1"/>
      <c r="G15" s="1">
        <v>80.340398451935684</v>
      </c>
      <c r="H15" s="1"/>
    </row>
    <row r="16" spans="1:8" x14ac:dyDescent="0.2">
      <c r="A16" s="15" t="str">
        <f t="shared" si="0"/>
        <v>Mar-88</v>
      </c>
      <c r="B16" t="s">
        <v>2</v>
      </c>
      <c r="C16" s="1">
        <v>3</v>
      </c>
      <c r="D16" s="1">
        <v>75.881996698828999</v>
      </c>
      <c r="E16" s="1"/>
      <c r="F16" s="1"/>
      <c r="G16" s="1">
        <v>92.957897707390757</v>
      </c>
      <c r="H16" s="1"/>
    </row>
    <row r="17" spans="1:8" x14ac:dyDescent="0.2">
      <c r="A17" s="15" t="str">
        <f t="shared" si="0"/>
        <v>Apr-88</v>
      </c>
      <c r="B17" t="s">
        <v>2</v>
      </c>
      <c r="C17" s="1">
        <v>4</v>
      </c>
      <c r="D17" s="1">
        <v>65.337287246104324</v>
      </c>
      <c r="E17" s="1"/>
      <c r="F17" s="1"/>
      <c r="G17" s="1">
        <v>80.04028792768311</v>
      </c>
      <c r="H17" s="1"/>
    </row>
    <row r="18" spans="1:8" x14ac:dyDescent="0.2">
      <c r="A18" s="15" t="str">
        <f t="shared" si="0"/>
        <v>May-88</v>
      </c>
      <c r="B18" t="s">
        <v>2</v>
      </c>
      <c r="C18" s="1">
        <v>5</v>
      </c>
      <c r="D18" s="1">
        <v>72.297759947717793</v>
      </c>
      <c r="E18" s="1"/>
      <c r="F18" s="1"/>
      <c r="G18" s="1">
        <v>88.567091880400596</v>
      </c>
      <c r="H18" s="1"/>
    </row>
    <row r="19" spans="1:8" x14ac:dyDescent="0.2">
      <c r="A19" s="15" t="str">
        <f t="shared" si="0"/>
        <v>Jun-88</v>
      </c>
      <c r="B19" t="s">
        <v>2</v>
      </c>
      <c r="C19" s="1">
        <v>6</v>
      </c>
      <c r="D19" s="1">
        <v>65.370285876026614</v>
      </c>
      <c r="E19" s="1"/>
      <c r="F19" s="1"/>
      <c r="G19" s="1">
        <v>80.080712315525375</v>
      </c>
      <c r="H19" s="1"/>
    </row>
    <row r="20" spans="1:8" x14ac:dyDescent="0.2">
      <c r="A20" s="15" t="str">
        <f t="shared" si="0"/>
        <v>Jul-88</v>
      </c>
      <c r="B20" t="s">
        <v>2</v>
      </c>
      <c r="C20" s="1">
        <v>7</v>
      </c>
      <c r="D20" s="1">
        <v>44.880695293452376</v>
      </c>
      <c r="E20" s="1"/>
      <c r="F20" s="1"/>
      <c r="G20" s="1">
        <v>54.980301832116943</v>
      </c>
      <c r="H20" s="1"/>
    </row>
    <row r="21" spans="1:8" x14ac:dyDescent="0.2">
      <c r="A21" s="15" t="str">
        <f t="shared" si="0"/>
        <v>Aug-88</v>
      </c>
      <c r="B21" t="s">
        <v>2</v>
      </c>
      <c r="C21" s="1">
        <v>8</v>
      </c>
      <c r="D21" s="1">
        <v>69.292372866157592</v>
      </c>
      <c r="E21" s="1"/>
      <c r="F21" s="1"/>
      <c r="G21" s="1">
        <v>84.885395601273856</v>
      </c>
      <c r="H21" s="1"/>
    </row>
    <row r="22" spans="1:8" x14ac:dyDescent="0.2">
      <c r="A22" s="15" t="str">
        <f t="shared" si="0"/>
        <v>Sep-88</v>
      </c>
      <c r="B22" t="s">
        <v>2</v>
      </c>
      <c r="C22" s="1">
        <v>9</v>
      </c>
      <c r="D22" s="1">
        <v>72.892289529007954</v>
      </c>
      <c r="E22" s="1"/>
      <c r="F22" s="1"/>
      <c r="G22" s="1">
        <v>89.295409826763247</v>
      </c>
      <c r="H22" s="1"/>
    </row>
    <row r="23" spans="1:8" x14ac:dyDescent="0.2">
      <c r="A23" s="15" t="str">
        <f t="shared" si="0"/>
        <v>Oct-88</v>
      </c>
      <c r="B23" t="s">
        <v>2</v>
      </c>
      <c r="C23" s="1">
        <v>10</v>
      </c>
      <c r="D23" s="1">
        <v>51.695467696649125</v>
      </c>
      <c r="E23" s="1"/>
      <c r="F23" s="1"/>
      <c r="G23" s="1">
        <v>63.328618211689601</v>
      </c>
      <c r="H23" s="1"/>
    </row>
    <row r="24" spans="1:8" x14ac:dyDescent="0.2">
      <c r="A24" s="15" t="str">
        <f t="shared" si="0"/>
        <v>Nov-88</v>
      </c>
      <c r="B24" t="s">
        <v>2</v>
      </c>
      <c r="C24" s="1">
        <v>11</v>
      </c>
      <c r="D24" s="1">
        <v>82.804278784590352</v>
      </c>
      <c r="E24" s="1"/>
      <c r="F24" s="1"/>
      <c r="G24" s="1">
        <v>101.43791692174857</v>
      </c>
      <c r="H24" s="1"/>
    </row>
    <row r="25" spans="1:8" x14ac:dyDescent="0.2">
      <c r="A25" s="15" t="str">
        <f t="shared" si="0"/>
        <v>Dec-88</v>
      </c>
      <c r="B25" t="s">
        <v>2</v>
      </c>
      <c r="C25" s="1">
        <v>12</v>
      </c>
      <c r="D25" s="1">
        <v>61.846451663301963</v>
      </c>
      <c r="E25" s="1"/>
      <c r="F25" s="1"/>
      <c r="G25" s="1">
        <v>75.763901549667963</v>
      </c>
      <c r="H25" s="1"/>
    </row>
    <row r="26" spans="1:8" x14ac:dyDescent="0.2">
      <c r="A26" s="15" t="str">
        <f t="shared" si="0"/>
        <v>Jan-89</v>
      </c>
      <c r="B26" t="s">
        <v>3</v>
      </c>
      <c r="C26" s="1">
        <v>1</v>
      </c>
      <c r="D26" s="1">
        <v>48.017802892179837</v>
      </c>
      <c r="E26" s="1"/>
      <c r="F26" s="1"/>
      <c r="G26" s="1">
        <v>58.823360000670441</v>
      </c>
      <c r="H26" s="1"/>
    </row>
    <row r="27" spans="1:8" x14ac:dyDescent="0.2">
      <c r="A27" s="15" t="str">
        <f t="shared" si="0"/>
        <v>Feb-89</v>
      </c>
      <c r="B27" t="s">
        <v>3</v>
      </c>
      <c r="C27" s="1">
        <v>2</v>
      </c>
      <c r="D27" s="1">
        <v>47.938130875029366</v>
      </c>
      <c r="E27" s="1"/>
      <c r="F27" s="1"/>
      <c r="G27" s="1">
        <v>58.72575920545404</v>
      </c>
      <c r="H27" s="1"/>
    </row>
    <row r="28" spans="1:8" x14ac:dyDescent="0.2">
      <c r="A28" s="15" t="str">
        <f t="shared" si="0"/>
        <v>Mar-89</v>
      </c>
      <c r="B28" t="s">
        <v>3</v>
      </c>
      <c r="C28" s="1">
        <v>3</v>
      </c>
      <c r="D28" s="1">
        <v>47.94730505314628</v>
      </c>
      <c r="E28" s="1"/>
      <c r="F28" s="1"/>
      <c r="G28" s="1">
        <v>58.736997870065444</v>
      </c>
      <c r="H28" s="1"/>
    </row>
    <row r="29" spans="1:8" x14ac:dyDescent="0.2">
      <c r="A29" s="15" t="str">
        <f t="shared" si="0"/>
        <v>Apr-89</v>
      </c>
      <c r="B29" t="s">
        <v>3</v>
      </c>
      <c r="C29" s="1">
        <v>4</v>
      </c>
      <c r="D29" s="1">
        <v>41.014253393230689</v>
      </c>
      <c r="E29" s="1"/>
      <c r="F29" s="1"/>
      <c r="G29" s="1">
        <v>50.243785579403152</v>
      </c>
      <c r="H29" s="1"/>
    </row>
    <row r="30" spans="1:8" x14ac:dyDescent="0.2">
      <c r="A30" s="15" t="str">
        <f t="shared" si="0"/>
        <v>May-89</v>
      </c>
      <c r="B30" t="s">
        <v>3</v>
      </c>
      <c r="C30" s="1">
        <v>5</v>
      </c>
      <c r="D30" s="1">
        <v>44.273662404623273</v>
      </c>
      <c r="E30" s="1"/>
      <c r="F30" s="1"/>
      <c r="G30" s="1">
        <v>54.236666930036556</v>
      </c>
      <c r="H30" s="1"/>
    </row>
    <row r="31" spans="1:8" x14ac:dyDescent="0.2">
      <c r="A31" s="15" t="str">
        <f t="shared" si="0"/>
        <v>Jun-89</v>
      </c>
      <c r="B31" t="s">
        <v>3</v>
      </c>
      <c r="C31" s="1">
        <v>6</v>
      </c>
      <c r="D31" s="1">
        <v>81.836739725250268</v>
      </c>
      <c r="E31" s="1"/>
      <c r="F31" s="1"/>
      <c r="G31" s="1">
        <v>100.2526503128188</v>
      </c>
      <c r="H31" s="1"/>
    </row>
    <row r="32" spans="1:8" x14ac:dyDescent="0.2">
      <c r="A32" s="15" t="str">
        <f t="shared" si="0"/>
        <v>Jul-89</v>
      </c>
      <c r="B32" t="s">
        <v>3</v>
      </c>
      <c r="C32" s="1">
        <v>7</v>
      </c>
      <c r="D32" s="1">
        <v>71.619421308989644</v>
      </c>
      <c r="E32" s="1"/>
      <c r="F32" s="1"/>
      <c r="G32" s="1">
        <v>87.736105130801334</v>
      </c>
      <c r="H32" s="1"/>
    </row>
    <row r="33" spans="1:8" x14ac:dyDescent="0.2">
      <c r="A33" s="15" t="str">
        <f t="shared" si="0"/>
        <v>Aug-89</v>
      </c>
      <c r="B33" t="s">
        <v>3</v>
      </c>
      <c r="C33" s="1">
        <v>8</v>
      </c>
      <c r="D33" s="1">
        <v>57.912998070422553</v>
      </c>
      <c r="E33" s="1"/>
      <c r="F33" s="1"/>
      <c r="G33" s="1">
        <v>70.945293808297151</v>
      </c>
      <c r="H33" s="1"/>
    </row>
    <row r="34" spans="1:8" x14ac:dyDescent="0.2">
      <c r="A34" s="15" t="str">
        <f t="shared" si="0"/>
        <v>Sep-89</v>
      </c>
      <c r="B34" t="s">
        <v>3</v>
      </c>
      <c r="C34" s="1">
        <v>9</v>
      </c>
      <c r="D34" s="1">
        <v>64.914871323920735</v>
      </c>
      <c r="E34" s="1"/>
      <c r="F34" s="1"/>
      <c r="G34" s="1">
        <v>79.522814774727422</v>
      </c>
      <c r="H34" s="1"/>
    </row>
    <row r="35" spans="1:8" x14ac:dyDescent="0.2">
      <c r="A35" s="15" t="str">
        <f t="shared" si="0"/>
        <v>Oct-89</v>
      </c>
      <c r="B35" t="s">
        <v>3</v>
      </c>
      <c r="C35" s="1">
        <v>10</v>
      </c>
      <c r="D35" s="1">
        <v>74.731020423638853</v>
      </c>
      <c r="E35" s="1"/>
      <c r="F35" s="1"/>
      <c r="G35" s="1">
        <v>91.547914582178507</v>
      </c>
      <c r="H35" s="1"/>
    </row>
    <row r="36" spans="1:8" x14ac:dyDescent="0.2">
      <c r="A36" s="15" t="str">
        <f t="shared" si="0"/>
        <v>Nov-89</v>
      </c>
      <c r="B36" t="s">
        <v>3</v>
      </c>
      <c r="C36" s="1">
        <v>11</v>
      </c>
      <c r="D36" s="1">
        <v>88.792936948550732</v>
      </c>
      <c r="E36" s="1"/>
      <c r="F36" s="1"/>
      <c r="G36" s="1">
        <v>108.77421666646194</v>
      </c>
      <c r="H36" s="1"/>
    </row>
    <row r="37" spans="1:8" x14ac:dyDescent="0.2">
      <c r="A37" s="15" t="str">
        <f t="shared" si="0"/>
        <v>Dec-89</v>
      </c>
      <c r="B37" t="s">
        <v>3</v>
      </c>
      <c r="C37" s="1">
        <v>12</v>
      </c>
      <c r="D37" s="1">
        <v>54.88849454703697</v>
      </c>
      <c r="E37" s="1"/>
      <c r="F37" s="1"/>
      <c r="G37" s="1">
        <v>67.240179270281061</v>
      </c>
      <c r="H37" s="1"/>
    </row>
    <row r="38" spans="1:8" x14ac:dyDescent="0.2">
      <c r="A38" s="15" t="str">
        <f t="shared" si="0"/>
        <v>Jan-90</v>
      </c>
      <c r="B38" t="s">
        <v>4</v>
      </c>
      <c r="C38" s="1">
        <v>1</v>
      </c>
      <c r="D38" s="1">
        <v>61.936697240758079</v>
      </c>
      <c r="E38" s="1"/>
      <c r="F38" s="1"/>
      <c r="G38" s="1">
        <v>75.874455297891089</v>
      </c>
      <c r="H38" s="1"/>
    </row>
    <row r="39" spans="1:8" x14ac:dyDescent="0.2">
      <c r="A39" s="15" t="str">
        <f t="shared" si="0"/>
        <v>Feb-90</v>
      </c>
      <c r="B39" t="s">
        <v>4</v>
      </c>
      <c r="C39" s="1">
        <v>2</v>
      </c>
      <c r="D39" s="1">
        <v>93.00525868049246</v>
      </c>
      <c r="E39" s="1"/>
      <c r="F39" s="1"/>
      <c r="G39" s="1">
        <v>113.93444688842843</v>
      </c>
      <c r="H39" s="1"/>
    </row>
    <row r="40" spans="1:8" x14ac:dyDescent="0.2">
      <c r="A40" s="15" t="str">
        <f t="shared" si="0"/>
        <v>Mar-90</v>
      </c>
      <c r="B40" t="s">
        <v>4</v>
      </c>
      <c r="C40" s="1">
        <v>3</v>
      </c>
      <c r="D40" s="1">
        <v>109.691056800601</v>
      </c>
      <c r="E40" s="1"/>
      <c r="F40" s="1"/>
      <c r="G40" s="1">
        <v>134.37508870458083</v>
      </c>
      <c r="H40" s="1"/>
    </row>
    <row r="41" spans="1:8" x14ac:dyDescent="0.2">
      <c r="A41" s="15" t="str">
        <f t="shared" si="0"/>
        <v>Apr-90</v>
      </c>
      <c r="B41" t="s">
        <v>4</v>
      </c>
      <c r="C41" s="1">
        <v>4</v>
      </c>
      <c r="D41" s="1">
        <v>78.421294203707504</v>
      </c>
      <c r="E41" s="1"/>
      <c r="F41" s="1"/>
      <c r="G41" s="1">
        <v>96.068619195703548</v>
      </c>
      <c r="H41" s="1"/>
    </row>
    <row r="42" spans="1:8" x14ac:dyDescent="0.2">
      <c r="A42" s="15" t="str">
        <f t="shared" si="0"/>
        <v>May-90</v>
      </c>
      <c r="B42" t="s">
        <v>4</v>
      </c>
      <c r="C42" s="1">
        <v>5</v>
      </c>
      <c r="D42" s="1">
        <v>51.542172519691178</v>
      </c>
      <c r="E42" s="1"/>
      <c r="F42" s="1"/>
      <c r="G42" s="1">
        <v>63.140826666940839</v>
      </c>
      <c r="H42" s="1"/>
    </row>
    <row r="43" spans="1:8" x14ac:dyDescent="0.2">
      <c r="A43" s="15" t="str">
        <f t="shared" si="0"/>
        <v>Jun-90</v>
      </c>
      <c r="B43" t="s">
        <v>4</v>
      </c>
      <c r="C43" s="1">
        <v>6</v>
      </c>
      <c r="D43" s="1">
        <v>82.678779701320281</v>
      </c>
      <c r="E43" s="1"/>
      <c r="F43" s="1"/>
      <c r="G43" s="1">
        <v>101.28417648986074</v>
      </c>
      <c r="H43" s="1"/>
    </row>
    <row r="44" spans="1:8" x14ac:dyDescent="0.2">
      <c r="A44" s="15" t="str">
        <f t="shared" si="0"/>
        <v>Jul-90</v>
      </c>
      <c r="B44" t="s">
        <v>4</v>
      </c>
      <c r="C44" s="1">
        <v>7</v>
      </c>
      <c r="D44" s="1">
        <v>52.089849801114475</v>
      </c>
      <c r="E44" s="1"/>
      <c r="F44" s="1"/>
      <c r="G44" s="1">
        <v>63.811749032166297</v>
      </c>
      <c r="H44" s="1"/>
    </row>
    <row r="45" spans="1:8" x14ac:dyDescent="0.2">
      <c r="A45" s="15" t="str">
        <f t="shared" si="0"/>
        <v>Aug-90</v>
      </c>
      <c r="B45" t="s">
        <v>4</v>
      </c>
      <c r="C45" s="1">
        <v>8</v>
      </c>
      <c r="D45" s="1">
        <v>45.300537975354388</v>
      </c>
      <c r="E45" s="1"/>
      <c r="F45" s="1"/>
      <c r="G45" s="1">
        <v>55.494622682586147</v>
      </c>
      <c r="H45" s="1"/>
    </row>
    <row r="46" spans="1:8" x14ac:dyDescent="0.2">
      <c r="A46" s="15" t="str">
        <f t="shared" si="0"/>
        <v>Sep-90</v>
      </c>
      <c r="B46" t="s">
        <v>4</v>
      </c>
      <c r="C46" s="1">
        <v>9</v>
      </c>
      <c r="D46" s="1">
        <v>128.50285596080263</v>
      </c>
      <c r="E46" s="1"/>
      <c r="F46" s="1"/>
      <c r="G46" s="1">
        <v>157.4201504860533</v>
      </c>
      <c r="H46" s="1"/>
    </row>
    <row r="47" spans="1:8" x14ac:dyDescent="0.2">
      <c r="A47" s="15" t="str">
        <f t="shared" si="0"/>
        <v>Oct-90</v>
      </c>
      <c r="B47" t="s">
        <v>4</v>
      </c>
      <c r="C47" s="1">
        <v>10</v>
      </c>
      <c r="D47" s="1">
        <v>128.33418802988814</v>
      </c>
      <c r="E47" s="1"/>
      <c r="F47" s="1"/>
      <c r="G47" s="1">
        <v>157.21352682101326</v>
      </c>
      <c r="H47" s="1"/>
    </row>
    <row r="48" spans="1:8" x14ac:dyDescent="0.2">
      <c r="A48" s="15" t="str">
        <f t="shared" si="0"/>
        <v>Nov-90</v>
      </c>
      <c r="B48" t="s">
        <v>4</v>
      </c>
      <c r="C48" s="1">
        <v>11</v>
      </c>
      <c r="D48" s="1">
        <v>100.46349228803155</v>
      </c>
      <c r="E48" s="1"/>
      <c r="F48" s="1"/>
      <c r="G48" s="1">
        <v>123.07102403358599</v>
      </c>
      <c r="H48" s="1"/>
    </row>
    <row r="49" spans="1:8" x14ac:dyDescent="0.2">
      <c r="A49" s="15" t="str">
        <f t="shared" si="0"/>
        <v>Dec-90</v>
      </c>
      <c r="B49" t="s">
        <v>4</v>
      </c>
      <c r="C49" s="1">
        <v>12</v>
      </c>
      <c r="D49" s="1">
        <v>97.188142845602158</v>
      </c>
      <c r="E49" s="1"/>
      <c r="F49" s="1"/>
      <c r="G49" s="1">
        <v>119.05861513989633</v>
      </c>
      <c r="H49" s="1"/>
    </row>
    <row r="50" spans="1:8" x14ac:dyDescent="0.2">
      <c r="A50" s="15" t="str">
        <f t="shared" si="0"/>
        <v>Jan-91</v>
      </c>
      <c r="B50" t="s">
        <v>5</v>
      </c>
      <c r="C50" s="1">
        <v>1</v>
      </c>
      <c r="D50" s="1">
        <v>83.721219431970312</v>
      </c>
      <c r="E50" s="1"/>
      <c r="F50" s="1"/>
      <c r="G50" s="1">
        <v>102.56119884118982</v>
      </c>
      <c r="H50" s="1"/>
    </row>
    <row r="51" spans="1:8" x14ac:dyDescent="0.2">
      <c r="A51" s="15" t="str">
        <f t="shared" si="0"/>
        <v>Feb-91</v>
      </c>
      <c r="B51" t="s">
        <v>5</v>
      </c>
      <c r="C51" s="1">
        <v>2</v>
      </c>
      <c r="D51" s="1">
        <v>98.12362812468136</v>
      </c>
      <c r="E51" s="1"/>
      <c r="F51" s="1"/>
      <c r="G51" s="1">
        <v>120.20461483234719</v>
      </c>
      <c r="H51" s="1"/>
    </row>
    <row r="52" spans="1:8" x14ac:dyDescent="0.2">
      <c r="A52" s="15" t="str">
        <f t="shared" si="0"/>
        <v>Mar-91</v>
      </c>
      <c r="B52" t="s">
        <v>5</v>
      </c>
      <c r="C52" s="1">
        <v>3</v>
      </c>
      <c r="D52" s="1">
        <v>105.46522094421024</v>
      </c>
      <c r="E52" s="1"/>
      <c r="F52" s="1"/>
      <c r="G52" s="1">
        <v>129.19830324352222</v>
      </c>
      <c r="H52" s="1"/>
    </row>
    <row r="53" spans="1:8" x14ac:dyDescent="0.2">
      <c r="A53" s="15" t="str">
        <f t="shared" si="0"/>
        <v>Apr-91</v>
      </c>
      <c r="B53" t="s">
        <v>5</v>
      </c>
      <c r="C53" s="1">
        <v>4</v>
      </c>
      <c r="D53" s="1">
        <v>98.640077922658293</v>
      </c>
      <c r="E53" s="1"/>
      <c r="F53" s="1"/>
      <c r="G53" s="1">
        <v>120.83728252138918</v>
      </c>
      <c r="H53" s="1"/>
    </row>
    <row r="54" spans="1:8" x14ac:dyDescent="0.2">
      <c r="A54" s="15" t="str">
        <f t="shared" si="0"/>
        <v>May-91</v>
      </c>
      <c r="B54" t="s">
        <v>5</v>
      </c>
      <c r="C54" s="1">
        <v>5</v>
      </c>
      <c r="D54" s="1">
        <v>94.920870618879434</v>
      </c>
      <c r="E54" s="1"/>
      <c r="F54" s="1"/>
      <c r="G54" s="1">
        <v>116.28113340647548</v>
      </c>
      <c r="H54" s="1"/>
    </row>
    <row r="55" spans="1:8" x14ac:dyDescent="0.2">
      <c r="A55" s="15" t="str">
        <f t="shared" si="0"/>
        <v>Jun-91</v>
      </c>
      <c r="B55" t="s">
        <v>5</v>
      </c>
      <c r="C55" s="1">
        <v>6</v>
      </c>
      <c r="D55" s="1">
        <v>122.41663460535104</v>
      </c>
      <c r="E55" s="1"/>
      <c r="F55" s="1"/>
      <c r="G55" s="1">
        <v>149.96433267949129</v>
      </c>
      <c r="H55" s="1"/>
    </row>
    <row r="56" spans="1:8" x14ac:dyDescent="0.2">
      <c r="A56" s="15" t="str">
        <f t="shared" si="0"/>
        <v>Jul-91</v>
      </c>
      <c r="B56" t="s">
        <v>5</v>
      </c>
      <c r="C56" s="1">
        <v>7</v>
      </c>
      <c r="D56" s="1">
        <v>80.283999600712292</v>
      </c>
      <c r="E56" s="1"/>
      <c r="F56" s="1"/>
      <c r="G56" s="1">
        <v>98.350493491144263</v>
      </c>
      <c r="H56" s="1"/>
    </row>
    <row r="57" spans="1:8" x14ac:dyDescent="0.2">
      <c r="A57" s="15" t="str">
        <f t="shared" si="0"/>
        <v>Aug-91</v>
      </c>
      <c r="B57" t="s">
        <v>5</v>
      </c>
      <c r="C57" s="1">
        <v>8</v>
      </c>
      <c r="D57" s="1">
        <v>79.84215940723098</v>
      </c>
      <c r="E57" s="1"/>
      <c r="F57" s="1"/>
      <c r="G57" s="1">
        <v>97.809224978249674</v>
      </c>
      <c r="H57" s="1"/>
    </row>
    <row r="58" spans="1:8" x14ac:dyDescent="0.2">
      <c r="A58" s="15" t="str">
        <f t="shared" si="0"/>
        <v>Sep-91</v>
      </c>
      <c r="B58" t="s">
        <v>5</v>
      </c>
      <c r="C58" s="1">
        <v>9</v>
      </c>
      <c r="D58" s="1">
        <v>62.662563213261571</v>
      </c>
      <c r="E58" s="1"/>
      <c r="F58" s="1"/>
      <c r="G58" s="1">
        <v>76.76366456697582</v>
      </c>
      <c r="H58" s="1"/>
    </row>
    <row r="59" spans="1:8" x14ac:dyDescent="0.2">
      <c r="A59" s="15" t="str">
        <f t="shared" si="0"/>
        <v>Oct-91</v>
      </c>
      <c r="B59" t="s">
        <v>5</v>
      </c>
      <c r="C59" s="1">
        <v>10</v>
      </c>
      <c r="D59" s="1">
        <v>105.20462233259533</v>
      </c>
      <c r="E59" s="1"/>
      <c r="F59" s="1"/>
      <c r="G59" s="1">
        <v>128.87906152433902</v>
      </c>
      <c r="H59" s="1"/>
    </row>
    <row r="60" spans="1:8" x14ac:dyDescent="0.2">
      <c r="A60" s="15" t="str">
        <f t="shared" si="0"/>
        <v>Nov-91</v>
      </c>
      <c r="B60" t="s">
        <v>5</v>
      </c>
      <c r="C60" s="1">
        <v>11</v>
      </c>
      <c r="D60" s="1">
        <v>80.81589253840761</v>
      </c>
      <c r="E60" s="1"/>
      <c r="F60" s="1"/>
      <c r="G60" s="1">
        <v>99.002079525309981</v>
      </c>
      <c r="H60" s="1"/>
    </row>
    <row r="61" spans="1:8" x14ac:dyDescent="0.2">
      <c r="A61" s="15" t="str">
        <f t="shared" si="0"/>
        <v>Dec-91</v>
      </c>
      <c r="B61" t="s">
        <v>5</v>
      </c>
      <c r="C61" s="1">
        <v>12</v>
      </c>
      <c r="D61" s="1">
        <v>84.470981719299019</v>
      </c>
      <c r="E61" s="1"/>
      <c r="F61" s="1"/>
      <c r="G61" s="1">
        <v>103.47968186802663</v>
      </c>
      <c r="H61" s="1"/>
    </row>
    <row r="62" spans="1:8" x14ac:dyDescent="0.2">
      <c r="A62" s="15" t="str">
        <f t="shared" si="0"/>
        <v>Jan-92</v>
      </c>
      <c r="B62" t="s">
        <v>6</v>
      </c>
      <c r="C62" s="1">
        <v>1</v>
      </c>
      <c r="D62" s="1">
        <v>52.970736399431985</v>
      </c>
      <c r="E62" s="1"/>
      <c r="F62" s="1"/>
      <c r="G62" s="1">
        <v>64.890863576597809</v>
      </c>
      <c r="H62" s="1"/>
    </row>
    <row r="63" spans="1:8" x14ac:dyDescent="0.2">
      <c r="A63" s="15" t="str">
        <f t="shared" si="0"/>
        <v>Feb-92</v>
      </c>
      <c r="B63" t="s">
        <v>6</v>
      </c>
      <c r="C63" s="1">
        <v>2</v>
      </c>
      <c r="D63" s="1">
        <v>60.151296885957429</v>
      </c>
      <c r="E63" s="1"/>
      <c r="F63" s="1"/>
      <c r="G63" s="1">
        <v>73.687282176880444</v>
      </c>
      <c r="H63" s="1"/>
    </row>
    <row r="64" spans="1:8" x14ac:dyDescent="0.2">
      <c r="A64" s="15" t="str">
        <f t="shared" si="0"/>
        <v>Mar-92</v>
      </c>
      <c r="B64" t="s">
        <v>6</v>
      </c>
      <c r="C64" s="1">
        <v>3</v>
      </c>
      <c r="D64" s="1">
        <v>56.164387152905483</v>
      </c>
      <c r="E64" s="1"/>
      <c r="F64" s="1"/>
      <c r="G64" s="1">
        <v>68.803188936627549</v>
      </c>
      <c r="H64" s="1"/>
    </row>
    <row r="65" spans="1:8" x14ac:dyDescent="0.2">
      <c r="A65" s="15" t="str">
        <f t="shared" si="0"/>
        <v>Apr-92</v>
      </c>
      <c r="B65" t="s">
        <v>6</v>
      </c>
      <c r="C65" s="1">
        <v>4</v>
      </c>
      <c r="D65" s="1">
        <v>70.483118768957937</v>
      </c>
      <c r="E65" s="1"/>
      <c r="F65" s="1"/>
      <c r="G65" s="1">
        <v>86.344097805267339</v>
      </c>
      <c r="H65" s="1"/>
    </row>
    <row r="66" spans="1:8" x14ac:dyDescent="0.2">
      <c r="A66" s="15" t="str">
        <f t="shared" si="0"/>
        <v>May-92</v>
      </c>
      <c r="B66" t="s">
        <v>6</v>
      </c>
      <c r="C66" s="1">
        <v>5</v>
      </c>
      <c r="D66" s="1">
        <v>91.904871995855714</v>
      </c>
      <c r="E66" s="1"/>
      <c r="F66" s="1"/>
      <c r="G66" s="1">
        <v>112.58643764619647</v>
      </c>
      <c r="H66" s="1"/>
    </row>
    <row r="67" spans="1:8" x14ac:dyDescent="0.2">
      <c r="A67" s="15" t="str">
        <f t="shared" ref="A67:A130" si="1">TEXT(DATE(B67,C67,1),"mmm-yy")</f>
        <v>Jun-92</v>
      </c>
      <c r="B67" t="s">
        <v>6</v>
      </c>
      <c r="C67" s="1">
        <v>6</v>
      </c>
      <c r="D67" s="1">
        <v>113.0224666743355</v>
      </c>
      <c r="E67" s="1"/>
      <c r="F67" s="1"/>
      <c r="G67" s="1">
        <v>138.45617343793478</v>
      </c>
      <c r="H67" s="1"/>
    </row>
    <row r="68" spans="1:8" x14ac:dyDescent="0.2">
      <c r="A68" s="15" t="str">
        <f t="shared" si="1"/>
        <v>Jul-92</v>
      </c>
      <c r="B68" t="s">
        <v>6</v>
      </c>
      <c r="C68" s="1">
        <v>7</v>
      </c>
      <c r="D68" s="1">
        <v>102.32051038963354</v>
      </c>
      <c r="E68" s="1"/>
      <c r="F68" s="1"/>
      <c r="G68" s="1">
        <v>125.3459312084015</v>
      </c>
      <c r="H68" s="1"/>
    </row>
    <row r="69" spans="1:8" x14ac:dyDescent="0.2">
      <c r="A69" s="15" t="str">
        <f t="shared" si="1"/>
        <v>Aug-92</v>
      </c>
      <c r="B69" t="s">
        <v>6</v>
      </c>
      <c r="C69" s="1">
        <v>8</v>
      </c>
      <c r="D69" s="1">
        <v>74.150487394969346</v>
      </c>
      <c r="E69" s="1"/>
      <c r="F69" s="1"/>
      <c r="G69" s="1">
        <v>90.836742865005519</v>
      </c>
      <c r="H69" s="1"/>
    </row>
    <row r="70" spans="1:8" x14ac:dyDescent="0.2">
      <c r="A70" s="15" t="str">
        <f t="shared" si="1"/>
        <v>Sep-92</v>
      </c>
      <c r="B70" t="s">
        <v>6</v>
      </c>
      <c r="C70" s="1">
        <v>9</v>
      </c>
      <c r="D70" s="1">
        <v>179.83532514691041</v>
      </c>
      <c r="E70" s="1"/>
      <c r="F70" s="1"/>
      <c r="G70" s="1">
        <v>220.30408379382865</v>
      </c>
      <c r="H70" s="1"/>
    </row>
    <row r="71" spans="1:8" x14ac:dyDescent="0.2">
      <c r="A71" s="15" t="str">
        <f t="shared" si="1"/>
        <v>Oct-92</v>
      </c>
      <c r="B71" t="s">
        <v>6</v>
      </c>
      <c r="C71" s="1">
        <v>10</v>
      </c>
      <c r="D71" s="1">
        <v>135.07634990104299</v>
      </c>
      <c r="E71" s="1"/>
      <c r="F71" s="1"/>
      <c r="G71" s="1">
        <v>165.47289295278449</v>
      </c>
      <c r="H71" s="1"/>
    </row>
    <row r="72" spans="1:8" x14ac:dyDescent="0.2">
      <c r="A72" s="15" t="str">
        <f t="shared" si="1"/>
        <v>Nov-92</v>
      </c>
      <c r="B72" t="s">
        <v>6</v>
      </c>
      <c r="C72" s="1">
        <v>11</v>
      </c>
      <c r="D72" s="1">
        <v>113.55888923236775</v>
      </c>
      <c r="E72" s="1"/>
      <c r="F72" s="1"/>
      <c r="G72" s="1">
        <v>139.11330840336544</v>
      </c>
      <c r="H72" s="1"/>
    </row>
    <row r="73" spans="1:8" x14ac:dyDescent="0.2">
      <c r="A73" s="15" t="str">
        <f t="shared" si="1"/>
        <v>Dec-92</v>
      </c>
      <c r="B73" t="s">
        <v>6</v>
      </c>
      <c r="C73" s="1">
        <v>12</v>
      </c>
      <c r="D73" s="1">
        <v>98.885536047035373</v>
      </c>
      <c r="E73" s="1"/>
      <c r="F73" s="1"/>
      <c r="G73" s="1">
        <v>121.13797665451609</v>
      </c>
      <c r="H73" s="1"/>
    </row>
    <row r="74" spans="1:8" x14ac:dyDescent="0.2">
      <c r="A74" s="15" t="str">
        <f t="shared" si="1"/>
        <v>Jan-93</v>
      </c>
      <c r="B74" t="s">
        <v>7</v>
      </c>
      <c r="C74" s="1">
        <v>1</v>
      </c>
      <c r="D74" s="1">
        <v>182.15575986839252</v>
      </c>
      <c r="E74" s="1">
        <v>178.75274865095349</v>
      </c>
      <c r="F74" s="1"/>
      <c r="G74" s="1">
        <v>129.53699655054186</v>
      </c>
      <c r="H74" s="1"/>
    </row>
    <row r="75" spans="1:8" x14ac:dyDescent="0.2">
      <c r="A75" s="15" t="str">
        <f t="shared" si="1"/>
        <v>Feb-93</v>
      </c>
      <c r="B75" t="s">
        <v>7</v>
      </c>
      <c r="C75" s="1">
        <v>2</v>
      </c>
      <c r="D75" s="1">
        <v>120.84518956907253</v>
      </c>
      <c r="E75" s="1">
        <v>114.21304072583986</v>
      </c>
      <c r="F75" s="1"/>
      <c r="G75" s="1">
        <v>99.149818971201597</v>
      </c>
      <c r="H75" s="1"/>
    </row>
    <row r="76" spans="1:8" x14ac:dyDescent="0.2">
      <c r="A76" s="15" t="str">
        <f t="shared" si="1"/>
        <v>Mar-93</v>
      </c>
      <c r="B76" t="s">
        <v>7</v>
      </c>
      <c r="C76" s="1">
        <v>3</v>
      </c>
      <c r="D76" s="1">
        <v>152.96632523687319</v>
      </c>
      <c r="E76" s="1">
        <v>139.10310094168835</v>
      </c>
      <c r="F76" s="1"/>
      <c r="G76" s="1">
        <v>142.02040832973145</v>
      </c>
      <c r="H76" s="1"/>
    </row>
    <row r="77" spans="1:8" x14ac:dyDescent="0.2">
      <c r="A77" s="15" t="str">
        <f t="shared" si="1"/>
        <v>Apr-93</v>
      </c>
      <c r="B77" t="s">
        <v>7</v>
      </c>
      <c r="C77" s="1">
        <v>4</v>
      </c>
      <c r="D77" s="1">
        <v>81.606911703410049</v>
      </c>
      <c r="E77" s="1">
        <v>56.501212274490356</v>
      </c>
      <c r="F77" s="1"/>
      <c r="G77" s="1">
        <v>129.25759427171661</v>
      </c>
      <c r="H77" s="1"/>
    </row>
    <row r="78" spans="1:8" x14ac:dyDescent="0.2">
      <c r="A78" s="15" t="str">
        <f t="shared" si="1"/>
        <v>May-93</v>
      </c>
      <c r="B78" t="s">
        <v>7</v>
      </c>
      <c r="C78" s="1">
        <v>5</v>
      </c>
      <c r="D78" s="1">
        <v>143.73660694804619</v>
      </c>
      <c r="E78" s="1">
        <v>120.82399881793067</v>
      </c>
      <c r="F78" s="1"/>
      <c r="G78" s="1">
        <v>163.31032267127264</v>
      </c>
      <c r="H78" s="1"/>
    </row>
    <row r="79" spans="1:8" x14ac:dyDescent="0.2">
      <c r="A79" s="15" t="str">
        <f t="shared" si="1"/>
        <v>Jun-93</v>
      </c>
      <c r="B79" t="s">
        <v>7</v>
      </c>
      <c r="C79" s="1">
        <v>6</v>
      </c>
      <c r="D79" s="1">
        <v>105.10145623759311</v>
      </c>
      <c r="E79" s="1">
        <v>88.193760028609773</v>
      </c>
      <c r="F79" s="1"/>
      <c r="G79" s="1">
        <v>119.87845730968513</v>
      </c>
      <c r="H79" s="1"/>
    </row>
    <row r="80" spans="1:8" x14ac:dyDescent="0.2">
      <c r="A80" s="15" t="str">
        <f t="shared" si="1"/>
        <v>Jul-93</v>
      </c>
      <c r="B80" t="s">
        <v>7</v>
      </c>
      <c r="C80" s="1">
        <v>7</v>
      </c>
      <c r="D80" s="1">
        <v>111.65463883373977</v>
      </c>
      <c r="E80" s="1">
        <v>97.813920183877968</v>
      </c>
      <c r="F80" s="1"/>
      <c r="G80" s="1">
        <v>114.90539963745516</v>
      </c>
      <c r="H80" s="1"/>
    </row>
    <row r="81" spans="1:8" x14ac:dyDescent="0.2">
      <c r="A81" s="15" t="str">
        <f t="shared" si="1"/>
        <v>Aug-93</v>
      </c>
      <c r="B81" t="s">
        <v>7</v>
      </c>
      <c r="C81" s="1">
        <v>8</v>
      </c>
      <c r="D81" s="1">
        <v>118.4228438573009</v>
      </c>
      <c r="E81" s="1">
        <v>123.0051111023039</v>
      </c>
      <c r="F81" s="1"/>
      <c r="G81" s="1">
        <v>63.691979146172038</v>
      </c>
      <c r="H81" s="1"/>
    </row>
    <row r="82" spans="1:8" x14ac:dyDescent="0.2">
      <c r="A82" s="15" t="str">
        <f t="shared" si="1"/>
        <v>Sep-93</v>
      </c>
      <c r="B82" t="s">
        <v>7</v>
      </c>
      <c r="C82" s="1">
        <v>9</v>
      </c>
      <c r="D82" s="1">
        <v>164.53683297781626</v>
      </c>
      <c r="E82" s="1">
        <v>170.8386394319528</v>
      </c>
      <c r="F82" s="1"/>
      <c r="G82" s="1">
        <v>88.689431549103588</v>
      </c>
      <c r="H82" s="1"/>
    </row>
    <row r="83" spans="1:8" x14ac:dyDescent="0.2">
      <c r="A83" s="15" t="str">
        <f t="shared" si="1"/>
        <v>Oct-93</v>
      </c>
      <c r="B83" t="s">
        <v>7</v>
      </c>
      <c r="C83" s="1">
        <v>10</v>
      </c>
      <c r="D83" s="1">
        <v>108.80491723419956</v>
      </c>
      <c r="E83" s="1">
        <v>103.00764326854733</v>
      </c>
      <c r="F83" s="1"/>
      <c r="G83" s="1">
        <v>88.745325441210369</v>
      </c>
      <c r="H83" s="1"/>
    </row>
    <row r="84" spans="1:8" x14ac:dyDescent="0.2">
      <c r="A84" s="15" t="str">
        <f t="shared" si="1"/>
        <v>Nov-93</v>
      </c>
      <c r="B84" t="s">
        <v>7</v>
      </c>
      <c r="C84" s="1">
        <v>11</v>
      </c>
      <c r="D84" s="1">
        <v>111.52358749451435</v>
      </c>
      <c r="E84" s="1">
        <v>93.767659317804629</v>
      </c>
      <c r="F84" s="1"/>
      <c r="G84" s="1">
        <v>126.64506054303644</v>
      </c>
      <c r="H84" s="1"/>
    </row>
    <row r="85" spans="1:8" x14ac:dyDescent="0.2">
      <c r="A85" s="15" t="str">
        <f t="shared" si="1"/>
        <v>Dec-93</v>
      </c>
      <c r="B85" t="s">
        <v>7</v>
      </c>
      <c r="C85" s="1">
        <v>12</v>
      </c>
      <c r="D85" s="1">
        <v>60.995672918258762</v>
      </c>
      <c r="E85" s="1">
        <v>39.293595518486008</v>
      </c>
      <c r="F85" s="1"/>
      <c r="G85" s="1">
        <v>105.48301351000538</v>
      </c>
      <c r="H85" s="1"/>
    </row>
    <row r="86" spans="1:8" x14ac:dyDescent="0.2">
      <c r="A86" s="15" t="str">
        <f t="shared" si="1"/>
        <v>Jan-94</v>
      </c>
      <c r="B86" t="s">
        <v>8</v>
      </c>
      <c r="C86" s="1">
        <v>1</v>
      </c>
      <c r="D86" s="1">
        <v>107.00526111919086</v>
      </c>
      <c r="E86" s="1">
        <v>94.051585226318352</v>
      </c>
      <c r="F86" s="1"/>
      <c r="G86" s="1">
        <v>109.18220607697802</v>
      </c>
      <c r="H86" s="1"/>
    </row>
    <row r="87" spans="1:8" x14ac:dyDescent="0.2">
      <c r="A87" s="15" t="str">
        <f t="shared" si="1"/>
        <v>Feb-94</v>
      </c>
      <c r="B87" t="s">
        <v>8</v>
      </c>
      <c r="C87" s="1">
        <v>2</v>
      </c>
      <c r="D87" s="1">
        <v>64.065280102646909</v>
      </c>
      <c r="E87" s="1">
        <v>46.185099483755074</v>
      </c>
      <c r="F87" s="1"/>
      <c r="G87" s="1">
        <v>95.949085365231696</v>
      </c>
      <c r="H87" s="1"/>
    </row>
    <row r="88" spans="1:8" x14ac:dyDescent="0.2">
      <c r="A88" s="15" t="str">
        <f t="shared" si="1"/>
        <v>Mar-94</v>
      </c>
      <c r="B88" t="s">
        <v>8</v>
      </c>
      <c r="C88" s="1">
        <v>3</v>
      </c>
      <c r="D88" s="1">
        <v>107.48511049089753</v>
      </c>
      <c r="E88" s="1">
        <v>104.71057335522028</v>
      </c>
      <c r="F88" s="1"/>
      <c r="G88" s="1">
        <v>78.751394127212862</v>
      </c>
      <c r="H88" s="1"/>
    </row>
    <row r="89" spans="1:8" x14ac:dyDescent="0.2">
      <c r="A89" s="15" t="str">
        <f t="shared" si="1"/>
        <v>Apr-94</v>
      </c>
      <c r="B89" t="s">
        <v>8</v>
      </c>
      <c r="C89" s="1">
        <v>4</v>
      </c>
      <c r="D89" s="1">
        <v>81.088107769473496</v>
      </c>
      <c r="E89" s="1">
        <v>74.111933902480359</v>
      </c>
      <c r="F89" s="1"/>
      <c r="G89" s="1">
        <v>74.15968583634772</v>
      </c>
      <c r="H89" s="1"/>
    </row>
    <row r="90" spans="1:8" x14ac:dyDescent="0.2">
      <c r="A90" s="15" t="str">
        <f t="shared" si="1"/>
        <v>May-94</v>
      </c>
      <c r="B90" t="s">
        <v>8</v>
      </c>
      <c r="C90" s="1">
        <v>5</v>
      </c>
      <c r="D90" s="1">
        <v>72.145376800343612</v>
      </c>
      <c r="E90" s="1">
        <v>59.126011796987321</v>
      </c>
      <c r="F90" s="1"/>
      <c r="G90" s="1">
        <v>86.5576172421585</v>
      </c>
      <c r="H90" s="1"/>
    </row>
    <row r="91" spans="1:8" x14ac:dyDescent="0.2">
      <c r="A91" s="15" t="str">
        <f t="shared" si="1"/>
        <v>Jun-94</v>
      </c>
      <c r="B91" t="s">
        <v>8</v>
      </c>
      <c r="C91" s="1">
        <v>6</v>
      </c>
      <c r="D91" s="1">
        <v>103.8204800720373</v>
      </c>
      <c r="E91" s="1">
        <v>81.186187709232343</v>
      </c>
      <c r="F91" s="1"/>
      <c r="G91" s="1">
        <v>136.3363495578345</v>
      </c>
      <c r="H91" s="1"/>
    </row>
    <row r="92" spans="1:8" x14ac:dyDescent="0.2">
      <c r="A92" s="15" t="str">
        <f t="shared" si="1"/>
        <v>Jul-94</v>
      </c>
      <c r="B92" t="s">
        <v>8</v>
      </c>
      <c r="C92" s="1">
        <v>7</v>
      </c>
      <c r="D92" s="1">
        <v>104.21251284636898</v>
      </c>
      <c r="E92" s="1">
        <v>95.348499770650363</v>
      </c>
      <c r="F92" s="1"/>
      <c r="G92" s="1">
        <v>95.001397296236959</v>
      </c>
      <c r="H92" s="1"/>
    </row>
    <row r="93" spans="1:8" x14ac:dyDescent="0.2">
      <c r="A93" s="15" t="str">
        <f t="shared" si="1"/>
        <v>Aug-94</v>
      </c>
      <c r="B93" t="s">
        <v>8</v>
      </c>
      <c r="C93" s="1">
        <v>8</v>
      </c>
      <c r="D93" s="1">
        <v>87.252470905381443</v>
      </c>
      <c r="E93" s="1">
        <v>68.054720929196193</v>
      </c>
      <c r="F93" s="1"/>
      <c r="G93" s="1">
        <v>115.10946549577518</v>
      </c>
      <c r="H93" s="1"/>
    </row>
    <row r="94" spans="1:8" x14ac:dyDescent="0.2">
      <c r="A94" s="15" t="str">
        <f t="shared" si="1"/>
        <v>Sep-94</v>
      </c>
      <c r="B94" t="s">
        <v>8</v>
      </c>
      <c r="C94" s="1">
        <v>9</v>
      </c>
      <c r="D94" s="1">
        <v>59.399205131290145</v>
      </c>
      <c r="E94" s="1">
        <v>46.682769210387534</v>
      </c>
      <c r="F94" s="1"/>
      <c r="G94" s="1">
        <v>77.297650721490001</v>
      </c>
      <c r="H94" s="1"/>
    </row>
    <row r="95" spans="1:8" x14ac:dyDescent="0.2">
      <c r="A95" s="15" t="str">
        <f t="shared" si="1"/>
        <v>Oct-94</v>
      </c>
      <c r="B95" t="s">
        <v>8</v>
      </c>
      <c r="C95" s="1">
        <v>10</v>
      </c>
      <c r="D95" s="1">
        <v>101.16266292191027</v>
      </c>
      <c r="E95" s="1">
        <v>73.983862671760107</v>
      </c>
      <c r="F95" s="1"/>
      <c r="G95" s="1">
        <v>148.32244696095657</v>
      </c>
      <c r="H95" s="1"/>
    </row>
    <row r="96" spans="1:8" x14ac:dyDescent="0.2">
      <c r="A96" s="15" t="str">
        <f t="shared" si="1"/>
        <v>Nov-94</v>
      </c>
      <c r="B96" t="s">
        <v>8</v>
      </c>
      <c r="C96" s="1">
        <v>11</v>
      </c>
      <c r="D96" s="1">
        <v>121.02752509222437</v>
      </c>
      <c r="E96" s="1">
        <v>114.62065826943657</v>
      </c>
      <c r="F96" s="1"/>
      <c r="G96" s="1">
        <v>98.588755596761615</v>
      </c>
      <c r="H96" s="1"/>
    </row>
    <row r="97" spans="1:8" x14ac:dyDescent="0.2">
      <c r="A97" s="15" t="str">
        <f t="shared" si="1"/>
        <v>Dec-94</v>
      </c>
      <c r="B97" t="s">
        <v>8</v>
      </c>
      <c r="C97" s="1">
        <v>12</v>
      </c>
      <c r="D97" s="1">
        <v>124.67861084016774</v>
      </c>
      <c r="E97" s="1">
        <v>113.42728007631911</v>
      </c>
      <c r="F97" s="1"/>
      <c r="G97" s="1">
        <v>115.61131760111061</v>
      </c>
      <c r="H97" s="1"/>
    </row>
    <row r="98" spans="1:8" x14ac:dyDescent="0.2">
      <c r="A98" s="15" t="str">
        <f t="shared" si="1"/>
        <v>Jan-95</v>
      </c>
      <c r="B98" t="s">
        <v>9</v>
      </c>
      <c r="C98" s="1">
        <v>1</v>
      </c>
      <c r="D98" s="1">
        <v>128.99573454811923</v>
      </c>
      <c r="E98" s="1">
        <v>107.05698112499587</v>
      </c>
      <c r="F98" s="1"/>
      <c r="G98" s="1">
        <v>150.71795517688685</v>
      </c>
      <c r="H98" s="1"/>
    </row>
    <row r="99" spans="1:8" x14ac:dyDescent="0.2">
      <c r="A99" s="15" t="str">
        <f t="shared" si="1"/>
        <v>Feb-95</v>
      </c>
      <c r="B99" t="s">
        <v>9</v>
      </c>
      <c r="C99" s="1">
        <v>2</v>
      </c>
      <c r="D99" s="1">
        <v>132.60056729821105</v>
      </c>
      <c r="E99" s="1">
        <v>133.15922056570545</v>
      </c>
      <c r="F99" s="1"/>
      <c r="G99" s="1">
        <v>85.127112787856348</v>
      </c>
      <c r="H99" s="1"/>
    </row>
    <row r="100" spans="1:8" x14ac:dyDescent="0.2">
      <c r="A100" s="15" t="str">
        <f t="shared" si="1"/>
        <v>Mar-95</v>
      </c>
      <c r="B100" t="s">
        <v>9</v>
      </c>
      <c r="C100" s="1">
        <v>3</v>
      </c>
      <c r="D100" s="1">
        <v>114.96804501185866</v>
      </c>
      <c r="E100" s="1">
        <v>98.761924224246258</v>
      </c>
      <c r="F100" s="1"/>
      <c r="G100" s="1">
        <v>124.21914625419488</v>
      </c>
      <c r="H100" s="1"/>
    </row>
    <row r="101" spans="1:8" x14ac:dyDescent="0.2">
      <c r="A101" s="15" t="str">
        <f t="shared" si="1"/>
        <v>Apr-95</v>
      </c>
      <c r="B101" t="s">
        <v>9</v>
      </c>
      <c r="C101" s="1">
        <v>4</v>
      </c>
      <c r="D101" s="1">
        <v>89.536834595054131</v>
      </c>
      <c r="E101" s="1">
        <v>78.158225912112428</v>
      </c>
      <c r="F101" s="1"/>
      <c r="G101" s="1">
        <v>92.988194511021788</v>
      </c>
      <c r="H101" s="1"/>
    </row>
    <row r="102" spans="1:8" x14ac:dyDescent="0.2">
      <c r="A102" s="15" t="str">
        <f t="shared" si="1"/>
        <v>May-95</v>
      </c>
      <c r="B102" t="s">
        <v>9</v>
      </c>
      <c r="C102" s="1">
        <v>5</v>
      </c>
      <c r="D102" s="1">
        <v>72.165708583543022</v>
      </c>
      <c r="E102" s="1">
        <v>57.678237314101686</v>
      </c>
      <c r="F102" s="1"/>
      <c r="G102" s="1">
        <v>91.005182595621633</v>
      </c>
      <c r="H102" s="1"/>
    </row>
    <row r="103" spans="1:8" x14ac:dyDescent="0.2">
      <c r="A103" s="15" t="str">
        <f t="shared" si="1"/>
        <v>Jun-95</v>
      </c>
      <c r="B103" t="s">
        <v>9</v>
      </c>
      <c r="C103" s="1">
        <v>6</v>
      </c>
      <c r="D103" s="1">
        <v>82.426439508395944</v>
      </c>
      <c r="E103" s="1">
        <v>79.876213785786945</v>
      </c>
      <c r="F103" s="1"/>
      <c r="G103" s="1">
        <v>61.667809357967329</v>
      </c>
      <c r="H103" s="1"/>
    </row>
    <row r="104" spans="1:8" x14ac:dyDescent="0.2">
      <c r="A104" s="15" t="str">
        <f t="shared" si="1"/>
        <v>Jul-95</v>
      </c>
      <c r="B104" t="s">
        <v>9</v>
      </c>
      <c r="C104" s="1">
        <v>7</v>
      </c>
      <c r="D104" s="1">
        <v>64.457881149635568</v>
      </c>
      <c r="E104" s="1">
        <v>58.487239123591308</v>
      </c>
      <c r="F104" s="1"/>
      <c r="G104" s="1">
        <v>60.234668395243219</v>
      </c>
      <c r="H104" s="1"/>
    </row>
    <row r="105" spans="1:8" x14ac:dyDescent="0.2">
      <c r="A105" s="15" t="str">
        <f t="shared" si="1"/>
        <v>Aug-95</v>
      </c>
      <c r="B105" t="s">
        <v>9</v>
      </c>
      <c r="C105" s="1">
        <v>8</v>
      </c>
      <c r="D105" s="1">
        <v>82.958290114397641</v>
      </c>
      <c r="E105" s="1">
        <v>81.352516717983249</v>
      </c>
      <c r="F105" s="1"/>
      <c r="G105" s="1">
        <v>59.163400754899953</v>
      </c>
      <c r="H105" s="1"/>
    </row>
    <row r="106" spans="1:8" x14ac:dyDescent="0.2">
      <c r="A106" s="15" t="str">
        <f t="shared" si="1"/>
        <v>Sep-95</v>
      </c>
      <c r="B106" t="s">
        <v>9</v>
      </c>
      <c r="C106" s="1">
        <v>9</v>
      </c>
      <c r="D106" s="1">
        <v>104.3193741935988</v>
      </c>
      <c r="E106" s="1">
        <v>86.260764350126834</v>
      </c>
      <c r="F106" s="1"/>
      <c r="G106" s="1">
        <v>122.84263148769985</v>
      </c>
      <c r="H106" s="1"/>
    </row>
    <row r="107" spans="1:8" x14ac:dyDescent="0.2">
      <c r="A107" s="15" t="str">
        <f t="shared" si="1"/>
        <v>Oct-95</v>
      </c>
      <c r="B107" t="s">
        <v>9</v>
      </c>
      <c r="C107" s="1">
        <v>10</v>
      </c>
      <c r="D107" s="1">
        <v>98.609052210854742</v>
      </c>
      <c r="E107" s="1">
        <v>75.796798017492748</v>
      </c>
      <c r="F107" s="1"/>
      <c r="G107" s="1">
        <v>133.46190764955824</v>
      </c>
      <c r="H107" s="1"/>
    </row>
    <row r="108" spans="1:8" x14ac:dyDescent="0.2">
      <c r="A108" s="15" t="str">
        <f t="shared" si="1"/>
        <v>Nov-95</v>
      </c>
      <c r="B108" t="s">
        <v>9</v>
      </c>
      <c r="C108" s="1">
        <v>11</v>
      </c>
      <c r="D108" s="1">
        <v>87.033905514108369</v>
      </c>
      <c r="E108" s="1">
        <v>74.949225026132254</v>
      </c>
      <c r="F108" s="1"/>
      <c r="G108" s="1">
        <v>93.482122843616594</v>
      </c>
      <c r="H108" s="1"/>
    </row>
    <row r="109" spans="1:8" x14ac:dyDescent="0.2">
      <c r="A109" s="15" t="str">
        <f t="shared" si="1"/>
        <v>Dec-95</v>
      </c>
      <c r="B109" t="s">
        <v>9</v>
      </c>
      <c r="C109" s="1">
        <v>12</v>
      </c>
      <c r="D109" s="1">
        <v>83.247946812385322</v>
      </c>
      <c r="E109" s="1">
        <v>58.761467628216081</v>
      </c>
      <c r="F109" s="1"/>
      <c r="G109" s="1">
        <v>128.46170390038324</v>
      </c>
      <c r="H109" s="1"/>
    </row>
    <row r="110" spans="1:8" x14ac:dyDescent="0.2">
      <c r="A110" s="15" t="str">
        <f t="shared" si="1"/>
        <v>Jan-96</v>
      </c>
      <c r="B110" t="s">
        <v>10</v>
      </c>
      <c r="C110" s="1">
        <v>1</v>
      </c>
      <c r="D110" s="1">
        <v>77.217083496892727</v>
      </c>
      <c r="E110" s="1">
        <v>76.963341040898285</v>
      </c>
      <c r="F110" s="1"/>
      <c r="G110" s="1">
        <v>51.320933806173265</v>
      </c>
      <c r="H110" s="1"/>
    </row>
    <row r="111" spans="1:8" x14ac:dyDescent="0.2">
      <c r="A111" s="15" t="str">
        <f t="shared" si="1"/>
        <v>Feb-96</v>
      </c>
      <c r="B111" t="s">
        <v>10</v>
      </c>
      <c r="C111" s="1">
        <v>2</v>
      </c>
      <c r="D111" s="1">
        <v>127.7834816796811</v>
      </c>
      <c r="E111" s="1">
        <v>123.00718266236403</v>
      </c>
      <c r="F111" s="1"/>
      <c r="G111" s="1">
        <v>98.086973551509629</v>
      </c>
      <c r="H111" s="1"/>
    </row>
    <row r="112" spans="1:8" x14ac:dyDescent="0.2">
      <c r="A112" s="15" t="str">
        <f t="shared" si="1"/>
        <v>Mar-96</v>
      </c>
      <c r="B112" t="s">
        <v>10</v>
      </c>
      <c r="C112" s="1">
        <v>3</v>
      </c>
      <c r="D112" s="1">
        <v>132.01681578536522</v>
      </c>
      <c r="E112" s="1">
        <v>136.39912791912116</v>
      </c>
      <c r="F112" s="1"/>
      <c r="G112" s="1">
        <v>73.195984484592699</v>
      </c>
      <c r="H112" s="1"/>
    </row>
    <row r="113" spans="1:8" x14ac:dyDescent="0.2">
      <c r="A113" s="15" t="str">
        <f t="shared" si="1"/>
        <v>Apr-96</v>
      </c>
      <c r="B113" t="s">
        <v>10</v>
      </c>
      <c r="C113" s="1">
        <v>4</v>
      </c>
      <c r="D113" s="1">
        <v>79.618218914743593</v>
      </c>
      <c r="E113" s="1">
        <v>69.279292186500811</v>
      </c>
      <c r="F113" s="1"/>
      <c r="G113" s="1">
        <v>83.354166230479791</v>
      </c>
      <c r="H113" s="1"/>
    </row>
    <row r="114" spans="1:8" x14ac:dyDescent="0.2">
      <c r="A114" s="15" t="str">
        <f t="shared" si="1"/>
        <v>May-96</v>
      </c>
      <c r="B114" t="s">
        <v>10</v>
      </c>
      <c r="C114" s="1">
        <v>5</v>
      </c>
      <c r="D114" s="1">
        <v>119.47566156184763</v>
      </c>
      <c r="E114" s="1">
        <v>127.69842569006104</v>
      </c>
      <c r="F114" s="1"/>
      <c r="G114" s="1">
        <v>53.385544162147283</v>
      </c>
      <c r="H114" s="1"/>
    </row>
    <row r="115" spans="1:8" x14ac:dyDescent="0.2">
      <c r="A115" s="15" t="str">
        <f t="shared" si="1"/>
        <v>Jun-96</v>
      </c>
      <c r="B115" t="s">
        <v>10</v>
      </c>
      <c r="C115" s="1">
        <v>6</v>
      </c>
      <c r="D115" s="1">
        <v>108.29829946861284</v>
      </c>
      <c r="E115" s="1">
        <v>104.27190384404317</v>
      </c>
      <c r="F115" s="1"/>
      <c r="G115" s="1">
        <v>83.064895601966398</v>
      </c>
      <c r="H115" s="1"/>
    </row>
    <row r="116" spans="1:8" x14ac:dyDescent="0.2">
      <c r="A116" s="15" t="str">
        <f t="shared" si="1"/>
        <v>Jul-96</v>
      </c>
      <c r="B116" t="s">
        <v>10</v>
      </c>
      <c r="C116" s="1">
        <v>7</v>
      </c>
      <c r="D116" s="1">
        <v>104.5910802290408</v>
      </c>
      <c r="E116" s="1">
        <v>100.25532380991523</v>
      </c>
      <c r="F116" s="1"/>
      <c r="G116" s="1">
        <v>81.57214513681572</v>
      </c>
      <c r="H116" s="1"/>
    </row>
    <row r="117" spans="1:8" x14ac:dyDescent="0.2">
      <c r="A117" s="15" t="str">
        <f t="shared" si="1"/>
        <v>Aug-96</v>
      </c>
      <c r="B117" t="s">
        <v>10</v>
      </c>
      <c r="C117" s="1">
        <v>8</v>
      </c>
      <c r="D117" s="1">
        <v>55.987277787945821</v>
      </c>
      <c r="E117" s="1">
        <v>53.115157921907915</v>
      </c>
      <c r="F117" s="1"/>
      <c r="G117" s="1">
        <v>45.330162213837852</v>
      </c>
      <c r="H117" s="1"/>
    </row>
    <row r="118" spans="1:8" x14ac:dyDescent="0.2">
      <c r="A118" s="15" t="str">
        <f t="shared" si="1"/>
        <v>Sep-96</v>
      </c>
      <c r="B118" t="s">
        <v>10</v>
      </c>
      <c r="C118" s="1">
        <v>9</v>
      </c>
      <c r="D118" s="1">
        <v>88.87240513169175</v>
      </c>
      <c r="E118" s="1">
        <v>81.139699076143955</v>
      </c>
      <c r="F118" s="1"/>
      <c r="G118" s="1">
        <v>81.541139051630225</v>
      </c>
      <c r="H118" s="1"/>
    </row>
    <row r="119" spans="1:8" x14ac:dyDescent="0.2">
      <c r="A119" s="15" t="str">
        <f t="shared" si="1"/>
        <v>Oct-96</v>
      </c>
      <c r="B119" t="s">
        <v>10</v>
      </c>
      <c r="C119" s="1">
        <v>10</v>
      </c>
      <c r="D119" s="1">
        <v>91.027118092413133</v>
      </c>
      <c r="E119" s="1">
        <v>80.009747134090858</v>
      </c>
      <c r="F119" s="1"/>
      <c r="G119" s="1">
        <v>92.872813982531966</v>
      </c>
      <c r="H119" s="1"/>
    </row>
    <row r="120" spans="1:8" x14ac:dyDescent="0.2">
      <c r="A120" s="15" t="str">
        <f t="shared" si="1"/>
        <v>Nov-96</v>
      </c>
      <c r="B120" t="s">
        <v>10</v>
      </c>
      <c r="C120" s="1">
        <v>11</v>
      </c>
      <c r="D120" s="1">
        <v>103.19831249859081</v>
      </c>
      <c r="E120" s="1">
        <v>100.17250259226888</v>
      </c>
      <c r="F120" s="1"/>
      <c r="G120" s="1">
        <v>76.703741132904113</v>
      </c>
      <c r="H120" s="1"/>
    </row>
    <row r="121" spans="1:8" x14ac:dyDescent="0.2">
      <c r="A121" s="15" t="str">
        <f t="shared" si="1"/>
        <v>Dec-96</v>
      </c>
      <c r="B121" t="s">
        <v>10</v>
      </c>
      <c r="C121" s="1">
        <v>12</v>
      </c>
      <c r="D121" s="1">
        <v>86.600095991038827</v>
      </c>
      <c r="E121" s="1">
        <v>80.475770218880399</v>
      </c>
      <c r="F121" s="1"/>
      <c r="G121" s="1">
        <v>75.195507019092247</v>
      </c>
      <c r="H121" s="1"/>
    </row>
    <row r="122" spans="1:8" x14ac:dyDescent="0.2">
      <c r="A122" s="15" t="str">
        <f t="shared" si="1"/>
        <v>Jan-97</v>
      </c>
      <c r="B122" t="s">
        <v>11</v>
      </c>
      <c r="C122" s="1">
        <v>1</v>
      </c>
      <c r="D122" s="1">
        <v>119.6868465201117</v>
      </c>
      <c r="E122" s="1">
        <v>86.682215718657361</v>
      </c>
      <c r="F122" s="1">
        <v>147.87014396070614</v>
      </c>
      <c r="G122" s="1">
        <v>88.764134846697402</v>
      </c>
      <c r="H122" s="1"/>
    </row>
    <row r="123" spans="1:8" x14ac:dyDescent="0.2">
      <c r="A123" s="15" t="str">
        <f t="shared" si="1"/>
        <v>Feb-97</v>
      </c>
      <c r="B123" t="s">
        <v>11</v>
      </c>
      <c r="C123" s="1">
        <v>2</v>
      </c>
      <c r="D123" s="1">
        <v>125.70889544249053</v>
      </c>
      <c r="E123" s="1">
        <v>56.295874759072916</v>
      </c>
      <c r="F123" s="1">
        <v>193.49886278536169</v>
      </c>
      <c r="G123" s="1">
        <v>68.00467423017723</v>
      </c>
      <c r="H123" s="1"/>
    </row>
    <row r="124" spans="1:8" x14ac:dyDescent="0.2">
      <c r="A124" s="15" t="str">
        <f t="shared" si="1"/>
        <v>Mar-97</v>
      </c>
      <c r="B124" t="s">
        <v>11</v>
      </c>
      <c r="C124" s="1">
        <v>3</v>
      </c>
      <c r="D124" s="1">
        <v>119.4022532904462</v>
      </c>
      <c r="E124" s="1">
        <v>47.05063576030318</v>
      </c>
      <c r="F124" s="1">
        <v>164.87624231758213</v>
      </c>
      <c r="G124" s="1">
        <v>62.072923389829846</v>
      </c>
      <c r="H124" s="1"/>
    </row>
    <row r="125" spans="1:8" x14ac:dyDescent="0.2">
      <c r="A125" s="15" t="str">
        <f t="shared" si="1"/>
        <v>Apr-97</v>
      </c>
      <c r="B125" t="s">
        <v>11</v>
      </c>
      <c r="C125" s="1">
        <v>4</v>
      </c>
      <c r="D125" s="1">
        <v>132.73011187806009</v>
      </c>
      <c r="E125" s="1">
        <v>101.56806078024442</v>
      </c>
      <c r="F125" s="1">
        <v>142.68882335033464</v>
      </c>
      <c r="G125" s="1">
        <v>93.868848003901761</v>
      </c>
      <c r="H125" s="1"/>
    </row>
    <row r="126" spans="1:8" x14ac:dyDescent="0.2">
      <c r="A126" s="15" t="str">
        <f t="shared" si="1"/>
        <v>May-97</v>
      </c>
      <c r="B126" t="s">
        <v>11</v>
      </c>
      <c r="C126" s="1">
        <v>5</v>
      </c>
      <c r="D126" s="1">
        <v>110.4689176171388</v>
      </c>
      <c r="E126" s="1">
        <v>76.708151132350849</v>
      </c>
      <c r="F126" s="1">
        <v>138.6943425441784</v>
      </c>
      <c r="G126" s="1">
        <v>82.899866008055199</v>
      </c>
      <c r="H126" s="1"/>
    </row>
    <row r="127" spans="1:8" x14ac:dyDescent="0.2">
      <c r="A127" s="15" t="str">
        <f t="shared" si="1"/>
        <v>Jun-97</v>
      </c>
      <c r="B127" t="s">
        <v>11</v>
      </c>
      <c r="C127" s="1">
        <v>6</v>
      </c>
      <c r="D127" s="1">
        <v>128.70795429168723</v>
      </c>
      <c r="E127" s="1">
        <v>100.66197886782011</v>
      </c>
      <c r="F127" s="1">
        <v>155.14021748587564</v>
      </c>
      <c r="G127" s="1">
        <v>88.149839298762345</v>
      </c>
      <c r="H127" s="1"/>
    </row>
    <row r="128" spans="1:8" x14ac:dyDescent="0.2">
      <c r="A128" s="15" t="str">
        <f t="shared" si="1"/>
        <v>Jul-97</v>
      </c>
      <c r="B128" t="s">
        <v>11</v>
      </c>
      <c r="C128" s="1">
        <v>7</v>
      </c>
      <c r="D128" s="1">
        <v>80.440636911665493</v>
      </c>
      <c r="E128" s="1">
        <v>69.247375051651716</v>
      </c>
      <c r="F128" s="1">
        <v>75.07657686064141</v>
      </c>
      <c r="G128" s="1">
        <v>82.058762998843022</v>
      </c>
      <c r="H128" s="1"/>
    </row>
    <row r="129" spans="1:8" x14ac:dyDescent="0.2">
      <c r="A129" s="15" t="str">
        <f t="shared" si="1"/>
        <v>Aug-97</v>
      </c>
      <c r="B129" t="s">
        <v>11</v>
      </c>
      <c r="C129" s="1">
        <v>8</v>
      </c>
      <c r="D129" s="1">
        <v>99.452331260258205</v>
      </c>
      <c r="E129" s="1">
        <v>118.19356051268623</v>
      </c>
      <c r="F129" s="1">
        <v>106.58140522164973</v>
      </c>
      <c r="G129" s="1">
        <v>32.739987627733512</v>
      </c>
      <c r="H129" s="1"/>
    </row>
    <row r="130" spans="1:8" x14ac:dyDescent="0.2">
      <c r="A130" s="15" t="str">
        <f t="shared" si="1"/>
        <v>Sep-97</v>
      </c>
      <c r="B130" t="s">
        <v>11</v>
      </c>
      <c r="C130" s="1">
        <v>9</v>
      </c>
      <c r="D130" s="1">
        <v>95.818277004984552</v>
      </c>
      <c r="E130" s="1">
        <v>64.007202805358261</v>
      </c>
      <c r="F130" s="1">
        <v>107.70080167345554</v>
      </c>
      <c r="G130" s="1">
        <v>66.516744928230935</v>
      </c>
      <c r="H130" s="1"/>
    </row>
    <row r="131" spans="1:8" x14ac:dyDescent="0.2">
      <c r="A131" s="15" t="str">
        <f t="shared" ref="A131:A169" si="2">TEXT(DATE(B131,C131,1),"mmm-yy")</f>
        <v>Oct-97</v>
      </c>
      <c r="B131" t="s">
        <v>11</v>
      </c>
      <c r="C131" s="1">
        <v>10</v>
      </c>
      <c r="D131" s="1">
        <v>104.92588449202414</v>
      </c>
      <c r="E131" s="1">
        <v>72.829289437413465</v>
      </c>
      <c r="F131" s="1">
        <v>114.75605842190551</v>
      </c>
      <c r="G131" s="1">
        <v>59.29633258344483</v>
      </c>
      <c r="H131" s="1"/>
    </row>
    <row r="132" spans="1:8" x14ac:dyDescent="0.2">
      <c r="A132" s="15" t="str">
        <f t="shared" si="2"/>
        <v>Nov-97</v>
      </c>
      <c r="B132" t="s">
        <v>11</v>
      </c>
      <c r="C132" s="1">
        <v>11</v>
      </c>
      <c r="D132" s="1">
        <v>85.718318840931431</v>
      </c>
      <c r="E132" s="1">
        <v>68.688085425613181</v>
      </c>
      <c r="F132" s="1">
        <v>80.101226500721708</v>
      </c>
      <c r="G132" s="1">
        <v>79.609842899676693</v>
      </c>
      <c r="H132" s="1"/>
    </row>
    <row r="133" spans="1:8" x14ac:dyDescent="0.2">
      <c r="A133" s="15" t="str">
        <f t="shared" si="2"/>
        <v>Dec-97</v>
      </c>
      <c r="B133" t="s">
        <v>11</v>
      </c>
      <c r="C133" s="1">
        <v>12</v>
      </c>
      <c r="D133" s="1">
        <v>91.411579072706502</v>
      </c>
      <c r="E133" s="1">
        <v>88.882811976388069</v>
      </c>
      <c r="F133" s="1">
        <v>92.252218488282381</v>
      </c>
      <c r="G133" s="1">
        <v>62.682725088689317</v>
      </c>
      <c r="H133" s="1"/>
    </row>
    <row r="134" spans="1:8" x14ac:dyDescent="0.2">
      <c r="A134" s="15" t="str">
        <f t="shared" si="2"/>
        <v>Jan-98</v>
      </c>
      <c r="B134" t="s">
        <v>12</v>
      </c>
      <c r="C134" s="1">
        <v>1</v>
      </c>
      <c r="D134" s="1">
        <v>75.588836654176646</v>
      </c>
      <c r="E134" s="1">
        <v>49.256680518146474</v>
      </c>
      <c r="F134" s="1">
        <v>78.998412628339665</v>
      </c>
      <c r="G134" s="1">
        <v>51.941408138689148</v>
      </c>
      <c r="H134" s="1"/>
    </row>
    <row r="135" spans="1:8" x14ac:dyDescent="0.2">
      <c r="A135" s="15" t="str">
        <f t="shared" si="2"/>
        <v>Feb-98</v>
      </c>
      <c r="B135" t="s">
        <v>12</v>
      </c>
      <c r="C135" s="1">
        <v>2</v>
      </c>
      <c r="D135" s="1">
        <v>72.009276446983407</v>
      </c>
      <c r="E135" s="1">
        <v>32.466570863952548</v>
      </c>
      <c r="F135" s="1">
        <v>84.058595709841867</v>
      </c>
      <c r="G135" s="1">
        <v>55.641128402531912</v>
      </c>
      <c r="H135" s="1"/>
    </row>
    <row r="136" spans="1:8" x14ac:dyDescent="0.2">
      <c r="A136" s="15" t="str">
        <f t="shared" si="2"/>
        <v>Mar-98</v>
      </c>
      <c r="B136" t="s">
        <v>12</v>
      </c>
      <c r="C136" s="1">
        <v>3</v>
      </c>
      <c r="D136" s="1">
        <v>108.40597509718415</v>
      </c>
      <c r="E136" s="1">
        <v>79.800810362114859</v>
      </c>
      <c r="F136" s="1">
        <v>125.53818916856285</v>
      </c>
      <c r="G136" s="1">
        <v>32.828402341789655</v>
      </c>
      <c r="H136" s="1"/>
    </row>
    <row r="137" spans="1:8" x14ac:dyDescent="0.2">
      <c r="A137" s="15" t="str">
        <f t="shared" si="2"/>
        <v>Apr-98</v>
      </c>
      <c r="B137" t="s">
        <v>12</v>
      </c>
      <c r="C137" s="1">
        <v>4</v>
      </c>
      <c r="D137" s="1">
        <v>86.597282169943824</v>
      </c>
      <c r="E137" s="1">
        <v>42.082003413678152</v>
      </c>
      <c r="F137" s="1">
        <v>105.60758684415103</v>
      </c>
      <c r="G137" s="1">
        <v>100.12669092288616</v>
      </c>
      <c r="H137" s="1"/>
    </row>
    <row r="138" spans="1:8" x14ac:dyDescent="0.2">
      <c r="A138" s="15" t="str">
        <f t="shared" si="2"/>
        <v>May-98</v>
      </c>
      <c r="B138" t="s">
        <v>12</v>
      </c>
      <c r="C138" s="1">
        <v>5</v>
      </c>
      <c r="D138" s="1">
        <v>100.44387807829429</v>
      </c>
      <c r="E138" s="1">
        <v>103.61317482620571</v>
      </c>
      <c r="F138" s="1">
        <v>82.749161413521549</v>
      </c>
      <c r="G138" s="1">
        <v>59.027400528337196</v>
      </c>
      <c r="H138" s="1"/>
    </row>
    <row r="139" spans="1:8" x14ac:dyDescent="0.2">
      <c r="A139" s="15" t="str">
        <f t="shared" si="2"/>
        <v>Jun-98</v>
      </c>
      <c r="B139" t="s">
        <v>12</v>
      </c>
      <c r="C139" s="1">
        <v>6</v>
      </c>
      <c r="D139" s="1">
        <v>79.882991013065975</v>
      </c>
      <c r="E139" s="1">
        <v>73.61322488736954</v>
      </c>
      <c r="F139" s="1">
        <v>65.639022889686331</v>
      </c>
      <c r="G139" s="1">
        <v>52.636965362317575</v>
      </c>
      <c r="H139" s="1"/>
    </row>
    <row r="140" spans="1:8" x14ac:dyDescent="0.2">
      <c r="A140" s="15" t="str">
        <f t="shared" si="2"/>
        <v>Jul-98</v>
      </c>
      <c r="B140" t="s">
        <v>12</v>
      </c>
      <c r="C140" s="1">
        <v>7</v>
      </c>
      <c r="D140" s="1">
        <v>105.26717291026502</v>
      </c>
      <c r="E140" s="1">
        <v>103.73401211333515</v>
      </c>
      <c r="F140" s="1">
        <v>83.752859284350549</v>
      </c>
      <c r="G140" s="1">
        <v>52.461618712443517</v>
      </c>
      <c r="H140" s="1"/>
    </row>
    <row r="141" spans="1:8" x14ac:dyDescent="0.2">
      <c r="A141" s="15" t="str">
        <f t="shared" si="2"/>
        <v>Aug-98</v>
      </c>
      <c r="B141" t="s">
        <v>12</v>
      </c>
      <c r="C141" s="1">
        <v>8</v>
      </c>
      <c r="D141" s="1">
        <v>109.72397157650239</v>
      </c>
      <c r="E141" s="1">
        <v>87.88340715374936</v>
      </c>
      <c r="F141" s="1">
        <v>142.44585203605479</v>
      </c>
      <c r="G141" s="1">
        <v>26.054697858561624</v>
      </c>
      <c r="H141" s="1"/>
    </row>
    <row r="142" spans="1:8" x14ac:dyDescent="0.2">
      <c r="A142" s="15" t="str">
        <f t="shared" si="2"/>
        <v>Sep-98</v>
      </c>
      <c r="B142" t="s">
        <v>12</v>
      </c>
      <c r="C142" s="1">
        <v>9</v>
      </c>
      <c r="D142" s="1">
        <v>201.66936879270224</v>
      </c>
      <c r="E142" s="1">
        <v>155.45720542788212</v>
      </c>
      <c r="F142" s="1">
        <v>243.8862301659081</v>
      </c>
      <c r="G142" s="1">
        <v>95.318843490308765</v>
      </c>
      <c r="H142" s="1"/>
    </row>
    <row r="143" spans="1:8" x14ac:dyDescent="0.2">
      <c r="A143" s="15" t="str">
        <f t="shared" si="2"/>
        <v>Oct-98</v>
      </c>
      <c r="B143" t="s">
        <v>12</v>
      </c>
      <c r="C143" s="1">
        <v>10</v>
      </c>
      <c r="D143" s="1">
        <v>116.31663312197094</v>
      </c>
      <c r="E143" s="1">
        <v>77.707428985320831</v>
      </c>
      <c r="F143" s="1">
        <v>109.75393938849649</v>
      </c>
      <c r="G143" s="1">
        <v>59.140830040923873</v>
      </c>
      <c r="H143" s="1"/>
    </row>
    <row r="144" spans="1:8" x14ac:dyDescent="0.2">
      <c r="A144" s="15" t="str">
        <f t="shared" si="2"/>
        <v>Nov-98</v>
      </c>
      <c r="B144" t="s">
        <v>12</v>
      </c>
      <c r="C144" s="1">
        <v>11</v>
      </c>
      <c r="D144" s="1">
        <v>133.05347005628192</v>
      </c>
      <c r="E144" s="1">
        <v>127.06005819215508</v>
      </c>
      <c r="F144" s="1">
        <v>112.45782962794458</v>
      </c>
      <c r="G144" s="1">
        <v>62.611575042745073</v>
      </c>
      <c r="H144" s="1"/>
    </row>
    <row r="145" spans="1:8" x14ac:dyDescent="0.2">
      <c r="A145" s="15" t="str">
        <f t="shared" si="2"/>
        <v>Dec-98</v>
      </c>
      <c r="B145" t="s">
        <v>12</v>
      </c>
      <c r="C145" s="1">
        <v>12</v>
      </c>
      <c r="D145" s="1">
        <v>112.01244472822216</v>
      </c>
      <c r="E145" s="1">
        <v>127.4077295320247</v>
      </c>
      <c r="F145" s="1">
        <v>104.41275145220166</v>
      </c>
      <c r="G145" s="1">
        <v>66.055360563682299</v>
      </c>
      <c r="H145" s="1"/>
    </row>
    <row r="146" spans="1:8" x14ac:dyDescent="0.2">
      <c r="A146" s="15" t="str">
        <f t="shared" si="2"/>
        <v>Jan-99</v>
      </c>
      <c r="B146" t="s">
        <v>13</v>
      </c>
      <c r="C146" s="1">
        <v>1</v>
      </c>
      <c r="D146" s="1">
        <v>113.21341631683464</v>
      </c>
      <c r="E146" s="1">
        <v>111.26028205484364</v>
      </c>
      <c r="F146" s="1">
        <v>106.93924406651598</v>
      </c>
      <c r="G146" s="1">
        <v>83.076431313192515</v>
      </c>
      <c r="H146" s="1"/>
    </row>
    <row r="147" spans="1:8" x14ac:dyDescent="0.2">
      <c r="A147" s="15" t="str">
        <f t="shared" si="2"/>
        <v>Feb-99</v>
      </c>
      <c r="B147" t="s">
        <v>13</v>
      </c>
      <c r="C147" s="1">
        <v>2</v>
      </c>
      <c r="D147" s="1">
        <v>89.672097858639717</v>
      </c>
      <c r="E147" s="1">
        <v>104.85598058713028</v>
      </c>
      <c r="F147" s="1">
        <v>72.186697631127075</v>
      </c>
      <c r="G147" s="1">
        <v>42.251635570947229</v>
      </c>
      <c r="H147" s="1"/>
    </row>
    <row r="148" spans="1:8" x14ac:dyDescent="0.2">
      <c r="A148" s="15" t="str">
        <f t="shared" si="2"/>
        <v>Mar-99</v>
      </c>
      <c r="B148" t="s">
        <v>13</v>
      </c>
      <c r="C148" s="1">
        <v>3</v>
      </c>
      <c r="D148" s="1">
        <v>92.029951203955633</v>
      </c>
      <c r="E148" s="1">
        <v>65.630911677212467</v>
      </c>
      <c r="F148" s="1">
        <v>107.49728886606161</v>
      </c>
      <c r="G148" s="1">
        <v>49.747523374713431</v>
      </c>
      <c r="H148" s="1"/>
    </row>
    <row r="149" spans="1:8" x14ac:dyDescent="0.2">
      <c r="A149" s="15" t="str">
        <f t="shared" si="2"/>
        <v>Apr-99</v>
      </c>
      <c r="B149" t="s">
        <v>13</v>
      </c>
      <c r="C149" s="1">
        <v>4</v>
      </c>
      <c r="D149" s="1">
        <v>83.044044982710489</v>
      </c>
      <c r="E149" s="1">
        <v>95.329216417692024</v>
      </c>
      <c r="F149" s="1">
        <v>64.251449942415988</v>
      </c>
      <c r="G149" s="1">
        <v>55.283689764796385</v>
      </c>
      <c r="H149" s="1"/>
    </row>
    <row r="150" spans="1:8" x14ac:dyDescent="0.2">
      <c r="A150" s="15" t="str">
        <f t="shared" si="2"/>
        <v>May-99</v>
      </c>
      <c r="B150" t="s">
        <v>13</v>
      </c>
      <c r="C150" s="1">
        <v>5</v>
      </c>
      <c r="D150" s="1">
        <v>82.165373807806333</v>
      </c>
      <c r="E150" s="1">
        <v>87.84144128943548</v>
      </c>
      <c r="F150" s="1">
        <v>76.101869405041981</v>
      </c>
      <c r="G150" s="1">
        <v>24.785112635456901</v>
      </c>
      <c r="H150" s="1"/>
    </row>
    <row r="151" spans="1:8" x14ac:dyDescent="0.2">
      <c r="A151" s="15" t="str">
        <f t="shared" si="2"/>
        <v>Jun-99</v>
      </c>
      <c r="B151" t="s">
        <v>13</v>
      </c>
      <c r="C151" s="1">
        <v>6</v>
      </c>
      <c r="D151" s="1">
        <v>106.78117974116523</v>
      </c>
      <c r="E151" s="1">
        <v>131.98173205111178</v>
      </c>
      <c r="F151" s="1">
        <v>101.81967156628635</v>
      </c>
      <c r="G151" s="1">
        <v>32.234884792301784</v>
      </c>
      <c r="H151" s="1"/>
    </row>
    <row r="152" spans="1:8" x14ac:dyDescent="0.2">
      <c r="A152" s="15" t="str">
        <f t="shared" si="2"/>
        <v>Jul-99</v>
      </c>
      <c r="B152" t="s">
        <v>13</v>
      </c>
      <c r="C152" s="1">
        <v>7</v>
      </c>
      <c r="D152" s="1">
        <v>103.57101590540422</v>
      </c>
      <c r="E152" s="1">
        <v>102.22409481821562</v>
      </c>
      <c r="F152" s="1">
        <v>122.38406863129252</v>
      </c>
      <c r="G152" s="1">
        <v>20.791727831773528</v>
      </c>
      <c r="H152" s="1"/>
    </row>
    <row r="153" spans="1:8" x14ac:dyDescent="0.2">
      <c r="A153" s="15" t="str">
        <f t="shared" si="2"/>
        <v>Aug-99</v>
      </c>
      <c r="B153" t="s">
        <v>13</v>
      </c>
      <c r="C153" s="1">
        <v>8</v>
      </c>
      <c r="D153" s="1">
        <v>77.463820569061596</v>
      </c>
      <c r="E153" s="1">
        <v>118.17872224933525</v>
      </c>
      <c r="F153" s="1">
        <v>53.951402950858466</v>
      </c>
      <c r="G153" s="1">
        <v>11.287311495195063</v>
      </c>
      <c r="H153" s="1"/>
    </row>
    <row r="154" spans="1:8" x14ac:dyDescent="0.2">
      <c r="A154" s="15" t="str">
        <f t="shared" si="2"/>
        <v>Sep-99</v>
      </c>
      <c r="B154" t="s">
        <v>13</v>
      </c>
      <c r="C154" s="1">
        <v>9</v>
      </c>
      <c r="D154" s="1">
        <v>81.288133225702865</v>
      </c>
      <c r="E154" s="1">
        <v>106.54349173588984</v>
      </c>
      <c r="F154" s="1">
        <v>60.675237040267625</v>
      </c>
      <c r="G154" s="1">
        <v>28.035704793875233</v>
      </c>
      <c r="H154" s="1"/>
    </row>
    <row r="155" spans="1:8" x14ac:dyDescent="0.2">
      <c r="A155" s="15" t="str">
        <f t="shared" si="2"/>
        <v>Oct-99</v>
      </c>
      <c r="B155" t="s">
        <v>13</v>
      </c>
      <c r="C155" s="1">
        <v>10</v>
      </c>
      <c r="D155" s="1">
        <v>89.545739376198341</v>
      </c>
      <c r="E155" s="1">
        <v>104.13790151360904</v>
      </c>
      <c r="F155" s="1">
        <v>79.268625109849111</v>
      </c>
      <c r="G155" s="1">
        <v>27.945577509914855</v>
      </c>
      <c r="H155" s="1"/>
    </row>
    <row r="156" spans="1:8" x14ac:dyDescent="0.2">
      <c r="A156" s="15" t="str">
        <f t="shared" si="2"/>
        <v>Nov-99</v>
      </c>
      <c r="B156" t="s">
        <v>13</v>
      </c>
      <c r="C156" s="1">
        <v>11</v>
      </c>
      <c r="D156" s="1">
        <v>102.92409269197751</v>
      </c>
      <c r="E156" s="1">
        <v>139.88605224963786</v>
      </c>
      <c r="F156" s="1">
        <v>84.96528964776877</v>
      </c>
      <c r="G156" s="1">
        <v>49.837223552100177</v>
      </c>
      <c r="H156" s="1"/>
    </row>
    <row r="157" spans="1:8" x14ac:dyDescent="0.2">
      <c r="A157" s="15" t="str">
        <f t="shared" si="2"/>
        <v>Dec-99</v>
      </c>
      <c r="B157" t="s">
        <v>13</v>
      </c>
      <c r="C157" s="1">
        <v>12</v>
      </c>
      <c r="D157" s="1">
        <v>65.177279633909308</v>
      </c>
      <c r="E157" s="1">
        <v>52.089281925904729</v>
      </c>
      <c r="F157" s="1">
        <v>84.886047786269401</v>
      </c>
      <c r="G157" s="1">
        <v>33.270276409766161</v>
      </c>
      <c r="H157" s="1"/>
    </row>
    <row r="158" spans="1:8" x14ac:dyDescent="0.2">
      <c r="A158" s="15" t="str">
        <f t="shared" si="2"/>
        <v>Jan-00</v>
      </c>
      <c r="B158" t="s">
        <v>14</v>
      </c>
      <c r="C158" s="1">
        <v>1</v>
      </c>
      <c r="D158" s="1">
        <v>51.951060021428908</v>
      </c>
      <c r="E158" s="1">
        <v>73.233990391097976</v>
      </c>
      <c r="F158" s="1">
        <v>50.616802232989954</v>
      </c>
      <c r="G158" s="1">
        <v>18.451337693532892</v>
      </c>
      <c r="H158" s="1"/>
    </row>
    <row r="159" spans="1:8" x14ac:dyDescent="0.2">
      <c r="A159" s="15" t="str">
        <f t="shared" si="2"/>
        <v>Feb-00</v>
      </c>
      <c r="B159" t="s">
        <v>14</v>
      </c>
      <c r="C159" s="1">
        <v>2</v>
      </c>
      <c r="D159" s="1">
        <v>72.962876832048579</v>
      </c>
      <c r="E159" s="1">
        <v>97.358428599481869</v>
      </c>
      <c r="F159" s="1">
        <v>78.895078080371022</v>
      </c>
      <c r="G159" s="1">
        <v>33.225142953395185</v>
      </c>
      <c r="H159" s="1"/>
    </row>
    <row r="160" spans="1:8" x14ac:dyDescent="0.2">
      <c r="A160" s="15" t="str">
        <f t="shared" si="2"/>
        <v>Mar-00</v>
      </c>
      <c r="B160" t="s">
        <v>14</v>
      </c>
      <c r="C160" s="1">
        <v>3</v>
      </c>
      <c r="D160" s="1">
        <v>75.439554797404341</v>
      </c>
      <c r="E160" s="1">
        <v>96.091504863237461</v>
      </c>
      <c r="F160" s="1">
        <v>83.254881928559684</v>
      </c>
      <c r="G160" s="1">
        <v>42.402659606680373</v>
      </c>
      <c r="H160" s="1"/>
    </row>
    <row r="161" spans="1:8" x14ac:dyDescent="0.2">
      <c r="A161" s="15" t="str">
        <f t="shared" si="2"/>
        <v>Apr-00</v>
      </c>
      <c r="B161" t="s">
        <v>14</v>
      </c>
      <c r="C161" s="1">
        <v>4</v>
      </c>
      <c r="D161" s="1">
        <v>72.605200077286753</v>
      </c>
      <c r="E161" s="1">
        <v>69.447951774446238</v>
      </c>
      <c r="F161" s="1">
        <v>97.981175519308238</v>
      </c>
      <c r="G161" s="1">
        <v>16.592833334234534</v>
      </c>
      <c r="H161" s="1"/>
    </row>
    <row r="162" spans="1:8" x14ac:dyDescent="0.2">
      <c r="A162" s="15" t="str">
        <f t="shared" si="2"/>
        <v>May-00</v>
      </c>
      <c r="B162" t="s">
        <v>14</v>
      </c>
      <c r="C162" s="1">
        <v>5</v>
      </c>
      <c r="D162" s="1">
        <v>84.041663049731994</v>
      </c>
      <c r="E162" s="1">
        <v>135.28713300338737</v>
      </c>
      <c r="F162" s="1">
        <v>61.069562753886096</v>
      </c>
      <c r="G162" s="1">
        <v>55.373056640155205</v>
      </c>
      <c r="H162" s="1"/>
    </row>
    <row r="163" spans="1:8" x14ac:dyDescent="0.2">
      <c r="A163" s="15" t="str">
        <f t="shared" si="2"/>
        <v>Jun-00</v>
      </c>
      <c r="B163" t="s">
        <v>14</v>
      </c>
      <c r="C163" s="1">
        <v>6</v>
      </c>
      <c r="D163" s="1">
        <v>59.968966004257439</v>
      </c>
      <c r="E163" s="1">
        <v>58.290116512411338</v>
      </c>
      <c r="F163" s="1">
        <v>71.402032439077018</v>
      </c>
      <c r="G163" s="1">
        <v>35.070293370065528</v>
      </c>
      <c r="H163" s="1"/>
    </row>
    <row r="164" spans="1:8" x14ac:dyDescent="0.2">
      <c r="A164" s="15" t="str">
        <f t="shared" si="2"/>
        <v>Jul-00</v>
      </c>
      <c r="B164" t="s">
        <v>14</v>
      </c>
      <c r="C164" s="1">
        <v>7</v>
      </c>
      <c r="D164" s="1">
        <v>58.438123534848728</v>
      </c>
      <c r="E164" s="1">
        <v>75.235765649879156</v>
      </c>
      <c r="F164" s="1">
        <v>60.31278859104269</v>
      </c>
      <c r="G164" s="1">
        <v>40.538765111156422</v>
      </c>
      <c r="H164" s="1"/>
    </row>
    <row r="165" spans="1:8" x14ac:dyDescent="0.2">
      <c r="A165" s="15" t="str">
        <f t="shared" si="2"/>
        <v>Aug-00</v>
      </c>
      <c r="B165" t="s">
        <v>14</v>
      </c>
      <c r="C165" s="1">
        <v>8</v>
      </c>
      <c r="D165" s="1">
        <v>63.555976067772725</v>
      </c>
      <c r="E165" s="1">
        <v>76.062932206845176</v>
      </c>
      <c r="F165" s="1">
        <v>74.964235329433308</v>
      </c>
      <c r="G165" s="1">
        <v>23.92303093211002</v>
      </c>
      <c r="H165" s="1"/>
    </row>
    <row r="166" spans="1:8" x14ac:dyDescent="0.2">
      <c r="A166" s="15" t="str">
        <f t="shared" si="2"/>
        <v>Sep-00</v>
      </c>
      <c r="B166" t="s">
        <v>14</v>
      </c>
      <c r="C166" s="1">
        <v>9</v>
      </c>
      <c r="D166" s="1">
        <v>70.463777067987451</v>
      </c>
      <c r="E166" s="1">
        <v>68.369328105522015</v>
      </c>
      <c r="F166" s="1">
        <v>85.743626951969304</v>
      </c>
      <c r="G166" s="1">
        <v>40.689704342282781</v>
      </c>
      <c r="H166" s="1"/>
    </row>
    <row r="167" spans="1:8" x14ac:dyDescent="0.2">
      <c r="A167" s="15" t="str">
        <f t="shared" si="2"/>
        <v>Oct-00</v>
      </c>
      <c r="B167" t="s">
        <v>14</v>
      </c>
      <c r="C167" s="1">
        <v>10</v>
      </c>
      <c r="D167" s="1">
        <v>72.280552851312393</v>
      </c>
      <c r="E167" s="1">
        <v>84.144101793730883</v>
      </c>
      <c r="F167" s="1">
        <v>80.528927702174002</v>
      </c>
      <c r="G167" s="1">
        <v>52.013865414486304</v>
      </c>
      <c r="H167" s="1"/>
    </row>
    <row r="168" spans="1:8" x14ac:dyDescent="0.2">
      <c r="A168" s="15" t="str">
        <f t="shared" si="2"/>
        <v>Nov-00</v>
      </c>
      <c r="B168" t="s">
        <v>14</v>
      </c>
      <c r="C168" s="1">
        <v>11</v>
      </c>
      <c r="D168" s="1">
        <v>108.67674348125898</v>
      </c>
      <c r="E168" s="1">
        <v>91.131136308694465</v>
      </c>
      <c r="F168" s="1">
        <v>134.05470281053084</v>
      </c>
      <c r="G168" s="1">
        <v>50.247695690099611</v>
      </c>
      <c r="H168" s="1"/>
    </row>
    <row r="169" spans="1:8" x14ac:dyDescent="0.2">
      <c r="A169" s="15" t="str">
        <f t="shared" si="2"/>
        <v>Dec-00</v>
      </c>
      <c r="B169" t="s">
        <v>14</v>
      </c>
      <c r="C169" s="1">
        <v>12</v>
      </c>
      <c r="D169" s="1">
        <v>99.956841954826004</v>
      </c>
      <c r="E169" s="1">
        <v>91.888473585729386</v>
      </c>
      <c r="F169" s="1">
        <v>129.79676653012436</v>
      </c>
      <c r="G169" s="1">
        <v>42.71172951338729</v>
      </c>
      <c r="H169" s="1"/>
    </row>
    <row r="170" spans="1:8" x14ac:dyDescent="0.2">
      <c r="A170" s="15" t="s">
        <v>69</v>
      </c>
      <c r="B170" t="s">
        <v>15</v>
      </c>
      <c r="C170" s="1">
        <v>1</v>
      </c>
      <c r="D170" s="1">
        <v>82.906065443173844</v>
      </c>
      <c r="E170" s="1">
        <v>109.33141709289418</v>
      </c>
      <c r="F170" s="1">
        <v>76.65537247860496</v>
      </c>
      <c r="G170" s="1">
        <v>35.252224564520994</v>
      </c>
      <c r="H170" s="1">
        <v>66.006069285150573</v>
      </c>
    </row>
    <row r="171" spans="1:8" x14ac:dyDescent="0.2">
      <c r="A171" s="15" t="s">
        <v>70</v>
      </c>
      <c r="B171" t="s">
        <v>15</v>
      </c>
      <c r="C171" s="1">
        <v>2</v>
      </c>
      <c r="D171" s="1">
        <v>102.49366812062726</v>
      </c>
      <c r="E171" s="1">
        <v>134.36820468226048</v>
      </c>
      <c r="F171" s="1">
        <v>88.950043798151214</v>
      </c>
      <c r="G171" s="1">
        <v>40.809090281757285</v>
      </c>
      <c r="H171" s="1">
        <v>108.94040913668555</v>
      </c>
    </row>
    <row r="172" spans="1:8" x14ac:dyDescent="0.2">
      <c r="A172" s="15" t="s">
        <v>71</v>
      </c>
      <c r="B172" t="s">
        <v>15</v>
      </c>
      <c r="C172" s="1">
        <v>3</v>
      </c>
      <c r="D172" s="1">
        <v>108.4322364885419</v>
      </c>
      <c r="E172" s="1">
        <v>180.83043599503594</v>
      </c>
      <c r="F172" s="1">
        <v>64.785397569019509</v>
      </c>
      <c r="G172" s="1">
        <v>53.739119900721199</v>
      </c>
      <c r="H172" s="1">
        <v>79.772070073436652</v>
      </c>
    </row>
    <row r="173" spans="1:8" x14ac:dyDescent="0.2">
      <c r="A173" s="15" t="s">
        <v>72</v>
      </c>
      <c r="B173" t="s">
        <v>15</v>
      </c>
      <c r="C173" s="1">
        <v>4</v>
      </c>
      <c r="D173" s="1">
        <v>97.056588405152709</v>
      </c>
      <c r="E173" s="1">
        <v>92.082720947592136</v>
      </c>
      <c r="F173" s="1">
        <v>104.39130996908861</v>
      </c>
      <c r="G173" s="1">
        <v>48.075521086745866</v>
      </c>
      <c r="H173" s="1">
        <v>67.670934324635539</v>
      </c>
    </row>
    <row r="174" spans="1:8" x14ac:dyDescent="0.2">
      <c r="A174" s="15" t="s">
        <v>73</v>
      </c>
      <c r="B174" t="s">
        <v>15</v>
      </c>
      <c r="C174" s="1">
        <v>5</v>
      </c>
      <c r="D174" s="1">
        <v>75.266983867840992</v>
      </c>
      <c r="E174" s="1">
        <v>73.977578033456822</v>
      </c>
      <c r="F174" s="1">
        <v>73.364907826044075</v>
      </c>
      <c r="G174" s="1">
        <v>50.067564078994522</v>
      </c>
      <c r="H174" s="1">
        <v>67.174599336369255</v>
      </c>
    </row>
    <row r="175" spans="1:8" x14ac:dyDescent="0.2">
      <c r="A175" s="15" t="s">
        <v>74</v>
      </c>
      <c r="B175" t="s">
        <v>15</v>
      </c>
      <c r="C175" s="1">
        <v>6</v>
      </c>
      <c r="D175" s="1">
        <v>80.029224887830438</v>
      </c>
      <c r="E175" s="1">
        <v>69.789830089222562</v>
      </c>
      <c r="F175" s="1">
        <v>102.68873782741206</v>
      </c>
      <c r="G175" s="1">
        <v>40.916611726626698</v>
      </c>
      <c r="H175" s="1">
        <v>50.170447772169993</v>
      </c>
    </row>
    <row r="176" spans="1:8" x14ac:dyDescent="0.2">
      <c r="A176" s="15" t="s">
        <v>75</v>
      </c>
      <c r="B176" t="s">
        <v>15</v>
      </c>
      <c r="C176" s="1">
        <v>7</v>
      </c>
      <c r="D176" s="1">
        <v>98.43316385275412</v>
      </c>
      <c r="E176" s="1">
        <v>106.67740606516504</v>
      </c>
      <c r="F176" s="1">
        <v>108.88249695435519</v>
      </c>
      <c r="G176" s="1">
        <v>74.393839502957647</v>
      </c>
      <c r="H176" s="1">
        <v>49.445870480685784</v>
      </c>
    </row>
    <row r="177" spans="1:8" x14ac:dyDescent="0.2">
      <c r="A177" s="15" t="s">
        <v>76</v>
      </c>
      <c r="B177" t="s">
        <v>15</v>
      </c>
      <c r="C177" s="1">
        <v>8</v>
      </c>
      <c r="D177" s="1">
        <v>73.703429050540748</v>
      </c>
      <c r="E177" s="1">
        <v>88.275069589632736</v>
      </c>
      <c r="F177" s="1">
        <v>68.851072255163885</v>
      </c>
      <c r="G177" s="1">
        <v>39.037048223339255</v>
      </c>
      <c r="H177" s="1">
        <v>35.773470257400469</v>
      </c>
    </row>
    <row r="178" spans="1:8" x14ac:dyDescent="0.2">
      <c r="A178" s="15" t="s">
        <v>77</v>
      </c>
      <c r="B178" t="s">
        <v>15</v>
      </c>
      <c r="C178" s="1">
        <v>9</v>
      </c>
      <c r="D178" s="1">
        <v>215.0512163392238</v>
      </c>
      <c r="E178" s="1">
        <v>248.30523634993318</v>
      </c>
      <c r="F178" s="1">
        <v>201.73865989800811</v>
      </c>
      <c r="G178" s="1">
        <v>133.80024615008614</v>
      </c>
      <c r="H178" s="1">
        <v>196.93340915564704</v>
      </c>
    </row>
    <row r="179" spans="1:8" x14ac:dyDescent="0.2">
      <c r="A179" s="15" t="s">
        <v>78</v>
      </c>
      <c r="B179" t="s">
        <v>15</v>
      </c>
      <c r="C179" s="1">
        <v>10</v>
      </c>
      <c r="D179" s="1">
        <v>204.6560509651608</v>
      </c>
      <c r="E179" s="1">
        <v>276.72370716867857</v>
      </c>
      <c r="F179" s="1">
        <v>180.49073400928626</v>
      </c>
      <c r="G179" s="1">
        <v>142.71621456808293</v>
      </c>
      <c r="H179" s="1">
        <v>168.52810882918777</v>
      </c>
    </row>
    <row r="180" spans="1:8" x14ac:dyDescent="0.2">
      <c r="A180" s="15" t="s">
        <v>79</v>
      </c>
      <c r="B180" t="s">
        <v>15</v>
      </c>
      <c r="C180" s="1">
        <v>11</v>
      </c>
      <c r="D180" s="1">
        <v>165.27180037332874</v>
      </c>
      <c r="E180" s="1">
        <v>177.75169326457495</v>
      </c>
      <c r="F180" s="1">
        <v>190.29062568355008</v>
      </c>
      <c r="G180" s="1">
        <v>77.610017607193143</v>
      </c>
      <c r="H180" s="1">
        <v>110.7906030804135</v>
      </c>
    </row>
    <row r="181" spans="1:8" x14ac:dyDescent="0.2">
      <c r="A181" s="15" t="s">
        <v>80</v>
      </c>
      <c r="B181" t="s">
        <v>15</v>
      </c>
      <c r="C181" s="1">
        <v>12</v>
      </c>
      <c r="D181" s="1">
        <v>111.50605957341784</v>
      </c>
      <c r="E181" s="1">
        <v>108.11981033731382</v>
      </c>
      <c r="F181" s="1">
        <v>117.27114365213079</v>
      </c>
      <c r="G181" s="1">
        <v>53.654400038782725</v>
      </c>
      <c r="H181" s="1">
        <v>122.91045299178541</v>
      </c>
    </row>
    <row r="182" spans="1:8" x14ac:dyDescent="0.2">
      <c r="A182" s="15" t="s">
        <v>81</v>
      </c>
      <c r="B182" t="s">
        <v>16</v>
      </c>
      <c r="C182" s="1">
        <v>1</v>
      </c>
      <c r="D182" s="1">
        <v>105.63607401948651</v>
      </c>
      <c r="E182" s="1">
        <v>95.479481594533397</v>
      </c>
      <c r="F182" s="1">
        <v>117.5427784259019</v>
      </c>
      <c r="G182" s="1">
        <v>82.989132958062015</v>
      </c>
      <c r="H182" s="1">
        <v>139.73528381439669</v>
      </c>
    </row>
    <row r="183" spans="1:8" x14ac:dyDescent="0.2">
      <c r="A183" s="15" t="s">
        <v>82</v>
      </c>
      <c r="B183" t="s">
        <v>16</v>
      </c>
      <c r="C183" s="1">
        <v>2</v>
      </c>
      <c r="D183" s="1">
        <v>101.53128356151491</v>
      </c>
      <c r="E183" s="1">
        <v>86.479424144864709</v>
      </c>
      <c r="F183" s="1">
        <v>113.07114205655635</v>
      </c>
      <c r="G183" s="1">
        <v>56.497034027627166</v>
      </c>
      <c r="H183" s="1">
        <v>150.680042159149</v>
      </c>
    </row>
    <row r="184" spans="1:8" x14ac:dyDescent="0.2">
      <c r="A184" s="15" t="s">
        <v>83</v>
      </c>
      <c r="B184" t="s">
        <v>16</v>
      </c>
      <c r="C184" s="1">
        <v>3</v>
      </c>
      <c r="D184" s="1">
        <v>85.988838812639585</v>
      </c>
      <c r="E184" s="1">
        <v>73.08976468316277</v>
      </c>
      <c r="F184" s="1">
        <v>79.444112216854691</v>
      </c>
      <c r="G184" s="1">
        <v>96.010676503216203</v>
      </c>
      <c r="H184" s="1">
        <v>106.65027930233937</v>
      </c>
    </row>
    <row r="185" spans="1:8" x14ac:dyDescent="0.2">
      <c r="A185" s="15" t="s">
        <v>84</v>
      </c>
      <c r="B185" t="s">
        <v>16</v>
      </c>
      <c r="C185" s="1">
        <v>4</v>
      </c>
      <c r="D185" s="1">
        <v>108.53878721293104</v>
      </c>
      <c r="E185" s="1">
        <v>106.96279239825948</v>
      </c>
      <c r="F185" s="1">
        <v>106.7112447214253</v>
      </c>
      <c r="G185" s="1">
        <v>100.06084478352018</v>
      </c>
      <c r="H185" s="1">
        <v>131.06898723563097</v>
      </c>
    </row>
    <row r="186" spans="1:8" x14ac:dyDescent="0.2">
      <c r="A186" s="15" t="s">
        <v>85</v>
      </c>
      <c r="B186" t="s">
        <v>16</v>
      </c>
      <c r="C186" s="1">
        <v>5</v>
      </c>
      <c r="D186" s="1">
        <v>99.754423053534495</v>
      </c>
      <c r="E186" s="1">
        <v>80.444552109073527</v>
      </c>
      <c r="F186" s="1">
        <v>121.63528664395471</v>
      </c>
      <c r="G186" s="1">
        <v>102.20846341062608</v>
      </c>
      <c r="H186" s="1">
        <v>99.061960905497244</v>
      </c>
    </row>
    <row r="187" spans="1:8" x14ac:dyDescent="0.2">
      <c r="A187" s="15" t="s">
        <v>86</v>
      </c>
      <c r="B187" t="s">
        <v>16</v>
      </c>
      <c r="C187" s="1">
        <v>6</v>
      </c>
      <c r="D187" s="1">
        <v>140.04006961152692</v>
      </c>
      <c r="E187" s="1">
        <v>120.43538030171108</v>
      </c>
      <c r="F187" s="1">
        <v>158.26320995171173</v>
      </c>
      <c r="G187" s="1">
        <v>113.7811153669916</v>
      </c>
      <c r="H187" s="1">
        <v>175.96821699384202</v>
      </c>
    </row>
    <row r="188" spans="1:8" x14ac:dyDescent="0.2">
      <c r="A188" s="15" t="s">
        <v>87</v>
      </c>
      <c r="B188" t="s">
        <v>16</v>
      </c>
      <c r="C188" s="1">
        <v>7</v>
      </c>
      <c r="D188" s="1">
        <v>127.35619220218133</v>
      </c>
      <c r="E188" s="1">
        <v>124.33025641444333</v>
      </c>
      <c r="F188" s="1">
        <v>117.70550076176423</v>
      </c>
      <c r="G188" s="1">
        <v>129.77660437440747</v>
      </c>
      <c r="H188" s="1">
        <v>158.25360637429262</v>
      </c>
    </row>
    <row r="189" spans="1:8" x14ac:dyDescent="0.2">
      <c r="A189" s="15" t="s">
        <v>88</v>
      </c>
      <c r="B189" t="s">
        <v>16</v>
      </c>
      <c r="C189" s="1">
        <v>8</v>
      </c>
      <c r="D189" s="1">
        <v>130.79627761814007</v>
      </c>
      <c r="E189" s="1">
        <v>107.22740961621358</v>
      </c>
      <c r="F189" s="1">
        <v>161.01407937336197</v>
      </c>
      <c r="G189" s="1">
        <v>132.480488245369</v>
      </c>
      <c r="H189" s="1">
        <v>119.65257958676854</v>
      </c>
    </row>
    <row r="190" spans="1:8" x14ac:dyDescent="0.2">
      <c r="A190" s="15" t="s">
        <v>89</v>
      </c>
      <c r="B190" t="s">
        <v>16</v>
      </c>
      <c r="C190" s="1">
        <v>9</v>
      </c>
      <c r="D190" s="1">
        <v>178.16191082605332</v>
      </c>
      <c r="E190" s="1">
        <v>115.5399473684955</v>
      </c>
      <c r="F190" s="1">
        <v>203.66310017647095</v>
      </c>
      <c r="G190" s="1">
        <v>192.17465646309148</v>
      </c>
      <c r="H190" s="1">
        <v>221.49533729924008</v>
      </c>
    </row>
    <row r="191" spans="1:8" x14ac:dyDescent="0.2">
      <c r="A191" s="15" t="s">
        <v>90</v>
      </c>
      <c r="B191" t="s">
        <v>16</v>
      </c>
      <c r="C191" s="1">
        <v>10</v>
      </c>
      <c r="D191" s="1">
        <v>160.96028180345158</v>
      </c>
      <c r="E191" s="1">
        <v>96.346489018113374</v>
      </c>
      <c r="F191" s="1">
        <v>153.39405974165646</v>
      </c>
      <c r="G191" s="1">
        <v>160.02907814624544</v>
      </c>
      <c r="H191" s="1">
        <v>269.59674912763694</v>
      </c>
    </row>
    <row r="192" spans="1:8" x14ac:dyDescent="0.2">
      <c r="A192" s="15" t="s">
        <v>91</v>
      </c>
      <c r="B192" t="s">
        <v>16</v>
      </c>
      <c r="C192" s="1">
        <v>11</v>
      </c>
      <c r="D192" s="1">
        <v>155.94650545419191</v>
      </c>
      <c r="E192" s="1">
        <v>103.2367900660397</v>
      </c>
      <c r="F192" s="1">
        <v>156.21795950673581</v>
      </c>
      <c r="G192" s="1">
        <v>143.5795752296855</v>
      </c>
      <c r="H192" s="1">
        <v>180.91473164140572</v>
      </c>
    </row>
    <row r="193" spans="1:8" x14ac:dyDescent="0.2">
      <c r="A193" s="15" t="s">
        <v>92</v>
      </c>
      <c r="B193" t="s">
        <v>16</v>
      </c>
      <c r="C193" s="1">
        <v>12</v>
      </c>
      <c r="D193" s="1">
        <v>138.56579193772234</v>
      </c>
      <c r="E193" s="1">
        <v>128.24145332565681</v>
      </c>
      <c r="F193" s="1">
        <v>133.92780977957111</v>
      </c>
      <c r="G193" s="1">
        <v>108.72427378612377</v>
      </c>
      <c r="H193" s="1">
        <v>113.49375970681822</v>
      </c>
    </row>
    <row r="194" spans="1:8" x14ac:dyDescent="0.2">
      <c r="A194" s="15" t="s">
        <v>93</v>
      </c>
      <c r="B194" t="s">
        <v>17</v>
      </c>
      <c r="C194" s="1">
        <v>1</v>
      </c>
      <c r="D194" s="1">
        <v>157.2820217129879</v>
      </c>
      <c r="E194" s="1">
        <v>84.128323504062678</v>
      </c>
      <c r="F194" s="1">
        <v>126.10830185084095</v>
      </c>
      <c r="G194" s="1">
        <v>196.79139561815404</v>
      </c>
      <c r="H194" s="1">
        <v>189.44196363354052</v>
      </c>
    </row>
    <row r="195" spans="1:8" x14ac:dyDescent="0.2">
      <c r="A195" s="15" t="s">
        <v>94</v>
      </c>
      <c r="B195" t="s">
        <v>17</v>
      </c>
      <c r="C195" s="1">
        <v>2</v>
      </c>
      <c r="D195" s="1">
        <v>226.02687175963135</v>
      </c>
      <c r="E195" s="1">
        <v>230.90956804267844</v>
      </c>
      <c r="F195" s="1">
        <v>125.58943760403145</v>
      </c>
      <c r="G195" s="1">
        <v>210.70568627481614</v>
      </c>
      <c r="H195" s="1">
        <v>346.01237584833325</v>
      </c>
    </row>
    <row r="196" spans="1:8" x14ac:dyDescent="0.2">
      <c r="A196" s="15" t="s">
        <v>95</v>
      </c>
      <c r="B196" t="s">
        <v>17</v>
      </c>
      <c r="C196" s="1">
        <v>3</v>
      </c>
      <c r="D196" s="1">
        <v>251.2325751804434</v>
      </c>
      <c r="E196" s="1">
        <v>230.06300904584606</v>
      </c>
      <c r="F196" s="1">
        <v>142.61327363065303</v>
      </c>
      <c r="G196" s="1">
        <v>227.44424408772036</v>
      </c>
      <c r="H196" s="1">
        <v>394.06050978120345</v>
      </c>
    </row>
    <row r="197" spans="1:8" x14ac:dyDescent="0.2">
      <c r="A197" s="15" t="s">
        <v>96</v>
      </c>
      <c r="B197" t="s">
        <v>17</v>
      </c>
      <c r="C197" s="1">
        <v>4</v>
      </c>
      <c r="D197" s="1">
        <v>206.60022124009038</v>
      </c>
      <c r="E197" s="1">
        <v>155.8158241072787</v>
      </c>
      <c r="F197" s="1">
        <v>110.2761462588889</v>
      </c>
      <c r="G197" s="1">
        <v>163.98829341298745</v>
      </c>
      <c r="H197" s="1">
        <v>407.41939061222354</v>
      </c>
    </row>
    <row r="198" spans="1:8" x14ac:dyDescent="0.2">
      <c r="A198" s="15" t="s">
        <v>97</v>
      </c>
      <c r="B198" t="s">
        <v>17</v>
      </c>
      <c r="C198" s="1">
        <v>5</v>
      </c>
      <c r="D198" s="1">
        <v>143.94855766414196</v>
      </c>
      <c r="E198" s="1">
        <v>120.43969312871911</v>
      </c>
      <c r="F198" s="1">
        <v>150.13939895191825</v>
      </c>
      <c r="G198" s="1">
        <v>112.24477553281294</v>
      </c>
      <c r="H198" s="1">
        <v>172.03755192037923</v>
      </c>
    </row>
    <row r="199" spans="1:8" x14ac:dyDescent="0.2">
      <c r="A199" s="15" t="s">
        <v>98</v>
      </c>
      <c r="B199" t="s">
        <v>17</v>
      </c>
      <c r="C199" s="1">
        <v>6</v>
      </c>
      <c r="D199" s="1">
        <v>100.43917614494693</v>
      </c>
      <c r="E199" s="1">
        <v>78.666075559777653</v>
      </c>
      <c r="F199" s="1">
        <v>82.609934476072723</v>
      </c>
      <c r="G199" s="1">
        <v>110.51318809066453</v>
      </c>
      <c r="H199" s="1">
        <v>93.484643011556884</v>
      </c>
    </row>
    <row r="200" spans="1:8" x14ac:dyDescent="0.2">
      <c r="A200" s="15" t="s">
        <v>99</v>
      </c>
      <c r="B200" t="s">
        <v>17</v>
      </c>
      <c r="C200" s="1">
        <v>7</v>
      </c>
      <c r="D200" s="1">
        <v>94.042757411868465</v>
      </c>
      <c r="E200" s="1">
        <v>59.337750413737076</v>
      </c>
      <c r="F200" s="1">
        <v>95.043305786637504</v>
      </c>
      <c r="G200" s="1">
        <v>90.504669934833316</v>
      </c>
      <c r="H200" s="1">
        <v>138.28974476142335</v>
      </c>
    </row>
    <row r="201" spans="1:8" x14ac:dyDescent="0.2">
      <c r="A201" s="15" t="s">
        <v>100</v>
      </c>
      <c r="B201" t="s">
        <v>17</v>
      </c>
      <c r="C201" s="1">
        <v>8</v>
      </c>
      <c r="D201" s="1">
        <v>70.617427601052782</v>
      </c>
      <c r="E201" s="1">
        <v>59.890292657404707</v>
      </c>
      <c r="F201" s="1">
        <v>79.428466070128337</v>
      </c>
      <c r="G201" s="1">
        <v>30.62036753131553</v>
      </c>
      <c r="H201" s="1">
        <v>63.752926453132318</v>
      </c>
    </row>
    <row r="202" spans="1:8" x14ac:dyDescent="0.2">
      <c r="A202" s="15" t="s">
        <v>101</v>
      </c>
      <c r="B202" t="s">
        <v>17</v>
      </c>
      <c r="C202" s="1">
        <v>9</v>
      </c>
      <c r="D202" s="1">
        <v>93.321229121856192</v>
      </c>
      <c r="E202" s="1">
        <v>89.456356856003936</v>
      </c>
      <c r="F202" s="1">
        <v>88.496129644528139</v>
      </c>
      <c r="G202" s="1">
        <v>95.085724239791631</v>
      </c>
      <c r="H202" s="1">
        <v>112.59088888313282</v>
      </c>
    </row>
    <row r="203" spans="1:8" x14ac:dyDescent="0.2">
      <c r="A203" s="15" t="s">
        <v>102</v>
      </c>
      <c r="B203" t="s">
        <v>17</v>
      </c>
      <c r="C203" s="1">
        <v>10</v>
      </c>
      <c r="D203" s="1">
        <v>91.967927364394995</v>
      </c>
      <c r="E203" s="1">
        <v>87.126704557942844</v>
      </c>
      <c r="F203" s="1">
        <v>102.58529949518412</v>
      </c>
      <c r="G203" s="1">
        <v>80.048829877212441</v>
      </c>
      <c r="H203" s="1">
        <v>80.709037183325123</v>
      </c>
    </row>
    <row r="204" spans="1:8" x14ac:dyDescent="0.2">
      <c r="A204" s="15" t="s">
        <v>103</v>
      </c>
      <c r="B204" t="s">
        <v>17</v>
      </c>
      <c r="C204" s="1">
        <v>11</v>
      </c>
      <c r="D204" s="1">
        <v>91.814987244594917</v>
      </c>
      <c r="E204" s="1">
        <v>106.28778810147415</v>
      </c>
      <c r="F204" s="1">
        <v>82.617431432602956</v>
      </c>
      <c r="G204" s="1">
        <v>78.83217926508614</v>
      </c>
      <c r="H204" s="1">
        <v>86.323006354924587</v>
      </c>
    </row>
    <row r="205" spans="1:8" x14ac:dyDescent="0.2">
      <c r="A205" s="15" t="s">
        <v>104</v>
      </c>
      <c r="B205" t="s">
        <v>17</v>
      </c>
      <c r="C205" s="1">
        <v>12</v>
      </c>
      <c r="D205" s="1">
        <v>82.685601850929274</v>
      </c>
      <c r="E205" s="1">
        <v>61.571722655521391</v>
      </c>
      <c r="F205" s="1">
        <v>94.450058704880774</v>
      </c>
      <c r="G205" s="1">
        <v>75.70652767779616</v>
      </c>
      <c r="H205" s="1">
        <v>73.476941441968435</v>
      </c>
    </row>
    <row r="206" spans="1:8" x14ac:dyDescent="0.2">
      <c r="A206" s="15" t="s">
        <v>105</v>
      </c>
      <c r="B206" t="s">
        <v>18</v>
      </c>
      <c r="C206" s="1">
        <v>1</v>
      </c>
      <c r="D206" s="1">
        <v>75.340626004973601</v>
      </c>
      <c r="E206" s="1">
        <v>59.477986191037481</v>
      </c>
      <c r="F206" s="1">
        <v>92.189436906011579</v>
      </c>
      <c r="G206" s="1">
        <v>76.263699452520541</v>
      </c>
      <c r="H206" s="1">
        <v>52.901790424571182</v>
      </c>
    </row>
    <row r="207" spans="1:8" x14ac:dyDescent="0.2">
      <c r="A207" s="15" t="s">
        <v>106</v>
      </c>
      <c r="B207" t="s">
        <v>18</v>
      </c>
      <c r="C207" s="1">
        <v>2</v>
      </c>
      <c r="D207" s="1">
        <v>76.998226562257315</v>
      </c>
      <c r="E207" s="1">
        <v>83.925871143211396</v>
      </c>
      <c r="F207" s="1">
        <v>73.695608994433115</v>
      </c>
      <c r="G207" s="1">
        <v>51.821077095967439</v>
      </c>
      <c r="H207" s="1">
        <v>80.387356030223884</v>
      </c>
    </row>
    <row r="208" spans="1:8" x14ac:dyDescent="0.2">
      <c r="A208" s="15" t="s">
        <v>107</v>
      </c>
      <c r="B208" t="s">
        <v>18</v>
      </c>
      <c r="C208" s="1">
        <v>3</v>
      </c>
      <c r="D208" s="1">
        <v>125.02163645627449</v>
      </c>
      <c r="E208" s="1">
        <v>117.33881019613577</v>
      </c>
      <c r="F208" s="1">
        <v>134.71387609168883</v>
      </c>
      <c r="G208" s="1">
        <v>156.44855883824565</v>
      </c>
      <c r="H208" s="1">
        <v>97.982749955539688</v>
      </c>
    </row>
    <row r="209" spans="1:8" x14ac:dyDescent="0.2">
      <c r="A209" s="15" t="s">
        <v>108</v>
      </c>
      <c r="B209" t="s">
        <v>18</v>
      </c>
      <c r="C209" s="1">
        <v>4</v>
      </c>
      <c r="D209" s="1">
        <v>109.83803296628938</v>
      </c>
      <c r="E209" s="1">
        <v>104.87960417696438</v>
      </c>
      <c r="F209" s="1">
        <v>107.23698313007688</v>
      </c>
      <c r="G209" s="1">
        <v>169.84111158611239</v>
      </c>
      <c r="H209" s="1">
        <v>59.874212711880546</v>
      </c>
    </row>
    <row r="210" spans="1:8" x14ac:dyDescent="0.2">
      <c r="A210" s="15" t="s">
        <v>109</v>
      </c>
      <c r="B210" t="s">
        <v>18</v>
      </c>
      <c r="C210" s="1">
        <v>5</v>
      </c>
      <c r="D210" s="1">
        <v>114.8498283035831</v>
      </c>
      <c r="E210" s="1">
        <v>126.78747015041037</v>
      </c>
      <c r="F210" s="1">
        <v>91.055152586909315</v>
      </c>
      <c r="G210" s="1">
        <v>170.88303595401322</v>
      </c>
      <c r="H210" s="1">
        <v>76.004252774890503</v>
      </c>
    </row>
    <row r="211" spans="1:8" x14ac:dyDescent="0.2">
      <c r="A211" s="15" t="s">
        <v>110</v>
      </c>
      <c r="B211" t="s">
        <v>18</v>
      </c>
      <c r="C211" s="1">
        <v>6</v>
      </c>
      <c r="D211" s="1">
        <v>99.84530241592671</v>
      </c>
      <c r="E211" s="1">
        <v>104.78895377091062</v>
      </c>
      <c r="F211" s="1">
        <v>104.18458235056296</v>
      </c>
      <c r="G211" s="1">
        <v>128.39175889406027</v>
      </c>
      <c r="H211" s="1">
        <v>56.015403462529804</v>
      </c>
    </row>
    <row r="212" spans="1:8" x14ac:dyDescent="0.2">
      <c r="A212" s="15" t="s">
        <v>111</v>
      </c>
      <c r="B212" t="s">
        <v>18</v>
      </c>
      <c r="C212" s="1">
        <v>7</v>
      </c>
      <c r="D212" s="1">
        <v>115.92539185191133</v>
      </c>
      <c r="E212" s="1">
        <v>57.157734992201668</v>
      </c>
      <c r="F212" s="1">
        <v>168.23732870249657</v>
      </c>
      <c r="G212" s="1">
        <v>99.18595921664118</v>
      </c>
      <c r="H212" s="1">
        <v>124.97376026506537</v>
      </c>
    </row>
    <row r="213" spans="1:8" x14ac:dyDescent="0.2">
      <c r="A213" s="15" t="s">
        <v>112</v>
      </c>
      <c r="B213" t="s">
        <v>18</v>
      </c>
      <c r="C213" s="1">
        <v>8</v>
      </c>
      <c r="D213" s="1">
        <v>77.342400308689108</v>
      </c>
      <c r="E213" s="1">
        <v>60.6418377273354</v>
      </c>
      <c r="F213" s="1">
        <v>76.95778875628767</v>
      </c>
      <c r="G213" s="1">
        <v>99.524986818144669</v>
      </c>
      <c r="H213" s="1">
        <v>50.746966579716087</v>
      </c>
    </row>
    <row r="214" spans="1:8" x14ac:dyDescent="0.2">
      <c r="A214" s="15" t="s">
        <v>113</v>
      </c>
      <c r="B214" t="s">
        <v>18</v>
      </c>
      <c r="C214" s="1">
        <v>9</v>
      </c>
      <c r="D214" s="1">
        <v>89.596773250391763</v>
      </c>
      <c r="E214" s="1">
        <v>65.458062720048318</v>
      </c>
      <c r="F214" s="1">
        <v>92.834441228487606</v>
      </c>
      <c r="G214" s="1">
        <v>143.28975635656326</v>
      </c>
      <c r="H214" s="1">
        <v>48.163436248587281</v>
      </c>
    </row>
    <row r="215" spans="1:8" x14ac:dyDescent="0.2">
      <c r="A215" s="15" t="s">
        <v>114</v>
      </c>
      <c r="B215" t="s">
        <v>18</v>
      </c>
      <c r="C215" s="1">
        <v>10</v>
      </c>
      <c r="D215" s="1">
        <v>120.00147180677034</v>
      </c>
      <c r="E215" s="1">
        <v>115.98436874512058</v>
      </c>
      <c r="F215" s="1">
        <v>96.10472155734692</v>
      </c>
      <c r="G215" s="1">
        <v>122.15467489215935</v>
      </c>
      <c r="H215" s="1">
        <v>154.41831491801315</v>
      </c>
    </row>
    <row r="216" spans="1:8" x14ac:dyDescent="0.2">
      <c r="A216" s="15" t="s">
        <v>115</v>
      </c>
      <c r="B216" t="s">
        <v>18</v>
      </c>
      <c r="C216" s="1">
        <v>11</v>
      </c>
      <c r="D216" s="1">
        <v>127.93832248766725</v>
      </c>
      <c r="E216" s="1">
        <v>68.121671744091543</v>
      </c>
      <c r="F216" s="1">
        <v>133.16458209065166</v>
      </c>
      <c r="G216" s="1">
        <v>195.93341523152509</v>
      </c>
      <c r="H216" s="1">
        <v>95.498154924913408</v>
      </c>
    </row>
    <row r="217" spans="1:8" x14ac:dyDescent="0.2">
      <c r="A217" s="15" t="s">
        <v>116</v>
      </c>
      <c r="B217" t="s">
        <v>18</v>
      </c>
      <c r="C217" s="1">
        <v>12</v>
      </c>
      <c r="D217" s="1">
        <v>83.33497287943662</v>
      </c>
      <c r="E217" s="1">
        <v>54.962205448333911</v>
      </c>
      <c r="F217" s="1">
        <v>103.2715252621333</v>
      </c>
      <c r="G217" s="1">
        <v>110.08412534789858</v>
      </c>
      <c r="H217" s="1">
        <v>42.320651700696338</v>
      </c>
    </row>
    <row r="218" spans="1:8" x14ac:dyDescent="0.2">
      <c r="A218" s="15" t="s">
        <v>117</v>
      </c>
      <c r="B218" t="s">
        <v>19</v>
      </c>
      <c r="C218" s="1">
        <v>1</v>
      </c>
      <c r="D218" s="1">
        <v>58.946616093016679</v>
      </c>
      <c r="E218" s="1">
        <v>48.379837400696161</v>
      </c>
      <c r="F218" s="1">
        <v>65.036358426222009</v>
      </c>
      <c r="G218" s="1">
        <v>65.620342188820985</v>
      </c>
      <c r="H218" s="1">
        <v>47.837893961998709</v>
      </c>
    </row>
    <row r="219" spans="1:8" x14ac:dyDescent="0.2">
      <c r="A219" s="15" t="s">
        <v>118</v>
      </c>
      <c r="B219" t="s">
        <v>19</v>
      </c>
      <c r="C219" s="1">
        <v>2</v>
      </c>
      <c r="D219" s="1">
        <v>74.97708227001489</v>
      </c>
      <c r="E219" s="1">
        <v>53.162431096670417</v>
      </c>
      <c r="F219" s="1">
        <v>89.351254202118156</v>
      </c>
      <c r="G219" s="1">
        <v>90.663675734649573</v>
      </c>
      <c r="H219" s="1">
        <v>59.987000388681089</v>
      </c>
    </row>
    <row r="220" spans="1:8" x14ac:dyDescent="0.2">
      <c r="A220" s="15" t="s">
        <v>119</v>
      </c>
      <c r="B220" t="s">
        <v>19</v>
      </c>
      <c r="C220" s="1">
        <v>3</v>
      </c>
      <c r="D220" s="1">
        <v>81.454790449899306</v>
      </c>
      <c r="E220" s="1">
        <v>40.669957235420945</v>
      </c>
      <c r="F220" s="1">
        <v>103.46142194971316</v>
      </c>
      <c r="G220" s="1">
        <v>107.57062160498508</v>
      </c>
      <c r="H220" s="1">
        <v>55.907289184343611</v>
      </c>
    </row>
    <row r="221" spans="1:8" x14ac:dyDescent="0.2">
      <c r="A221" s="15" t="s">
        <v>120</v>
      </c>
      <c r="B221" t="s">
        <v>19</v>
      </c>
      <c r="C221" s="1">
        <v>4</v>
      </c>
      <c r="D221" s="1">
        <v>89.078682409457059</v>
      </c>
      <c r="E221" s="1">
        <v>34.602835639855265</v>
      </c>
      <c r="F221" s="1">
        <v>103.64127487483617</v>
      </c>
      <c r="G221" s="1">
        <v>117.04656631343488</v>
      </c>
      <c r="H221" s="1">
        <v>93.476901147642337</v>
      </c>
    </row>
    <row r="222" spans="1:8" x14ac:dyDescent="0.2">
      <c r="A222" s="15" t="s">
        <v>121</v>
      </c>
      <c r="B222" t="s">
        <v>19</v>
      </c>
      <c r="C222" s="1">
        <v>5</v>
      </c>
      <c r="D222" s="1">
        <v>99.44091268324388</v>
      </c>
      <c r="E222" s="1">
        <v>66.399049639043795</v>
      </c>
      <c r="F222" s="1">
        <v>104.25213261739965</v>
      </c>
      <c r="G222" s="1">
        <v>149.05826205697889</v>
      </c>
      <c r="H222" s="1">
        <v>79.149247325968332</v>
      </c>
    </row>
    <row r="223" spans="1:8" x14ac:dyDescent="0.2">
      <c r="A223" s="15" t="s">
        <v>122</v>
      </c>
      <c r="B223" t="s">
        <v>19</v>
      </c>
      <c r="C223" s="1">
        <v>6</v>
      </c>
      <c r="D223" s="1">
        <v>99.41497176852026</v>
      </c>
      <c r="E223" s="1">
        <v>95.044060165823268</v>
      </c>
      <c r="F223" s="1">
        <v>87.67657005099656</v>
      </c>
      <c r="G223" s="1">
        <v>117.74842391633919</v>
      </c>
      <c r="H223" s="1">
        <v>89.306827261724919</v>
      </c>
    </row>
    <row r="224" spans="1:8" x14ac:dyDescent="0.2">
      <c r="A224" s="15" t="s">
        <v>123</v>
      </c>
      <c r="B224" t="s">
        <v>19</v>
      </c>
      <c r="C224" s="1">
        <v>7</v>
      </c>
      <c r="D224" s="1">
        <v>85.08384366672837</v>
      </c>
      <c r="E224" s="1">
        <v>80.359677029341853</v>
      </c>
      <c r="F224" s="1">
        <v>81.494941869982654</v>
      </c>
      <c r="G224" s="1">
        <v>101.27151544606296</v>
      </c>
      <c r="H224" s="1">
        <v>76.366736726280692</v>
      </c>
    </row>
    <row r="225" spans="1:8" x14ac:dyDescent="0.2">
      <c r="A225" s="15" t="s">
        <v>124</v>
      </c>
      <c r="B225" t="s">
        <v>19</v>
      </c>
      <c r="C225" s="1">
        <v>8</v>
      </c>
      <c r="D225" s="1">
        <v>82.833485692801133</v>
      </c>
      <c r="E225" s="1">
        <v>68.518013491785041</v>
      </c>
      <c r="F225" s="1">
        <v>90.109938174147828</v>
      </c>
      <c r="G225" s="1">
        <v>85.017007169457571</v>
      </c>
      <c r="H225" s="1">
        <v>81.791323456723134</v>
      </c>
    </row>
    <row r="226" spans="1:8" x14ac:dyDescent="0.2">
      <c r="A226" s="15" t="s">
        <v>125</v>
      </c>
      <c r="B226" t="s">
        <v>19</v>
      </c>
      <c r="C226" s="1">
        <v>9</v>
      </c>
      <c r="D226" s="1">
        <v>160.47383745058229</v>
      </c>
      <c r="E226" s="1">
        <v>202.56433474513778</v>
      </c>
      <c r="F226" s="1">
        <v>136.10192177098463</v>
      </c>
      <c r="G226" s="1">
        <v>156.94859127349847</v>
      </c>
      <c r="H226" s="1">
        <v>134.61698276709438</v>
      </c>
    </row>
    <row r="227" spans="1:8" x14ac:dyDescent="0.2">
      <c r="A227" s="15" t="s">
        <v>126</v>
      </c>
      <c r="B227" t="s">
        <v>19</v>
      </c>
      <c r="C227" s="1">
        <v>10</v>
      </c>
      <c r="D227" s="1">
        <v>71.518860714452472</v>
      </c>
      <c r="E227" s="1">
        <v>83.171996650923489</v>
      </c>
      <c r="F227" s="1">
        <v>55.540821639904003</v>
      </c>
      <c r="G227" s="1">
        <v>62.823769114338688</v>
      </c>
      <c r="H227" s="1">
        <v>70.409711061589078</v>
      </c>
    </row>
    <row r="228" spans="1:8" x14ac:dyDescent="0.2">
      <c r="A228" s="15" t="s">
        <v>127</v>
      </c>
      <c r="B228" t="s">
        <v>19</v>
      </c>
      <c r="C228" s="1">
        <v>11</v>
      </c>
      <c r="D228" s="1">
        <v>95.44764835166194</v>
      </c>
      <c r="E228" s="1">
        <v>140.06554212817812</v>
      </c>
      <c r="F228" s="1">
        <v>74.495947161841798</v>
      </c>
      <c r="G228" s="1">
        <v>85.190867688151656</v>
      </c>
      <c r="H228" s="1">
        <v>57.400556740136075</v>
      </c>
    </row>
    <row r="229" spans="1:8" x14ac:dyDescent="0.2">
      <c r="A229" s="15" t="s">
        <v>128</v>
      </c>
      <c r="B229" t="s">
        <v>19</v>
      </c>
      <c r="C229" s="1">
        <v>12</v>
      </c>
      <c r="D229" s="1">
        <v>61.476620458909458</v>
      </c>
      <c r="E229" s="1">
        <v>63.615405049955797</v>
      </c>
      <c r="F229" s="1">
        <v>71.642589949877419</v>
      </c>
      <c r="G229" s="1">
        <v>53.46963972935783</v>
      </c>
      <c r="H229" s="1">
        <v>36.824391635229198</v>
      </c>
    </row>
    <row r="230" spans="1:8" x14ac:dyDescent="0.2">
      <c r="A230" s="15" t="s">
        <v>129</v>
      </c>
      <c r="B230" t="s">
        <v>20</v>
      </c>
      <c r="C230" s="1">
        <v>1</v>
      </c>
      <c r="D230" s="1">
        <v>83.961132820095614</v>
      </c>
      <c r="E230" s="1">
        <v>88.123403943531088</v>
      </c>
      <c r="F230" s="1">
        <v>94.976977567310712</v>
      </c>
      <c r="G230" s="1">
        <v>78.602953051330601</v>
      </c>
      <c r="H230" s="1">
        <v>80.974280044903296</v>
      </c>
    </row>
    <row r="231" spans="1:8" x14ac:dyDescent="0.2">
      <c r="A231" s="15" t="s">
        <v>130</v>
      </c>
      <c r="B231" t="s">
        <v>20</v>
      </c>
      <c r="C231" s="1">
        <v>2</v>
      </c>
      <c r="D231" s="1">
        <v>60.6341548346523</v>
      </c>
      <c r="E231" s="1">
        <v>76.186716850649489</v>
      </c>
      <c r="F231" s="1">
        <v>43.251461221617681</v>
      </c>
      <c r="G231" s="1">
        <v>55.290862984446356</v>
      </c>
      <c r="H231" s="1">
        <v>44.470358976367336</v>
      </c>
    </row>
    <row r="232" spans="1:8" x14ac:dyDescent="0.2">
      <c r="A232" s="15" t="s">
        <v>131</v>
      </c>
      <c r="B232" t="s">
        <v>20</v>
      </c>
      <c r="C232" s="1">
        <v>3</v>
      </c>
      <c r="D232" s="1">
        <v>79.8299395951219</v>
      </c>
      <c r="E232" s="1">
        <v>94.212903792590737</v>
      </c>
      <c r="F232" s="1">
        <v>73.516803213376917</v>
      </c>
      <c r="G232" s="1">
        <v>68.943711293530797</v>
      </c>
      <c r="H232" s="1">
        <v>85.262806389481156</v>
      </c>
    </row>
    <row r="233" spans="1:8" x14ac:dyDescent="0.2">
      <c r="A233" s="15" t="s">
        <v>132</v>
      </c>
      <c r="B233" t="s">
        <v>20</v>
      </c>
      <c r="C233" s="1">
        <v>4</v>
      </c>
      <c r="D233" s="1">
        <v>89.043568445121394</v>
      </c>
      <c r="E233" s="1">
        <v>79.127502660592313</v>
      </c>
      <c r="F233" s="1">
        <v>113.6910987889451</v>
      </c>
      <c r="G233" s="1">
        <v>103.31400928722697</v>
      </c>
      <c r="H233" s="1">
        <v>50.497694443152398</v>
      </c>
    </row>
    <row r="234" spans="1:8" x14ac:dyDescent="0.2">
      <c r="A234" s="15" t="s">
        <v>133</v>
      </c>
      <c r="B234" t="s">
        <v>20</v>
      </c>
      <c r="C234" s="1">
        <v>5</v>
      </c>
      <c r="D234" s="1">
        <v>82.445142773144411</v>
      </c>
      <c r="E234" s="1">
        <v>71.288545962881912</v>
      </c>
      <c r="F234" s="1">
        <v>58.357181857222827</v>
      </c>
      <c r="G234" s="1">
        <v>88.356495459652976</v>
      </c>
      <c r="H234" s="1">
        <v>91.511639787162068</v>
      </c>
    </row>
    <row r="235" spans="1:8" x14ac:dyDescent="0.2">
      <c r="A235" s="15" t="s">
        <v>134</v>
      </c>
      <c r="B235" t="s">
        <v>20</v>
      </c>
      <c r="C235" s="1">
        <v>6</v>
      </c>
      <c r="D235" s="1">
        <v>89.851521270925289</v>
      </c>
      <c r="E235" s="1">
        <v>105.83663170679209</v>
      </c>
      <c r="F235" s="1">
        <v>61.922007558518388</v>
      </c>
      <c r="G235" s="1">
        <v>96.580419827308646</v>
      </c>
      <c r="H235" s="1">
        <v>74.430090619964602</v>
      </c>
    </row>
    <row r="236" spans="1:8" x14ac:dyDescent="0.2">
      <c r="A236" s="15" t="s">
        <v>135</v>
      </c>
      <c r="B236" t="s">
        <v>20</v>
      </c>
      <c r="C236" s="1">
        <v>7</v>
      </c>
      <c r="D236" s="1">
        <v>82.004373323037711</v>
      </c>
      <c r="E236" s="1">
        <v>98.154166480547957</v>
      </c>
      <c r="F236" s="1">
        <v>64.342908449119548</v>
      </c>
      <c r="G236" s="1">
        <v>84.71546207170978</v>
      </c>
      <c r="H236" s="1">
        <v>73.433982976521534</v>
      </c>
    </row>
    <row r="237" spans="1:8" x14ac:dyDescent="0.2">
      <c r="A237" s="15" t="s">
        <v>136</v>
      </c>
      <c r="B237" t="s">
        <v>20</v>
      </c>
      <c r="C237" s="1">
        <v>8</v>
      </c>
      <c r="D237" s="1">
        <v>58.866628526208629</v>
      </c>
      <c r="E237" s="1">
        <v>59.319844743592974</v>
      </c>
      <c r="F237" s="1">
        <v>52.173727665360737</v>
      </c>
      <c r="G237" s="1">
        <v>47.267433648879276</v>
      </c>
      <c r="H237" s="1">
        <v>42.752130509567536</v>
      </c>
    </row>
    <row r="238" spans="1:8" x14ac:dyDescent="0.2">
      <c r="A238" s="15" t="s">
        <v>137</v>
      </c>
      <c r="B238" t="s">
        <v>20</v>
      </c>
      <c r="C238" s="1">
        <v>9</v>
      </c>
      <c r="D238" s="1">
        <v>76.829710778174984</v>
      </c>
      <c r="E238" s="1">
        <v>93.781333341234472</v>
      </c>
      <c r="F238" s="1">
        <v>67.136860490119147</v>
      </c>
      <c r="G238" s="1">
        <v>58.609364515369819</v>
      </c>
      <c r="H238" s="1">
        <v>40.591937301343876</v>
      </c>
    </row>
    <row r="239" spans="1:8" x14ac:dyDescent="0.2">
      <c r="A239" s="15" t="s">
        <v>138</v>
      </c>
      <c r="B239" t="s">
        <v>20</v>
      </c>
      <c r="C239" s="1">
        <v>10</v>
      </c>
      <c r="D239" s="1">
        <v>71.22180323282322</v>
      </c>
      <c r="E239" s="1">
        <v>54.061633674535656</v>
      </c>
      <c r="F239" s="1">
        <v>64.074499818585764</v>
      </c>
      <c r="G239" s="1">
        <v>102.57925409670943</v>
      </c>
      <c r="H239" s="1">
        <v>57.947818422318967</v>
      </c>
    </row>
    <row r="240" spans="1:8" x14ac:dyDescent="0.2">
      <c r="A240" s="15" t="s">
        <v>139</v>
      </c>
      <c r="B240" t="s">
        <v>20</v>
      </c>
      <c r="C240" s="1">
        <v>11</v>
      </c>
      <c r="D240" s="1">
        <v>73.845095784675522</v>
      </c>
      <c r="E240" s="1">
        <v>71.951942144624638</v>
      </c>
      <c r="F240" s="1">
        <v>71.037245483012796</v>
      </c>
      <c r="G240" s="1">
        <v>45.528241240921531</v>
      </c>
      <c r="H240" s="1">
        <v>64.62189551447625</v>
      </c>
    </row>
    <row r="241" spans="1:8" x14ac:dyDescent="0.2">
      <c r="A241" s="15" t="s">
        <v>140</v>
      </c>
      <c r="B241" t="s">
        <v>20</v>
      </c>
      <c r="C241" s="1">
        <v>12</v>
      </c>
      <c r="D241" s="1">
        <v>74.91799038330997</v>
      </c>
      <c r="E241" s="1">
        <v>84.137988322462718</v>
      </c>
      <c r="F241" s="1">
        <v>67.546386435127388</v>
      </c>
      <c r="G241" s="1">
        <v>65.258062227071491</v>
      </c>
      <c r="H241" s="1">
        <v>52.117358840923643</v>
      </c>
    </row>
    <row r="242" spans="1:8" x14ac:dyDescent="0.2">
      <c r="A242" s="15" t="s">
        <v>141</v>
      </c>
      <c r="B242" t="s">
        <v>21</v>
      </c>
      <c r="C242" s="1">
        <v>1</v>
      </c>
      <c r="D242" s="1">
        <v>62.338814254901656</v>
      </c>
      <c r="E242" s="1">
        <v>74.495670510405873</v>
      </c>
      <c r="F242" s="1">
        <v>31.984301823857486</v>
      </c>
      <c r="G242" s="1">
        <v>100.06441369622368</v>
      </c>
      <c r="H242" s="1">
        <v>33.975383538354201</v>
      </c>
    </row>
    <row r="243" spans="1:8" x14ac:dyDescent="0.2">
      <c r="A243" s="15" t="s">
        <v>142</v>
      </c>
      <c r="B243" t="s">
        <v>21</v>
      </c>
      <c r="C243" s="1">
        <v>2</v>
      </c>
      <c r="D243" s="1">
        <v>58.517864119382715</v>
      </c>
      <c r="E243" s="1">
        <v>47.327861646506086</v>
      </c>
      <c r="F243" s="1">
        <v>52.379314075291582</v>
      </c>
      <c r="G243" s="1">
        <v>110.79165106115727</v>
      </c>
      <c r="H243" s="1">
        <v>23.31752016785682</v>
      </c>
    </row>
    <row r="244" spans="1:8" x14ac:dyDescent="0.2">
      <c r="A244" s="15" t="s">
        <v>143</v>
      </c>
      <c r="B244" t="s">
        <v>21</v>
      </c>
      <c r="C244" s="1">
        <v>3</v>
      </c>
      <c r="D244" s="1">
        <v>71.116447582262126</v>
      </c>
      <c r="E244" s="1">
        <v>100.44765689827757</v>
      </c>
      <c r="F244" s="1">
        <v>69.383790037512327</v>
      </c>
      <c r="G244" s="1">
        <v>69.783697295962938</v>
      </c>
      <c r="H244" s="1">
        <v>41.88373123802463</v>
      </c>
    </row>
    <row r="245" spans="1:8" x14ac:dyDescent="0.2">
      <c r="A245" s="15" t="s">
        <v>144</v>
      </c>
      <c r="B245" t="s">
        <v>21</v>
      </c>
      <c r="C245" s="1">
        <v>4</v>
      </c>
      <c r="D245" s="1">
        <v>65.165313454102488</v>
      </c>
      <c r="E245" s="1">
        <v>69.167509242482055</v>
      </c>
      <c r="F245" s="1">
        <v>63.664647919128825</v>
      </c>
      <c r="G245" s="1">
        <v>79.729404088043836</v>
      </c>
      <c r="H245" s="1">
        <v>35.20516771906312</v>
      </c>
    </row>
    <row r="246" spans="1:8" x14ac:dyDescent="0.2">
      <c r="A246" s="15" t="s">
        <v>145</v>
      </c>
      <c r="B246" t="s">
        <v>21</v>
      </c>
      <c r="C246" s="1">
        <v>5</v>
      </c>
      <c r="D246" s="1">
        <v>54.99327635511311</v>
      </c>
      <c r="E246" s="1">
        <v>28.433985268794771</v>
      </c>
      <c r="F246" s="1">
        <v>49.499925663459827</v>
      </c>
      <c r="G246" s="1">
        <v>110.59763190086566</v>
      </c>
      <c r="H246" s="1">
        <v>34.046152753531523</v>
      </c>
    </row>
    <row r="247" spans="1:8" x14ac:dyDescent="0.2">
      <c r="A247" s="15" t="s">
        <v>146</v>
      </c>
      <c r="B247" t="s">
        <v>21</v>
      </c>
      <c r="C247" s="1">
        <v>6</v>
      </c>
      <c r="D247" s="1">
        <v>60.846062378789576</v>
      </c>
      <c r="E247" s="1">
        <v>45.653174182496961</v>
      </c>
      <c r="F247" s="1">
        <v>74.485836187954391</v>
      </c>
      <c r="G247" s="1">
        <v>74.188588879788313</v>
      </c>
      <c r="H247" s="1">
        <v>39.644134493550226</v>
      </c>
    </row>
    <row r="248" spans="1:8" x14ac:dyDescent="0.2">
      <c r="A248" s="15" t="s">
        <v>147</v>
      </c>
      <c r="B248" t="s">
        <v>21</v>
      </c>
      <c r="C248" s="1">
        <v>7</v>
      </c>
      <c r="D248" s="1">
        <v>47.692346277143052</v>
      </c>
      <c r="E248" s="1">
        <v>37.950648486762738</v>
      </c>
      <c r="F248" s="1">
        <v>59.823109081667113</v>
      </c>
      <c r="G248" s="1">
        <v>48.651727688714956</v>
      </c>
      <c r="H248" s="1">
        <v>42.00607972679196</v>
      </c>
    </row>
    <row r="249" spans="1:8" x14ac:dyDescent="0.2">
      <c r="A249" s="15" t="s">
        <v>148</v>
      </c>
      <c r="B249" t="s">
        <v>21</v>
      </c>
      <c r="C249" s="1">
        <v>8</v>
      </c>
      <c r="D249" s="1">
        <v>94.662854154121973</v>
      </c>
      <c r="E249" s="1">
        <v>117.56629546281631</v>
      </c>
      <c r="F249" s="1">
        <v>58.478515755821249</v>
      </c>
      <c r="G249" s="1">
        <v>151.14529944409944</v>
      </c>
      <c r="H249" s="1">
        <v>76.182936542409252</v>
      </c>
    </row>
    <row r="250" spans="1:8" x14ac:dyDescent="0.2">
      <c r="A250" s="15" t="s">
        <v>149</v>
      </c>
      <c r="B250" t="s">
        <v>21</v>
      </c>
      <c r="C250" s="1">
        <v>9</v>
      </c>
      <c r="D250" s="1">
        <v>166.73321080017948</v>
      </c>
      <c r="E250" s="1">
        <v>186.62085178002786</v>
      </c>
      <c r="F250" s="1">
        <v>80.544743385047539</v>
      </c>
      <c r="G250" s="1">
        <v>267.54608947684437</v>
      </c>
      <c r="H250" s="1">
        <v>178.95872113265912</v>
      </c>
    </row>
    <row r="251" spans="1:8" x14ac:dyDescent="0.2">
      <c r="A251" s="15" t="s">
        <v>150</v>
      </c>
      <c r="B251" t="s">
        <v>21</v>
      </c>
      <c r="C251" s="1">
        <v>10</v>
      </c>
      <c r="D251" s="1">
        <v>96.880451887182105</v>
      </c>
      <c r="E251" s="1">
        <v>141.72016684007986</v>
      </c>
      <c r="F251" s="1">
        <v>38.656041258548782</v>
      </c>
      <c r="G251" s="1">
        <v>147.15820111723855</v>
      </c>
      <c r="H251" s="1">
        <v>68.952029758034868</v>
      </c>
    </row>
    <row r="252" spans="1:8" x14ac:dyDescent="0.2">
      <c r="A252" s="15" t="s">
        <v>151</v>
      </c>
      <c r="B252" t="s">
        <v>21</v>
      </c>
      <c r="C252" s="1">
        <v>11</v>
      </c>
      <c r="D252" s="1">
        <v>97.737334361123928</v>
      </c>
      <c r="E252" s="1">
        <v>88.442461697962059</v>
      </c>
      <c r="F252" s="1">
        <v>77.55107252315851</v>
      </c>
      <c r="G252" s="1">
        <v>113.97406655995692</v>
      </c>
      <c r="H252" s="1">
        <v>58.106376466568307</v>
      </c>
    </row>
    <row r="253" spans="1:8" x14ac:dyDescent="0.2">
      <c r="A253" s="15" t="s">
        <v>152</v>
      </c>
      <c r="B253" t="s">
        <v>21</v>
      </c>
      <c r="C253" s="1">
        <v>12</v>
      </c>
      <c r="D253" s="1">
        <v>98.014733451165952</v>
      </c>
      <c r="E253" s="1">
        <v>116.04005343689624</v>
      </c>
      <c r="F253" s="1">
        <v>65.23635829874091</v>
      </c>
      <c r="G253" s="1">
        <v>120.65788018224077</v>
      </c>
      <c r="H253" s="1">
        <v>81.576644017063984</v>
      </c>
    </row>
    <row r="254" spans="1:8" x14ac:dyDescent="0.2">
      <c r="A254" s="15" t="s">
        <v>153</v>
      </c>
      <c r="B254" t="s">
        <v>22</v>
      </c>
      <c r="C254" s="1">
        <v>1</v>
      </c>
      <c r="D254" s="1">
        <v>160.25905055178336</v>
      </c>
      <c r="E254" s="1">
        <v>186.53909847098527</v>
      </c>
      <c r="F254" s="1">
        <v>102.74791776765171</v>
      </c>
      <c r="G254" s="1">
        <v>224.44046643613541</v>
      </c>
      <c r="H254" s="1">
        <v>129.91379824408219</v>
      </c>
    </row>
    <row r="255" spans="1:8" x14ac:dyDescent="0.2">
      <c r="A255" s="15" t="s">
        <v>154</v>
      </c>
      <c r="B255" t="s">
        <v>22</v>
      </c>
      <c r="C255" s="1">
        <v>2</v>
      </c>
      <c r="D255" s="1">
        <v>128.78454066835269</v>
      </c>
      <c r="E255" s="1">
        <v>127.34865349203675</v>
      </c>
      <c r="F255" s="1">
        <v>99.822347052041877</v>
      </c>
      <c r="G255" s="1">
        <v>144.97713695025962</v>
      </c>
      <c r="H255" s="1">
        <v>119.03049802642842</v>
      </c>
    </row>
    <row r="256" spans="1:8" x14ac:dyDescent="0.2">
      <c r="A256" s="15" t="s">
        <v>155</v>
      </c>
      <c r="B256" t="s">
        <v>22</v>
      </c>
      <c r="C256" s="1">
        <v>3</v>
      </c>
      <c r="D256" s="1">
        <v>139.87072258837509</v>
      </c>
      <c r="E256" s="1">
        <v>91.625205938623495</v>
      </c>
      <c r="F256" s="1">
        <v>99.058162208950108</v>
      </c>
      <c r="G256" s="1">
        <v>191.32722243012856</v>
      </c>
      <c r="H256" s="1">
        <v>100.89396484115805</v>
      </c>
    </row>
    <row r="257" spans="1:8" x14ac:dyDescent="0.2">
      <c r="A257" s="15" t="s">
        <v>156</v>
      </c>
      <c r="B257" t="s">
        <v>22</v>
      </c>
      <c r="C257" s="1">
        <v>4</v>
      </c>
      <c r="D257" s="1">
        <v>96.747582143388357</v>
      </c>
      <c r="E257" s="1">
        <v>78.179484546217338</v>
      </c>
      <c r="F257" s="1">
        <v>72.353140127739664</v>
      </c>
      <c r="G257" s="1">
        <v>120.20120403563726</v>
      </c>
      <c r="H257" s="1">
        <v>92.037759227249097</v>
      </c>
    </row>
    <row r="258" spans="1:8" x14ac:dyDescent="0.2">
      <c r="A258" s="15" t="s">
        <v>157</v>
      </c>
      <c r="B258" t="s">
        <v>22</v>
      </c>
      <c r="C258" s="1">
        <v>5</v>
      </c>
      <c r="D258" s="1">
        <v>76.823444341042432</v>
      </c>
      <c r="E258" s="1">
        <v>53.69578469161943</v>
      </c>
      <c r="F258" s="1">
        <v>67.744362825082888</v>
      </c>
      <c r="G258" s="1">
        <v>73.119422621037444</v>
      </c>
      <c r="H258" s="1">
        <v>57.071781749684689</v>
      </c>
    </row>
    <row r="259" spans="1:8" x14ac:dyDescent="0.2">
      <c r="A259" s="15" t="s">
        <v>158</v>
      </c>
      <c r="B259" t="s">
        <v>22</v>
      </c>
      <c r="C259" s="1">
        <v>6</v>
      </c>
      <c r="D259" s="1">
        <v>106.42783823814011</v>
      </c>
      <c r="E259" s="1">
        <v>114.42536936618252</v>
      </c>
      <c r="F259" s="1">
        <v>73.365870197865249</v>
      </c>
      <c r="G259" s="1">
        <v>108.19528821392532</v>
      </c>
      <c r="H259" s="1">
        <v>85.610467144102671</v>
      </c>
    </row>
    <row r="260" spans="1:8" x14ac:dyDescent="0.2">
      <c r="A260" s="15" t="s">
        <v>159</v>
      </c>
      <c r="B260" t="s">
        <v>22</v>
      </c>
      <c r="C260" s="1">
        <v>7</v>
      </c>
      <c r="D260" s="1">
        <v>87.933022359402017</v>
      </c>
      <c r="E260" s="1">
        <v>85.725819549189865</v>
      </c>
      <c r="F260" s="1">
        <v>61.359555408878322</v>
      </c>
      <c r="G260" s="1">
        <v>87.522637208678319</v>
      </c>
      <c r="H260" s="1">
        <v>70.776639683448437</v>
      </c>
    </row>
    <row r="261" spans="1:8" x14ac:dyDescent="0.2">
      <c r="A261" s="15" t="s">
        <v>160</v>
      </c>
      <c r="B261" t="s">
        <v>22</v>
      </c>
      <c r="C261" s="1">
        <v>8</v>
      </c>
      <c r="D261" s="1">
        <v>92.296382802860009</v>
      </c>
      <c r="E261" s="1">
        <v>86.2592500228169</v>
      </c>
      <c r="F261" s="1">
        <v>58.8636939777899</v>
      </c>
      <c r="G261" s="1">
        <v>107.71617814569292</v>
      </c>
      <c r="H261" s="1">
        <v>78.428011644108736</v>
      </c>
    </row>
    <row r="262" spans="1:8" x14ac:dyDescent="0.2">
      <c r="A262" s="15" t="s">
        <v>161</v>
      </c>
      <c r="B262" t="s">
        <v>22</v>
      </c>
      <c r="C262" s="1">
        <v>9</v>
      </c>
      <c r="D262" s="1">
        <v>156.04349918899285</v>
      </c>
      <c r="E262" s="1">
        <v>155.91175101669506</v>
      </c>
      <c r="F262" s="1">
        <v>97.264074046644154</v>
      </c>
      <c r="G262" s="1">
        <v>206.84397080291313</v>
      </c>
      <c r="H262" s="1">
        <v>126.78448417554004</v>
      </c>
    </row>
    <row r="263" spans="1:8" x14ac:dyDescent="0.2">
      <c r="A263" s="15" t="s">
        <v>162</v>
      </c>
      <c r="B263" t="s">
        <v>22</v>
      </c>
      <c r="C263" s="1">
        <v>10</v>
      </c>
      <c r="D263" s="1">
        <v>216.59178286443259</v>
      </c>
      <c r="E263" s="1">
        <v>256.07178375807752</v>
      </c>
      <c r="F263" s="1">
        <v>133.04827298791523</v>
      </c>
      <c r="G263" s="1">
        <v>272.48975587512268</v>
      </c>
      <c r="H263" s="1">
        <v>140.95127663653255</v>
      </c>
    </row>
    <row r="264" spans="1:8" x14ac:dyDescent="0.2">
      <c r="A264" s="15" t="s">
        <v>163</v>
      </c>
      <c r="B264" t="s">
        <v>22</v>
      </c>
      <c r="C264" s="1">
        <v>11</v>
      </c>
      <c r="D264" s="1">
        <v>156.77446156001076</v>
      </c>
      <c r="E264" s="1">
        <v>188.75668965411069</v>
      </c>
      <c r="F264" s="1">
        <v>86.026437329769834</v>
      </c>
      <c r="G264" s="1">
        <v>170.81039488888828</v>
      </c>
      <c r="H264" s="1">
        <v>119.73249501540239</v>
      </c>
    </row>
    <row r="265" spans="1:8" x14ac:dyDescent="0.2">
      <c r="A265" s="15" t="s">
        <v>164</v>
      </c>
      <c r="B265" t="s">
        <v>22</v>
      </c>
      <c r="C265" s="1">
        <v>12</v>
      </c>
      <c r="D265" s="1">
        <v>136.78455951802135</v>
      </c>
      <c r="E265" s="1">
        <v>192.48844366871458</v>
      </c>
      <c r="F265" s="1">
        <v>74.723483329155442</v>
      </c>
      <c r="G265" s="1">
        <v>217.35976767827347</v>
      </c>
      <c r="H265" s="1">
        <v>66.902033108200911</v>
      </c>
    </row>
    <row r="266" spans="1:8" x14ac:dyDescent="0.2">
      <c r="A266" s="15" t="s">
        <v>165</v>
      </c>
      <c r="B266" t="s">
        <v>23</v>
      </c>
      <c r="C266" s="1">
        <v>1</v>
      </c>
      <c r="D266" s="1">
        <v>159.9938449723991</v>
      </c>
      <c r="E266" s="1">
        <v>174.72274346556739</v>
      </c>
      <c r="F266" s="1">
        <v>123.0010477083781</v>
      </c>
      <c r="G266" s="1">
        <v>216.79993626024915</v>
      </c>
      <c r="H266" s="1">
        <v>95.446417352295157</v>
      </c>
    </row>
    <row r="267" spans="1:8" x14ac:dyDescent="0.2">
      <c r="A267" s="15" t="s">
        <v>166</v>
      </c>
      <c r="B267" t="s">
        <v>23</v>
      </c>
      <c r="C267" s="1">
        <v>2</v>
      </c>
      <c r="D267" s="1">
        <v>139.69696386308462</v>
      </c>
      <c r="E267" s="1">
        <v>121.99932545863193</v>
      </c>
      <c r="F267" s="1">
        <v>122.50938433937458</v>
      </c>
      <c r="G267" s="1">
        <v>163.95768309601243</v>
      </c>
      <c r="H267" s="1">
        <v>110.52937640186555</v>
      </c>
    </row>
    <row r="268" spans="1:8" x14ac:dyDescent="0.2">
      <c r="A268" s="15" t="s">
        <v>167</v>
      </c>
      <c r="B268" t="s">
        <v>23</v>
      </c>
      <c r="C268" s="1">
        <v>3</v>
      </c>
      <c r="D268" s="1">
        <v>133.46070560771318</v>
      </c>
      <c r="E268" s="1">
        <v>144.33310901641119</v>
      </c>
      <c r="F268" s="1">
        <v>122.76371338630436</v>
      </c>
      <c r="G268" s="1">
        <v>125.64455905230629</v>
      </c>
      <c r="H268" s="1">
        <v>89.280483149012355</v>
      </c>
    </row>
    <row r="269" spans="1:8" x14ac:dyDescent="0.2">
      <c r="A269" s="15" t="s">
        <v>168</v>
      </c>
      <c r="B269" t="s">
        <v>23</v>
      </c>
      <c r="C269" s="1">
        <v>4</v>
      </c>
      <c r="D269" s="1">
        <v>119.9991940166522</v>
      </c>
      <c r="E269" s="1">
        <v>120.31098496914964</v>
      </c>
      <c r="F269" s="1">
        <v>108.54857885923018</v>
      </c>
      <c r="G269" s="1">
        <v>126.0774497413293</v>
      </c>
      <c r="H269" s="1">
        <v>62.792370748324664</v>
      </c>
    </row>
    <row r="270" spans="1:8" x14ac:dyDescent="0.2">
      <c r="A270" s="15" t="s">
        <v>169</v>
      </c>
      <c r="B270" t="s">
        <v>23</v>
      </c>
      <c r="C270" s="1">
        <v>5</v>
      </c>
      <c r="D270" s="1">
        <v>122.96010541816564</v>
      </c>
      <c r="E270" s="1">
        <v>112.80202872476779</v>
      </c>
      <c r="F270" s="1">
        <v>131.96498100545392</v>
      </c>
      <c r="G270" s="1">
        <v>117.11368406132681</v>
      </c>
      <c r="H270" s="1">
        <v>57.232002547538009</v>
      </c>
    </row>
    <row r="271" spans="1:8" x14ac:dyDescent="0.2">
      <c r="A271" s="15" t="s">
        <v>170</v>
      </c>
      <c r="B271" t="s">
        <v>23</v>
      </c>
      <c r="C271" s="1">
        <v>6</v>
      </c>
      <c r="D271" s="1">
        <v>113.2389199540433</v>
      </c>
      <c r="E271" s="1">
        <v>136.32083253797077</v>
      </c>
      <c r="F271" s="1">
        <v>73.355787116114683</v>
      </c>
      <c r="G271" s="1">
        <v>111.88032063544138</v>
      </c>
      <c r="H271" s="1">
        <v>64.308744365454501</v>
      </c>
    </row>
    <row r="272" spans="1:8" x14ac:dyDescent="0.2">
      <c r="A272" s="15" t="s">
        <v>171</v>
      </c>
      <c r="B272" t="s">
        <v>23</v>
      </c>
      <c r="C272" s="1">
        <v>7</v>
      </c>
      <c r="D272" s="1">
        <v>95.948230803882979</v>
      </c>
      <c r="E272" s="1">
        <v>79.354016148915136</v>
      </c>
      <c r="F272" s="1">
        <v>97.119504609513825</v>
      </c>
      <c r="G272" s="1">
        <v>108.00830397992378</v>
      </c>
      <c r="H272" s="1">
        <v>54.374781109956253</v>
      </c>
    </row>
    <row r="273" spans="1:8" x14ac:dyDescent="0.2">
      <c r="A273" s="15" t="s">
        <v>172</v>
      </c>
      <c r="B273" t="s">
        <v>23</v>
      </c>
      <c r="C273" s="1">
        <v>8</v>
      </c>
      <c r="D273" s="1">
        <v>91.377439769041587</v>
      </c>
      <c r="E273" s="1">
        <v>122.87916159676764</v>
      </c>
      <c r="F273" s="1">
        <v>57.65992271598541</v>
      </c>
      <c r="G273" s="1">
        <v>98.04608852507522</v>
      </c>
      <c r="H273" s="1">
        <v>63.112129388505046</v>
      </c>
    </row>
    <row r="274" spans="1:8" x14ac:dyDescent="0.2">
      <c r="A274" s="15" t="s">
        <v>173</v>
      </c>
      <c r="B274" t="s">
        <v>23</v>
      </c>
      <c r="C274" s="1">
        <v>9</v>
      </c>
      <c r="D274" s="1">
        <v>104.32360091803064</v>
      </c>
      <c r="E274" s="1">
        <v>59.587851130608662</v>
      </c>
      <c r="F274" s="1">
        <v>117.37453398348241</v>
      </c>
      <c r="G274" s="1">
        <v>118.88256409984173</v>
      </c>
      <c r="H274" s="1">
        <v>89.888900542571264</v>
      </c>
    </row>
    <row r="275" spans="1:8" x14ac:dyDescent="0.2">
      <c r="A275" s="15" t="s">
        <v>174</v>
      </c>
      <c r="B275" t="s">
        <v>23</v>
      </c>
      <c r="C275" s="1">
        <v>10</v>
      </c>
      <c r="D275" s="1">
        <v>105.04014065536612</v>
      </c>
      <c r="E275" s="1">
        <v>84.368049685147483</v>
      </c>
      <c r="F275" s="1">
        <v>88.23627382317089</v>
      </c>
      <c r="G275" s="1">
        <v>124.04782454598356</v>
      </c>
      <c r="H275" s="1">
        <v>70.379993048364213</v>
      </c>
    </row>
    <row r="276" spans="1:8" x14ac:dyDescent="0.2">
      <c r="A276" s="15" t="s">
        <v>175</v>
      </c>
      <c r="B276" t="s">
        <v>23</v>
      </c>
      <c r="C276" s="1">
        <v>11</v>
      </c>
      <c r="D276" s="1">
        <v>133.00748501272926</v>
      </c>
      <c r="E276" s="1">
        <v>106.57057958570905</v>
      </c>
      <c r="F276" s="1">
        <v>113.5038282993474</v>
      </c>
      <c r="G276" s="1">
        <v>213.290108791541</v>
      </c>
      <c r="H276" s="1">
        <v>83.553930648159053</v>
      </c>
    </row>
    <row r="277" spans="1:8" x14ac:dyDescent="0.2">
      <c r="A277" s="15" t="s">
        <v>176</v>
      </c>
      <c r="B277" t="s">
        <v>23</v>
      </c>
      <c r="C277" s="1">
        <v>12</v>
      </c>
      <c r="D277" s="1">
        <v>115.26261168099725</v>
      </c>
      <c r="E277" s="1">
        <v>76.332856468000813</v>
      </c>
      <c r="F277" s="1">
        <v>99.864632556191381</v>
      </c>
      <c r="G277" s="1">
        <v>140.35945516676449</v>
      </c>
      <c r="H277" s="1">
        <v>74.963877692239478</v>
      </c>
    </row>
    <row r="278" spans="1:8" x14ac:dyDescent="0.2">
      <c r="A278" s="15" t="s">
        <v>177</v>
      </c>
      <c r="B278" t="s">
        <v>24</v>
      </c>
      <c r="C278" s="1">
        <v>1</v>
      </c>
      <c r="D278" s="1">
        <v>142.00354928024933</v>
      </c>
      <c r="E278" s="1">
        <v>105.57108427115571</v>
      </c>
      <c r="F278" s="1">
        <v>104.52817810625834</v>
      </c>
      <c r="G278" s="1">
        <v>147.0803791304256</v>
      </c>
      <c r="H278" s="1">
        <v>136.53504950367119</v>
      </c>
    </row>
    <row r="279" spans="1:8" x14ac:dyDescent="0.2">
      <c r="A279" s="15" t="s">
        <v>178</v>
      </c>
      <c r="B279" t="s">
        <v>24</v>
      </c>
      <c r="C279" s="1">
        <v>2</v>
      </c>
      <c r="D279" s="1">
        <v>136.73906173204065</v>
      </c>
      <c r="E279" s="1">
        <v>121.43700721669113</v>
      </c>
      <c r="F279" s="1">
        <v>106.47966280686907</v>
      </c>
      <c r="G279" s="1">
        <v>171.11748379552878</v>
      </c>
      <c r="H279" s="1">
        <v>104.34798303909017</v>
      </c>
    </row>
    <row r="280" spans="1:8" x14ac:dyDescent="0.2">
      <c r="A280" s="15" t="s">
        <v>179</v>
      </c>
      <c r="B280" t="s">
        <v>24</v>
      </c>
      <c r="C280" s="1">
        <v>3</v>
      </c>
      <c r="D280" s="1">
        <v>137.83829759075431</v>
      </c>
      <c r="E280" s="1">
        <v>116.47019690925322</v>
      </c>
      <c r="F280" s="1">
        <v>98.562370444944619</v>
      </c>
      <c r="G280" s="1">
        <v>169.56921673538247</v>
      </c>
      <c r="H280" s="1">
        <v>83.579664107455216</v>
      </c>
    </row>
    <row r="281" spans="1:8" x14ac:dyDescent="0.2">
      <c r="A281" s="15" t="s">
        <v>180</v>
      </c>
      <c r="B281" t="s">
        <v>24</v>
      </c>
      <c r="C281" s="1">
        <v>4</v>
      </c>
      <c r="D281" s="1">
        <v>152.7844741201373</v>
      </c>
      <c r="E281" s="1">
        <v>153.83554692754655</v>
      </c>
      <c r="F281" s="1">
        <v>110.83781665824699</v>
      </c>
      <c r="G281" s="1">
        <v>152.00736059535694</v>
      </c>
      <c r="H281" s="1">
        <v>107.89270854734781</v>
      </c>
    </row>
    <row r="282" spans="1:8" x14ac:dyDescent="0.2">
      <c r="A282" s="15" t="s">
        <v>181</v>
      </c>
      <c r="B282" t="s">
        <v>24</v>
      </c>
      <c r="C282" s="1">
        <v>5</v>
      </c>
      <c r="D282" s="1">
        <v>203.30524129766903</v>
      </c>
      <c r="E282" s="1">
        <v>156.3809576278984</v>
      </c>
      <c r="F282" s="1">
        <v>114.94949165378587</v>
      </c>
      <c r="G282" s="1">
        <v>368.2284460521463</v>
      </c>
      <c r="H282" s="1">
        <v>162.26520698412094</v>
      </c>
    </row>
    <row r="283" spans="1:8" x14ac:dyDescent="0.2">
      <c r="A283" s="15" t="s">
        <v>182</v>
      </c>
      <c r="B283" t="s">
        <v>24</v>
      </c>
      <c r="C283" s="1">
        <v>6</v>
      </c>
      <c r="D283" s="1">
        <v>171.40265474116362</v>
      </c>
      <c r="E283" s="1">
        <v>143.11946684277873</v>
      </c>
      <c r="F283" s="1">
        <v>160.79039833506351</v>
      </c>
      <c r="G283" s="1">
        <v>135.45886657506682</v>
      </c>
      <c r="H283" s="1">
        <v>130.79878548173045</v>
      </c>
    </row>
    <row r="284" spans="1:8" x14ac:dyDescent="0.2">
      <c r="A284" s="15" t="s">
        <v>183</v>
      </c>
      <c r="B284" t="s">
        <v>24</v>
      </c>
      <c r="C284" s="1">
        <v>7</v>
      </c>
      <c r="D284" s="1">
        <v>186.55523414521983</v>
      </c>
      <c r="E284" s="1">
        <v>193.8954319811794</v>
      </c>
      <c r="F284" s="1">
        <v>144.46775976560252</v>
      </c>
      <c r="G284" s="1">
        <v>187.11679620988335</v>
      </c>
      <c r="H284" s="1">
        <v>130.47673850224965</v>
      </c>
    </row>
    <row r="285" spans="1:8" x14ac:dyDescent="0.2">
      <c r="A285" s="15" t="s">
        <v>184</v>
      </c>
      <c r="B285" t="s">
        <v>24</v>
      </c>
      <c r="C285" s="1">
        <v>8</v>
      </c>
      <c r="D285" s="1">
        <v>172.81605534694796</v>
      </c>
      <c r="E285" s="1">
        <v>146.92627324532936</v>
      </c>
      <c r="F285" s="1">
        <v>111.56591378723688</v>
      </c>
      <c r="G285" s="1">
        <v>170.77811211563909</v>
      </c>
      <c r="H285" s="1">
        <v>158.80503918543388</v>
      </c>
    </row>
    <row r="286" spans="1:8" x14ac:dyDescent="0.2">
      <c r="A286" s="15" t="s">
        <v>185</v>
      </c>
      <c r="B286" t="s">
        <v>24</v>
      </c>
      <c r="C286" s="1">
        <v>9</v>
      </c>
      <c r="D286" s="1">
        <v>161.69014823445696</v>
      </c>
      <c r="E286" s="1">
        <v>111.59323887873222</v>
      </c>
      <c r="F286" s="1">
        <v>126.12784996964379</v>
      </c>
      <c r="G286" s="1">
        <v>214.52643368357181</v>
      </c>
      <c r="H286" s="1">
        <v>114.10544191964401</v>
      </c>
    </row>
    <row r="287" spans="1:8" x14ac:dyDescent="0.2">
      <c r="A287" s="15" t="s">
        <v>186</v>
      </c>
      <c r="B287" t="s">
        <v>24</v>
      </c>
      <c r="C287" s="1">
        <v>10</v>
      </c>
      <c r="D287" s="1">
        <v>186.14112465740769</v>
      </c>
      <c r="E287" s="1">
        <v>116.37975909668141</v>
      </c>
      <c r="F287" s="1">
        <v>133.0658143633579</v>
      </c>
      <c r="G287" s="1">
        <v>309.01094125472378</v>
      </c>
      <c r="H287" s="1">
        <v>72.417656437912015</v>
      </c>
    </row>
    <row r="288" spans="1:8" x14ac:dyDescent="0.2">
      <c r="A288" s="15" t="s">
        <v>187</v>
      </c>
      <c r="B288" t="s">
        <v>24</v>
      </c>
      <c r="C288" s="1">
        <v>11</v>
      </c>
      <c r="D288" s="1">
        <v>172.68817491475602</v>
      </c>
      <c r="E288" s="1">
        <v>137.21381824957714</v>
      </c>
      <c r="F288" s="1">
        <v>143.53141554704732</v>
      </c>
      <c r="G288" s="1">
        <v>152.43801128102848</v>
      </c>
      <c r="H288" s="1">
        <v>133.34259608855189</v>
      </c>
    </row>
    <row r="289" spans="1:8" x14ac:dyDescent="0.2">
      <c r="A289" s="15" t="s">
        <v>188</v>
      </c>
      <c r="B289" t="s">
        <v>24</v>
      </c>
      <c r="C289" s="1">
        <v>12</v>
      </c>
      <c r="D289" s="1">
        <v>183.07599232967101</v>
      </c>
      <c r="E289" s="1">
        <v>179.41429972841618</v>
      </c>
      <c r="F289" s="1">
        <v>109.6550150801729</v>
      </c>
      <c r="G289" s="1">
        <v>311.90800715942743</v>
      </c>
      <c r="H289" s="1">
        <v>118.32117192271139</v>
      </c>
    </row>
    <row r="290" spans="1:8" x14ac:dyDescent="0.2">
      <c r="A290" s="15" t="s">
        <v>189</v>
      </c>
      <c r="B290" t="s">
        <v>25</v>
      </c>
      <c r="C290" s="1">
        <v>1</v>
      </c>
      <c r="D290" s="1">
        <v>143.03173955213097</v>
      </c>
      <c r="E290" s="1">
        <v>140.9458415604839</v>
      </c>
      <c r="F290" s="1">
        <v>87.866726289025721</v>
      </c>
      <c r="G290" s="1">
        <v>162.46417461815372</v>
      </c>
      <c r="H290" s="1">
        <v>120.28454605705147</v>
      </c>
    </row>
    <row r="291" spans="1:8" x14ac:dyDescent="0.2">
      <c r="A291" s="15" t="s">
        <v>190</v>
      </c>
      <c r="B291" t="s">
        <v>25</v>
      </c>
      <c r="C291" s="1">
        <v>2</v>
      </c>
      <c r="D291" s="1">
        <v>122.4457903905477</v>
      </c>
      <c r="E291" s="1">
        <v>93.271113596540289</v>
      </c>
      <c r="F291" s="1">
        <v>103.48958500979919</v>
      </c>
      <c r="G291" s="1">
        <v>210.0111903468607</v>
      </c>
      <c r="H291" s="1">
        <v>61.842587557786864</v>
      </c>
    </row>
    <row r="292" spans="1:8" x14ac:dyDescent="0.2">
      <c r="A292" s="15" t="s">
        <v>191</v>
      </c>
      <c r="B292" t="s">
        <v>25</v>
      </c>
      <c r="C292" s="1">
        <v>3</v>
      </c>
      <c r="D292" s="1">
        <v>154.40152075271001</v>
      </c>
      <c r="E292" s="1">
        <v>123.78567873907862</v>
      </c>
      <c r="F292" s="1">
        <v>99.256666401889788</v>
      </c>
      <c r="G292" s="1">
        <v>271.07414381300066</v>
      </c>
      <c r="H292" s="1">
        <v>106.34844584387817</v>
      </c>
    </row>
    <row r="293" spans="1:8" x14ac:dyDescent="0.2">
      <c r="A293" s="15" t="s">
        <v>192</v>
      </c>
      <c r="B293" t="s">
        <v>25</v>
      </c>
      <c r="C293" s="1">
        <v>4</v>
      </c>
      <c r="D293" s="1">
        <v>145.50860544685096</v>
      </c>
      <c r="E293" s="1">
        <v>80.16926761768643</v>
      </c>
      <c r="F293" s="1">
        <v>103.88103682653349</v>
      </c>
      <c r="G293" s="1">
        <v>241.78795016043958</v>
      </c>
      <c r="H293" s="1">
        <v>161.90647035835568</v>
      </c>
    </row>
    <row r="294" spans="1:8" x14ac:dyDescent="0.2">
      <c r="A294" s="15" t="s">
        <v>193</v>
      </c>
      <c r="B294" t="s">
        <v>25</v>
      </c>
      <c r="C294" s="1">
        <v>5</v>
      </c>
      <c r="D294" s="1">
        <v>134.21507639235449</v>
      </c>
      <c r="E294" s="1">
        <v>93.211036061799163</v>
      </c>
      <c r="F294" s="1">
        <v>138.29416361895559</v>
      </c>
      <c r="G294" s="1">
        <v>164.03363825314077</v>
      </c>
      <c r="H294" s="1">
        <v>98.418302855932964</v>
      </c>
    </row>
    <row r="295" spans="1:8" x14ac:dyDescent="0.2">
      <c r="A295" s="15" t="s">
        <v>194</v>
      </c>
      <c r="B295" t="s">
        <v>25</v>
      </c>
      <c r="C295" s="1">
        <v>6</v>
      </c>
      <c r="D295" s="1">
        <v>168.29589400404407</v>
      </c>
      <c r="E295" s="1">
        <v>172.59468328313437</v>
      </c>
      <c r="F295" s="1">
        <v>97.679091866441041</v>
      </c>
      <c r="G295" s="1">
        <v>228.37820428264607</v>
      </c>
      <c r="H295" s="1">
        <v>139.968638104619</v>
      </c>
    </row>
    <row r="296" spans="1:8" x14ac:dyDescent="0.2">
      <c r="A296" s="15" t="s">
        <v>195</v>
      </c>
      <c r="B296" t="s">
        <v>25</v>
      </c>
      <c r="C296" s="1">
        <v>7</v>
      </c>
      <c r="D296" s="1">
        <v>183.40234123443241</v>
      </c>
      <c r="E296" s="1">
        <v>184.01230375435156</v>
      </c>
      <c r="F296" s="1">
        <v>125.64202928930554</v>
      </c>
      <c r="G296" s="1">
        <v>211.36402454797417</v>
      </c>
      <c r="H296" s="1">
        <v>185.04526097520221</v>
      </c>
    </row>
    <row r="297" spans="1:8" x14ac:dyDescent="0.2">
      <c r="A297" s="15" t="s">
        <v>196</v>
      </c>
      <c r="B297" t="s">
        <v>25</v>
      </c>
      <c r="C297" s="1">
        <v>8</v>
      </c>
      <c r="D297" s="1">
        <v>230.29893866600085</v>
      </c>
      <c r="E297" s="1">
        <v>280.61475107957574</v>
      </c>
      <c r="F297" s="1">
        <v>173.38817186305968</v>
      </c>
      <c r="G297" s="1">
        <v>256.70832615054053</v>
      </c>
      <c r="H297" s="1">
        <v>183.2415093281011</v>
      </c>
    </row>
    <row r="298" spans="1:8" x14ac:dyDescent="0.2">
      <c r="A298" s="15" t="s">
        <v>197</v>
      </c>
      <c r="B298" t="s">
        <v>25</v>
      </c>
      <c r="C298" s="1">
        <v>9</v>
      </c>
      <c r="D298" s="1">
        <v>280.05812897200667</v>
      </c>
      <c r="E298" s="1">
        <v>377.84379255251787</v>
      </c>
      <c r="F298" s="1">
        <v>171.93279149278845</v>
      </c>
      <c r="G298" s="1">
        <v>312.2534632145842</v>
      </c>
      <c r="H298" s="1">
        <v>192.51478070356245</v>
      </c>
    </row>
    <row r="299" spans="1:8" x14ac:dyDescent="0.2">
      <c r="A299" s="15" t="s">
        <v>198</v>
      </c>
      <c r="B299" t="s">
        <v>25</v>
      </c>
      <c r="C299" s="1">
        <v>10</v>
      </c>
      <c r="D299" s="1">
        <v>241.75185227888929</v>
      </c>
      <c r="E299" s="1">
        <v>217.81926791486822</v>
      </c>
      <c r="F299" s="1">
        <v>203.88967799719163</v>
      </c>
      <c r="G299" s="1">
        <v>298.85209459124127</v>
      </c>
      <c r="H299" s="1">
        <v>103.96206285793406</v>
      </c>
    </row>
    <row r="300" spans="1:8" x14ac:dyDescent="0.2">
      <c r="A300" s="15" t="s">
        <v>199</v>
      </c>
      <c r="B300" t="s">
        <v>25</v>
      </c>
      <c r="C300" s="1">
        <v>11</v>
      </c>
      <c r="D300" s="1">
        <v>304.60021869478697</v>
      </c>
      <c r="E300" s="1">
        <v>327.94839273539174</v>
      </c>
      <c r="F300" s="1">
        <v>218.43799518661436</v>
      </c>
      <c r="G300" s="1">
        <v>361.36985406003123</v>
      </c>
      <c r="H300" s="1">
        <v>181.49789366439373</v>
      </c>
    </row>
    <row r="301" spans="1:8" x14ac:dyDescent="0.2">
      <c r="A301" s="15" t="s">
        <v>200</v>
      </c>
      <c r="B301" t="s">
        <v>25</v>
      </c>
      <c r="C301" s="1">
        <v>12</v>
      </c>
      <c r="D301" s="1">
        <v>228.87159181298333</v>
      </c>
      <c r="E301" s="1">
        <v>203.20614372825028</v>
      </c>
      <c r="F301" s="1">
        <v>188.17796907844254</v>
      </c>
      <c r="G301" s="1">
        <v>283.25138728551804</v>
      </c>
      <c r="H301" s="1">
        <v>102.09706782259327</v>
      </c>
    </row>
    <row r="302" spans="1:8" x14ac:dyDescent="0.2">
      <c r="A302" s="15" t="s">
        <v>201</v>
      </c>
      <c r="B302" t="s">
        <v>26</v>
      </c>
      <c r="C302" s="1">
        <v>1</v>
      </c>
      <c r="D302" s="1">
        <v>216.73444719591214</v>
      </c>
      <c r="E302" s="1">
        <v>193.76167484396305</v>
      </c>
      <c r="F302" s="1">
        <v>179.26256039004437</v>
      </c>
      <c r="G302" s="1">
        <v>289.3977719458548</v>
      </c>
      <c r="H302" s="1">
        <v>133.00009775137619</v>
      </c>
    </row>
    <row r="303" spans="1:8" x14ac:dyDescent="0.2">
      <c r="A303" s="15" t="s">
        <v>202</v>
      </c>
      <c r="B303" t="s">
        <v>26</v>
      </c>
      <c r="C303" s="1">
        <v>2</v>
      </c>
      <c r="D303" s="1">
        <v>193.44435697001859</v>
      </c>
      <c r="E303" s="1">
        <v>127.25827416801425</v>
      </c>
      <c r="F303" s="1">
        <v>135.01561396446792</v>
      </c>
      <c r="G303" s="1">
        <v>299.14963243652801</v>
      </c>
      <c r="H303" s="1">
        <v>130.87050773304793</v>
      </c>
    </row>
    <row r="304" spans="1:8" x14ac:dyDescent="0.2">
      <c r="A304" s="15" t="s">
        <v>203</v>
      </c>
      <c r="B304" t="s">
        <v>26</v>
      </c>
      <c r="C304" s="1">
        <v>3</v>
      </c>
      <c r="D304" s="1">
        <v>177.49268584752812</v>
      </c>
      <c r="E304" s="1">
        <v>112.18205637764385</v>
      </c>
      <c r="F304" s="1">
        <v>140.95085099893987</v>
      </c>
      <c r="G304" s="1">
        <v>219.13884320323302</v>
      </c>
      <c r="H304" s="1">
        <v>154.32741459661136</v>
      </c>
    </row>
    <row r="305" spans="1:8" x14ac:dyDescent="0.2">
      <c r="A305" s="15" t="s">
        <v>204</v>
      </c>
      <c r="B305" t="s">
        <v>26</v>
      </c>
      <c r="C305" s="1">
        <v>4</v>
      </c>
      <c r="D305" s="1">
        <v>216.99586070040877</v>
      </c>
      <c r="E305" s="1">
        <v>139.84863858367368</v>
      </c>
      <c r="F305" s="1">
        <v>190.27880336916857</v>
      </c>
      <c r="G305" s="1">
        <v>330.94551775743366</v>
      </c>
      <c r="H305" s="1">
        <v>187.69755861964862</v>
      </c>
    </row>
    <row r="306" spans="1:8" x14ac:dyDescent="0.2">
      <c r="A306" s="15" t="s">
        <v>205</v>
      </c>
      <c r="B306" t="s">
        <v>26</v>
      </c>
      <c r="C306" s="1">
        <v>5</v>
      </c>
      <c r="D306" s="1">
        <v>234.75578479958435</v>
      </c>
      <c r="E306" s="1">
        <v>169.59648362044646</v>
      </c>
      <c r="F306" s="1">
        <v>147.67372029484213</v>
      </c>
      <c r="G306" s="1">
        <v>313.97367466007552</v>
      </c>
      <c r="H306" s="1">
        <v>172.19693249066</v>
      </c>
    </row>
    <row r="307" spans="1:8" x14ac:dyDescent="0.2">
      <c r="A307" s="15" t="s">
        <v>206</v>
      </c>
      <c r="B307" t="s">
        <v>26</v>
      </c>
      <c r="C307" s="1">
        <v>6</v>
      </c>
      <c r="D307" s="1">
        <v>244.50211328955223</v>
      </c>
      <c r="E307" s="1">
        <v>202.49005798798208</v>
      </c>
      <c r="F307" s="1">
        <v>141.23330463924509</v>
      </c>
      <c r="G307" s="1">
        <v>380.179149625006</v>
      </c>
      <c r="H307" s="1">
        <v>200.25985918595035</v>
      </c>
    </row>
    <row r="308" spans="1:8" x14ac:dyDescent="0.2">
      <c r="A308" s="15" t="s">
        <v>207</v>
      </c>
      <c r="B308" t="s">
        <v>26</v>
      </c>
      <c r="C308" s="1">
        <v>7</v>
      </c>
      <c r="D308" s="1">
        <v>206.98157479408218</v>
      </c>
      <c r="E308" s="1">
        <v>237.98155768545192</v>
      </c>
      <c r="F308" s="1">
        <v>126.45848968867102</v>
      </c>
      <c r="G308" s="1">
        <v>241.55753384834023</v>
      </c>
      <c r="H308" s="1">
        <v>106.84734466834729</v>
      </c>
    </row>
    <row r="309" spans="1:8" x14ac:dyDescent="0.2">
      <c r="A309" s="15" t="s">
        <v>208</v>
      </c>
      <c r="B309" t="s">
        <v>26</v>
      </c>
      <c r="C309" s="1">
        <v>8</v>
      </c>
      <c r="D309" s="1">
        <v>150.67718058006824</v>
      </c>
      <c r="E309" s="1">
        <v>161.60618317081793</v>
      </c>
      <c r="F309" s="1">
        <v>98.053052881741252</v>
      </c>
      <c r="G309" s="1">
        <v>144.79932603116598</v>
      </c>
      <c r="H309" s="1">
        <v>108.70837686589616</v>
      </c>
    </row>
    <row r="310" spans="1:8" x14ac:dyDescent="0.2">
      <c r="A310" s="15" t="s">
        <v>209</v>
      </c>
      <c r="B310" t="s">
        <v>26</v>
      </c>
      <c r="C310" s="1">
        <v>9</v>
      </c>
      <c r="D310" s="1">
        <v>209.91194545201407</v>
      </c>
      <c r="E310" s="1">
        <v>227.42259309828628</v>
      </c>
      <c r="F310" s="1">
        <v>101.1551720585623</v>
      </c>
      <c r="G310" s="1">
        <v>243.70951788540611</v>
      </c>
      <c r="H310" s="1">
        <v>165.15337289256561</v>
      </c>
    </row>
    <row r="311" spans="1:8" x14ac:dyDescent="0.2">
      <c r="A311" s="15" t="s">
        <v>210</v>
      </c>
      <c r="B311" t="s">
        <v>26</v>
      </c>
      <c r="C311" s="1">
        <v>10</v>
      </c>
      <c r="D311" s="1">
        <v>219.0826642935229</v>
      </c>
      <c r="E311" s="1">
        <v>174.70271470386899</v>
      </c>
      <c r="F311" s="1">
        <v>130.07621242181372</v>
      </c>
      <c r="G311" s="1">
        <v>284.00884266923134</v>
      </c>
      <c r="H311" s="1">
        <v>135.09567804533455</v>
      </c>
    </row>
    <row r="312" spans="1:8" x14ac:dyDescent="0.2">
      <c r="A312" s="15" t="s">
        <v>211</v>
      </c>
      <c r="B312" t="s">
        <v>26</v>
      </c>
      <c r="C312" s="1">
        <v>11</v>
      </c>
      <c r="D312" s="1">
        <v>233.56139975801415</v>
      </c>
      <c r="E312" s="1">
        <v>214.81981000531246</v>
      </c>
      <c r="F312" s="1">
        <v>113.17735866815497</v>
      </c>
      <c r="G312" s="1">
        <v>332.82085591141697</v>
      </c>
      <c r="H312" s="1">
        <v>107.88866989057233</v>
      </c>
    </row>
    <row r="313" spans="1:8" x14ac:dyDescent="0.2">
      <c r="A313" s="15" t="s">
        <v>212</v>
      </c>
      <c r="B313" t="s">
        <v>26</v>
      </c>
      <c r="C313" s="1">
        <v>12</v>
      </c>
      <c r="D313" s="1">
        <v>215.66848774760476</v>
      </c>
      <c r="E313" s="1">
        <v>170.51522360275126</v>
      </c>
      <c r="F313" s="1">
        <v>141.23975786569349</v>
      </c>
      <c r="G313" s="1">
        <v>270.13153587961523</v>
      </c>
      <c r="H313" s="1">
        <v>131.57098656519696</v>
      </c>
    </row>
    <row r="314" spans="1:8" x14ac:dyDescent="0.2">
      <c r="A314" s="15" t="s">
        <v>213</v>
      </c>
      <c r="B314" t="s">
        <v>27</v>
      </c>
      <c r="C314" s="1">
        <v>1</v>
      </c>
      <c r="D314" s="1">
        <v>239.81542772266073</v>
      </c>
      <c r="E314" s="1">
        <v>198.88418345528052</v>
      </c>
      <c r="F314" s="1">
        <v>171.1816904372161</v>
      </c>
      <c r="G314" s="1">
        <v>318.23907242314988</v>
      </c>
      <c r="H314" s="1">
        <v>119.64529766604697</v>
      </c>
    </row>
    <row r="315" spans="1:8" x14ac:dyDescent="0.2">
      <c r="A315" s="15" t="s">
        <v>214</v>
      </c>
      <c r="B315" t="s">
        <v>27</v>
      </c>
      <c r="C315" s="1">
        <v>2</v>
      </c>
      <c r="D315" s="1">
        <v>194.16609890778329</v>
      </c>
      <c r="E315" s="1">
        <v>152.42018881409973</v>
      </c>
      <c r="F315" s="1">
        <v>184.06682589384593</v>
      </c>
      <c r="G315" s="1">
        <v>242.87602873705944</v>
      </c>
      <c r="H315" s="1">
        <v>80.583840056690903</v>
      </c>
    </row>
    <row r="316" spans="1:8" x14ac:dyDescent="0.2">
      <c r="A316" s="15" t="s">
        <v>215</v>
      </c>
      <c r="B316" t="s">
        <v>27</v>
      </c>
      <c r="C316" s="1">
        <v>3</v>
      </c>
      <c r="D316" s="1">
        <v>245.34692642281848</v>
      </c>
      <c r="E316" s="1">
        <v>201.00303622653556</v>
      </c>
      <c r="F316" s="1">
        <v>241.01820609666288</v>
      </c>
      <c r="G316" s="1">
        <v>259.25508865141768</v>
      </c>
      <c r="H316" s="1">
        <v>189.02256580563014</v>
      </c>
    </row>
    <row r="317" spans="1:8" x14ac:dyDescent="0.2">
      <c r="A317" s="15" t="s">
        <v>216</v>
      </c>
      <c r="B317" t="s">
        <v>27</v>
      </c>
      <c r="C317" s="1">
        <v>4</v>
      </c>
      <c r="D317" s="1">
        <v>205.62408064745617</v>
      </c>
      <c r="E317" s="1">
        <v>131.46474359802284</v>
      </c>
      <c r="F317" s="1">
        <v>199.69656267358627</v>
      </c>
      <c r="G317" s="1">
        <v>300.53115516508069</v>
      </c>
      <c r="H317" s="1">
        <v>124.01374818871493</v>
      </c>
    </row>
    <row r="318" spans="1:8" x14ac:dyDescent="0.2">
      <c r="A318" s="15" t="s">
        <v>217</v>
      </c>
      <c r="B318" t="s">
        <v>27</v>
      </c>
      <c r="C318" s="1">
        <v>5</v>
      </c>
      <c r="D318" s="1">
        <v>139.13820787523278</v>
      </c>
      <c r="E318" s="1">
        <v>65.217127701073068</v>
      </c>
      <c r="F318" s="1">
        <v>130.02479517251641</v>
      </c>
      <c r="G318" s="1">
        <v>256.80840638676483</v>
      </c>
      <c r="H318" s="1">
        <v>75.458637631168983</v>
      </c>
    </row>
    <row r="319" spans="1:8" x14ac:dyDescent="0.2">
      <c r="A319" s="15" t="s">
        <v>218</v>
      </c>
      <c r="B319" t="s">
        <v>27</v>
      </c>
      <c r="C319" s="1">
        <v>6</v>
      </c>
      <c r="D319" s="1">
        <v>177.5346382997794</v>
      </c>
      <c r="E319" s="1">
        <v>126.39472437892519</v>
      </c>
      <c r="F319" s="1">
        <v>134.50194626251573</v>
      </c>
      <c r="G319" s="1">
        <v>293.78504489705801</v>
      </c>
      <c r="H319" s="1">
        <v>112.61511350816234</v>
      </c>
    </row>
    <row r="320" spans="1:8" x14ac:dyDescent="0.2">
      <c r="A320" s="15" t="s">
        <v>219</v>
      </c>
      <c r="B320" t="s">
        <v>27</v>
      </c>
      <c r="C320" s="1">
        <v>7</v>
      </c>
      <c r="D320" s="1">
        <v>166.71268487217296</v>
      </c>
      <c r="E320" s="1">
        <v>160.84449469798662</v>
      </c>
      <c r="F320" s="1">
        <v>172.21577239699857</v>
      </c>
      <c r="G320" s="1">
        <v>215.33032213845243</v>
      </c>
      <c r="H320" s="1">
        <v>87.576619228829088</v>
      </c>
    </row>
    <row r="321" spans="1:8" x14ac:dyDescent="0.2">
      <c r="A321" s="15" t="s">
        <v>220</v>
      </c>
      <c r="B321" t="s">
        <v>27</v>
      </c>
      <c r="C321" s="1">
        <v>8</v>
      </c>
      <c r="D321" s="1">
        <v>146.03975283431504</v>
      </c>
      <c r="E321" s="1">
        <v>131.17686342981582</v>
      </c>
      <c r="F321" s="1">
        <v>126.31225467787539</v>
      </c>
      <c r="G321" s="1">
        <v>143.93038420054069</v>
      </c>
      <c r="H321" s="1">
        <v>76.765248754028889</v>
      </c>
    </row>
    <row r="322" spans="1:8" x14ac:dyDescent="0.2">
      <c r="A322" s="15" t="s">
        <v>221</v>
      </c>
      <c r="B322" t="s">
        <v>27</v>
      </c>
      <c r="C322" s="1">
        <v>9</v>
      </c>
      <c r="D322" s="1">
        <v>179.70526924503363</v>
      </c>
      <c r="E322" s="1">
        <v>130.39103635792767</v>
      </c>
      <c r="F322" s="1">
        <v>170.23085290357875</v>
      </c>
      <c r="G322" s="1">
        <v>244.41394531322689</v>
      </c>
      <c r="H322" s="1">
        <v>143.33479129574519</v>
      </c>
    </row>
    <row r="323" spans="1:8" x14ac:dyDescent="0.2">
      <c r="A323" s="15" t="s">
        <v>222</v>
      </c>
      <c r="B323" t="s">
        <v>27</v>
      </c>
      <c r="C323" s="1">
        <v>10</v>
      </c>
      <c r="D323" s="1">
        <v>210.52538327276756</v>
      </c>
      <c r="E323" s="1">
        <v>209.00705878223579</v>
      </c>
      <c r="F323" s="1">
        <v>153.34207709728366</v>
      </c>
      <c r="G323" s="1">
        <v>287.16964626793174</v>
      </c>
      <c r="H323" s="1">
        <v>147.51610889421937</v>
      </c>
    </row>
    <row r="324" spans="1:8" x14ac:dyDescent="0.2">
      <c r="A324" s="15" t="s">
        <v>223</v>
      </c>
      <c r="B324" t="s">
        <v>27</v>
      </c>
      <c r="C324" s="1">
        <v>11</v>
      </c>
      <c r="D324" s="1">
        <v>156.70507293898388</v>
      </c>
      <c r="E324" s="1">
        <v>110.15918955687236</v>
      </c>
      <c r="F324" s="1">
        <v>187.17674543804279</v>
      </c>
      <c r="G324" s="1">
        <v>185.95941067801243</v>
      </c>
      <c r="H324" s="1">
        <v>66.086084826365692</v>
      </c>
    </row>
    <row r="325" spans="1:8" x14ac:dyDescent="0.2">
      <c r="A325" s="15" t="s">
        <v>224</v>
      </c>
      <c r="B325" t="s">
        <v>27</v>
      </c>
      <c r="C325" s="1">
        <v>12</v>
      </c>
      <c r="D325" s="1">
        <v>157.99861870130587</v>
      </c>
      <c r="E325" s="1">
        <v>166.10237663397382</v>
      </c>
      <c r="F325" s="1">
        <v>94.338459199038809</v>
      </c>
      <c r="G325" s="1">
        <v>223.97088347115911</v>
      </c>
      <c r="H325" s="1">
        <v>106.25754435830417</v>
      </c>
    </row>
    <row r="326" spans="1:8" x14ac:dyDescent="0.2">
      <c r="A326" s="15" t="s">
        <v>225</v>
      </c>
      <c r="B326" t="s">
        <v>28</v>
      </c>
      <c r="C326" s="1">
        <v>1</v>
      </c>
      <c r="D326" s="1">
        <v>154.50244119736215</v>
      </c>
      <c r="E326" s="1">
        <v>106.18580221471716</v>
      </c>
      <c r="F326" s="1">
        <v>116.01047551371981</v>
      </c>
      <c r="G326" s="1">
        <v>221.41379781909825</v>
      </c>
      <c r="H326" s="1">
        <v>119.88054902081512</v>
      </c>
    </row>
    <row r="327" spans="1:8" x14ac:dyDescent="0.2">
      <c r="A327" s="15" t="s">
        <v>226</v>
      </c>
      <c r="B327" t="s">
        <v>28</v>
      </c>
      <c r="C327" s="1">
        <v>2</v>
      </c>
      <c r="D327" s="1">
        <v>148.43661517279045</v>
      </c>
      <c r="E327" s="1">
        <v>134.5987228537432</v>
      </c>
      <c r="F327" s="1">
        <v>136.19007171624747</v>
      </c>
      <c r="G327" s="1">
        <v>139.96909575683688</v>
      </c>
      <c r="H327" s="1">
        <v>111.67540203152309</v>
      </c>
    </row>
    <row r="328" spans="1:8" x14ac:dyDescent="0.2">
      <c r="A328" s="15" t="s">
        <v>227</v>
      </c>
      <c r="B328" t="s">
        <v>28</v>
      </c>
      <c r="C328" s="1">
        <v>3</v>
      </c>
      <c r="D328" s="1">
        <v>156.84341058816102</v>
      </c>
      <c r="E328" s="1">
        <v>130.77835606258907</v>
      </c>
      <c r="F328" s="1">
        <v>128.51749671647175</v>
      </c>
      <c r="G328" s="1">
        <v>221.99613301032355</v>
      </c>
      <c r="H328" s="1">
        <v>61.949903368431066</v>
      </c>
    </row>
    <row r="329" spans="1:8" x14ac:dyDescent="0.2">
      <c r="A329" s="15" t="s">
        <v>228</v>
      </c>
      <c r="B329" t="s">
        <v>28</v>
      </c>
      <c r="C329" s="1">
        <v>4</v>
      </c>
      <c r="D329" s="1">
        <v>116.48548811850586</v>
      </c>
      <c r="E329" s="1">
        <v>93.58222856563691</v>
      </c>
      <c r="F329" s="1">
        <v>102.5639684539114</v>
      </c>
      <c r="G329" s="1">
        <v>175.99145203390418</v>
      </c>
      <c r="H329" s="1">
        <v>78.977157090221979</v>
      </c>
    </row>
    <row r="330" spans="1:8" x14ac:dyDescent="0.2">
      <c r="A330" s="15" t="s">
        <v>229</v>
      </c>
      <c r="B330" t="s">
        <v>28</v>
      </c>
      <c r="C330" s="1">
        <v>5</v>
      </c>
      <c r="D330" s="1">
        <v>146.29191394003402</v>
      </c>
      <c r="E330" s="1">
        <v>129.2179973686516</v>
      </c>
      <c r="F330" s="1">
        <v>105.47377658482908</v>
      </c>
      <c r="G330" s="1">
        <v>188.4292174258124</v>
      </c>
      <c r="H330" s="1">
        <v>95.90201867574487</v>
      </c>
    </row>
    <row r="331" spans="1:8" x14ac:dyDescent="0.2">
      <c r="A331" s="15" t="s">
        <v>230</v>
      </c>
      <c r="B331" t="s">
        <v>28</v>
      </c>
      <c r="C331" s="1">
        <v>6</v>
      </c>
      <c r="D331" s="1">
        <v>111.7961041819876</v>
      </c>
      <c r="E331" s="1">
        <v>70.298324228754865</v>
      </c>
      <c r="F331" s="1">
        <v>104.60302906318174</v>
      </c>
      <c r="G331" s="1">
        <v>159.18368478189558</v>
      </c>
      <c r="H331" s="1">
        <v>88.375285755311438</v>
      </c>
    </row>
    <row r="332" spans="1:8" x14ac:dyDescent="0.2">
      <c r="A332" s="15" t="s">
        <v>231</v>
      </c>
      <c r="B332" t="s">
        <v>28</v>
      </c>
      <c r="C332" s="1">
        <v>7</v>
      </c>
      <c r="D332" s="1">
        <v>119.93393142531576</v>
      </c>
      <c r="E332" s="1">
        <v>105.19635400779381</v>
      </c>
      <c r="F332" s="1">
        <v>110.70175213162423</v>
      </c>
      <c r="G332" s="1">
        <v>148.74221221423838</v>
      </c>
      <c r="H332" s="1">
        <v>59.815141126505353</v>
      </c>
    </row>
    <row r="333" spans="1:8" x14ac:dyDescent="0.2">
      <c r="A333" s="15" t="s">
        <v>232</v>
      </c>
      <c r="B333" t="s">
        <v>28</v>
      </c>
      <c r="C333" s="1">
        <v>8</v>
      </c>
      <c r="D333" s="1">
        <v>133.31536542855019</v>
      </c>
      <c r="E333" s="1">
        <v>142.96778929186871</v>
      </c>
      <c r="F333" s="1">
        <v>78.323611840616962</v>
      </c>
      <c r="G333" s="1">
        <v>132.2171910892462</v>
      </c>
      <c r="H333" s="1">
        <v>89.232562486368678</v>
      </c>
    </row>
    <row r="334" spans="1:8" x14ac:dyDescent="0.2">
      <c r="A334" s="15" t="s">
        <v>233</v>
      </c>
      <c r="B334" t="s">
        <v>28</v>
      </c>
      <c r="C334" s="1">
        <v>9</v>
      </c>
      <c r="D334" s="1">
        <v>190.2155758158398</v>
      </c>
      <c r="E334" s="1">
        <v>177.00502983212075</v>
      </c>
      <c r="F334" s="1">
        <v>135.20099615318983</v>
      </c>
      <c r="G334" s="1">
        <v>242.48573933225873</v>
      </c>
      <c r="H334" s="1">
        <v>107.065150895545</v>
      </c>
    </row>
    <row r="335" spans="1:8" x14ac:dyDescent="0.2">
      <c r="A335" s="15" t="s">
        <v>234</v>
      </c>
      <c r="B335" t="s">
        <v>28</v>
      </c>
      <c r="C335" s="1">
        <v>10</v>
      </c>
      <c r="D335" s="1">
        <v>150.03065004641184</v>
      </c>
      <c r="E335" s="1">
        <v>150.62700361756711</v>
      </c>
      <c r="F335" s="1">
        <v>104.25889493839674</v>
      </c>
      <c r="G335" s="1">
        <v>208.56677898899778</v>
      </c>
      <c r="H335" s="1">
        <v>112.00695766436746</v>
      </c>
    </row>
    <row r="336" spans="1:8" x14ac:dyDescent="0.2">
      <c r="A336" s="15" t="s">
        <v>235</v>
      </c>
      <c r="B336" t="s">
        <v>28</v>
      </c>
      <c r="C336" s="1">
        <v>11</v>
      </c>
      <c r="D336" s="1">
        <v>152.42488503605946</v>
      </c>
      <c r="E336" s="1">
        <v>109.45727696826467</v>
      </c>
      <c r="F336" s="1">
        <v>159.69913090432092</v>
      </c>
      <c r="G336" s="1">
        <v>195.18889530636216</v>
      </c>
      <c r="H336" s="1">
        <v>120.05310054351823</v>
      </c>
    </row>
    <row r="337" spans="1:8" x14ac:dyDescent="0.2">
      <c r="A337" s="15" t="s">
        <v>236</v>
      </c>
      <c r="B337" t="s">
        <v>28</v>
      </c>
      <c r="C337" s="1">
        <v>12</v>
      </c>
      <c r="D337" s="1">
        <v>176.02394952841294</v>
      </c>
      <c r="E337" s="1">
        <v>152.41962100546721</v>
      </c>
      <c r="F337" s="1">
        <v>120.30161379733218</v>
      </c>
      <c r="G337" s="1">
        <v>261.02572967315598</v>
      </c>
      <c r="H337" s="1">
        <v>129.95251375385408</v>
      </c>
    </row>
    <row r="338" spans="1:8" x14ac:dyDescent="0.2">
      <c r="A338" s="15" t="s">
        <v>237</v>
      </c>
      <c r="B338" t="s">
        <v>29</v>
      </c>
      <c r="C338" s="1">
        <v>1</v>
      </c>
      <c r="D338" s="1">
        <v>168.98523150851301</v>
      </c>
      <c r="E338" s="1">
        <v>201.27246749451962</v>
      </c>
      <c r="F338" s="1">
        <v>99.27145741657985</v>
      </c>
      <c r="G338" s="1">
        <v>178.69872223041321</v>
      </c>
      <c r="H338" s="1">
        <v>144.1611869702414</v>
      </c>
    </row>
    <row r="339" spans="1:8" x14ac:dyDescent="0.2">
      <c r="A339" s="15" t="s">
        <v>238</v>
      </c>
      <c r="B339" t="s">
        <v>29</v>
      </c>
      <c r="C339" s="1">
        <v>2</v>
      </c>
      <c r="D339" s="1">
        <v>155.0936499384687</v>
      </c>
      <c r="E339" s="1">
        <v>161.29882875057609</v>
      </c>
      <c r="F339" s="1">
        <v>85.669578942883007</v>
      </c>
      <c r="G339" s="1">
        <v>238.49512555528176</v>
      </c>
      <c r="H339" s="1">
        <v>97.265732994354366</v>
      </c>
    </row>
    <row r="340" spans="1:8" x14ac:dyDescent="0.2">
      <c r="A340" s="15" t="s">
        <v>239</v>
      </c>
      <c r="B340" t="s">
        <v>29</v>
      </c>
      <c r="C340" s="1">
        <v>3</v>
      </c>
      <c r="D340" s="1">
        <v>131.74544154371594</v>
      </c>
      <c r="E340" s="1">
        <v>80.555384476922157</v>
      </c>
      <c r="F340" s="1">
        <v>109.0559028232944</v>
      </c>
      <c r="G340" s="1">
        <v>174.1975846514905</v>
      </c>
      <c r="H340" s="1">
        <v>75.976363549804987</v>
      </c>
    </row>
    <row r="341" spans="1:8" x14ac:dyDescent="0.2">
      <c r="A341" s="15" t="s">
        <v>240</v>
      </c>
      <c r="B341" t="s">
        <v>29</v>
      </c>
      <c r="C341" s="1">
        <v>4</v>
      </c>
      <c r="D341" s="1">
        <v>147.32095572464652</v>
      </c>
      <c r="E341" s="1">
        <v>105.49147653852009</v>
      </c>
      <c r="F341" s="1">
        <v>54.126877966934053</v>
      </c>
      <c r="G341" s="1">
        <v>211.13492266079632</v>
      </c>
      <c r="H341" s="1">
        <v>145.75966790812262</v>
      </c>
    </row>
    <row r="342" spans="1:8" x14ac:dyDescent="0.2">
      <c r="A342" s="15" t="s">
        <v>241</v>
      </c>
      <c r="B342" t="s">
        <v>29</v>
      </c>
      <c r="C342" s="1">
        <v>5</v>
      </c>
      <c r="D342" s="1">
        <v>165.58476790569986</v>
      </c>
      <c r="E342" s="1">
        <v>113.39719457589861</v>
      </c>
      <c r="F342" s="1">
        <v>146.4051790740865</v>
      </c>
      <c r="G342" s="1">
        <v>197.79857959569753</v>
      </c>
      <c r="H342" s="1">
        <v>71.119954731726949</v>
      </c>
    </row>
    <row r="343" spans="1:8" x14ac:dyDescent="0.2">
      <c r="A343" s="15" t="s">
        <v>242</v>
      </c>
      <c r="B343" t="s">
        <v>29</v>
      </c>
      <c r="C343" s="1">
        <v>6</v>
      </c>
      <c r="D343" s="1">
        <v>193.94799415623848</v>
      </c>
      <c r="E343" s="1">
        <v>212.8246818215994</v>
      </c>
      <c r="F343" s="1">
        <v>119.77798777558419</v>
      </c>
      <c r="G343" s="1">
        <v>303.52773213219677</v>
      </c>
      <c r="H343" s="1">
        <v>118.88248541558615</v>
      </c>
    </row>
    <row r="344" spans="1:8" x14ac:dyDescent="0.2">
      <c r="A344" s="15" t="s">
        <v>243</v>
      </c>
      <c r="B344" t="s">
        <v>29</v>
      </c>
      <c r="C344" s="1">
        <v>7</v>
      </c>
      <c r="D344" s="1">
        <v>184.48752828003666</v>
      </c>
      <c r="E344" s="1">
        <v>176.39803864617582</v>
      </c>
      <c r="F344" s="1">
        <v>142.43014946273306</v>
      </c>
      <c r="G344" s="1">
        <v>314.76036810583815</v>
      </c>
      <c r="H344" s="1">
        <v>86.441631272140739</v>
      </c>
    </row>
    <row r="345" spans="1:8" x14ac:dyDescent="0.2">
      <c r="A345" s="15" t="s">
        <v>244</v>
      </c>
      <c r="B345" t="s">
        <v>29</v>
      </c>
      <c r="C345" s="1">
        <v>8</v>
      </c>
      <c r="D345" s="1">
        <v>143.71115737196772</v>
      </c>
      <c r="E345" s="1">
        <v>158.68090336065552</v>
      </c>
      <c r="F345" s="1">
        <v>114.18858695469855</v>
      </c>
      <c r="G345" s="1">
        <v>171.73944490131768</v>
      </c>
      <c r="H345" s="1">
        <v>104.77473469296126</v>
      </c>
    </row>
    <row r="346" spans="1:8" x14ac:dyDescent="0.2">
      <c r="A346" s="15" t="s">
        <v>245</v>
      </c>
      <c r="B346" t="s">
        <v>29</v>
      </c>
      <c r="C346" s="1">
        <v>9</v>
      </c>
      <c r="D346" s="1">
        <v>194.4608296129615</v>
      </c>
      <c r="E346" s="1">
        <v>165.86696593607695</v>
      </c>
      <c r="F346" s="1">
        <v>124.55347917761495</v>
      </c>
      <c r="G346" s="1">
        <v>263.03016007190877</v>
      </c>
      <c r="H346" s="1">
        <v>134.97649897421223</v>
      </c>
    </row>
    <row r="347" spans="1:8" x14ac:dyDescent="0.2">
      <c r="A347" s="15" t="s">
        <v>246</v>
      </c>
      <c r="B347" t="s">
        <v>29</v>
      </c>
      <c r="C347" s="1">
        <v>10</v>
      </c>
      <c r="D347" s="1">
        <v>164.83113568653124</v>
      </c>
      <c r="E347" s="1">
        <v>187.6360162283874</v>
      </c>
      <c r="F347" s="1">
        <v>95.383616847345195</v>
      </c>
      <c r="G347" s="1">
        <v>231.93368590502911</v>
      </c>
      <c r="H347" s="1">
        <v>144.22727479405825</v>
      </c>
    </row>
    <row r="348" spans="1:8" x14ac:dyDescent="0.2">
      <c r="A348" s="15" t="s">
        <v>247</v>
      </c>
      <c r="B348" t="s">
        <v>29</v>
      </c>
      <c r="C348" s="1">
        <v>11</v>
      </c>
      <c r="D348" s="1">
        <v>164.40215380835158</v>
      </c>
      <c r="E348" s="1">
        <v>193.55434493200318</v>
      </c>
      <c r="F348" s="1">
        <v>95.951449425055173</v>
      </c>
      <c r="G348" s="1">
        <v>200.97588143856777</v>
      </c>
      <c r="H348" s="1">
        <v>103.76201825127842</v>
      </c>
    </row>
    <row r="349" spans="1:8" x14ac:dyDescent="0.2">
      <c r="A349" s="15" t="s">
        <v>248</v>
      </c>
      <c r="B349" t="s">
        <v>29</v>
      </c>
      <c r="C349" s="1">
        <v>12</v>
      </c>
      <c r="D349" s="1">
        <v>147.41887678646978</v>
      </c>
      <c r="E349" s="1">
        <v>127.08607183657917</v>
      </c>
      <c r="F349" s="1">
        <v>86.652669339006465</v>
      </c>
      <c r="G349" s="1">
        <v>206.39484953514801</v>
      </c>
      <c r="H349" s="1">
        <v>160.607428935408</v>
      </c>
    </row>
    <row r="350" spans="1:8" x14ac:dyDescent="0.2">
      <c r="A350" s="15" t="s">
        <v>249</v>
      </c>
      <c r="B350" t="s">
        <v>30</v>
      </c>
      <c r="C350" s="1">
        <v>1</v>
      </c>
      <c r="D350" s="1">
        <v>209.74028951753124</v>
      </c>
      <c r="E350" s="1">
        <v>203.99563972683939</v>
      </c>
      <c r="F350" s="1">
        <v>96.989878412286643</v>
      </c>
      <c r="G350" s="1">
        <v>241.4245361712679</v>
      </c>
      <c r="H350" s="1">
        <v>276.35989036619884</v>
      </c>
    </row>
    <row r="351" spans="1:8" x14ac:dyDescent="0.2">
      <c r="A351" s="15" t="s">
        <v>250</v>
      </c>
      <c r="B351" t="s">
        <v>30</v>
      </c>
      <c r="C351" s="1">
        <v>2</v>
      </c>
      <c r="D351" s="1">
        <v>227.79281321280646</v>
      </c>
      <c r="E351" s="1">
        <v>181.86090862235798</v>
      </c>
      <c r="F351" s="1">
        <v>119.48192793729947</v>
      </c>
      <c r="G351" s="1">
        <v>324.04653568126793</v>
      </c>
      <c r="H351" s="1">
        <v>226.05796161165125</v>
      </c>
    </row>
    <row r="352" spans="1:8" x14ac:dyDescent="0.2">
      <c r="A352" s="15" t="s">
        <v>251</v>
      </c>
      <c r="B352" t="s">
        <v>30</v>
      </c>
      <c r="C352" s="1">
        <v>3</v>
      </c>
      <c r="D352" s="1">
        <v>227.75331195412144</v>
      </c>
      <c r="E352" s="1">
        <v>190.58182496052905</v>
      </c>
      <c r="F352" s="1">
        <v>104.27644481308872</v>
      </c>
      <c r="G352" s="1">
        <v>253.68586333993335</v>
      </c>
      <c r="H352" s="1">
        <v>124.94788440945686</v>
      </c>
    </row>
    <row r="353" spans="1:8" x14ac:dyDescent="0.2">
      <c r="A353" s="15" t="s">
        <v>252</v>
      </c>
      <c r="B353" t="s">
        <v>30</v>
      </c>
      <c r="C353" s="1">
        <v>4</v>
      </c>
      <c r="D353" s="1">
        <v>207.01124635917677</v>
      </c>
      <c r="E353" s="1">
        <v>124.16817823386617</v>
      </c>
      <c r="F353" s="1">
        <v>108.33815230084166</v>
      </c>
      <c r="G353" s="1">
        <v>216.33028088042593</v>
      </c>
      <c r="H353" s="1">
        <v>177.81646652678873</v>
      </c>
    </row>
    <row r="354" spans="1:8" x14ac:dyDescent="0.2">
      <c r="A354" s="15" t="s">
        <v>253</v>
      </c>
      <c r="B354" t="s">
        <v>30</v>
      </c>
      <c r="C354" s="1">
        <v>5</v>
      </c>
      <c r="D354" s="1">
        <v>198.46472106973914</v>
      </c>
      <c r="E354" s="1">
        <v>131.46119749916579</v>
      </c>
      <c r="F354" s="1">
        <v>81.414462900355815</v>
      </c>
      <c r="G354" s="1">
        <v>241.11566495964757</v>
      </c>
      <c r="H354" s="1">
        <v>146.10414043076051</v>
      </c>
    </row>
    <row r="355" spans="1:8" x14ac:dyDescent="0.2">
      <c r="A355" s="15" t="s">
        <v>254</v>
      </c>
      <c r="B355" t="s">
        <v>30</v>
      </c>
      <c r="C355" s="1">
        <v>6</v>
      </c>
      <c r="D355" s="1">
        <v>433.27750238569359</v>
      </c>
      <c r="E355" s="1">
        <v>454.00545287384358</v>
      </c>
      <c r="F355" s="1">
        <v>197.15905814303221</v>
      </c>
      <c r="G355" s="1">
        <v>444.34198268649033</v>
      </c>
      <c r="H355" s="1">
        <v>265.20560642343469</v>
      </c>
    </row>
    <row r="356" spans="1:8" x14ac:dyDescent="0.2">
      <c r="A356" s="15" t="s">
        <v>255</v>
      </c>
      <c r="B356" t="s">
        <v>30</v>
      </c>
      <c r="C356" s="1">
        <v>7</v>
      </c>
      <c r="D356" s="1">
        <v>424.37717636390556</v>
      </c>
      <c r="E356" s="1">
        <v>331.66817692961786</v>
      </c>
      <c r="F356" s="1">
        <v>129.44780619469799</v>
      </c>
      <c r="G356" s="1">
        <v>410.00738279337259</v>
      </c>
      <c r="H356" s="1">
        <v>172.03852980749949</v>
      </c>
    </row>
    <row r="357" spans="1:8" x14ac:dyDescent="0.2">
      <c r="A357" s="15" t="s">
        <v>256</v>
      </c>
      <c r="B357" t="s">
        <v>30</v>
      </c>
      <c r="C357" s="1">
        <v>8</v>
      </c>
      <c r="D357" s="1">
        <v>213.3665896751825</v>
      </c>
      <c r="E357" s="1">
        <v>223.12735555261986</v>
      </c>
      <c r="F357" s="1">
        <v>102.52937405861893</v>
      </c>
      <c r="G357" s="1">
        <v>178.72028205561639</v>
      </c>
      <c r="H357" s="1">
        <v>89.169138602016133</v>
      </c>
    </row>
    <row r="358" spans="1:8" x14ac:dyDescent="0.2">
      <c r="A358" s="15" t="s">
        <v>257</v>
      </c>
      <c r="B358" t="s">
        <v>30</v>
      </c>
      <c r="C358" s="1">
        <v>9</v>
      </c>
      <c r="D358" s="1">
        <v>232.69800073798029</v>
      </c>
      <c r="E358" s="1">
        <v>219.07736813398148</v>
      </c>
      <c r="F358" s="1">
        <v>140.2138283302819</v>
      </c>
      <c r="G358" s="1">
        <v>291.67300951647849</v>
      </c>
      <c r="H358" s="1">
        <v>120.58892632311252</v>
      </c>
    </row>
    <row r="359" spans="1:8" x14ac:dyDescent="0.2">
      <c r="A359" s="15" t="s">
        <v>258</v>
      </c>
      <c r="B359" t="s">
        <v>30</v>
      </c>
      <c r="C359" s="1">
        <v>10</v>
      </c>
      <c r="D359" s="1">
        <v>241.63064001934234</v>
      </c>
      <c r="E359" s="1">
        <v>148.26053892774468</v>
      </c>
      <c r="F359" s="1">
        <v>132.1904712086538</v>
      </c>
      <c r="G359" s="1">
        <v>256.62360697508524</v>
      </c>
      <c r="H359" s="1">
        <v>145.93736151974772</v>
      </c>
    </row>
    <row r="360" spans="1:8" x14ac:dyDescent="0.2">
      <c r="A360" s="15" t="s">
        <v>259</v>
      </c>
      <c r="B360" t="s">
        <v>30</v>
      </c>
      <c r="C360" s="1">
        <v>11</v>
      </c>
      <c r="D360" s="1">
        <v>392.83105687937837</v>
      </c>
      <c r="E360" s="1">
        <v>322.22033506013463</v>
      </c>
      <c r="F360" s="1">
        <v>180.27573916014421</v>
      </c>
      <c r="G360" s="1">
        <v>448.59508317810725</v>
      </c>
      <c r="H360" s="1">
        <v>225.25900055175984</v>
      </c>
    </row>
    <row r="361" spans="1:8" x14ac:dyDescent="0.2">
      <c r="A361" s="15" t="s">
        <v>260</v>
      </c>
      <c r="B361" t="s">
        <v>30</v>
      </c>
      <c r="C361" s="1">
        <v>12</v>
      </c>
      <c r="D361" s="1">
        <v>288.428468257909</v>
      </c>
      <c r="E361" s="1">
        <v>246.8142508082627</v>
      </c>
      <c r="F361" s="1">
        <v>159.45264506945205</v>
      </c>
      <c r="G361" s="1">
        <v>408.26754699437186</v>
      </c>
      <c r="H361" s="1">
        <v>168.20747603180092</v>
      </c>
    </row>
    <row r="362" spans="1:8" x14ac:dyDescent="0.2">
      <c r="A362" s="15" t="s">
        <v>261</v>
      </c>
      <c r="B362" t="s">
        <v>31</v>
      </c>
      <c r="C362" s="1">
        <v>1</v>
      </c>
      <c r="D362" s="1">
        <v>320.0237906961496</v>
      </c>
      <c r="E362" s="1">
        <v>335.64149526489643</v>
      </c>
      <c r="F362" s="1">
        <v>112.90602380801526</v>
      </c>
      <c r="G362" s="1">
        <v>462.96556552285955</v>
      </c>
      <c r="H362" s="1">
        <v>178.56950457219688</v>
      </c>
    </row>
    <row r="363" spans="1:8" x14ac:dyDescent="0.2">
      <c r="A363" s="15" t="s">
        <v>262</v>
      </c>
      <c r="B363" t="s">
        <v>31</v>
      </c>
      <c r="C363" s="1">
        <v>2</v>
      </c>
      <c r="D363" s="1">
        <v>237.06755874679004</v>
      </c>
      <c r="E363" s="1">
        <v>170.40045431628212</v>
      </c>
      <c r="F363" s="1">
        <v>114.10034157680262</v>
      </c>
      <c r="G363" s="1">
        <v>379.42595357595764</v>
      </c>
      <c r="H363" s="1">
        <v>106.1471633524126</v>
      </c>
    </row>
    <row r="364" spans="1:8" x14ac:dyDescent="0.2">
      <c r="A364" s="15" t="s">
        <v>263</v>
      </c>
      <c r="B364" t="s">
        <v>31</v>
      </c>
      <c r="C364" s="1">
        <v>3</v>
      </c>
      <c r="D364" s="1">
        <v>267.06935055935969</v>
      </c>
      <c r="E364" s="1">
        <v>222.12302724209624</v>
      </c>
      <c r="F364" s="1">
        <v>98.555708019424543</v>
      </c>
      <c r="G364" s="1">
        <v>521.56415059869596</v>
      </c>
      <c r="H364" s="1">
        <v>128.62674225780171</v>
      </c>
    </row>
    <row r="365" spans="1:8" x14ac:dyDescent="0.2">
      <c r="A365" s="15" t="s">
        <v>264</v>
      </c>
      <c r="B365" t="s">
        <v>31</v>
      </c>
      <c r="C365" s="1">
        <v>4</v>
      </c>
      <c r="D365" s="1">
        <v>249.21890413907715</v>
      </c>
      <c r="E365" s="1">
        <v>204.83883101582134</v>
      </c>
      <c r="F365" s="1">
        <v>61.858981816280064</v>
      </c>
      <c r="G365" s="1">
        <v>574.6331443928085</v>
      </c>
      <c r="H365" s="1">
        <v>152.6166221672699</v>
      </c>
    </row>
    <row r="366" spans="1:8" x14ac:dyDescent="0.2">
      <c r="A366" s="15" t="s">
        <v>265</v>
      </c>
      <c r="B366" t="s">
        <v>31</v>
      </c>
      <c r="C366" s="1">
        <v>5</v>
      </c>
      <c r="D366" s="1">
        <v>197.58968123250321</v>
      </c>
      <c r="E366" s="1">
        <v>151.38441269857245</v>
      </c>
      <c r="F366" s="1">
        <v>62.901830521814503</v>
      </c>
      <c r="G366" s="1">
        <v>288.26044389781725</v>
      </c>
      <c r="H366" s="1">
        <v>51.342247132507268</v>
      </c>
    </row>
    <row r="367" spans="1:8" x14ac:dyDescent="0.2">
      <c r="A367" s="15" t="s">
        <v>266</v>
      </c>
      <c r="B367" t="s">
        <v>31</v>
      </c>
      <c r="C367" s="1">
        <v>6</v>
      </c>
      <c r="D367" s="1">
        <v>274.39018072218687</v>
      </c>
      <c r="E367" s="1">
        <v>192.22429035173278</v>
      </c>
      <c r="F367" s="1">
        <v>99.649020356625059</v>
      </c>
      <c r="G367" s="1">
        <v>308.56528601007835</v>
      </c>
      <c r="H367" s="1">
        <v>104.00221210943819</v>
      </c>
    </row>
    <row r="368" spans="1:8" x14ac:dyDescent="0.2">
      <c r="A368" s="15" t="s">
        <v>267</v>
      </c>
      <c r="B368" t="s">
        <v>31</v>
      </c>
      <c r="C368" s="1">
        <v>7</v>
      </c>
      <c r="D368" s="1">
        <v>181.4152257718481</v>
      </c>
      <c r="E368" s="1">
        <v>142.7123630373047</v>
      </c>
      <c r="F368" s="1">
        <v>74.033660960354041</v>
      </c>
      <c r="G368" s="1">
        <v>176.46953211285751</v>
      </c>
      <c r="H368" s="1">
        <v>60.909951529291931</v>
      </c>
    </row>
    <row r="369" spans="1:8" x14ac:dyDescent="0.2">
      <c r="A369" s="15" t="s">
        <v>268</v>
      </c>
      <c r="B369" t="s">
        <v>31</v>
      </c>
      <c r="C369" s="1">
        <v>8</v>
      </c>
      <c r="D369" s="1">
        <v>149.70864818662187</v>
      </c>
      <c r="E369" s="1">
        <v>104.73080715959433</v>
      </c>
      <c r="F369" s="1">
        <v>31.701534582704117</v>
      </c>
      <c r="G369" s="1">
        <v>164.0532893047378</v>
      </c>
      <c r="H369" s="1">
        <v>42.259581269603316</v>
      </c>
    </row>
    <row r="370" spans="1:8" x14ac:dyDescent="0.2">
      <c r="A370" s="15" t="s">
        <v>269</v>
      </c>
      <c r="B370" t="s">
        <v>31</v>
      </c>
      <c r="C370" s="1">
        <v>9</v>
      </c>
      <c r="D370" s="1">
        <v>205.76640680752618</v>
      </c>
      <c r="E370" s="1">
        <v>164.52679069817384</v>
      </c>
      <c r="F370" s="1">
        <v>91.194235420073483</v>
      </c>
      <c r="G370" s="1">
        <v>256.47821175850652</v>
      </c>
      <c r="H370" s="1">
        <v>75.145874591094511</v>
      </c>
    </row>
    <row r="371" spans="1:8" x14ac:dyDescent="0.2">
      <c r="A371" s="15" t="s">
        <v>270</v>
      </c>
      <c r="B371" t="s">
        <v>31</v>
      </c>
      <c r="C371" s="1">
        <v>10</v>
      </c>
      <c r="D371" s="1">
        <v>227.23361504148113</v>
      </c>
      <c r="E371" s="1">
        <v>142.697508187072</v>
      </c>
      <c r="F371" s="1">
        <v>66.270566265736932</v>
      </c>
      <c r="G371" s="1">
        <v>227.00538712978212</v>
      </c>
      <c r="H371" s="1">
        <v>282.24796762789299</v>
      </c>
    </row>
    <row r="372" spans="1:8" x14ac:dyDescent="0.2">
      <c r="A372" s="15" t="s">
        <v>271</v>
      </c>
      <c r="B372" t="s">
        <v>31</v>
      </c>
      <c r="C372" s="1">
        <v>11</v>
      </c>
      <c r="D372" s="1">
        <v>229.71335895759836</v>
      </c>
      <c r="E372" s="1">
        <v>189.63558793958364</v>
      </c>
      <c r="F372" s="1">
        <v>63.299969300003845</v>
      </c>
      <c r="G372" s="1">
        <v>251.36940607972903</v>
      </c>
      <c r="H372" s="1">
        <v>170.10044079464191</v>
      </c>
    </row>
    <row r="373" spans="1:8" x14ac:dyDescent="0.2">
      <c r="A373" s="15" t="s">
        <v>272</v>
      </c>
      <c r="B373" t="s">
        <v>31</v>
      </c>
      <c r="C373" s="1">
        <v>12</v>
      </c>
      <c r="D373" s="1">
        <v>173.39306620735522</v>
      </c>
      <c r="E373" s="1">
        <v>110.69768979829733</v>
      </c>
      <c r="F373" s="1">
        <v>62.125211795591085</v>
      </c>
      <c r="G373" s="1">
        <v>194.63212824866446</v>
      </c>
      <c r="H373" s="1">
        <v>116.49230626351925</v>
      </c>
    </row>
    <row r="374" spans="1:8" x14ac:dyDescent="0.2">
      <c r="A374" s="15" t="s">
        <v>273</v>
      </c>
      <c r="B374" t="s">
        <v>32</v>
      </c>
      <c r="C374" s="1">
        <v>1</v>
      </c>
      <c r="D374" s="1">
        <v>196.43604370769475</v>
      </c>
      <c r="E374" s="1">
        <v>150.03557921859544</v>
      </c>
      <c r="F374" s="1">
        <v>102.9585200968542</v>
      </c>
      <c r="G374" s="1">
        <v>221.13756884827956</v>
      </c>
      <c r="H374" s="1">
        <v>122.71492048116812</v>
      </c>
    </row>
    <row r="375" spans="1:8" x14ac:dyDescent="0.2">
      <c r="A375" s="15" t="s">
        <v>274</v>
      </c>
      <c r="B375" t="s">
        <v>32</v>
      </c>
      <c r="C375" s="1">
        <v>2</v>
      </c>
      <c r="D375" s="1">
        <v>135.16370732840795</v>
      </c>
      <c r="E375" s="1">
        <v>97.528966204588713</v>
      </c>
      <c r="F375" s="1">
        <v>79.059170638918047</v>
      </c>
      <c r="G375" s="1">
        <v>192.03058706445086</v>
      </c>
      <c r="H375" s="1">
        <v>112.32989335450449</v>
      </c>
    </row>
    <row r="376" spans="1:8" x14ac:dyDescent="0.2">
      <c r="A376" s="15" t="s">
        <v>275</v>
      </c>
      <c r="B376" t="s">
        <v>32</v>
      </c>
      <c r="C376" s="1">
        <v>3</v>
      </c>
      <c r="D376" s="1">
        <v>175.5761707346424</v>
      </c>
      <c r="E376" s="1">
        <v>113.25939882505742</v>
      </c>
      <c r="F376" s="1">
        <v>77.476555490256473</v>
      </c>
      <c r="G376" s="1">
        <v>195.57213916032086</v>
      </c>
      <c r="H376" s="1">
        <v>130.56093356968495</v>
      </c>
    </row>
    <row r="377" spans="1:8" x14ac:dyDescent="0.2">
      <c r="A377" s="15" t="s">
        <v>276</v>
      </c>
      <c r="B377" t="s">
        <v>32</v>
      </c>
      <c r="C377" s="1">
        <v>4</v>
      </c>
      <c r="D377" s="1">
        <v>150.18455097286264</v>
      </c>
      <c r="E377" s="1">
        <v>127.53606101961677</v>
      </c>
      <c r="F377" s="1">
        <v>77.249375718371923</v>
      </c>
      <c r="G377" s="1">
        <v>187.3611054188672</v>
      </c>
      <c r="H377" s="1">
        <v>74.025299946606722</v>
      </c>
    </row>
    <row r="378" spans="1:8" x14ac:dyDescent="0.2">
      <c r="A378" s="15" t="s">
        <v>277</v>
      </c>
      <c r="B378" t="s">
        <v>32</v>
      </c>
      <c r="C378" s="1">
        <v>5</v>
      </c>
      <c r="D378" s="1">
        <v>224.51605913140088</v>
      </c>
      <c r="E378" s="1">
        <v>178.8854475498668</v>
      </c>
      <c r="F378" s="1">
        <v>135.18132578443829</v>
      </c>
      <c r="G378" s="1">
        <v>303.05390794963159</v>
      </c>
      <c r="H378" s="1">
        <v>155.57982339760389</v>
      </c>
    </row>
    <row r="379" spans="1:8" x14ac:dyDescent="0.2">
      <c r="A379" s="15" t="s">
        <v>278</v>
      </c>
      <c r="B379" t="s">
        <v>32</v>
      </c>
      <c r="C379" s="1">
        <v>6</v>
      </c>
      <c r="D379" s="1">
        <v>233.21188707244858</v>
      </c>
      <c r="E379" s="1">
        <v>209.0020525803935</v>
      </c>
      <c r="F379" s="1">
        <v>129.37375720618235</v>
      </c>
      <c r="G379" s="1">
        <v>331.26207526335889</v>
      </c>
      <c r="H379" s="1">
        <v>127.33984624796373</v>
      </c>
    </row>
    <row r="380" spans="1:8" x14ac:dyDescent="0.2">
      <c r="A380" s="15" t="s">
        <v>279</v>
      </c>
      <c r="B380" t="s">
        <v>32</v>
      </c>
      <c r="C380" s="1">
        <v>7</v>
      </c>
      <c r="D380" s="1">
        <v>208.27210377024548</v>
      </c>
      <c r="E380" s="1">
        <v>219.13716355950785</v>
      </c>
      <c r="F380" s="1">
        <v>101.33782814702596</v>
      </c>
      <c r="G380" s="1">
        <v>239.72984200414407</v>
      </c>
      <c r="H380" s="1">
        <v>102.05102026480519</v>
      </c>
    </row>
    <row r="381" spans="1:8" x14ac:dyDescent="0.2">
      <c r="A381" s="15" t="s">
        <v>280</v>
      </c>
      <c r="B381" t="s">
        <v>32</v>
      </c>
      <c r="C381" s="1">
        <v>8</v>
      </c>
      <c r="D381" s="1">
        <v>166.83115869788239</v>
      </c>
      <c r="E381" s="1">
        <v>174.67610179730138</v>
      </c>
      <c r="F381" s="1">
        <v>87.705528675658257</v>
      </c>
      <c r="G381" s="1">
        <v>184.52116526124601</v>
      </c>
      <c r="H381" s="1">
        <v>73.525713770422996</v>
      </c>
    </row>
    <row r="382" spans="1:8" x14ac:dyDescent="0.2">
      <c r="A382" s="15" t="s">
        <v>281</v>
      </c>
      <c r="B382" t="s">
        <v>32</v>
      </c>
      <c r="C382" s="1">
        <v>9</v>
      </c>
      <c r="D382" s="1">
        <v>204.80448588168056</v>
      </c>
      <c r="E382" s="1">
        <v>231.35667424143253</v>
      </c>
      <c r="F382" s="1">
        <v>109.44738459303053</v>
      </c>
      <c r="G382" s="1">
        <v>230.68047445655253</v>
      </c>
      <c r="H382" s="1">
        <v>64.674130697579599</v>
      </c>
    </row>
    <row r="383" spans="1:8" x14ac:dyDescent="0.2">
      <c r="A383" s="15" t="s">
        <v>282</v>
      </c>
      <c r="B383" t="s">
        <v>32</v>
      </c>
      <c r="C383" s="1">
        <v>10</v>
      </c>
      <c r="D383" s="1">
        <v>246.06096914626835</v>
      </c>
      <c r="E383" s="1">
        <v>193.90705645560894</v>
      </c>
      <c r="F383" s="1">
        <v>148.87244196236679</v>
      </c>
      <c r="G383" s="1">
        <v>302.29285278472776</v>
      </c>
      <c r="H383" s="1">
        <v>132.82509866136968</v>
      </c>
    </row>
    <row r="384" spans="1:8" x14ac:dyDescent="0.2">
      <c r="A384" s="15" t="s">
        <v>283</v>
      </c>
      <c r="B384" t="s">
        <v>32</v>
      </c>
      <c r="C384" s="1">
        <v>11</v>
      </c>
      <c r="D384" s="1">
        <v>231.17001285809198</v>
      </c>
      <c r="E384" s="1">
        <v>148.17275410161267</v>
      </c>
      <c r="F384" s="1">
        <v>139.26294795344006</v>
      </c>
      <c r="G384" s="1">
        <v>274.4578971469461</v>
      </c>
      <c r="H384" s="1">
        <v>156.25306286402198</v>
      </c>
    </row>
    <row r="385" spans="1:8" x14ac:dyDescent="0.2">
      <c r="A385" s="15" t="s">
        <v>284</v>
      </c>
      <c r="B385" t="s">
        <v>32</v>
      </c>
      <c r="C385" s="1">
        <v>12</v>
      </c>
      <c r="D385" s="1">
        <v>275.70744930836941</v>
      </c>
      <c r="E385" s="1">
        <v>225.89790867248931</v>
      </c>
      <c r="F385" s="1">
        <v>187.63554528275972</v>
      </c>
      <c r="G385" s="1">
        <v>339.57651506767587</v>
      </c>
      <c r="H385" s="1">
        <v>138.21525081035696</v>
      </c>
    </row>
    <row r="386" spans="1:8" x14ac:dyDescent="0.2">
      <c r="A386" s="15" t="s">
        <v>285</v>
      </c>
      <c r="B386" t="s">
        <v>33</v>
      </c>
      <c r="C386" s="1">
        <v>1</v>
      </c>
      <c r="D386" s="1">
        <v>247.6771075795003</v>
      </c>
      <c r="E386" s="1">
        <v>168.08723034264537</v>
      </c>
      <c r="F386" s="1">
        <v>169.99783581953128</v>
      </c>
      <c r="G386" s="1">
        <v>363.04773960850827</v>
      </c>
      <c r="H386" s="1">
        <v>131.97441503993537</v>
      </c>
    </row>
    <row r="387" spans="1:8" x14ac:dyDescent="0.2">
      <c r="A387" s="15" t="s">
        <v>286</v>
      </c>
      <c r="B387" t="s">
        <v>33</v>
      </c>
      <c r="C387" s="1">
        <v>2</v>
      </c>
      <c r="D387" s="1">
        <v>230.15161133934944</v>
      </c>
      <c r="E387" s="1">
        <v>155.94647320824077</v>
      </c>
      <c r="F387" s="1">
        <v>158.58831954067259</v>
      </c>
      <c r="G387" s="1">
        <v>267.58360147209589</v>
      </c>
      <c r="H387" s="1">
        <v>99.718371401178601</v>
      </c>
    </row>
    <row r="388" spans="1:8" x14ac:dyDescent="0.2">
      <c r="A388" s="15" t="s">
        <v>287</v>
      </c>
      <c r="B388" t="s">
        <v>33</v>
      </c>
      <c r="C388" s="1">
        <v>3</v>
      </c>
      <c r="D388" s="1">
        <v>229.38423691143072</v>
      </c>
      <c r="E388" s="1">
        <v>248.37471632510719</v>
      </c>
      <c r="F388" s="1">
        <v>107.76082900119499</v>
      </c>
      <c r="G388" s="1">
        <v>238.68934661793918</v>
      </c>
      <c r="H388" s="1">
        <v>124.912496686192</v>
      </c>
    </row>
    <row r="389" spans="1:8" x14ac:dyDescent="0.2">
      <c r="A389" s="15" t="s">
        <v>288</v>
      </c>
      <c r="B389" t="s">
        <v>33</v>
      </c>
      <c r="C389" s="1">
        <v>4</v>
      </c>
      <c r="D389" s="1">
        <v>214.20435254183215</v>
      </c>
      <c r="E389" s="1">
        <v>198.25048660580097</v>
      </c>
      <c r="F389" s="1">
        <v>145.0856423888163</v>
      </c>
      <c r="G389" s="1">
        <v>206.50388062079429</v>
      </c>
      <c r="H389" s="1">
        <v>146.16952740946206</v>
      </c>
    </row>
    <row r="390" spans="1:8" x14ac:dyDescent="0.2">
      <c r="A390" s="15" t="s">
        <v>289</v>
      </c>
      <c r="B390" t="s">
        <v>33</v>
      </c>
      <c r="C390" s="1">
        <v>5</v>
      </c>
      <c r="D390" s="1">
        <v>196.30671412545729</v>
      </c>
      <c r="E390" s="1">
        <v>145.92435505316323</v>
      </c>
      <c r="F390" s="1">
        <v>163.96968899462195</v>
      </c>
      <c r="G390" s="1">
        <v>159.84600990325475</v>
      </c>
      <c r="H390" s="1">
        <v>72.539415609284646</v>
      </c>
    </row>
    <row r="391" spans="1:8" x14ac:dyDescent="0.2">
      <c r="A391" s="15" t="s">
        <v>290</v>
      </c>
      <c r="B391" t="s">
        <v>33</v>
      </c>
      <c r="C391" s="1">
        <v>6</v>
      </c>
      <c r="D391" s="1">
        <v>205.54045832206214</v>
      </c>
      <c r="E391" s="1">
        <v>171.36990387562327</v>
      </c>
      <c r="F391" s="1">
        <v>114.65299591661471</v>
      </c>
      <c r="G391" s="1">
        <v>244.02554738596822</v>
      </c>
      <c r="H391" s="1">
        <v>147.69422912735476</v>
      </c>
    </row>
    <row r="392" spans="1:8" x14ac:dyDescent="0.2">
      <c r="A392" s="15" t="s">
        <v>291</v>
      </c>
      <c r="B392" t="s">
        <v>33</v>
      </c>
      <c r="C392" s="1">
        <v>7</v>
      </c>
      <c r="D392" s="1">
        <v>229.73694189139212</v>
      </c>
      <c r="E392" s="1">
        <v>246.24190134168194</v>
      </c>
      <c r="F392" s="1">
        <v>88.916760644204544</v>
      </c>
      <c r="G392" s="1">
        <v>269.49666850731074</v>
      </c>
      <c r="H392" s="1">
        <v>114.53093253110723</v>
      </c>
    </row>
    <row r="393" spans="1:8" x14ac:dyDescent="0.2">
      <c r="A393" s="15" t="s">
        <v>292</v>
      </c>
      <c r="B393" t="s">
        <v>33</v>
      </c>
      <c r="C393" s="1">
        <v>8</v>
      </c>
      <c r="D393" s="1">
        <v>277.04245299049319</v>
      </c>
      <c r="E393" s="1">
        <v>314.25814498456742</v>
      </c>
      <c r="F393" s="1">
        <v>112.59803082900295</v>
      </c>
      <c r="G393" s="1">
        <v>287.83403539137691</v>
      </c>
      <c r="H393" s="1">
        <v>161.16559900934956</v>
      </c>
    </row>
    <row r="394" spans="1:8" x14ac:dyDescent="0.2">
      <c r="A394" s="15" t="s">
        <v>293</v>
      </c>
      <c r="B394" t="s">
        <v>33</v>
      </c>
      <c r="C394" s="1">
        <v>9</v>
      </c>
      <c r="D394" s="1">
        <v>245.14055719128436</v>
      </c>
      <c r="E394" s="1">
        <v>207.23431333344314</v>
      </c>
      <c r="F394" s="1">
        <v>111.84922127195817</v>
      </c>
      <c r="G394" s="1">
        <v>275.04957630281075</v>
      </c>
      <c r="H394" s="1">
        <v>226.46521207546866</v>
      </c>
    </row>
    <row r="395" spans="1:8" x14ac:dyDescent="0.2">
      <c r="A395" s="15" t="s">
        <v>294</v>
      </c>
      <c r="B395" t="s">
        <v>33</v>
      </c>
      <c r="C395" s="1">
        <v>10</v>
      </c>
      <c r="D395" s="1">
        <v>250.56588909400429</v>
      </c>
      <c r="E395" s="1">
        <v>210.18505172708899</v>
      </c>
      <c r="F395" s="1">
        <v>95.26595263668905</v>
      </c>
      <c r="G395" s="1">
        <v>267.70970959194938</v>
      </c>
      <c r="H395" s="1">
        <v>166.65564618751395</v>
      </c>
    </row>
    <row r="396" spans="1:8" x14ac:dyDescent="0.2">
      <c r="A396" s="15" t="s">
        <v>295</v>
      </c>
      <c r="B396" t="s">
        <v>33</v>
      </c>
      <c r="C396" s="1">
        <v>11</v>
      </c>
      <c r="D396" s="1">
        <v>222.5956768580173</v>
      </c>
      <c r="E396" s="1">
        <v>181.50480623929036</v>
      </c>
      <c r="F396" s="1">
        <v>89.521094544257565</v>
      </c>
      <c r="G396" s="1">
        <v>246.59494175379996</v>
      </c>
      <c r="H396" s="1">
        <v>163.58847767444021</v>
      </c>
    </row>
    <row r="397" spans="1:8" x14ac:dyDescent="0.2">
      <c r="A397" s="15" t="s">
        <v>296</v>
      </c>
      <c r="B397" t="s">
        <v>33</v>
      </c>
      <c r="C397" s="1">
        <v>12</v>
      </c>
      <c r="D397" s="1">
        <v>235.98632458243841</v>
      </c>
      <c r="E397" s="1">
        <v>207.24613187484729</v>
      </c>
      <c r="F397" s="1">
        <v>149.83251519551408</v>
      </c>
      <c r="G397" s="1">
        <v>244.38810811946939</v>
      </c>
      <c r="H397" s="1">
        <v>156.24090635720327</v>
      </c>
    </row>
    <row r="398" spans="1:8" x14ac:dyDescent="0.2">
      <c r="A398" s="15" t="s">
        <v>297</v>
      </c>
      <c r="B398" t="s">
        <v>34</v>
      </c>
      <c r="C398" s="1">
        <v>1</v>
      </c>
      <c r="D398" s="1">
        <v>199.22175605420742</v>
      </c>
      <c r="E398" s="1">
        <v>131.50760851445185</v>
      </c>
      <c r="F398" s="1">
        <v>127.87341148074616</v>
      </c>
      <c r="G398" s="1">
        <v>254.2695921323031</v>
      </c>
      <c r="H398" s="1">
        <v>95.316729551684361</v>
      </c>
    </row>
    <row r="399" spans="1:8" x14ac:dyDescent="0.2">
      <c r="A399" s="15" t="s">
        <v>298</v>
      </c>
      <c r="B399" t="s">
        <v>34</v>
      </c>
      <c r="C399" s="1">
        <v>2</v>
      </c>
      <c r="D399" s="1">
        <v>204.83528610578267</v>
      </c>
      <c r="E399" s="1">
        <v>304.09496547942229</v>
      </c>
      <c r="F399" s="1">
        <v>106.60549120564356</v>
      </c>
      <c r="G399" s="1">
        <v>238.52343111851852</v>
      </c>
      <c r="H399" s="1">
        <v>94.255728646264757</v>
      </c>
    </row>
    <row r="400" spans="1:8" x14ac:dyDescent="0.2">
      <c r="A400" s="15" t="s">
        <v>299</v>
      </c>
      <c r="B400" t="s">
        <v>34</v>
      </c>
      <c r="C400" s="1">
        <v>3</v>
      </c>
      <c r="D400" s="1">
        <v>361.36888340919086</v>
      </c>
      <c r="E400" s="1">
        <v>498.0574394160713</v>
      </c>
      <c r="F400" s="1">
        <v>225.07434688035408</v>
      </c>
      <c r="G400" s="1">
        <v>367.15702042734057</v>
      </c>
      <c r="H400" s="1">
        <v>246.82249291168844</v>
      </c>
    </row>
    <row r="401" spans="1:8" x14ac:dyDescent="0.2">
      <c r="A401" s="15" t="s">
        <v>300</v>
      </c>
      <c r="B401" t="s">
        <v>34</v>
      </c>
      <c r="C401" s="1">
        <v>4</v>
      </c>
      <c r="D401" s="1">
        <v>297.8985112529889</v>
      </c>
      <c r="E401" s="1">
        <v>374.94694195840805</v>
      </c>
      <c r="F401" s="1">
        <v>211.46612739542979</v>
      </c>
      <c r="G401" s="1">
        <v>320.16271113798314</v>
      </c>
      <c r="H401" s="1">
        <v>187.67248336034453</v>
      </c>
    </row>
    <row r="402" spans="1:8" x14ac:dyDescent="0.2">
      <c r="A402" s="15" t="s">
        <v>301</v>
      </c>
      <c r="B402" t="s">
        <v>34</v>
      </c>
      <c r="C402" s="1">
        <v>5</v>
      </c>
      <c r="D402" s="1">
        <v>282.24843542371627</v>
      </c>
      <c r="E402" s="1">
        <v>397.71599292757861</v>
      </c>
      <c r="F402" s="1">
        <v>174.28109207331573</v>
      </c>
      <c r="G402" s="1">
        <v>305.83698185179964</v>
      </c>
      <c r="H402" s="1">
        <v>175.46278934944851</v>
      </c>
    </row>
    <row r="403" spans="1:8" x14ac:dyDescent="0.2">
      <c r="A403" s="15" t="s">
        <v>302</v>
      </c>
      <c r="B403" t="s">
        <v>34</v>
      </c>
      <c r="C403" s="1">
        <v>6</v>
      </c>
      <c r="D403" s="1">
        <v>247.64983749308044</v>
      </c>
      <c r="E403" s="1">
        <v>278.87220482003642</v>
      </c>
      <c r="F403" s="1">
        <v>156.47175198515851</v>
      </c>
      <c r="G403" s="1">
        <v>321.69084543949418</v>
      </c>
      <c r="H403" s="1">
        <v>156.52803189455702</v>
      </c>
    </row>
    <row r="404" spans="1:8" x14ac:dyDescent="0.2">
      <c r="A404" s="15" t="s">
        <v>303</v>
      </c>
      <c r="B404" t="s">
        <v>34</v>
      </c>
      <c r="C404" s="1">
        <v>7</v>
      </c>
      <c r="D404" s="1">
        <v>248.82285634494744</v>
      </c>
      <c r="E404" s="1">
        <v>312.93160100662061</v>
      </c>
      <c r="F404" s="1">
        <v>150.86637954896941</v>
      </c>
      <c r="G404" s="1">
        <v>242.34147139316002</v>
      </c>
      <c r="H404" s="1">
        <v>146.59099851938367</v>
      </c>
    </row>
    <row r="405" spans="1:8" x14ac:dyDescent="0.2">
      <c r="A405" s="15" t="s">
        <v>304</v>
      </c>
      <c r="B405" t="s">
        <v>34</v>
      </c>
      <c r="C405" s="1">
        <v>8</v>
      </c>
      <c r="D405" s="1">
        <v>213.09035734302012</v>
      </c>
      <c r="E405" s="1">
        <v>215.73821906767634</v>
      </c>
      <c r="F405" s="1">
        <v>160.26182113782582</v>
      </c>
      <c r="G405" s="1">
        <v>202.95086660733247</v>
      </c>
      <c r="H405" s="1">
        <v>152.85995578071146</v>
      </c>
    </row>
    <row r="406" spans="1:8" x14ac:dyDescent="0.2">
      <c r="A406" s="15" t="s">
        <v>305</v>
      </c>
      <c r="B406" t="s">
        <v>34</v>
      </c>
      <c r="C406" s="1">
        <v>9</v>
      </c>
      <c r="D406" s="1">
        <v>278.59220990379174</v>
      </c>
      <c r="E406" s="1">
        <v>295.318503721311</v>
      </c>
      <c r="F406" s="1">
        <v>169.11854068448324</v>
      </c>
      <c r="G406" s="1">
        <v>432.69126146881229</v>
      </c>
      <c r="H406" s="1">
        <v>206.87622391887396</v>
      </c>
    </row>
    <row r="407" spans="1:8" x14ac:dyDescent="0.2">
      <c r="A407" s="15" t="s">
        <v>306</v>
      </c>
      <c r="B407" t="s">
        <v>34</v>
      </c>
      <c r="C407" s="1">
        <v>10</v>
      </c>
      <c r="D407" s="1">
        <v>311.58250125114739</v>
      </c>
      <c r="E407" s="1">
        <v>443.74243072212209</v>
      </c>
      <c r="F407" s="1">
        <v>173.7636249251571</v>
      </c>
      <c r="G407" s="1">
        <v>358.26840748688517</v>
      </c>
      <c r="H407" s="1">
        <v>198.72893385675988</v>
      </c>
    </row>
    <row r="408" spans="1:8" x14ac:dyDescent="0.2">
      <c r="A408" s="15" t="s">
        <v>307</v>
      </c>
      <c r="B408" t="s">
        <v>34</v>
      </c>
      <c r="C408" s="1">
        <v>11</v>
      </c>
      <c r="D408" s="1">
        <v>328.15251761613183</v>
      </c>
      <c r="E408" s="1">
        <v>387.49448148843919</v>
      </c>
      <c r="F408" s="1">
        <v>279.38913293818945</v>
      </c>
      <c r="G408" s="1">
        <v>403.88629274722911</v>
      </c>
      <c r="H408" s="1">
        <v>155.94669493595293</v>
      </c>
    </row>
    <row r="409" spans="1:8" x14ac:dyDescent="0.2">
      <c r="A409" s="15" t="s">
        <v>308</v>
      </c>
      <c r="B409" t="s">
        <v>34</v>
      </c>
      <c r="C409" s="1">
        <v>12</v>
      </c>
      <c r="D409" s="1">
        <v>208.95865353686119</v>
      </c>
      <c r="E409" s="1">
        <v>227.9440037170105</v>
      </c>
      <c r="F409" s="1">
        <v>141.72860467210816</v>
      </c>
      <c r="G409" s="1">
        <v>257.26733611001026</v>
      </c>
      <c r="H409" s="1">
        <v>181.13723428707513</v>
      </c>
    </row>
    <row r="410" spans="1:8" x14ac:dyDescent="0.2">
      <c r="A410" s="15" t="s">
        <v>309</v>
      </c>
      <c r="B410" t="s">
        <v>35</v>
      </c>
      <c r="C410" s="1">
        <v>1</v>
      </c>
      <c r="D410" s="1">
        <v>231.37864017033399</v>
      </c>
      <c r="E410" s="1">
        <v>210.23209711459131</v>
      </c>
      <c r="F410" s="1">
        <v>247.12470893831093</v>
      </c>
      <c r="G410" s="1">
        <v>276.37227437364749</v>
      </c>
      <c r="H410" s="1">
        <v>145.95521439879624</v>
      </c>
    </row>
    <row r="411" spans="1:8" x14ac:dyDescent="0.2">
      <c r="A411" s="15" t="s">
        <v>310</v>
      </c>
      <c r="B411" t="s">
        <v>35</v>
      </c>
      <c r="C411" s="1">
        <v>2</v>
      </c>
      <c r="D411" s="1">
        <v>185.27866737722246</v>
      </c>
      <c r="E411" s="1">
        <v>223.45362927573879</v>
      </c>
      <c r="F411" s="1">
        <v>136.78912165027251</v>
      </c>
      <c r="G411" s="1">
        <v>226.43034071822746</v>
      </c>
      <c r="H411" s="1">
        <v>126.63815040356138</v>
      </c>
    </row>
    <row r="412" spans="1:8" x14ac:dyDescent="0.2">
      <c r="A412" s="15" t="s">
        <v>311</v>
      </c>
      <c r="B412" t="s">
        <v>35</v>
      </c>
      <c r="C412" s="1">
        <v>3</v>
      </c>
      <c r="D412" s="1">
        <v>217.46619140350981</v>
      </c>
      <c r="E412" s="1">
        <v>263.66320246775172</v>
      </c>
      <c r="F412" s="1">
        <v>175.08766129905771</v>
      </c>
      <c r="G412" s="1">
        <v>258.44635817598612</v>
      </c>
      <c r="H412" s="1">
        <v>116.82867211049577</v>
      </c>
    </row>
    <row r="413" spans="1:8" x14ac:dyDescent="0.2">
      <c r="A413" s="15" t="s">
        <v>312</v>
      </c>
      <c r="B413" t="s">
        <v>35</v>
      </c>
      <c r="C413" s="1">
        <v>4</v>
      </c>
      <c r="D413" s="1">
        <v>179.65824161896418</v>
      </c>
      <c r="E413" s="1">
        <v>236.37901706429952</v>
      </c>
      <c r="F413" s="1">
        <v>133.86842941008666</v>
      </c>
      <c r="G413" s="1">
        <v>186.40504730622686</v>
      </c>
      <c r="H413" s="1">
        <v>114.83252788045223</v>
      </c>
    </row>
    <row r="414" spans="1:8" x14ac:dyDescent="0.2">
      <c r="A414" s="15" t="s">
        <v>313</v>
      </c>
      <c r="B414" t="s">
        <v>35</v>
      </c>
      <c r="C414" s="1">
        <v>5</v>
      </c>
      <c r="D414" s="1">
        <v>141.38605551092516</v>
      </c>
      <c r="E414" s="1">
        <v>168.61250667375324</v>
      </c>
      <c r="F414" s="1">
        <v>59.527955400035857</v>
      </c>
      <c r="G414" s="1">
        <v>210.55606779907308</v>
      </c>
      <c r="H414" s="1">
        <v>99.316852327458449</v>
      </c>
    </row>
    <row r="415" spans="1:8" x14ac:dyDescent="0.2">
      <c r="A415" s="15" t="s">
        <v>314</v>
      </c>
      <c r="B415" t="s">
        <v>35</v>
      </c>
      <c r="C415" s="1">
        <v>6</v>
      </c>
      <c r="D415" s="1">
        <v>152.61494307954041</v>
      </c>
      <c r="E415" s="1">
        <v>192.49767374743104</v>
      </c>
      <c r="F415" s="1">
        <v>104.80567408669692</v>
      </c>
      <c r="G415" s="1">
        <v>219.50012853823208</v>
      </c>
      <c r="H415" s="1">
        <v>92.592670250897115</v>
      </c>
    </row>
    <row r="416" spans="1:8" x14ac:dyDescent="0.2">
      <c r="A416" s="15" t="s">
        <v>315</v>
      </c>
      <c r="B416" t="s">
        <v>35</v>
      </c>
      <c r="C416" s="1">
        <v>7</v>
      </c>
      <c r="D416" s="1">
        <v>197.37941503594672</v>
      </c>
      <c r="E416" s="1">
        <v>346.43418222767167</v>
      </c>
      <c r="F416" s="1">
        <v>61.540165650860757</v>
      </c>
      <c r="G416" s="1">
        <v>251.80142479657709</v>
      </c>
      <c r="H416" s="1">
        <v>120.40512194911682</v>
      </c>
    </row>
    <row r="417" spans="1:8" x14ac:dyDescent="0.2">
      <c r="A417" s="15" t="s">
        <v>316</v>
      </c>
      <c r="B417" t="s">
        <v>35</v>
      </c>
      <c r="C417" s="1">
        <v>8</v>
      </c>
      <c r="D417" s="1">
        <v>187.20578192390565</v>
      </c>
      <c r="E417" s="1">
        <v>364.09978079171577</v>
      </c>
      <c r="F417" s="1">
        <v>41.307136491746519</v>
      </c>
      <c r="G417" s="1">
        <v>231.69912169473648</v>
      </c>
      <c r="H417" s="1">
        <v>92.023390458991031</v>
      </c>
    </row>
    <row r="418" spans="1:8" x14ac:dyDescent="0.2">
      <c r="A418" s="15" t="s">
        <v>317</v>
      </c>
      <c r="B418" t="s">
        <v>35</v>
      </c>
      <c r="C418" s="1">
        <v>9</v>
      </c>
      <c r="D418" s="1">
        <v>206.72854264972193</v>
      </c>
      <c r="E418" s="1">
        <v>361.96706459054076</v>
      </c>
      <c r="F418" s="1">
        <v>102.89989592077029</v>
      </c>
      <c r="G418" s="1">
        <v>236.94298770083844</v>
      </c>
      <c r="H418" s="1">
        <v>114.69095995482645</v>
      </c>
    </row>
    <row r="419" spans="1:8" x14ac:dyDescent="0.2">
      <c r="A419" s="15" t="s">
        <v>318</v>
      </c>
      <c r="B419" t="s">
        <v>35</v>
      </c>
      <c r="C419" s="1">
        <v>10</v>
      </c>
      <c r="D419" s="1">
        <v>198.51041934374274</v>
      </c>
      <c r="E419" s="1">
        <v>304.225758845386</v>
      </c>
      <c r="F419" s="1">
        <v>70.720974801923688</v>
      </c>
      <c r="G419" s="1">
        <v>270.22984285598051</v>
      </c>
      <c r="H419" s="1">
        <v>124.52418801397076</v>
      </c>
    </row>
    <row r="420" spans="1:8" x14ac:dyDescent="0.2">
      <c r="A420" s="15" t="s">
        <v>319</v>
      </c>
      <c r="B420" t="s">
        <v>35</v>
      </c>
      <c r="C420" s="1">
        <v>11</v>
      </c>
      <c r="D420" s="1">
        <v>246.60826711360087</v>
      </c>
      <c r="E420" s="1">
        <v>395.5716354974096</v>
      </c>
      <c r="F420" s="1">
        <v>102.59614203779499</v>
      </c>
      <c r="G420" s="1">
        <v>310.0813528559587</v>
      </c>
      <c r="H420" s="1">
        <v>141.15618328571401</v>
      </c>
    </row>
    <row r="421" spans="1:8" x14ac:dyDescent="0.2">
      <c r="A421" s="15" t="s">
        <v>320</v>
      </c>
      <c r="B421" t="s">
        <v>35</v>
      </c>
      <c r="C421" s="1">
        <v>12</v>
      </c>
      <c r="D421" s="1">
        <v>298.15950991405765</v>
      </c>
      <c r="E421" s="1">
        <v>597.93619678666437</v>
      </c>
      <c r="F421" s="1">
        <v>128.32329926757942</v>
      </c>
      <c r="G421" s="1">
        <v>331.31548153447523</v>
      </c>
      <c r="H421" s="1">
        <v>123.90446259711325</v>
      </c>
    </row>
    <row r="422" spans="1:8" x14ac:dyDescent="0.2">
      <c r="A422" s="15" t="s">
        <v>321</v>
      </c>
      <c r="B422" t="s">
        <v>36</v>
      </c>
      <c r="C422" s="1">
        <v>1</v>
      </c>
      <c r="D422" s="1">
        <v>264.63418837091297</v>
      </c>
      <c r="E422" s="1">
        <v>478.20452641901988</v>
      </c>
      <c r="F422" s="1">
        <v>123.7361361084206</v>
      </c>
      <c r="G422" s="1">
        <v>313.78810575904663</v>
      </c>
      <c r="H422" s="1">
        <v>147.94590711324014</v>
      </c>
    </row>
    <row r="423" spans="1:8" x14ac:dyDescent="0.2">
      <c r="A423" s="15" t="s">
        <v>322</v>
      </c>
      <c r="B423" t="s">
        <v>36</v>
      </c>
      <c r="C423" s="1">
        <v>2</v>
      </c>
      <c r="D423" s="1">
        <v>220.46790953760552</v>
      </c>
      <c r="E423" s="1">
        <v>394.11909746111633</v>
      </c>
      <c r="F423" s="1">
        <v>119.77629193859694</v>
      </c>
      <c r="G423" s="1">
        <v>298.90660377280608</v>
      </c>
      <c r="H423" s="1">
        <v>111.44849747134565</v>
      </c>
    </row>
    <row r="424" spans="1:8" x14ac:dyDescent="0.2">
      <c r="A424" s="15" t="s">
        <v>323</v>
      </c>
      <c r="B424" t="s">
        <v>36</v>
      </c>
      <c r="C424" s="1">
        <v>3</v>
      </c>
      <c r="D424" s="1">
        <v>392.01202062601743</v>
      </c>
      <c r="E424" s="1">
        <v>785.0256071701574</v>
      </c>
      <c r="F424" s="1">
        <v>139.12014865643766</v>
      </c>
      <c r="G424" s="1">
        <v>429.93556753498171</v>
      </c>
      <c r="H424" s="1">
        <v>180.63829617804012</v>
      </c>
    </row>
    <row r="425" spans="1:8" x14ac:dyDescent="0.2">
      <c r="A425" s="15" t="s">
        <v>324</v>
      </c>
      <c r="B425" t="s">
        <v>36</v>
      </c>
      <c r="C425" s="1">
        <v>4</v>
      </c>
      <c r="D425" s="1">
        <v>334.66899897430784</v>
      </c>
      <c r="E425" s="1">
        <v>707.87439915158541</v>
      </c>
      <c r="F425" s="1">
        <v>129.17140713574705</v>
      </c>
      <c r="G425" s="1">
        <v>322.84143605889113</v>
      </c>
      <c r="H425" s="1">
        <v>147.64357944201092</v>
      </c>
    </row>
    <row r="426" spans="1:8" x14ac:dyDescent="0.2">
      <c r="A426" s="15" t="s">
        <v>325</v>
      </c>
      <c r="B426" t="s">
        <v>36</v>
      </c>
      <c r="C426" s="1">
        <v>5</v>
      </c>
      <c r="D426" s="1">
        <v>328.47521370860727</v>
      </c>
      <c r="E426" s="1">
        <v>616.04726819525263</v>
      </c>
      <c r="F426" s="1">
        <v>132.8385195338322</v>
      </c>
      <c r="G426" s="1">
        <v>380.59057264289402</v>
      </c>
      <c r="H426" s="1">
        <v>168.22249619364288</v>
      </c>
    </row>
    <row r="427" spans="1:8" x14ac:dyDescent="0.2">
      <c r="A427" s="15" t="s">
        <v>326</v>
      </c>
      <c r="B427" t="s">
        <v>36</v>
      </c>
      <c r="C427" s="1">
        <v>6</v>
      </c>
      <c r="D427" s="1">
        <v>332.62825287477051</v>
      </c>
      <c r="E427" s="1">
        <v>589.16422952410471</v>
      </c>
      <c r="F427" s="1">
        <v>137.63568185516743</v>
      </c>
      <c r="G427" s="1">
        <v>420.58772539895682</v>
      </c>
      <c r="H427" s="1">
        <v>175.44934622462603</v>
      </c>
    </row>
    <row r="428" spans="1:8" x14ac:dyDescent="0.2">
      <c r="A428" s="15" t="s">
        <v>327</v>
      </c>
      <c r="B428" t="s">
        <v>36</v>
      </c>
      <c r="C428" s="1">
        <v>7</v>
      </c>
      <c r="D428" s="1">
        <v>403.90579160227668</v>
      </c>
      <c r="E428" s="1">
        <v>765.02221139273081</v>
      </c>
      <c r="F428" s="1">
        <v>125.29542795683584</v>
      </c>
      <c r="G428" s="1">
        <v>495.31645192190723</v>
      </c>
      <c r="H428" s="1">
        <v>202.77797962576582</v>
      </c>
    </row>
    <row r="429" spans="1:8" x14ac:dyDescent="0.2">
      <c r="A429" s="15" t="s">
        <v>328</v>
      </c>
      <c r="B429" t="s">
        <v>36</v>
      </c>
      <c r="C429" s="1">
        <v>8</v>
      </c>
      <c r="D429" s="1">
        <v>327.9154084879612</v>
      </c>
      <c r="E429" s="1">
        <v>742.73870554042276</v>
      </c>
      <c r="F429" s="1">
        <v>116.83594315451541</v>
      </c>
      <c r="G429" s="1">
        <v>231.0219656497317</v>
      </c>
      <c r="H429" s="1">
        <v>138.13104003711535</v>
      </c>
    </row>
    <row r="430" spans="1:8" x14ac:dyDescent="0.2">
      <c r="A430" s="15" t="s">
        <v>329</v>
      </c>
      <c r="B430" t="s">
        <v>36</v>
      </c>
      <c r="C430" s="1">
        <v>9</v>
      </c>
      <c r="D430" s="1">
        <v>396.80379258297671</v>
      </c>
      <c r="E430" s="1">
        <v>844.85472144517553</v>
      </c>
      <c r="F430" s="1">
        <v>173.12961791946989</v>
      </c>
      <c r="G430" s="1">
        <v>255.82427560784171</v>
      </c>
      <c r="H430" s="1">
        <v>195.26952121914863</v>
      </c>
    </row>
    <row r="431" spans="1:8" x14ac:dyDescent="0.2">
      <c r="A431" s="15" t="s">
        <v>330</v>
      </c>
      <c r="B431" t="s">
        <v>36</v>
      </c>
      <c r="C431" s="1">
        <v>10</v>
      </c>
      <c r="D431" s="1">
        <v>418.6188409032506</v>
      </c>
      <c r="E431" s="1">
        <v>753.2297470852086</v>
      </c>
      <c r="F431" s="1">
        <v>96.821887271473926</v>
      </c>
      <c r="G431" s="1">
        <v>372.27650760470925</v>
      </c>
      <c r="H431" s="1">
        <v>261.40777898407629</v>
      </c>
    </row>
    <row r="432" spans="1:8" x14ac:dyDescent="0.2">
      <c r="A432" s="15" t="s">
        <v>331</v>
      </c>
      <c r="B432" t="s">
        <v>36</v>
      </c>
      <c r="C432" s="1">
        <v>11</v>
      </c>
      <c r="D432" s="1">
        <v>357.08667995320258</v>
      </c>
      <c r="E432" s="1">
        <v>767.6569781640336</v>
      </c>
      <c r="F432" s="1">
        <v>86.189838910138576</v>
      </c>
      <c r="G432" s="1">
        <v>302.97606816447041</v>
      </c>
      <c r="H432" s="1">
        <v>124.02774546077286</v>
      </c>
    </row>
    <row r="433" spans="1:8" x14ac:dyDescent="0.2">
      <c r="A433" s="15" t="s">
        <v>332</v>
      </c>
      <c r="B433" t="s">
        <v>36</v>
      </c>
      <c r="C433" s="1">
        <v>12</v>
      </c>
      <c r="D433" s="1">
        <v>279.64709656385492</v>
      </c>
      <c r="E433" s="1">
        <v>584.18545270930906</v>
      </c>
      <c r="F433" s="1">
        <v>78.633408504815833</v>
      </c>
      <c r="G433" s="1">
        <v>261.96710254782568</v>
      </c>
      <c r="H433" s="1">
        <v>146.53556907017503</v>
      </c>
    </row>
    <row r="434" spans="1:8" x14ac:dyDescent="0.2">
      <c r="A434" s="15" t="s">
        <v>333</v>
      </c>
      <c r="B434" t="s">
        <v>37</v>
      </c>
      <c r="C434" s="1">
        <v>1</v>
      </c>
      <c r="D434" s="1">
        <v>281.77821148914563</v>
      </c>
      <c r="E434" s="1">
        <v>520.12565100703318</v>
      </c>
      <c r="F434" s="1">
        <v>100.37407363713609</v>
      </c>
      <c r="G434" s="1">
        <v>296.32166507942077</v>
      </c>
      <c r="H434" s="1">
        <v>159.70545682116847</v>
      </c>
    </row>
    <row r="435" spans="1:8" x14ac:dyDescent="0.2">
      <c r="A435" s="15" t="s">
        <v>334</v>
      </c>
      <c r="B435" t="s">
        <v>37</v>
      </c>
      <c r="C435" s="1">
        <v>2</v>
      </c>
      <c r="D435" s="1">
        <v>272.40224655944382</v>
      </c>
      <c r="E435" s="1">
        <v>472.10923521756962</v>
      </c>
      <c r="F435" s="1">
        <v>117.90849826230965</v>
      </c>
      <c r="G435" s="1">
        <v>327.79795855688673</v>
      </c>
      <c r="H435" s="1">
        <v>110.74117997561865</v>
      </c>
    </row>
    <row r="436" spans="1:8" x14ac:dyDescent="0.2">
      <c r="A436" s="15" t="s">
        <v>335</v>
      </c>
      <c r="B436" t="s">
        <v>37</v>
      </c>
      <c r="C436" s="1">
        <v>3</v>
      </c>
      <c r="D436" s="1">
        <v>324.77326277549543</v>
      </c>
      <c r="E436" s="1">
        <v>572.47354142364952</v>
      </c>
      <c r="F436" s="1">
        <v>128.97455213024261</v>
      </c>
      <c r="G436" s="1">
        <v>382.92593225825669</v>
      </c>
      <c r="H436" s="1">
        <v>170.69411599924624</v>
      </c>
    </row>
    <row r="437" spans="1:8" x14ac:dyDescent="0.2">
      <c r="A437" s="15" t="s">
        <v>336</v>
      </c>
      <c r="B437" t="s">
        <v>37</v>
      </c>
      <c r="C437" s="1">
        <v>4</v>
      </c>
      <c r="D437" s="1">
        <v>244.2315767835783</v>
      </c>
      <c r="E437" s="1">
        <v>403.13359371990612</v>
      </c>
      <c r="F437" s="1">
        <v>156.72842110023004</v>
      </c>
      <c r="G437" s="1">
        <v>269.84014918480949</v>
      </c>
      <c r="H437" s="1">
        <v>84.98883488388573</v>
      </c>
    </row>
    <row r="438" spans="1:8" x14ac:dyDescent="0.2">
      <c r="A438" s="15" t="s">
        <v>337</v>
      </c>
      <c r="B438" t="s">
        <v>37</v>
      </c>
      <c r="C438" s="1">
        <v>5</v>
      </c>
      <c r="D438" s="1">
        <v>265.50803347151941</v>
      </c>
      <c r="E438" s="1">
        <v>439.08304147043538</v>
      </c>
      <c r="F438" s="1">
        <v>115.4877875823241</v>
      </c>
      <c r="G438" s="1">
        <v>295.31020944796518</v>
      </c>
      <c r="H438" s="1">
        <v>134.03750703949615</v>
      </c>
    </row>
    <row r="439" spans="1:8" x14ac:dyDescent="0.2">
      <c r="A439" s="15" t="s">
        <v>338</v>
      </c>
      <c r="B439" t="s">
        <v>37</v>
      </c>
      <c r="C439" s="1">
        <v>6</v>
      </c>
      <c r="D439" s="1">
        <v>247.21465129276035</v>
      </c>
      <c r="E439" s="1">
        <v>481.65745527055276</v>
      </c>
      <c r="F439" s="1">
        <v>96.531035403385104</v>
      </c>
      <c r="G439" s="1">
        <v>214.01936472039787</v>
      </c>
      <c r="H439" s="1">
        <v>122.22046717983017</v>
      </c>
    </row>
    <row r="440" spans="1:8" x14ac:dyDescent="0.2">
      <c r="A440" s="15" t="s">
        <v>339</v>
      </c>
      <c r="B440" t="s">
        <v>37</v>
      </c>
      <c r="C440" s="1">
        <v>7</v>
      </c>
      <c r="D440" s="1">
        <v>263.57202642090584</v>
      </c>
      <c r="E440" s="1">
        <v>520.26204561187376</v>
      </c>
      <c r="F440" s="1">
        <v>105.49304729035246</v>
      </c>
      <c r="G440" s="1">
        <v>236.53628761213605</v>
      </c>
      <c r="H440" s="1">
        <v>89.039712030881518</v>
      </c>
    </row>
    <row r="441" spans="1:8" x14ac:dyDescent="0.2">
      <c r="A441" s="15" t="s">
        <v>340</v>
      </c>
      <c r="B441" t="s">
        <v>37</v>
      </c>
      <c r="C441" s="1">
        <v>8</v>
      </c>
      <c r="D441" s="1">
        <v>287.96255833338051</v>
      </c>
      <c r="E441" s="1">
        <v>661.26091428933535</v>
      </c>
      <c r="F441" s="1">
        <v>119.72513391711146</v>
      </c>
      <c r="G441" s="1">
        <v>152.65545620310249</v>
      </c>
      <c r="H441" s="1">
        <v>92.938718410584684</v>
      </c>
    </row>
    <row r="442" spans="1:8" x14ac:dyDescent="0.2">
      <c r="A442" s="15" t="s">
        <v>341</v>
      </c>
      <c r="B442" t="s">
        <v>37</v>
      </c>
      <c r="C442" s="1">
        <v>9</v>
      </c>
      <c r="D442" s="1">
        <v>319.51198978815506</v>
      </c>
      <c r="E442" s="1">
        <v>737.68193168010589</v>
      </c>
      <c r="F442" s="1">
        <v>108.98336439855198</v>
      </c>
      <c r="G442" s="1">
        <v>243.34775610542962</v>
      </c>
      <c r="H442" s="1">
        <v>113.09899892619993</v>
      </c>
    </row>
    <row r="443" spans="1:8" x14ac:dyDescent="0.2">
      <c r="A443" s="15" t="s">
        <v>342</v>
      </c>
      <c r="B443" t="s">
        <v>37</v>
      </c>
      <c r="C443" s="1">
        <v>10</v>
      </c>
      <c r="D443" s="1">
        <v>314.21689548603541</v>
      </c>
      <c r="E443" s="1">
        <v>669.56516999074984</v>
      </c>
      <c r="F443" s="1">
        <v>119.67225210110932</v>
      </c>
      <c r="G443" s="1">
        <v>261.82448721556221</v>
      </c>
      <c r="H443" s="1">
        <v>128.02141669396997</v>
      </c>
    </row>
    <row r="444" spans="1:8" x14ac:dyDescent="0.2">
      <c r="A444" s="15" t="s">
        <v>343</v>
      </c>
      <c r="B444" t="s">
        <v>37</v>
      </c>
      <c r="C444" s="1">
        <v>11</v>
      </c>
      <c r="D444" s="1">
        <v>315.77124051096638</v>
      </c>
      <c r="E444" s="1">
        <v>626.13703905999307</v>
      </c>
      <c r="F444" s="1">
        <v>155.81360604028364</v>
      </c>
      <c r="G444" s="1">
        <v>282.45585540805524</v>
      </c>
      <c r="H444" s="1">
        <v>138.67883970875909</v>
      </c>
    </row>
    <row r="445" spans="1:8" x14ac:dyDescent="0.2">
      <c r="A445" s="15" t="s">
        <v>344</v>
      </c>
      <c r="B445" t="s">
        <v>37</v>
      </c>
      <c r="C445" s="1">
        <v>12</v>
      </c>
      <c r="D445" s="1">
        <v>281.71081860893764</v>
      </c>
      <c r="E445" s="1">
        <v>672.51786564761721</v>
      </c>
      <c r="F445" s="1">
        <v>70.540534630926643</v>
      </c>
      <c r="G445" s="1">
        <v>321.28587054361736</v>
      </c>
      <c r="H445" s="1">
        <v>76.672147803829489</v>
      </c>
    </row>
    <row r="446" spans="1:8" x14ac:dyDescent="0.2">
      <c r="A446" s="15" t="s">
        <v>345</v>
      </c>
      <c r="B446" t="s">
        <v>38</v>
      </c>
      <c r="C446" s="1">
        <v>1</v>
      </c>
      <c r="D446" s="1">
        <v>323.41010587681882</v>
      </c>
      <c r="E446" s="1">
        <v>729.89690812845163</v>
      </c>
      <c r="F446" s="1">
        <v>105.67805968575729</v>
      </c>
      <c r="G446" s="1">
        <v>274.02961157927189</v>
      </c>
      <c r="H446" s="1">
        <v>122.86731997844439</v>
      </c>
    </row>
    <row r="447" spans="1:8" x14ac:dyDescent="0.2">
      <c r="A447" s="15" t="s">
        <v>346</v>
      </c>
      <c r="B447" t="s">
        <v>38</v>
      </c>
      <c r="C447" s="1">
        <v>2</v>
      </c>
      <c r="D447" s="1">
        <v>276.9823379691897</v>
      </c>
      <c r="E447" s="1">
        <v>596.11533884731068</v>
      </c>
      <c r="F447" s="1">
        <v>84.470167189569651</v>
      </c>
      <c r="G447" s="1">
        <v>243.01897814370966</v>
      </c>
      <c r="H447" s="1">
        <v>112.88220791032282</v>
      </c>
    </row>
    <row r="448" spans="1:8" x14ac:dyDescent="0.2">
      <c r="A448" s="15" t="s">
        <v>347</v>
      </c>
      <c r="B448" t="s">
        <v>38</v>
      </c>
      <c r="C448" s="1">
        <v>3</v>
      </c>
      <c r="D448" s="1">
        <v>231.31777719185536</v>
      </c>
      <c r="E448" s="1">
        <v>550.27470629230322</v>
      </c>
      <c r="F448" s="1">
        <v>68.584206649630701</v>
      </c>
      <c r="G448" s="1">
        <v>187.76199681044591</v>
      </c>
      <c r="H448" s="1">
        <v>79.391501257261893</v>
      </c>
    </row>
    <row r="449" spans="1:8" x14ac:dyDescent="0.2">
      <c r="A449" s="15" t="s">
        <v>348</v>
      </c>
      <c r="B449" t="s">
        <v>38</v>
      </c>
      <c r="C449" s="1">
        <v>4</v>
      </c>
      <c r="D449" s="1">
        <v>268.17149670882725</v>
      </c>
      <c r="E449" s="1">
        <v>640.37423793313735</v>
      </c>
      <c r="F449" s="1">
        <v>112.375302460402</v>
      </c>
      <c r="G449" s="1">
        <v>169.77211747515921</v>
      </c>
      <c r="H449" s="1">
        <v>85.793984194391555</v>
      </c>
    </row>
    <row r="450" spans="1:8" x14ac:dyDescent="0.2">
      <c r="A450" s="15" t="s">
        <v>349</v>
      </c>
      <c r="B450" t="s">
        <v>38</v>
      </c>
      <c r="C450" s="1">
        <v>5</v>
      </c>
      <c r="D450" s="1">
        <v>290.83528480079724</v>
      </c>
      <c r="E450" s="1">
        <v>637.04128660588935</v>
      </c>
      <c r="F450" s="1">
        <v>82.447442489332715</v>
      </c>
      <c r="G450" s="1">
        <v>304.44627414088876</v>
      </c>
      <c r="H450" s="1">
        <v>66.321606782116248</v>
      </c>
    </row>
    <row r="451" spans="1:8" x14ac:dyDescent="0.2">
      <c r="A451" s="15" t="s">
        <v>350</v>
      </c>
      <c r="B451" t="s">
        <v>38</v>
      </c>
      <c r="C451" s="1">
        <v>6</v>
      </c>
      <c r="D451" s="1">
        <v>327.50626111508876</v>
      </c>
      <c r="E451" s="1">
        <v>667.66733530500039</v>
      </c>
      <c r="F451" s="1">
        <v>106.16297380930011</v>
      </c>
      <c r="G451" s="1">
        <v>409.27206139861443</v>
      </c>
      <c r="H451" s="1">
        <v>148.01810449168519</v>
      </c>
    </row>
    <row r="452" spans="1:8" x14ac:dyDescent="0.2">
      <c r="A452" s="15" t="s">
        <v>351</v>
      </c>
      <c r="B452" t="s">
        <v>38</v>
      </c>
      <c r="C452" s="1">
        <v>7</v>
      </c>
      <c r="D452" s="1">
        <v>361.85378688628492</v>
      </c>
      <c r="E452" s="1">
        <v>849.16395566139204</v>
      </c>
      <c r="F452" s="1">
        <v>98.660453193677739</v>
      </c>
      <c r="G452" s="1">
        <v>543.93255638476398</v>
      </c>
      <c r="H452" s="1">
        <v>81.712295362107966</v>
      </c>
    </row>
    <row r="453" spans="1:8" x14ac:dyDescent="0.2">
      <c r="A453" s="15" t="s">
        <v>352</v>
      </c>
      <c r="B453" t="s">
        <v>38</v>
      </c>
      <c r="C453" s="1">
        <v>8</v>
      </c>
      <c r="D453" s="1">
        <v>263.42824659395421</v>
      </c>
      <c r="E453" s="1">
        <v>554.44020430889054</v>
      </c>
      <c r="F453" s="1">
        <v>70.598770598333658</v>
      </c>
      <c r="G453" s="1">
        <v>370.78547045325695</v>
      </c>
      <c r="H453" s="1">
        <v>72.254675987757011</v>
      </c>
    </row>
    <row r="454" spans="1:8" x14ac:dyDescent="0.2">
      <c r="A454" s="15" t="s">
        <v>353</v>
      </c>
      <c r="B454" t="s">
        <v>38</v>
      </c>
      <c r="C454" s="1">
        <v>9</v>
      </c>
      <c r="D454" s="1">
        <v>345.05095744927473</v>
      </c>
      <c r="E454" s="1">
        <v>699.76641841681078</v>
      </c>
      <c r="F454" s="1">
        <v>110.57981659915444</v>
      </c>
      <c r="G454" s="1">
        <v>436.40558079951768</v>
      </c>
      <c r="H454" s="1">
        <v>77.02480187411463</v>
      </c>
    </row>
    <row r="455" spans="1:8" x14ac:dyDescent="0.2">
      <c r="A455" s="15" t="s">
        <v>354</v>
      </c>
      <c r="B455" t="s">
        <v>38</v>
      </c>
      <c r="C455" s="1">
        <v>10</v>
      </c>
      <c r="D455" s="1">
        <v>392.07715221506533</v>
      </c>
      <c r="E455" s="1">
        <v>871.01990162245806</v>
      </c>
      <c r="F455" s="1">
        <v>100.49800105414319</v>
      </c>
      <c r="G455" s="1">
        <v>322.28924141525732</v>
      </c>
      <c r="H455" s="1">
        <v>143.9356725666355</v>
      </c>
    </row>
    <row r="456" spans="1:8" x14ac:dyDescent="0.2">
      <c r="A456" s="15" t="s">
        <v>355</v>
      </c>
      <c r="B456" t="s">
        <v>38</v>
      </c>
      <c r="C456" s="1">
        <v>11</v>
      </c>
      <c r="D456" s="1">
        <v>479.98872647593782</v>
      </c>
      <c r="E456" s="1">
        <v>1095.9327660139479</v>
      </c>
      <c r="F456" s="1">
        <v>124.80652873457198</v>
      </c>
      <c r="G456" s="1">
        <v>486.84426373762193</v>
      </c>
      <c r="H456" s="1">
        <v>124.52418508033159</v>
      </c>
    </row>
    <row r="457" spans="1:8" x14ac:dyDescent="0.2">
      <c r="A457" s="15" t="s">
        <v>356</v>
      </c>
      <c r="B457" t="s">
        <v>38</v>
      </c>
      <c r="C457" s="1">
        <v>12</v>
      </c>
      <c r="D457" s="1">
        <v>484.41530853193439</v>
      </c>
      <c r="E457" s="1">
        <v>984.36602262571728</v>
      </c>
      <c r="F457" s="1">
        <v>133.7399421612094</v>
      </c>
      <c r="G457" s="1">
        <v>567.70885241349777</v>
      </c>
      <c r="H457" s="1">
        <v>208.08709432664006</v>
      </c>
    </row>
    <row r="458" spans="1:8" x14ac:dyDescent="0.2">
      <c r="A458" s="15" t="s">
        <v>357</v>
      </c>
      <c r="B458" t="s">
        <v>39</v>
      </c>
      <c r="C458" s="1">
        <v>1</v>
      </c>
      <c r="D458" s="1">
        <v>481.3826876454707</v>
      </c>
      <c r="E458" s="1">
        <v>1016.3066608755505</v>
      </c>
      <c r="F458" s="1">
        <v>98.461246106871087</v>
      </c>
      <c r="G458" s="1">
        <v>563.13894380467332</v>
      </c>
      <c r="H458" s="1">
        <v>158.01303353873521</v>
      </c>
    </row>
    <row r="459" spans="1:8" x14ac:dyDescent="0.2">
      <c r="A459" s="15" t="s">
        <v>358</v>
      </c>
      <c r="B459" t="s">
        <v>39</v>
      </c>
      <c r="C459" s="1">
        <v>2</v>
      </c>
      <c r="D459" s="1">
        <v>378.8478981391051</v>
      </c>
      <c r="E459" s="1">
        <v>786.02430914138677</v>
      </c>
      <c r="F459" s="1">
        <v>107.04153164899981</v>
      </c>
      <c r="G459" s="1">
        <v>382.71304270809446</v>
      </c>
      <c r="H459" s="1">
        <v>211.81548692494084</v>
      </c>
    </row>
    <row r="460" spans="1:8" x14ac:dyDescent="0.2">
      <c r="A460" s="15" t="e">
        <v>#VALUE!</v>
      </c>
      <c r="B460" t="s">
        <v>40</v>
      </c>
      <c r="C460" s="1"/>
      <c r="D460" s="1"/>
      <c r="E460" s="1"/>
      <c r="F460" s="1"/>
      <c r="G460" s="1"/>
      <c r="H46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44DC5-4426-1A43-8F69-D961A9CAA684}">
  <dimension ref="A1:G303"/>
  <sheetViews>
    <sheetView workbookViewId="0">
      <selection activeCell="B14" sqref="B14:B303"/>
    </sheetView>
  </sheetViews>
  <sheetFormatPr baseColWidth="10" defaultColWidth="8.83203125" defaultRowHeight="15" x14ac:dyDescent="0.2"/>
  <cols>
    <col min="1" max="1" width="20.6640625" style="3" customWidth="1"/>
    <col min="2" max="16384" width="8.83203125" style="2"/>
  </cols>
  <sheetData>
    <row r="1" spans="1:7" x14ac:dyDescent="0.2">
      <c r="A1" s="3" t="s">
        <v>56</v>
      </c>
      <c r="B1" s="2" t="s">
        <v>55</v>
      </c>
      <c r="C1" s="2" t="s">
        <v>54</v>
      </c>
      <c r="D1" s="2" t="s">
        <v>53</v>
      </c>
      <c r="E1" s="2" t="s">
        <v>52</v>
      </c>
    </row>
    <row r="2" spans="1:7" x14ac:dyDescent="0.2">
      <c r="A2" s="3">
        <v>36526</v>
      </c>
      <c r="B2" s="2">
        <v>121.20618352243812</v>
      </c>
      <c r="C2" s="2">
        <v>96.598100449882821</v>
      </c>
      <c r="D2" s="2">
        <v>145.81426659499343</v>
      </c>
      <c r="E2" s="2" t="s">
        <v>51</v>
      </c>
    </row>
    <row r="3" spans="1:7" x14ac:dyDescent="0.2">
      <c r="A3" s="3">
        <v>36557</v>
      </c>
      <c r="B3" s="2">
        <v>99.65892403047026</v>
      </c>
      <c r="C3" s="2">
        <v>87.20649852653851</v>
      </c>
      <c r="D3" s="2">
        <v>112.11134953440201</v>
      </c>
      <c r="E3" s="2" t="s">
        <v>50</v>
      </c>
    </row>
    <row r="4" spans="1:7" x14ac:dyDescent="0.2">
      <c r="A4" s="3">
        <v>36586</v>
      </c>
      <c r="B4" s="2">
        <v>100.64085369432119</v>
      </c>
      <c r="C4" s="2">
        <v>88.404050467189109</v>
      </c>
      <c r="D4" s="2">
        <v>112.87765692145328</v>
      </c>
      <c r="E4" s="2" t="s">
        <v>49</v>
      </c>
    </row>
    <row r="5" spans="1:7" x14ac:dyDescent="0.2">
      <c r="A5" s="3">
        <v>36617</v>
      </c>
      <c r="B5" s="2">
        <v>93.657835814849577</v>
      </c>
      <c r="C5" s="2">
        <v>83.818827284072199</v>
      </c>
      <c r="D5" s="2">
        <v>103.49684434562695</v>
      </c>
      <c r="E5" s="2" t="s">
        <v>48</v>
      </c>
    </row>
    <row r="6" spans="1:7" x14ac:dyDescent="0.2">
      <c r="A6" s="3">
        <v>36647</v>
      </c>
      <c r="B6" s="2">
        <v>87.758434657768561</v>
      </c>
      <c r="C6" s="2">
        <v>78.048762081343114</v>
      </c>
      <c r="D6" s="2">
        <v>97.468107234194008</v>
      </c>
    </row>
    <row r="7" spans="1:7" x14ac:dyDescent="0.2">
      <c r="A7" s="3">
        <v>36678</v>
      </c>
      <c r="B7" s="2">
        <v>90.323701428689702</v>
      </c>
      <c r="C7" s="2">
        <v>72.063492777299103</v>
      </c>
      <c r="D7" s="2">
        <v>108.5839100800803</v>
      </c>
    </row>
    <row r="8" spans="1:7" x14ac:dyDescent="0.2">
      <c r="A8" s="3">
        <v>36708</v>
      </c>
      <c r="B8" s="2">
        <v>80.172842927825016</v>
      </c>
      <c r="C8" s="2">
        <v>67.35154828668901</v>
      </c>
      <c r="D8" s="2">
        <v>92.994137568961023</v>
      </c>
    </row>
    <row r="9" spans="1:7" x14ac:dyDescent="0.2">
      <c r="A9" s="3">
        <v>36739</v>
      </c>
      <c r="B9" s="2">
        <v>61.997856085629408</v>
      </c>
      <c r="C9" s="2">
        <v>59.264426827123927</v>
      </c>
      <c r="D9" s="2">
        <v>64.731285344134889</v>
      </c>
    </row>
    <row r="10" spans="1:7" x14ac:dyDescent="0.2">
      <c r="A10" s="3">
        <v>36770</v>
      </c>
      <c r="B10" s="2">
        <v>98.953803002540639</v>
      </c>
      <c r="C10" s="2">
        <v>85.774679979329662</v>
      </c>
      <c r="D10" s="2">
        <v>112.13292602575163</v>
      </c>
    </row>
    <row r="11" spans="1:7" x14ac:dyDescent="0.2">
      <c r="A11" s="3">
        <v>36800</v>
      </c>
      <c r="B11" s="2">
        <v>83.543311769408888</v>
      </c>
      <c r="C11" s="2">
        <v>64.522125616331166</v>
      </c>
      <c r="D11" s="2">
        <v>102.56449792248662</v>
      </c>
    </row>
    <row r="12" spans="1:7" x14ac:dyDescent="0.2">
      <c r="A12" s="3">
        <v>36831</v>
      </c>
      <c r="B12" s="2">
        <v>82.395068229715875</v>
      </c>
      <c r="C12" s="2">
        <v>65.415273669852454</v>
      </c>
      <c r="D12" s="2">
        <v>99.374862789579296</v>
      </c>
      <c r="G12" s="2" t="s">
        <v>47</v>
      </c>
    </row>
    <row r="13" spans="1:7" x14ac:dyDescent="0.2">
      <c r="A13" s="3">
        <v>36861</v>
      </c>
      <c r="B13" s="2">
        <v>89.756447652426488</v>
      </c>
      <c r="C13" s="2">
        <v>72.440511842967837</v>
      </c>
      <c r="D13" s="2">
        <v>107.07238346188515</v>
      </c>
    </row>
    <row r="14" spans="1:7" x14ac:dyDescent="0.2">
      <c r="A14" s="3">
        <v>36892</v>
      </c>
      <c r="B14" s="2">
        <v>97.582248282280574</v>
      </c>
      <c r="C14" s="2">
        <v>88.542049316180041</v>
      </c>
      <c r="D14" s="2">
        <v>106.62244724838112</v>
      </c>
    </row>
    <row r="15" spans="1:7" x14ac:dyDescent="0.2">
      <c r="A15" s="3">
        <v>36923</v>
      </c>
      <c r="B15" s="2">
        <v>105.97563389180061</v>
      </c>
      <c r="C15" s="2">
        <v>92.816648120005311</v>
      </c>
      <c r="D15" s="2">
        <v>119.13461966359593</v>
      </c>
    </row>
    <row r="16" spans="1:7" x14ac:dyDescent="0.2">
      <c r="A16" s="3">
        <v>36951</v>
      </c>
      <c r="B16" s="2">
        <v>104.77081190326416</v>
      </c>
      <c r="C16" s="2">
        <v>92.290791732516823</v>
      </c>
      <c r="D16" s="2">
        <v>117.25083207401148</v>
      </c>
    </row>
    <row r="17" spans="1:4" x14ac:dyDescent="0.2">
      <c r="A17" s="3">
        <v>36982</v>
      </c>
      <c r="B17" s="2">
        <v>87.083549126703758</v>
      </c>
      <c r="C17" s="2">
        <v>68.412375419448296</v>
      </c>
      <c r="D17" s="2">
        <v>105.75472283395924</v>
      </c>
    </row>
    <row r="18" spans="1:4" x14ac:dyDescent="0.2">
      <c r="A18" s="3">
        <v>37012</v>
      </c>
      <c r="B18" s="2">
        <v>82.163738629453661</v>
      </c>
      <c r="C18" s="2">
        <v>70.211517212004651</v>
      </c>
      <c r="D18" s="2">
        <v>94.115960046902686</v>
      </c>
    </row>
    <row r="19" spans="1:4" x14ac:dyDescent="0.2">
      <c r="A19" s="3">
        <v>37043</v>
      </c>
      <c r="B19" s="2">
        <v>95.388141451870382</v>
      </c>
      <c r="C19" s="2">
        <v>78.752147254886623</v>
      </c>
      <c r="D19" s="2">
        <v>112.02413564885416</v>
      </c>
    </row>
    <row r="20" spans="1:4" x14ac:dyDescent="0.2">
      <c r="A20" s="3">
        <v>37073</v>
      </c>
      <c r="B20" s="2">
        <v>88.216666093224802</v>
      </c>
      <c r="C20" s="2">
        <v>84.228982548370141</v>
      </c>
      <c r="D20" s="2">
        <v>92.204349638079464</v>
      </c>
    </row>
    <row r="21" spans="1:4" x14ac:dyDescent="0.2">
      <c r="A21" s="3">
        <v>37104</v>
      </c>
      <c r="B21" s="2">
        <v>84.154032037962679</v>
      </c>
      <c r="C21" s="2">
        <v>86.34192779003132</v>
      </c>
      <c r="D21" s="2">
        <v>81.966136285894024</v>
      </c>
    </row>
    <row r="22" spans="1:4" x14ac:dyDescent="0.2">
      <c r="A22" s="3">
        <v>37135</v>
      </c>
      <c r="B22" s="2">
        <v>115.99809327167193</v>
      </c>
      <c r="C22" s="2">
        <v>106.88120335188709</v>
      </c>
      <c r="D22" s="2">
        <v>125.11498319145676</v>
      </c>
    </row>
    <row r="23" spans="1:4" x14ac:dyDescent="0.2">
      <c r="A23" s="3">
        <v>37165</v>
      </c>
      <c r="B23" s="2">
        <v>118.49745264274647</v>
      </c>
      <c r="C23" s="2">
        <v>109.09262146662732</v>
      </c>
      <c r="D23" s="2">
        <v>127.90228381886561</v>
      </c>
    </row>
    <row r="24" spans="1:4" x14ac:dyDescent="0.2">
      <c r="A24" s="3">
        <v>37196</v>
      </c>
      <c r="B24" s="2">
        <v>107.9726311308176</v>
      </c>
      <c r="C24" s="2">
        <v>106.2776003863563</v>
      </c>
      <c r="D24" s="2">
        <v>109.6676618752789</v>
      </c>
    </row>
    <row r="25" spans="1:4" x14ac:dyDescent="0.2">
      <c r="A25" s="3">
        <v>37226</v>
      </c>
      <c r="B25" s="2">
        <v>116.55068830524665</v>
      </c>
      <c r="C25" s="2">
        <v>108.01411576009473</v>
      </c>
      <c r="D25" s="2">
        <v>125.08726085039858</v>
      </c>
    </row>
    <row r="26" spans="1:4" x14ac:dyDescent="0.2">
      <c r="A26" s="3">
        <v>37257</v>
      </c>
      <c r="B26" s="2">
        <v>91.55452065899911</v>
      </c>
      <c r="C26" s="2">
        <v>86.674837877167988</v>
      </c>
      <c r="D26" s="2">
        <v>96.434203440830217</v>
      </c>
    </row>
    <row r="27" spans="1:4" x14ac:dyDescent="0.2">
      <c r="A27" s="3">
        <v>37288</v>
      </c>
      <c r="B27" s="2">
        <v>90.250856913486729</v>
      </c>
      <c r="C27" s="2">
        <v>78.192639883611321</v>
      </c>
      <c r="D27" s="2">
        <v>102.30907394336212</v>
      </c>
    </row>
    <row r="28" spans="1:4" x14ac:dyDescent="0.2">
      <c r="A28" s="3">
        <v>37316</v>
      </c>
      <c r="B28" s="2">
        <v>82.551421892836203</v>
      </c>
      <c r="C28" s="2">
        <v>75.088589876023491</v>
      </c>
      <c r="D28" s="2">
        <v>90.0142539096489</v>
      </c>
    </row>
    <row r="29" spans="1:4" x14ac:dyDescent="0.2">
      <c r="A29" s="3">
        <v>37347</v>
      </c>
      <c r="B29" s="2">
        <v>83.766094104062404</v>
      </c>
      <c r="C29" s="2">
        <v>74.059771703866588</v>
      </c>
      <c r="D29" s="2">
        <v>93.47241650425822</v>
      </c>
    </row>
    <row r="30" spans="1:4" x14ac:dyDescent="0.2">
      <c r="A30" s="3">
        <v>37377</v>
      </c>
      <c r="B30" s="2">
        <v>70.027939957195045</v>
      </c>
      <c r="C30" s="2">
        <v>70.66574479578405</v>
      </c>
      <c r="D30" s="2">
        <v>69.39013511860604</v>
      </c>
    </row>
    <row r="31" spans="1:4" x14ac:dyDescent="0.2">
      <c r="A31" s="3">
        <v>37408</v>
      </c>
      <c r="B31" s="2">
        <v>80.472465454494682</v>
      </c>
      <c r="C31" s="2">
        <v>80.624436173447236</v>
      </c>
      <c r="D31" s="2">
        <v>80.320494735542141</v>
      </c>
    </row>
    <row r="32" spans="1:4" x14ac:dyDescent="0.2">
      <c r="A32" s="3">
        <v>37438</v>
      </c>
      <c r="B32" s="2">
        <v>78.568252999140824</v>
      </c>
      <c r="C32" s="2">
        <v>86.658896380161906</v>
      </c>
      <c r="D32" s="2">
        <v>70.477609618119743</v>
      </c>
    </row>
    <row r="33" spans="1:4" x14ac:dyDescent="0.2">
      <c r="A33" s="3">
        <v>37469</v>
      </c>
      <c r="B33" s="2">
        <v>87.194137883964913</v>
      </c>
      <c r="C33" s="2">
        <v>88.103966489484392</v>
      </c>
      <c r="D33" s="2">
        <v>86.284309278445434</v>
      </c>
    </row>
    <row r="34" spans="1:4" x14ac:dyDescent="0.2">
      <c r="A34" s="3">
        <v>37500</v>
      </c>
      <c r="B34" s="2">
        <v>92.171202961443853</v>
      </c>
      <c r="C34" s="2">
        <v>100.634404231991</v>
      </c>
      <c r="D34" s="2">
        <v>83.708001690896708</v>
      </c>
    </row>
    <row r="35" spans="1:4" x14ac:dyDescent="0.2">
      <c r="A35" s="3">
        <v>37530</v>
      </c>
      <c r="B35" s="2">
        <v>87.806549711964237</v>
      </c>
      <c r="C35" s="2">
        <v>90.042850582979412</v>
      </c>
      <c r="D35" s="2">
        <v>85.570248840949063</v>
      </c>
    </row>
    <row r="36" spans="1:4" x14ac:dyDescent="0.2">
      <c r="A36" s="3">
        <v>37561</v>
      </c>
      <c r="B36" s="2">
        <v>82.876642834962439</v>
      </c>
      <c r="C36" s="2">
        <v>83.151513214588121</v>
      </c>
      <c r="D36" s="2">
        <v>82.601772455336757</v>
      </c>
    </row>
    <row r="37" spans="1:4" x14ac:dyDescent="0.2">
      <c r="A37" s="3">
        <v>37591</v>
      </c>
      <c r="B37" s="2">
        <v>101.96463768353834</v>
      </c>
      <c r="C37" s="2">
        <v>114.26966257844234</v>
      </c>
      <c r="D37" s="2">
        <v>89.659612788634362</v>
      </c>
    </row>
    <row r="38" spans="1:4" x14ac:dyDescent="0.2">
      <c r="A38" s="3">
        <v>37622</v>
      </c>
      <c r="B38" s="2">
        <v>89.266356002913312</v>
      </c>
      <c r="C38" s="2">
        <v>94.985552906274037</v>
      </c>
      <c r="D38" s="2">
        <v>83.547159099552573</v>
      </c>
    </row>
    <row r="39" spans="1:4" x14ac:dyDescent="0.2">
      <c r="A39" s="3">
        <v>37653</v>
      </c>
      <c r="B39" s="2">
        <v>93.024480450906765</v>
      </c>
      <c r="C39" s="2">
        <v>97.927372807156246</v>
      </c>
      <c r="D39" s="2">
        <v>88.121588094657298</v>
      </c>
    </row>
    <row r="40" spans="1:4" x14ac:dyDescent="0.2">
      <c r="A40" s="3">
        <v>37681</v>
      </c>
      <c r="B40" s="2">
        <v>98.562400550871615</v>
      </c>
      <c r="C40" s="2">
        <v>101.62941237810534</v>
      </c>
      <c r="D40" s="2">
        <v>95.495388723637888</v>
      </c>
    </row>
    <row r="41" spans="1:4" x14ac:dyDescent="0.2">
      <c r="A41" s="3">
        <v>37712</v>
      </c>
      <c r="B41" s="2">
        <v>84.058338472535183</v>
      </c>
      <c r="C41" s="2">
        <v>89.044994638207442</v>
      </c>
      <c r="D41" s="2">
        <v>79.07168230686294</v>
      </c>
    </row>
    <row r="42" spans="1:4" x14ac:dyDescent="0.2">
      <c r="A42" s="3">
        <v>37742</v>
      </c>
      <c r="B42" s="2">
        <v>104.2653773514968</v>
      </c>
      <c r="C42" s="2">
        <v>120.20116999931743</v>
      </c>
      <c r="D42" s="2">
        <v>88.329584703676161</v>
      </c>
    </row>
    <row r="43" spans="1:4" x14ac:dyDescent="0.2">
      <c r="A43" s="3">
        <v>37773</v>
      </c>
      <c r="B43" s="2">
        <v>85.444720072866417</v>
      </c>
      <c r="C43" s="2">
        <v>92.706213016896399</v>
      </c>
      <c r="D43" s="2">
        <v>78.183227128836435</v>
      </c>
    </row>
    <row r="44" spans="1:4" x14ac:dyDescent="0.2">
      <c r="A44" s="3">
        <v>37803</v>
      </c>
      <c r="B44" s="2">
        <v>91.051563644375122</v>
      </c>
      <c r="C44" s="2">
        <v>108.20377977085049</v>
      </c>
      <c r="D44" s="2">
        <v>73.899347517899756</v>
      </c>
    </row>
    <row r="45" spans="1:4" x14ac:dyDescent="0.2">
      <c r="A45" s="3">
        <v>37834</v>
      </c>
      <c r="B45" s="2">
        <v>62.254785525416182</v>
      </c>
      <c r="C45" s="2">
        <v>65.8782001575603</v>
      </c>
      <c r="D45" s="2">
        <v>58.63137089327207</v>
      </c>
    </row>
    <row r="46" spans="1:4" x14ac:dyDescent="0.2">
      <c r="A46" s="3">
        <v>37865</v>
      </c>
      <c r="B46" s="2">
        <v>78.45386937446888</v>
      </c>
      <c r="C46" s="2">
        <v>87.098205145505986</v>
      </c>
      <c r="D46" s="2">
        <v>69.809533603431774</v>
      </c>
    </row>
    <row r="47" spans="1:4" x14ac:dyDescent="0.2">
      <c r="A47" s="3">
        <v>37895</v>
      </c>
      <c r="B47" s="2">
        <v>89.829310378933855</v>
      </c>
      <c r="C47" s="2">
        <v>110.14649382344568</v>
      </c>
      <c r="D47" s="2">
        <v>69.512126934422042</v>
      </c>
    </row>
    <row r="48" spans="1:4" x14ac:dyDescent="0.2">
      <c r="A48" s="3">
        <v>37926</v>
      </c>
      <c r="B48" s="2">
        <v>76.492874472801248</v>
      </c>
      <c r="C48" s="2">
        <v>80.05955632348099</v>
      </c>
      <c r="D48" s="2">
        <v>72.926192622121505</v>
      </c>
    </row>
    <row r="49" spans="1:4" x14ac:dyDescent="0.2">
      <c r="A49" s="3">
        <v>37956</v>
      </c>
      <c r="B49" s="2">
        <v>82.090696985026625</v>
      </c>
      <c r="C49" s="2">
        <v>96.744324791773877</v>
      </c>
      <c r="D49" s="2">
        <v>67.437069178279387</v>
      </c>
    </row>
    <row r="50" spans="1:4" x14ac:dyDescent="0.2">
      <c r="A50" s="3">
        <v>37987</v>
      </c>
      <c r="B50" s="2">
        <v>90.046356653044313</v>
      </c>
      <c r="C50" s="2">
        <v>97.462457744808106</v>
      </c>
      <c r="D50" s="2">
        <v>82.630255561280535</v>
      </c>
    </row>
    <row r="51" spans="1:4" x14ac:dyDescent="0.2">
      <c r="A51" s="3">
        <v>38018</v>
      </c>
      <c r="B51" s="2">
        <v>73.333992781051364</v>
      </c>
      <c r="C51" s="2">
        <v>74.230003515860716</v>
      </c>
      <c r="D51" s="2">
        <v>72.437982046241999</v>
      </c>
    </row>
    <row r="52" spans="1:4" x14ac:dyDescent="0.2">
      <c r="A52" s="3">
        <v>38047</v>
      </c>
      <c r="B52" s="2">
        <v>64.258524608191479</v>
      </c>
      <c r="C52" s="2">
        <v>66.812789718049657</v>
      </c>
      <c r="D52" s="2">
        <v>61.704259498333293</v>
      </c>
    </row>
    <row r="53" spans="1:4" x14ac:dyDescent="0.2">
      <c r="A53" s="3">
        <v>38078</v>
      </c>
      <c r="B53" s="2">
        <v>62.408240714613221</v>
      </c>
      <c r="C53" s="2">
        <v>61.384395372566402</v>
      </c>
      <c r="D53" s="2">
        <v>63.43208605666004</v>
      </c>
    </row>
    <row r="54" spans="1:4" x14ac:dyDescent="0.2">
      <c r="A54" s="3">
        <v>38108</v>
      </c>
      <c r="B54" s="2">
        <v>68.373766714666516</v>
      </c>
      <c r="C54" s="2">
        <v>72.993144529751987</v>
      </c>
      <c r="D54" s="2">
        <v>63.754388899581038</v>
      </c>
    </row>
    <row r="55" spans="1:4" x14ac:dyDescent="0.2">
      <c r="A55" s="3">
        <v>38139</v>
      </c>
      <c r="B55" s="2">
        <v>76.276537531095471</v>
      </c>
      <c r="C55" s="2">
        <v>81.81478076388683</v>
      </c>
      <c r="D55" s="2">
        <v>70.738294298304112</v>
      </c>
    </row>
    <row r="56" spans="1:4" x14ac:dyDescent="0.2">
      <c r="A56" s="3">
        <v>38169</v>
      </c>
      <c r="B56" s="2">
        <v>58.707734551130415</v>
      </c>
      <c r="C56" s="2">
        <v>69.516459181766791</v>
      </c>
      <c r="D56" s="2">
        <v>47.899009920494031</v>
      </c>
    </row>
    <row r="57" spans="1:4" x14ac:dyDescent="0.2">
      <c r="A57" s="3">
        <v>38200</v>
      </c>
      <c r="B57" s="2">
        <v>46.592200305834233</v>
      </c>
      <c r="C57" s="2">
        <v>51.808112412933738</v>
      </c>
      <c r="D57" s="2">
        <v>41.376288198734727</v>
      </c>
    </row>
    <row r="58" spans="1:4" x14ac:dyDescent="0.2">
      <c r="A58" s="3">
        <v>38231</v>
      </c>
      <c r="B58" s="2">
        <v>81.754356424403056</v>
      </c>
      <c r="C58" s="2">
        <v>98.619220718152789</v>
      </c>
      <c r="D58" s="2">
        <v>64.889492130653338</v>
      </c>
    </row>
    <row r="59" spans="1:4" x14ac:dyDescent="0.2">
      <c r="A59" s="3">
        <v>38261</v>
      </c>
      <c r="B59" s="2">
        <v>78.907228957488201</v>
      </c>
      <c r="C59" s="2">
        <v>82.202885475321452</v>
      </c>
      <c r="D59" s="2">
        <v>75.611572439654935</v>
      </c>
    </row>
    <row r="60" spans="1:4" x14ac:dyDescent="0.2">
      <c r="A60" s="3">
        <v>38292</v>
      </c>
      <c r="B60" s="2">
        <v>65.819899489563596</v>
      </c>
      <c r="C60" s="2">
        <v>74.265117751686773</v>
      </c>
      <c r="D60" s="2">
        <v>57.374681227440419</v>
      </c>
    </row>
    <row r="61" spans="1:4" x14ac:dyDescent="0.2">
      <c r="A61" s="3">
        <v>38322</v>
      </c>
      <c r="B61" s="2">
        <v>65.227095158816752</v>
      </c>
      <c r="C61" s="2">
        <v>70.246993242963384</v>
      </c>
      <c r="D61" s="2">
        <v>60.207197074670113</v>
      </c>
    </row>
    <row r="62" spans="1:4" x14ac:dyDescent="0.2">
      <c r="A62" s="3">
        <v>38353</v>
      </c>
      <c r="B62" s="2">
        <v>65.324366122268827</v>
      </c>
      <c r="C62" s="2">
        <v>72.994265965360597</v>
      </c>
      <c r="D62" s="2">
        <v>57.654466279177051</v>
      </c>
    </row>
    <row r="63" spans="1:4" x14ac:dyDescent="0.2">
      <c r="A63" s="3">
        <v>38384</v>
      </c>
      <c r="B63" s="2">
        <v>66.005805186286779</v>
      </c>
      <c r="C63" s="2">
        <v>71.377662329254051</v>
      </c>
      <c r="D63" s="2">
        <v>60.633948043319506</v>
      </c>
    </row>
    <row r="64" spans="1:4" x14ac:dyDescent="0.2">
      <c r="A64" s="3">
        <v>38412</v>
      </c>
      <c r="B64" s="2">
        <v>63.926446898991003</v>
      </c>
      <c r="C64" s="2">
        <v>67.002578346382492</v>
      </c>
      <c r="D64" s="2">
        <v>60.850315451599513</v>
      </c>
    </row>
    <row r="65" spans="1:4" x14ac:dyDescent="0.2">
      <c r="A65" s="3">
        <v>38443</v>
      </c>
      <c r="B65" s="2">
        <v>67.805971585800506</v>
      </c>
      <c r="C65" s="2">
        <v>66.036153159545336</v>
      </c>
      <c r="D65" s="2">
        <v>69.575790012055677</v>
      </c>
    </row>
    <row r="66" spans="1:4" x14ac:dyDescent="0.2">
      <c r="A66" s="3">
        <v>38473</v>
      </c>
      <c r="B66" s="2">
        <v>82.822578627906552</v>
      </c>
      <c r="C66" s="2">
        <v>90.352855112668138</v>
      </c>
      <c r="D66" s="2">
        <v>75.29230214314498</v>
      </c>
    </row>
    <row r="67" spans="1:4" x14ac:dyDescent="0.2">
      <c r="A67" s="3">
        <v>38504</v>
      </c>
      <c r="B67" s="2">
        <v>91.579007610360719</v>
      </c>
      <c r="C67" s="2">
        <v>89.129104097604539</v>
      </c>
      <c r="D67" s="2">
        <v>94.028911123116899</v>
      </c>
    </row>
    <row r="68" spans="1:4" x14ac:dyDescent="0.2">
      <c r="A68" s="3">
        <v>38534</v>
      </c>
      <c r="B68" s="2">
        <v>63.112045871238507</v>
      </c>
      <c r="C68" s="2">
        <v>62.719863119703732</v>
      </c>
      <c r="D68" s="2">
        <v>63.504228622773283</v>
      </c>
    </row>
    <row r="69" spans="1:4" x14ac:dyDescent="0.2">
      <c r="A69" s="3">
        <v>38565</v>
      </c>
      <c r="B69" s="2">
        <v>51.19013623777451</v>
      </c>
      <c r="C69" s="2">
        <v>57.969818725798142</v>
      </c>
      <c r="D69" s="2">
        <v>44.410453749750879</v>
      </c>
    </row>
    <row r="70" spans="1:4" x14ac:dyDescent="0.2">
      <c r="A70" s="3">
        <v>38596</v>
      </c>
      <c r="B70" s="2">
        <v>65.709672118221164</v>
      </c>
      <c r="C70" s="2">
        <v>64.446432080803021</v>
      </c>
      <c r="D70" s="2">
        <v>66.972912155639321</v>
      </c>
    </row>
    <row r="71" spans="1:4" x14ac:dyDescent="0.2">
      <c r="A71" s="3">
        <v>38626</v>
      </c>
      <c r="B71" s="2">
        <v>70.613731478064238</v>
      </c>
      <c r="C71" s="2">
        <v>77.906567259279385</v>
      </c>
      <c r="D71" s="2">
        <v>63.320895696849078</v>
      </c>
    </row>
    <row r="72" spans="1:4" x14ac:dyDescent="0.2">
      <c r="A72" s="3">
        <v>38657</v>
      </c>
      <c r="B72" s="2">
        <v>65.883068730192591</v>
      </c>
      <c r="C72" s="2">
        <v>67.288572625810232</v>
      </c>
      <c r="D72" s="2">
        <v>64.477564834574949</v>
      </c>
    </row>
    <row r="73" spans="1:4" x14ac:dyDescent="0.2">
      <c r="A73" s="3">
        <v>38687</v>
      </c>
      <c r="B73" s="2">
        <v>70.323019530974506</v>
      </c>
      <c r="C73" s="2">
        <v>74.092139608727166</v>
      </c>
      <c r="D73" s="2">
        <v>66.553899453221831</v>
      </c>
    </row>
    <row r="74" spans="1:4" x14ac:dyDescent="0.2">
      <c r="A74" s="3">
        <v>38718</v>
      </c>
      <c r="B74" s="2">
        <v>70.497505292436131</v>
      </c>
      <c r="C74" s="2">
        <v>70.02802877230063</v>
      </c>
      <c r="D74" s="2">
        <v>70.966981812571646</v>
      </c>
    </row>
    <row r="75" spans="1:4" x14ac:dyDescent="0.2">
      <c r="A75" s="3">
        <v>38749</v>
      </c>
      <c r="B75" s="2">
        <v>75.053706228095635</v>
      </c>
      <c r="C75" s="2">
        <v>69.656453113253235</v>
      </c>
      <c r="D75" s="2">
        <v>80.450959342938035</v>
      </c>
    </row>
    <row r="76" spans="1:4" x14ac:dyDescent="0.2">
      <c r="A76" s="3">
        <v>38777</v>
      </c>
      <c r="B76" s="2">
        <v>63.676462916607406</v>
      </c>
      <c r="C76" s="2">
        <v>60.297089398764314</v>
      </c>
      <c r="D76" s="2">
        <v>67.055836434450498</v>
      </c>
    </row>
    <row r="77" spans="1:4" x14ac:dyDescent="0.2">
      <c r="A77" s="3">
        <v>38808</v>
      </c>
      <c r="B77" s="2">
        <v>67.463377483031934</v>
      </c>
      <c r="C77" s="2">
        <v>55.241606104573535</v>
      </c>
      <c r="D77" s="2">
        <v>79.685148861490347</v>
      </c>
    </row>
    <row r="78" spans="1:4" x14ac:dyDescent="0.2">
      <c r="A78" s="3">
        <v>38838</v>
      </c>
      <c r="B78" s="2">
        <v>65.019862920090503</v>
      </c>
      <c r="C78" s="2">
        <v>62.262858906435362</v>
      </c>
      <c r="D78" s="2">
        <v>67.776866933745652</v>
      </c>
    </row>
    <row r="79" spans="1:4" x14ac:dyDescent="0.2">
      <c r="A79" s="3">
        <v>38869</v>
      </c>
      <c r="B79" s="2">
        <v>72.295088613123227</v>
      </c>
      <c r="C79" s="2">
        <v>67.613635367572058</v>
      </c>
      <c r="D79" s="2">
        <v>76.976541858674381</v>
      </c>
    </row>
    <row r="80" spans="1:4" x14ac:dyDescent="0.2">
      <c r="A80" s="3">
        <v>38899</v>
      </c>
      <c r="B80" s="2">
        <v>57.850031683906572</v>
      </c>
      <c r="C80" s="2">
        <v>63.842561348949275</v>
      </c>
      <c r="D80" s="2">
        <v>51.857502018863869</v>
      </c>
    </row>
    <row r="81" spans="1:4" x14ac:dyDescent="0.2">
      <c r="A81" s="3">
        <v>38930</v>
      </c>
      <c r="B81" s="2">
        <v>53.315504222826895</v>
      </c>
      <c r="C81" s="2">
        <v>53.625459985486771</v>
      </c>
      <c r="D81" s="2">
        <v>53.00554846016702</v>
      </c>
    </row>
    <row r="82" spans="1:4" x14ac:dyDescent="0.2">
      <c r="A82" s="3">
        <v>38961</v>
      </c>
      <c r="B82" s="2">
        <v>67.771563703602865</v>
      </c>
      <c r="C82" s="2">
        <v>63.498149663848537</v>
      </c>
      <c r="D82" s="2">
        <v>72.044977743357194</v>
      </c>
    </row>
    <row r="83" spans="1:4" x14ac:dyDescent="0.2">
      <c r="A83" s="3">
        <v>38991</v>
      </c>
      <c r="B83" s="2">
        <v>61.642926587641995</v>
      </c>
      <c r="C83" s="2">
        <v>58.536636253468984</v>
      </c>
      <c r="D83" s="2">
        <v>64.749216921815005</v>
      </c>
    </row>
    <row r="84" spans="1:4" x14ac:dyDescent="0.2">
      <c r="A84" s="3">
        <v>39022</v>
      </c>
      <c r="B84" s="2">
        <v>73.855466746015267</v>
      </c>
      <c r="C84" s="2">
        <v>87.02407250077151</v>
      </c>
      <c r="D84" s="2">
        <v>60.686860991259017</v>
      </c>
    </row>
    <row r="85" spans="1:4" x14ac:dyDescent="0.2">
      <c r="A85" s="3">
        <v>39052</v>
      </c>
      <c r="B85" s="2">
        <v>71.646804043652907</v>
      </c>
      <c r="C85" s="2">
        <v>79.778365080480768</v>
      </c>
      <c r="D85" s="2">
        <v>63.515243006825031</v>
      </c>
    </row>
    <row r="86" spans="1:4" x14ac:dyDescent="0.2">
      <c r="A86" s="3">
        <v>39083</v>
      </c>
      <c r="B86" s="2">
        <v>63.872890207065012</v>
      </c>
      <c r="C86" s="2">
        <v>66.639501795969849</v>
      </c>
      <c r="D86" s="2">
        <v>61.106278618160168</v>
      </c>
    </row>
    <row r="87" spans="1:4" x14ac:dyDescent="0.2">
      <c r="A87" s="3">
        <v>39114</v>
      </c>
      <c r="B87" s="2">
        <v>64.565983829967664</v>
      </c>
      <c r="C87" s="2">
        <v>68.214561416018896</v>
      </c>
      <c r="D87" s="2">
        <v>60.917406243916425</v>
      </c>
    </row>
    <row r="88" spans="1:4" x14ac:dyDescent="0.2">
      <c r="A88" s="3">
        <v>39142</v>
      </c>
      <c r="B88" s="2">
        <v>60.874584466647761</v>
      </c>
      <c r="C88" s="2">
        <v>60.264412457568518</v>
      </c>
      <c r="D88" s="2">
        <v>61.484756475726996</v>
      </c>
    </row>
    <row r="89" spans="1:4" x14ac:dyDescent="0.2">
      <c r="A89" s="3">
        <v>39173</v>
      </c>
      <c r="B89" s="2">
        <v>61.013301524724213</v>
      </c>
      <c r="C89" s="2">
        <v>58.626864073625683</v>
      </c>
      <c r="D89" s="2">
        <v>63.39973897582275</v>
      </c>
    </row>
    <row r="90" spans="1:4" x14ac:dyDescent="0.2">
      <c r="A90" s="3">
        <v>39203</v>
      </c>
      <c r="B90" s="2">
        <v>69.027998428151932</v>
      </c>
      <c r="C90" s="2">
        <v>72.379712291008673</v>
      </c>
      <c r="D90" s="2">
        <v>65.676284565295191</v>
      </c>
    </row>
    <row r="91" spans="1:4" x14ac:dyDescent="0.2">
      <c r="A91" s="3">
        <v>39234</v>
      </c>
      <c r="B91" s="2">
        <v>77.104453994811777</v>
      </c>
      <c r="C91" s="2">
        <v>81.807767708051443</v>
      </c>
      <c r="D91" s="2">
        <v>72.401140281572111</v>
      </c>
    </row>
    <row r="92" spans="1:4" x14ac:dyDescent="0.2">
      <c r="A92" s="3">
        <v>39264</v>
      </c>
      <c r="B92" s="2">
        <v>60.389129236521768</v>
      </c>
      <c r="C92" s="2">
        <v>59.703708109810158</v>
      </c>
      <c r="D92" s="2">
        <v>61.074550363233385</v>
      </c>
    </row>
    <row r="93" spans="1:4" x14ac:dyDescent="0.2">
      <c r="A93" s="3">
        <v>39295</v>
      </c>
      <c r="B93" s="2">
        <v>78.624831236709298</v>
      </c>
      <c r="C93" s="2">
        <v>85.006531835547435</v>
      </c>
      <c r="D93" s="2">
        <v>72.243130637871161</v>
      </c>
    </row>
    <row r="94" spans="1:4" x14ac:dyDescent="0.2">
      <c r="A94" s="3">
        <v>39326</v>
      </c>
      <c r="B94" s="2">
        <v>103.11217894430742</v>
      </c>
      <c r="C94" s="2">
        <v>102.19082562069228</v>
      </c>
      <c r="D94" s="2">
        <v>104.03353226792255</v>
      </c>
    </row>
    <row r="95" spans="1:4" x14ac:dyDescent="0.2">
      <c r="A95" s="3">
        <v>39356</v>
      </c>
      <c r="B95" s="2">
        <v>68.874801134681803</v>
      </c>
      <c r="C95" s="2">
        <v>70.846630536257749</v>
      </c>
      <c r="D95" s="2">
        <v>66.902971733105872</v>
      </c>
    </row>
    <row r="96" spans="1:4" x14ac:dyDescent="0.2">
      <c r="A96" s="3">
        <v>39387</v>
      </c>
      <c r="B96" s="2">
        <v>107.039136059849</v>
      </c>
      <c r="C96" s="2">
        <v>115.89980965983271</v>
      </c>
      <c r="D96" s="2">
        <v>98.178462459865273</v>
      </c>
    </row>
    <row r="97" spans="1:4" x14ac:dyDescent="0.2">
      <c r="A97" s="3">
        <v>39417</v>
      </c>
      <c r="B97" s="2">
        <v>111.46461226284303</v>
      </c>
      <c r="C97" s="2">
        <v>105.28157242495347</v>
      </c>
      <c r="D97" s="2">
        <v>117.6476521007326</v>
      </c>
    </row>
    <row r="98" spans="1:4" x14ac:dyDescent="0.2">
      <c r="A98" s="3">
        <v>39448</v>
      </c>
      <c r="B98" s="2">
        <v>99.698475629262532</v>
      </c>
      <c r="C98" s="2">
        <v>100.03922991977862</v>
      </c>
      <c r="D98" s="2">
        <v>99.357721338746444</v>
      </c>
    </row>
    <row r="99" spans="1:4" x14ac:dyDescent="0.2">
      <c r="A99" s="3">
        <v>39479</v>
      </c>
      <c r="B99" s="2">
        <v>92.479431060045499</v>
      </c>
      <c r="C99" s="2">
        <v>99.760495368975839</v>
      </c>
      <c r="D99" s="2">
        <v>85.198366751115159</v>
      </c>
    </row>
    <row r="100" spans="1:4" x14ac:dyDescent="0.2">
      <c r="A100" s="3">
        <v>39508</v>
      </c>
      <c r="B100" s="2">
        <v>92.065128476285835</v>
      </c>
      <c r="C100" s="2">
        <v>100.26409110997162</v>
      </c>
      <c r="D100" s="2">
        <v>83.866165842600054</v>
      </c>
    </row>
    <row r="101" spans="1:4" x14ac:dyDescent="0.2">
      <c r="A101" s="3">
        <v>39539</v>
      </c>
      <c r="B101" s="2">
        <v>76.383174432631904</v>
      </c>
      <c r="C101" s="2">
        <v>79.070405828192619</v>
      </c>
      <c r="D101" s="2">
        <v>73.695943037071189</v>
      </c>
    </row>
    <row r="102" spans="1:4" x14ac:dyDescent="0.2">
      <c r="A102" s="3">
        <v>39569</v>
      </c>
      <c r="B102" s="2">
        <v>97.650132776946478</v>
      </c>
      <c r="C102" s="2">
        <v>92.326171337932706</v>
      </c>
      <c r="D102" s="2">
        <v>102.97409421596025</v>
      </c>
    </row>
    <row r="103" spans="1:4" x14ac:dyDescent="0.2">
      <c r="A103" s="3">
        <v>39600</v>
      </c>
      <c r="B103" s="2">
        <v>103.24618416967101</v>
      </c>
      <c r="C103" s="2">
        <v>96.582936189127224</v>
      </c>
      <c r="D103" s="2">
        <v>109.90943215021478</v>
      </c>
    </row>
    <row r="104" spans="1:4" x14ac:dyDescent="0.2">
      <c r="A104" s="3">
        <v>39630</v>
      </c>
      <c r="B104" s="2">
        <v>131.53849978529544</v>
      </c>
      <c r="C104" s="2">
        <v>122.76262445872108</v>
      </c>
      <c r="D104" s="2">
        <v>140.31437511186982</v>
      </c>
    </row>
    <row r="105" spans="1:4" x14ac:dyDescent="0.2">
      <c r="A105" s="3">
        <v>39661</v>
      </c>
      <c r="B105" s="2">
        <v>77.271663777648342</v>
      </c>
      <c r="C105" s="2">
        <v>75.751688363998213</v>
      </c>
      <c r="D105" s="2">
        <v>78.791639191298472</v>
      </c>
    </row>
    <row r="106" spans="1:4" x14ac:dyDescent="0.2">
      <c r="A106" s="3">
        <v>39692</v>
      </c>
      <c r="B106" s="2">
        <v>120.38320499360147</v>
      </c>
      <c r="C106" s="2">
        <v>124.1599657345771</v>
      </c>
      <c r="D106" s="2">
        <v>116.60644425262583</v>
      </c>
    </row>
    <row r="107" spans="1:4" x14ac:dyDescent="0.2">
      <c r="A107" s="3">
        <v>39722</v>
      </c>
      <c r="B107" s="2">
        <v>215.63840363466073</v>
      </c>
      <c r="C107" s="2">
        <v>224.25747038674228</v>
      </c>
      <c r="D107" s="2">
        <v>207.01933688257915</v>
      </c>
    </row>
    <row r="108" spans="1:4" x14ac:dyDescent="0.2">
      <c r="A108" s="3">
        <v>39753</v>
      </c>
      <c r="B108" s="2">
        <v>201.45492171333129</v>
      </c>
      <c r="C108" s="2">
        <v>198.310074316352</v>
      </c>
      <c r="D108" s="2">
        <v>204.59976911031058</v>
      </c>
    </row>
    <row r="109" spans="1:4" x14ac:dyDescent="0.2">
      <c r="A109" s="3">
        <v>39783</v>
      </c>
      <c r="B109" s="2">
        <v>246.14036405602701</v>
      </c>
      <c r="C109" s="2">
        <v>277.8327291174927</v>
      </c>
      <c r="D109" s="2">
        <v>214.44799899456135</v>
      </c>
    </row>
    <row r="110" spans="1:4" x14ac:dyDescent="0.2">
      <c r="A110" s="3">
        <v>39814</v>
      </c>
      <c r="B110" s="2">
        <v>218.83559836838973</v>
      </c>
      <c r="C110" s="2">
        <v>230.81942411154989</v>
      </c>
      <c r="D110" s="2">
        <v>206.85177262522956</v>
      </c>
    </row>
    <row r="111" spans="1:4" x14ac:dyDescent="0.2">
      <c r="A111" s="3">
        <v>39845</v>
      </c>
      <c r="B111" s="2">
        <v>234.57797870882604</v>
      </c>
      <c r="C111" s="2">
        <v>252.72677535288156</v>
      </c>
      <c r="D111" s="2">
        <v>216.42918206477054</v>
      </c>
    </row>
    <row r="112" spans="1:4" x14ac:dyDescent="0.2">
      <c r="A112" s="3">
        <v>39873</v>
      </c>
      <c r="B112" s="2">
        <v>220.44821795466567</v>
      </c>
      <c r="C112" s="2">
        <v>238.245062457937</v>
      </c>
      <c r="D112" s="2">
        <v>202.65137345139431</v>
      </c>
    </row>
    <row r="113" spans="1:4" x14ac:dyDescent="0.2">
      <c r="A113" s="3">
        <v>39904</v>
      </c>
      <c r="B113" s="2">
        <v>199.81811481303157</v>
      </c>
      <c r="C113" s="2">
        <v>203.74642793689785</v>
      </c>
      <c r="D113" s="2">
        <v>195.88980168916527</v>
      </c>
    </row>
    <row r="114" spans="1:4" x14ac:dyDescent="0.2">
      <c r="A114" s="3">
        <v>39934</v>
      </c>
      <c r="B114" s="2">
        <v>200.28659229966601</v>
      </c>
      <c r="C114" s="2">
        <v>213.45868331342515</v>
      </c>
      <c r="D114" s="2">
        <v>187.11450128590687</v>
      </c>
    </row>
    <row r="115" spans="1:4" x14ac:dyDescent="0.2">
      <c r="A115" s="3">
        <v>39965</v>
      </c>
      <c r="B115" s="2">
        <v>217.12869906200967</v>
      </c>
      <c r="C115" s="2">
        <v>222.09655190551149</v>
      </c>
      <c r="D115" s="2">
        <v>212.16084621850788</v>
      </c>
    </row>
    <row r="116" spans="1:4" x14ac:dyDescent="0.2">
      <c r="A116" s="3">
        <v>39995</v>
      </c>
      <c r="B116" s="2">
        <v>167.82183715626977</v>
      </c>
      <c r="C116" s="2">
        <v>168.08960680329972</v>
      </c>
      <c r="D116" s="2">
        <v>167.55406750923981</v>
      </c>
    </row>
    <row r="117" spans="1:4" x14ac:dyDescent="0.2">
      <c r="A117" s="3">
        <v>40026</v>
      </c>
      <c r="B117" s="2">
        <v>132.48080027011761</v>
      </c>
      <c r="C117" s="2">
        <v>138.2403775582153</v>
      </c>
      <c r="D117" s="2">
        <v>126.72122298201994</v>
      </c>
    </row>
    <row r="118" spans="1:4" x14ac:dyDescent="0.2">
      <c r="A118" s="3">
        <v>40057</v>
      </c>
      <c r="B118" s="2">
        <v>167.49950597546911</v>
      </c>
      <c r="C118" s="2">
        <v>177.77515979512447</v>
      </c>
      <c r="D118" s="2">
        <v>157.22385215581377</v>
      </c>
    </row>
    <row r="119" spans="1:4" x14ac:dyDescent="0.2">
      <c r="A119" s="3">
        <v>40087</v>
      </c>
      <c r="B119" s="2">
        <v>158.11921780074186</v>
      </c>
      <c r="C119" s="2">
        <v>162.02485618557395</v>
      </c>
      <c r="D119" s="2">
        <v>154.21357941590981</v>
      </c>
    </row>
    <row r="120" spans="1:4" x14ac:dyDescent="0.2">
      <c r="A120" s="3">
        <v>40118</v>
      </c>
      <c r="B120" s="2">
        <v>143.81443448756386</v>
      </c>
      <c r="C120" s="2">
        <v>154.77913960742782</v>
      </c>
      <c r="D120" s="2">
        <v>132.84972936769992</v>
      </c>
    </row>
    <row r="121" spans="1:4" x14ac:dyDescent="0.2">
      <c r="A121" s="3">
        <v>40148</v>
      </c>
      <c r="B121" s="2">
        <v>161.08330875932592</v>
      </c>
      <c r="C121" s="2">
        <v>162.04545068329227</v>
      </c>
      <c r="D121" s="2">
        <v>160.12116683535959</v>
      </c>
    </row>
    <row r="122" spans="1:4" x14ac:dyDescent="0.2">
      <c r="A122" s="3">
        <v>40179</v>
      </c>
      <c r="B122" s="2">
        <v>175.29477153936233</v>
      </c>
      <c r="C122" s="2">
        <v>179.93716389746132</v>
      </c>
      <c r="D122" s="2">
        <v>170.65237918126334</v>
      </c>
    </row>
    <row r="123" spans="1:4" x14ac:dyDescent="0.2">
      <c r="A123" s="3">
        <v>40210</v>
      </c>
      <c r="B123" s="2">
        <v>148.13969905485067</v>
      </c>
      <c r="C123" s="2">
        <v>141.08626307436552</v>
      </c>
      <c r="D123" s="2">
        <v>155.19313503533584</v>
      </c>
    </row>
    <row r="124" spans="1:4" x14ac:dyDescent="0.2">
      <c r="A124" s="3">
        <v>40238</v>
      </c>
      <c r="B124" s="2">
        <v>122.91557280773867</v>
      </c>
      <c r="C124" s="2">
        <v>121.40601684794304</v>
      </c>
      <c r="D124" s="2">
        <v>124.4251287675343</v>
      </c>
    </row>
    <row r="125" spans="1:4" x14ac:dyDescent="0.2">
      <c r="A125" s="3">
        <v>40269</v>
      </c>
      <c r="B125" s="2">
        <v>144.81064947436641</v>
      </c>
      <c r="C125" s="2">
        <v>132.02418395393835</v>
      </c>
      <c r="D125" s="2">
        <v>157.59711499479448</v>
      </c>
    </row>
    <row r="126" spans="1:4" x14ac:dyDescent="0.2">
      <c r="A126" s="3">
        <v>40299</v>
      </c>
      <c r="B126" s="2">
        <v>185.23326479872532</v>
      </c>
      <c r="C126" s="2">
        <v>170.29596536316285</v>
      </c>
      <c r="D126" s="2">
        <v>200.17056423428775</v>
      </c>
    </row>
    <row r="127" spans="1:4" x14ac:dyDescent="0.2">
      <c r="A127" s="3">
        <v>40330</v>
      </c>
      <c r="B127" s="2">
        <v>183.89311523805048</v>
      </c>
      <c r="C127" s="2">
        <v>165.45319747438853</v>
      </c>
      <c r="D127" s="2">
        <v>202.33303300171244</v>
      </c>
    </row>
    <row r="128" spans="1:4" x14ac:dyDescent="0.2">
      <c r="A128" s="3">
        <v>40360</v>
      </c>
      <c r="B128" s="2">
        <v>119.89167796214721</v>
      </c>
      <c r="C128" s="2">
        <v>115.49944834784208</v>
      </c>
      <c r="D128" s="2">
        <v>124.28390757645234</v>
      </c>
    </row>
    <row r="129" spans="1:4" x14ac:dyDescent="0.2">
      <c r="A129" s="3">
        <v>40391</v>
      </c>
      <c r="B129" s="2">
        <v>97.213220755499492</v>
      </c>
      <c r="C129" s="2">
        <v>102.56915242003284</v>
      </c>
      <c r="D129" s="2">
        <v>91.857289090966162</v>
      </c>
    </row>
    <row r="130" spans="1:4" x14ac:dyDescent="0.2">
      <c r="A130" s="3">
        <v>40422</v>
      </c>
      <c r="B130" s="2">
        <v>110.61040624501869</v>
      </c>
      <c r="C130" s="2">
        <v>109.24771100167501</v>
      </c>
      <c r="D130" s="2">
        <v>111.97310148836237</v>
      </c>
    </row>
    <row r="131" spans="1:4" x14ac:dyDescent="0.2">
      <c r="A131" s="3">
        <v>40452</v>
      </c>
      <c r="B131" s="2">
        <v>121.03079239835935</v>
      </c>
      <c r="C131" s="2">
        <v>113.30972509150432</v>
      </c>
      <c r="D131" s="2">
        <v>128.7518597052144</v>
      </c>
    </row>
    <row r="132" spans="1:4" x14ac:dyDescent="0.2">
      <c r="A132" s="3">
        <v>40483</v>
      </c>
      <c r="B132" s="2">
        <v>116.51472557387663</v>
      </c>
      <c r="C132" s="2">
        <v>111.82480179763272</v>
      </c>
      <c r="D132" s="2">
        <v>121.20464935012055</v>
      </c>
    </row>
    <row r="133" spans="1:4" x14ac:dyDescent="0.2">
      <c r="A133" s="3">
        <v>40513</v>
      </c>
      <c r="B133" s="2">
        <v>158.11578241340175</v>
      </c>
      <c r="C133" s="2">
        <v>135.67891788997881</v>
      </c>
      <c r="D133" s="2">
        <v>180.55264693682466</v>
      </c>
    </row>
    <row r="134" spans="1:4" x14ac:dyDescent="0.2">
      <c r="A134" s="3">
        <v>40544</v>
      </c>
      <c r="B134" s="2">
        <v>153.62344356579297</v>
      </c>
      <c r="C134" s="2">
        <v>148.38514428872429</v>
      </c>
      <c r="D134" s="2">
        <v>158.86174284286164</v>
      </c>
    </row>
    <row r="135" spans="1:4" x14ac:dyDescent="0.2">
      <c r="A135" s="3">
        <v>40575</v>
      </c>
      <c r="B135" s="2">
        <v>117.77964732844326</v>
      </c>
      <c r="C135" s="2">
        <v>117.22374541422546</v>
      </c>
      <c r="D135" s="2">
        <v>118.33554924266106</v>
      </c>
    </row>
    <row r="136" spans="1:4" x14ac:dyDescent="0.2">
      <c r="A136" s="3">
        <v>40603</v>
      </c>
      <c r="B136" s="2">
        <v>110.54994654648023</v>
      </c>
      <c r="C136" s="2">
        <v>96.666881458153682</v>
      </c>
      <c r="D136" s="2">
        <v>124.43301163480677</v>
      </c>
    </row>
    <row r="137" spans="1:4" x14ac:dyDescent="0.2">
      <c r="A137" s="3">
        <v>40634</v>
      </c>
      <c r="B137" s="2">
        <v>101.21177869972948</v>
      </c>
      <c r="C137" s="2">
        <v>91.643673244096647</v>
      </c>
      <c r="D137" s="2">
        <v>110.77988415536232</v>
      </c>
    </row>
    <row r="138" spans="1:4" x14ac:dyDescent="0.2">
      <c r="A138" s="3">
        <v>40664</v>
      </c>
      <c r="B138" s="2">
        <v>109.3729377789199</v>
      </c>
      <c r="C138" s="2">
        <v>98.144170579202068</v>
      </c>
      <c r="D138" s="2">
        <v>120.60170497863774</v>
      </c>
    </row>
    <row r="139" spans="1:4" x14ac:dyDescent="0.2">
      <c r="A139" s="3">
        <v>40695</v>
      </c>
      <c r="B139" s="2">
        <v>132.49447932422402</v>
      </c>
      <c r="C139" s="2">
        <v>124.39593154473147</v>
      </c>
      <c r="D139" s="2">
        <v>140.59302710371657</v>
      </c>
    </row>
    <row r="140" spans="1:4" x14ac:dyDescent="0.2">
      <c r="A140" s="3">
        <v>40725</v>
      </c>
      <c r="B140" s="2">
        <v>133.26214726612855</v>
      </c>
      <c r="C140" s="2">
        <v>137.11372583620246</v>
      </c>
      <c r="D140" s="2">
        <v>129.41056869605464</v>
      </c>
    </row>
    <row r="141" spans="1:4" x14ac:dyDescent="0.2">
      <c r="A141" s="3">
        <v>40756</v>
      </c>
      <c r="B141" s="2">
        <v>132.48962851673394</v>
      </c>
      <c r="C141" s="2">
        <v>139.09422214928679</v>
      </c>
      <c r="D141" s="2">
        <v>125.88503488418108</v>
      </c>
    </row>
    <row r="142" spans="1:4" x14ac:dyDescent="0.2">
      <c r="A142" s="3">
        <v>40787</v>
      </c>
      <c r="B142" s="2">
        <v>137.59702504369136</v>
      </c>
      <c r="C142" s="2">
        <v>146.34632502887263</v>
      </c>
      <c r="D142" s="2">
        <v>128.84772505851009</v>
      </c>
    </row>
    <row r="143" spans="1:4" x14ac:dyDescent="0.2">
      <c r="A143" s="3">
        <v>40817</v>
      </c>
      <c r="B143" s="2">
        <v>158.14138864619207</v>
      </c>
      <c r="C143" s="2">
        <v>152.63794920623428</v>
      </c>
      <c r="D143" s="2">
        <v>163.64482808614983</v>
      </c>
    </row>
    <row r="144" spans="1:4" x14ac:dyDescent="0.2">
      <c r="A144" s="3">
        <v>40848</v>
      </c>
      <c r="B144" s="2">
        <v>183.5780340407178</v>
      </c>
      <c r="C144" s="2">
        <v>196.72189675237217</v>
      </c>
      <c r="D144" s="2">
        <v>170.43417132906342</v>
      </c>
    </row>
    <row r="145" spans="1:4" x14ac:dyDescent="0.2">
      <c r="A145" s="3">
        <v>40878</v>
      </c>
      <c r="B145" s="2">
        <v>174.49950913747998</v>
      </c>
      <c r="C145" s="2">
        <v>184.13378995955</v>
      </c>
      <c r="D145" s="2">
        <v>164.86522831540995</v>
      </c>
    </row>
    <row r="146" spans="1:4" x14ac:dyDescent="0.2">
      <c r="A146" s="3">
        <v>40909</v>
      </c>
      <c r="B146" s="2">
        <v>151.09570514344529</v>
      </c>
      <c r="C146" s="2">
        <v>147.78377993781754</v>
      </c>
      <c r="D146" s="2">
        <v>154.40763034907303</v>
      </c>
    </row>
    <row r="147" spans="1:4" x14ac:dyDescent="0.2">
      <c r="A147" s="3">
        <v>40940</v>
      </c>
      <c r="B147" s="2">
        <v>131.73600744575967</v>
      </c>
      <c r="C147" s="2">
        <v>124.07789022465523</v>
      </c>
      <c r="D147" s="2">
        <v>139.39412466686409</v>
      </c>
    </row>
    <row r="148" spans="1:4" x14ac:dyDescent="0.2">
      <c r="A148" s="3">
        <v>40969</v>
      </c>
      <c r="B148" s="2">
        <v>111.12187129463936</v>
      </c>
      <c r="C148" s="2">
        <v>109.12687039949871</v>
      </c>
      <c r="D148" s="2">
        <v>113.11687218978</v>
      </c>
    </row>
    <row r="149" spans="1:4" x14ac:dyDescent="0.2">
      <c r="A149" s="3">
        <v>41000</v>
      </c>
      <c r="B149" s="2">
        <v>110.31307576487711</v>
      </c>
      <c r="C149" s="2">
        <v>98.065099084311342</v>
      </c>
      <c r="D149" s="2">
        <v>122.56105244544288</v>
      </c>
    </row>
    <row r="150" spans="1:4" x14ac:dyDescent="0.2">
      <c r="A150" s="3">
        <v>41030</v>
      </c>
      <c r="B150" s="2">
        <v>132.2366230453178</v>
      </c>
      <c r="C150" s="2">
        <v>135.34122453631113</v>
      </c>
      <c r="D150" s="2">
        <v>129.13202155432444</v>
      </c>
    </row>
    <row r="151" spans="1:4" x14ac:dyDescent="0.2">
      <c r="A151" s="3">
        <v>41061</v>
      </c>
      <c r="B151" s="2">
        <v>135.63815676165399</v>
      </c>
      <c r="C151" s="2">
        <v>136.13872330239883</v>
      </c>
      <c r="D151" s="2">
        <v>135.13759022090912</v>
      </c>
    </row>
    <row r="152" spans="1:4" x14ac:dyDescent="0.2">
      <c r="A152" s="3">
        <v>41091</v>
      </c>
      <c r="B152" s="2">
        <v>118.88753546154575</v>
      </c>
      <c r="C152" s="2">
        <v>112.79282411976475</v>
      </c>
      <c r="D152" s="2">
        <v>124.98224680332675</v>
      </c>
    </row>
    <row r="153" spans="1:4" x14ac:dyDescent="0.2">
      <c r="A153" s="3">
        <v>41122</v>
      </c>
      <c r="B153" s="2">
        <v>104.10712808226369</v>
      </c>
      <c r="C153" s="2">
        <v>112.15277824187004</v>
      </c>
      <c r="D153" s="2">
        <v>96.061477922657332</v>
      </c>
    </row>
    <row r="154" spans="1:4" x14ac:dyDescent="0.2">
      <c r="A154" s="3">
        <v>41153</v>
      </c>
      <c r="B154" s="2">
        <v>128.0997723270678</v>
      </c>
      <c r="C154" s="2">
        <v>128.90894725716026</v>
      </c>
      <c r="D154" s="2">
        <v>127.29059739697534</v>
      </c>
    </row>
    <row r="155" spans="1:4" x14ac:dyDescent="0.2">
      <c r="A155" s="3">
        <v>41183</v>
      </c>
      <c r="B155" s="2">
        <v>141.61555612036227</v>
      </c>
      <c r="C155" s="2">
        <v>155.93548746475543</v>
      </c>
      <c r="D155" s="2">
        <v>127.2956247759691</v>
      </c>
    </row>
    <row r="156" spans="1:4" x14ac:dyDescent="0.2">
      <c r="A156" s="3">
        <v>41214</v>
      </c>
      <c r="B156" s="2">
        <v>175.46026500658735</v>
      </c>
      <c r="C156" s="2">
        <v>164.92997063242819</v>
      </c>
      <c r="D156" s="2">
        <v>185.9905593807465</v>
      </c>
    </row>
    <row r="157" spans="1:4" x14ac:dyDescent="0.2">
      <c r="A157" s="3">
        <v>41244</v>
      </c>
      <c r="B157" s="2">
        <v>141.98139239144626</v>
      </c>
      <c r="C157" s="2">
        <v>139.70674702376468</v>
      </c>
      <c r="D157" s="2">
        <v>144.25603775912782</v>
      </c>
    </row>
    <row r="158" spans="1:4" x14ac:dyDescent="0.2">
      <c r="A158" s="3">
        <v>41275</v>
      </c>
      <c r="B158" s="2">
        <v>139.84429976256524</v>
      </c>
      <c r="C158" s="2">
        <v>126.38522619841261</v>
      </c>
      <c r="D158" s="2">
        <v>153.30337332671786</v>
      </c>
    </row>
    <row r="159" spans="1:4" x14ac:dyDescent="0.2">
      <c r="A159" s="3">
        <v>41306</v>
      </c>
      <c r="B159" s="2">
        <v>126.33528941115702</v>
      </c>
      <c r="C159" s="2">
        <v>115.87585579826532</v>
      </c>
      <c r="D159" s="2">
        <v>136.79472302404872</v>
      </c>
    </row>
    <row r="160" spans="1:4" x14ac:dyDescent="0.2">
      <c r="A160" s="3">
        <v>41334</v>
      </c>
      <c r="B160" s="2">
        <v>140.63150076838721</v>
      </c>
      <c r="C160" s="2">
        <v>119.617327820832</v>
      </c>
      <c r="D160" s="2">
        <v>161.64567371594242</v>
      </c>
    </row>
    <row r="161" spans="1:4" x14ac:dyDescent="0.2">
      <c r="A161" s="3">
        <v>41365</v>
      </c>
      <c r="B161" s="2">
        <v>125.96482499142661</v>
      </c>
      <c r="C161" s="2">
        <v>132.55819660927642</v>
      </c>
      <c r="D161" s="2">
        <v>119.37145337357681</v>
      </c>
    </row>
    <row r="162" spans="1:4" x14ac:dyDescent="0.2">
      <c r="A162" s="3">
        <v>41395</v>
      </c>
      <c r="B162" s="2">
        <v>125.32311530798609</v>
      </c>
      <c r="C162" s="2">
        <v>123.20928533784812</v>
      </c>
      <c r="D162" s="2">
        <v>127.43694527812404</v>
      </c>
    </row>
    <row r="163" spans="1:4" x14ac:dyDescent="0.2">
      <c r="A163" s="3">
        <v>41426</v>
      </c>
      <c r="B163" s="2">
        <v>148.34641086582442</v>
      </c>
      <c r="C163" s="2">
        <v>151.31069212041965</v>
      </c>
      <c r="D163" s="2">
        <v>145.3821296112292</v>
      </c>
    </row>
    <row r="164" spans="1:4" x14ac:dyDescent="0.2">
      <c r="A164" s="3">
        <v>41456</v>
      </c>
      <c r="B164" s="2">
        <v>118.48493275097991</v>
      </c>
      <c r="C164" s="2">
        <v>116.2554919478024</v>
      </c>
      <c r="D164" s="2">
        <v>120.71437355415742</v>
      </c>
    </row>
    <row r="165" spans="1:4" x14ac:dyDescent="0.2">
      <c r="A165" s="3">
        <v>41487</v>
      </c>
      <c r="B165" s="2">
        <v>98.910916368067291</v>
      </c>
      <c r="C165" s="2">
        <v>104.68221875504949</v>
      </c>
      <c r="D165" s="2">
        <v>93.139613981085105</v>
      </c>
    </row>
    <row r="166" spans="1:4" x14ac:dyDescent="0.2">
      <c r="A166" s="3">
        <v>41518</v>
      </c>
      <c r="B166" s="2">
        <v>119.01341707782555</v>
      </c>
      <c r="C166" s="2">
        <v>130.25794257265829</v>
      </c>
      <c r="D166" s="2">
        <v>107.76889158299281</v>
      </c>
    </row>
    <row r="167" spans="1:4" x14ac:dyDescent="0.2">
      <c r="A167" s="3">
        <v>41548</v>
      </c>
      <c r="B167" s="2">
        <v>120.32590242042851</v>
      </c>
      <c r="C167" s="2">
        <v>131.13079011015398</v>
      </c>
      <c r="D167" s="2">
        <v>109.52101473070303</v>
      </c>
    </row>
    <row r="168" spans="1:4" x14ac:dyDescent="0.2">
      <c r="A168" s="3">
        <v>41579</v>
      </c>
      <c r="B168" s="2">
        <v>117.98602988106671</v>
      </c>
      <c r="C168" s="2">
        <v>115.92008140394934</v>
      </c>
      <c r="D168" s="2">
        <v>120.0519783581841</v>
      </c>
    </row>
    <row r="169" spans="1:4" x14ac:dyDescent="0.2">
      <c r="A169" s="3">
        <v>41609</v>
      </c>
      <c r="B169" s="2">
        <v>109.63001738065675</v>
      </c>
      <c r="C169" s="2">
        <v>110.40326418356376</v>
      </c>
      <c r="D169" s="2">
        <v>108.85677057774974</v>
      </c>
    </row>
    <row r="170" spans="1:4" x14ac:dyDescent="0.2">
      <c r="A170" s="3">
        <v>41640</v>
      </c>
      <c r="B170" s="2">
        <v>128.26194247992262</v>
      </c>
      <c r="C170" s="2">
        <v>123.37309789038686</v>
      </c>
      <c r="D170" s="2">
        <v>133.1507870694584</v>
      </c>
    </row>
    <row r="171" spans="1:4" x14ac:dyDescent="0.2">
      <c r="A171" s="3">
        <v>41671</v>
      </c>
      <c r="B171" s="2">
        <v>114.60386687555393</v>
      </c>
      <c r="C171" s="2">
        <v>110.37466759381367</v>
      </c>
      <c r="D171" s="2">
        <v>118.83306615729421</v>
      </c>
    </row>
    <row r="172" spans="1:4" x14ac:dyDescent="0.2">
      <c r="A172" s="3">
        <v>41699</v>
      </c>
      <c r="B172" s="2">
        <v>125.60577672994384</v>
      </c>
      <c r="C172" s="2">
        <v>117.8476514685362</v>
      </c>
      <c r="D172" s="2">
        <v>133.36390199135147</v>
      </c>
    </row>
    <row r="173" spans="1:4" x14ac:dyDescent="0.2">
      <c r="A173" s="3">
        <v>41730</v>
      </c>
      <c r="B173" s="2">
        <v>116.12175873633871</v>
      </c>
      <c r="C173" s="2">
        <v>106.38599367358428</v>
      </c>
      <c r="D173" s="2">
        <v>125.85752379909314</v>
      </c>
    </row>
    <row r="174" spans="1:4" x14ac:dyDescent="0.2">
      <c r="A174" s="3">
        <v>41760</v>
      </c>
      <c r="B174" s="2">
        <v>130.05353412478692</v>
      </c>
      <c r="C174" s="2">
        <v>124.43857371928347</v>
      </c>
      <c r="D174" s="2">
        <v>135.66849453029036</v>
      </c>
    </row>
    <row r="175" spans="1:4" x14ac:dyDescent="0.2">
      <c r="A175" s="3">
        <v>41791</v>
      </c>
      <c r="B175" s="2">
        <v>120.3166796077532</v>
      </c>
      <c r="C175" s="2">
        <v>119.47593369412357</v>
      </c>
      <c r="D175" s="2">
        <v>121.15742552138285</v>
      </c>
    </row>
    <row r="176" spans="1:4" x14ac:dyDescent="0.2">
      <c r="A176" s="3">
        <v>41821</v>
      </c>
      <c r="B176" s="2">
        <v>100.48697340643028</v>
      </c>
      <c r="C176" s="2">
        <v>93.299899337682874</v>
      </c>
      <c r="D176" s="2">
        <v>107.67404747517769</v>
      </c>
    </row>
    <row r="177" spans="1:4" x14ac:dyDescent="0.2">
      <c r="A177" s="3">
        <v>41852</v>
      </c>
      <c r="B177" s="2">
        <v>93.435057610339399</v>
      </c>
      <c r="C177" s="2">
        <v>92.78839990020478</v>
      </c>
      <c r="D177" s="2">
        <v>94.081715320474018</v>
      </c>
    </row>
    <row r="178" spans="1:4" x14ac:dyDescent="0.2">
      <c r="A178" s="3">
        <v>41883</v>
      </c>
      <c r="B178" s="2">
        <v>99.042355231707887</v>
      </c>
      <c r="C178" s="2">
        <v>96.356503749052067</v>
      </c>
      <c r="D178" s="2">
        <v>101.72820671436369</v>
      </c>
    </row>
    <row r="179" spans="1:4" x14ac:dyDescent="0.2">
      <c r="A179" s="3">
        <v>41913</v>
      </c>
      <c r="B179" s="2">
        <v>123.5191680238203</v>
      </c>
      <c r="C179" s="2">
        <v>122.53581376961866</v>
      </c>
      <c r="D179" s="2">
        <v>124.50252227802193</v>
      </c>
    </row>
    <row r="180" spans="1:4" x14ac:dyDescent="0.2">
      <c r="A180" s="3">
        <v>41944</v>
      </c>
      <c r="B180" s="2">
        <v>131.1536711311185</v>
      </c>
      <c r="C180" s="2">
        <v>128.85623720817091</v>
      </c>
      <c r="D180" s="2">
        <v>133.45110505406609</v>
      </c>
    </row>
    <row r="181" spans="1:4" x14ac:dyDescent="0.2">
      <c r="A181" s="3">
        <v>41974</v>
      </c>
      <c r="B181" s="2">
        <v>112.0306550598098</v>
      </c>
      <c r="C181" s="2">
        <v>104.07748190501466</v>
      </c>
      <c r="D181" s="2">
        <v>119.98382821460494</v>
      </c>
    </row>
    <row r="182" spans="1:4" x14ac:dyDescent="0.2">
      <c r="A182" s="3">
        <v>42005</v>
      </c>
      <c r="B182" s="2">
        <v>109.17815548454098</v>
      </c>
      <c r="C182" s="2">
        <v>102.4560212609007</v>
      </c>
      <c r="D182" s="2">
        <v>115.90028970818128</v>
      </c>
    </row>
    <row r="183" spans="1:4" x14ac:dyDescent="0.2">
      <c r="A183" s="3">
        <v>42036</v>
      </c>
      <c r="B183" s="2">
        <v>104.18781113018053</v>
      </c>
      <c r="C183" s="2">
        <v>93.970198231764158</v>
      </c>
      <c r="D183" s="2">
        <v>114.40542402859693</v>
      </c>
    </row>
    <row r="184" spans="1:4" x14ac:dyDescent="0.2">
      <c r="A184" s="3">
        <v>42064</v>
      </c>
      <c r="B184" s="2">
        <v>104.05253237653193</v>
      </c>
      <c r="C184" s="2">
        <v>91.95919672005806</v>
      </c>
      <c r="D184" s="2">
        <v>116.14586803300581</v>
      </c>
    </row>
    <row r="185" spans="1:4" x14ac:dyDescent="0.2">
      <c r="A185" s="3">
        <v>42095</v>
      </c>
      <c r="B185" s="2">
        <v>85.128921586082214</v>
      </c>
      <c r="C185" s="2">
        <v>78.95429446593208</v>
      </c>
      <c r="D185" s="2">
        <v>91.303548706232334</v>
      </c>
    </row>
    <row r="186" spans="1:4" x14ac:dyDescent="0.2">
      <c r="A186" s="3">
        <v>42125</v>
      </c>
      <c r="B186" s="2">
        <v>96.900851531468987</v>
      </c>
      <c r="C186" s="2">
        <v>100.63095540847588</v>
      </c>
      <c r="D186" s="2">
        <v>93.170747654462076</v>
      </c>
    </row>
    <row r="187" spans="1:4" x14ac:dyDescent="0.2">
      <c r="A187" s="3">
        <v>42156</v>
      </c>
      <c r="B187" s="2">
        <v>115.18060524048057</v>
      </c>
      <c r="C187" s="2">
        <v>107.51072971542366</v>
      </c>
      <c r="D187" s="2">
        <v>122.85048076553748</v>
      </c>
    </row>
    <row r="188" spans="1:4" x14ac:dyDescent="0.2">
      <c r="A188" s="3">
        <v>42186</v>
      </c>
      <c r="B188" s="2">
        <v>109.61699905012965</v>
      </c>
      <c r="C188" s="2">
        <v>112.00186716482521</v>
      </c>
      <c r="D188" s="2">
        <v>107.23213093543409</v>
      </c>
    </row>
    <row r="189" spans="1:4" x14ac:dyDescent="0.2">
      <c r="A189" s="3">
        <v>42217</v>
      </c>
      <c r="B189" s="2">
        <v>93.793167644579938</v>
      </c>
      <c r="C189" s="2">
        <v>86.262426361961843</v>
      </c>
      <c r="D189" s="2">
        <v>101.32390892719802</v>
      </c>
    </row>
    <row r="190" spans="1:4" x14ac:dyDescent="0.2">
      <c r="A190" s="3">
        <v>42248</v>
      </c>
      <c r="B190" s="2">
        <v>101.5308358284276</v>
      </c>
      <c r="C190" s="2">
        <v>97.517274169909371</v>
      </c>
      <c r="D190" s="2">
        <v>105.54439748694584</v>
      </c>
    </row>
    <row r="191" spans="1:4" x14ac:dyDescent="0.2">
      <c r="A191" s="3">
        <v>42278</v>
      </c>
      <c r="B191" s="2">
        <v>93.31519294070452</v>
      </c>
      <c r="C191" s="2">
        <v>85.500472130887601</v>
      </c>
      <c r="D191" s="2">
        <v>101.12991375052142</v>
      </c>
    </row>
    <row r="192" spans="1:4" x14ac:dyDescent="0.2">
      <c r="A192" s="3">
        <v>42309</v>
      </c>
      <c r="B192" s="2">
        <v>82.583842289594912</v>
      </c>
      <c r="C192" s="2">
        <v>78.747955727403024</v>
      </c>
      <c r="D192" s="2">
        <v>86.4197288517868</v>
      </c>
    </row>
    <row r="193" spans="1:4" x14ac:dyDescent="0.2">
      <c r="A193" s="3">
        <v>42339</v>
      </c>
      <c r="B193" s="2">
        <v>85.520620721214669</v>
      </c>
      <c r="C193" s="2">
        <v>79.507373104129556</v>
      </c>
      <c r="D193" s="2">
        <v>91.533868338299783</v>
      </c>
    </row>
    <row r="194" spans="1:4" x14ac:dyDescent="0.2">
      <c r="A194" s="3">
        <v>42370</v>
      </c>
      <c r="B194" s="2">
        <v>107.02956654025019</v>
      </c>
      <c r="C194" s="2">
        <v>93.860038974664434</v>
      </c>
      <c r="D194" s="2">
        <v>120.19909410583595</v>
      </c>
    </row>
    <row r="195" spans="1:4" x14ac:dyDescent="0.2">
      <c r="A195" s="3">
        <v>42401</v>
      </c>
      <c r="B195" s="2">
        <v>86.255329562694612</v>
      </c>
      <c r="C195" s="2">
        <v>85.587945174861702</v>
      </c>
      <c r="D195" s="2">
        <v>86.922713950527509</v>
      </c>
    </row>
    <row r="196" spans="1:4" x14ac:dyDescent="0.2">
      <c r="A196" s="3">
        <v>42430</v>
      </c>
      <c r="B196" s="2">
        <v>82.463387353452475</v>
      </c>
      <c r="C196" s="2">
        <v>76.944809872177316</v>
      </c>
      <c r="D196" s="2">
        <v>87.981964834727648</v>
      </c>
    </row>
    <row r="197" spans="1:4" x14ac:dyDescent="0.2">
      <c r="A197" s="3">
        <v>42461</v>
      </c>
      <c r="B197" s="2">
        <v>86.147653679477855</v>
      </c>
      <c r="C197" s="2">
        <v>75.346487968101812</v>
      </c>
      <c r="D197" s="2">
        <v>96.948819390853885</v>
      </c>
    </row>
    <row r="198" spans="1:4" x14ac:dyDescent="0.2">
      <c r="A198" s="3">
        <v>42491</v>
      </c>
      <c r="B198" s="2">
        <v>85.990393154177397</v>
      </c>
      <c r="C198" s="2">
        <v>74.901987586028042</v>
      </c>
      <c r="D198" s="2">
        <v>97.078798722326752</v>
      </c>
    </row>
    <row r="199" spans="1:4" x14ac:dyDescent="0.2">
      <c r="A199" s="3">
        <v>42522</v>
      </c>
      <c r="B199" s="2">
        <v>111.77144061808897</v>
      </c>
      <c r="C199" s="2">
        <v>107.48542479882811</v>
      </c>
      <c r="D199" s="2">
        <v>116.05745643734986</v>
      </c>
    </row>
    <row r="200" spans="1:4" x14ac:dyDescent="0.2">
      <c r="A200" s="3">
        <v>42552</v>
      </c>
      <c r="B200" s="2">
        <v>89.558324117354516</v>
      </c>
      <c r="C200" s="2">
        <v>86.766429975523678</v>
      </c>
      <c r="D200" s="2">
        <v>92.35021825918534</v>
      </c>
    </row>
    <row r="201" spans="1:4" x14ac:dyDescent="0.2">
      <c r="A201" s="3">
        <v>42583</v>
      </c>
      <c r="B201" s="2">
        <v>62.374585633233721</v>
      </c>
      <c r="C201" s="2">
        <v>57.392920518364598</v>
      </c>
      <c r="D201" s="2">
        <v>67.356250748102838</v>
      </c>
    </row>
    <row r="202" spans="1:4" x14ac:dyDescent="0.2">
      <c r="A202" s="3">
        <v>42614</v>
      </c>
      <c r="B202" s="2">
        <v>103.02355734919334</v>
      </c>
      <c r="C202" s="2">
        <v>94.244403909801321</v>
      </c>
      <c r="D202" s="2">
        <v>111.80271078858534</v>
      </c>
    </row>
    <row r="203" spans="1:4" x14ac:dyDescent="0.2">
      <c r="A203" s="3">
        <v>42644</v>
      </c>
      <c r="B203" s="2">
        <v>105.93236495304292</v>
      </c>
      <c r="C203" s="2">
        <v>109.5398424603603</v>
      </c>
      <c r="D203" s="2">
        <v>102.32488744572554</v>
      </c>
    </row>
    <row r="204" spans="1:4" x14ac:dyDescent="0.2">
      <c r="A204" s="3">
        <v>42675</v>
      </c>
      <c r="B204" s="2">
        <v>90.330046307772037</v>
      </c>
      <c r="C204" s="2">
        <v>92.843895748570517</v>
      </c>
      <c r="D204" s="2">
        <v>87.816196866973556</v>
      </c>
    </row>
    <row r="205" spans="1:4" x14ac:dyDescent="0.2">
      <c r="A205" s="3">
        <v>42705</v>
      </c>
      <c r="B205" s="2">
        <v>98.441346090029143</v>
      </c>
      <c r="C205" s="2">
        <v>99.507826990582643</v>
      </c>
      <c r="D205" s="2">
        <v>97.374865189475642</v>
      </c>
    </row>
    <row r="206" spans="1:4" x14ac:dyDescent="0.2">
      <c r="A206" s="3">
        <v>42736</v>
      </c>
      <c r="B206" s="2">
        <v>91.308817694860707</v>
      </c>
      <c r="C206" s="2">
        <v>80.555378592877929</v>
      </c>
      <c r="D206" s="2">
        <v>102.06225679684349</v>
      </c>
    </row>
    <row r="207" spans="1:4" x14ac:dyDescent="0.2">
      <c r="A207" s="3">
        <v>42767</v>
      </c>
      <c r="B207" s="2">
        <v>95.585721553313022</v>
      </c>
      <c r="C207" s="2">
        <v>91.154035251810043</v>
      </c>
      <c r="D207" s="2">
        <v>100.01740785481599</v>
      </c>
    </row>
    <row r="208" spans="1:4" x14ac:dyDescent="0.2">
      <c r="A208" s="3">
        <v>42795</v>
      </c>
      <c r="B208" s="2">
        <v>81.576435455783923</v>
      </c>
      <c r="C208" s="2">
        <v>72.293609608838707</v>
      </c>
      <c r="D208" s="2">
        <v>90.859261302729138</v>
      </c>
    </row>
    <row r="209" spans="1:4" x14ac:dyDescent="0.2">
      <c r="A209" s="3">
        <v>42826</v>
      </c>
      <c r="B209" s="2">
        <v>80.033846711744843</v>
      </c>
      <c r="C209" s="2">
        <v>72.955355993480964</v>
      </c>
      <c r="D209" s="2">
        <v>87.112337430008722</v>
      </c>
    </row>
    <row r="210" spans="1:4" x14ac:dyDescent="0.2">
      <c r="A210" s="3">
        <v>42856</v>
      </c>
      <c r="B210" s="2">
        <v>89.123763117268794</v>
      </c>
      <c r="C210" s="2">
        <v>90.245425441838677</v>
      </c>
      <c r="D210" s="2">
        <v>88.002100792698926</v>
      </c>
    </row>
    <row r="211" spans="1:4" x14ac:dyDescent="0.2">
      <c r="A211" s="3">
        <v>42887</v>
      </c>
      <c r="B211" s="2">
        <v>85.260004516420651</v>
      </c>
      <c r="C211" s="2">
        <v>72.700206042981648</v>
      </c>
      <c r="D211" s="2">
        <v>97.819802989859639</v>
      </c>
    </row>
    <row r="212" spans="1:4" x14ac:dyDescent="0.2">
      <c r="A212" s="3">
        <v>42917</v>
      </c>
      <c r="B212" s="2">
        <v>93.036530611862077</v>
      </c>
      <c r="C212" s="2">
        <v>88.481547970995379</v>
      </c>
      <c r="D212" s="2">
        <v>97.591513252728774</v>
      </c>
    </row>
    <row r="213" spans="1:4" x14ac:dyDescent="0.2">
      <c r="A213" s="3">
        <v>42948</v>
      </c>
      <c r="B213" s="2">
        <v>81.665459826793523</v>
      </c>
      <c r="C213" s="2">
        <v>80.936462395515491</v>
      </c>
      <c r="D213" s="2">
        <v>82.39445725807154</v>
      </c>
    </row>
    <row r="214" spans="1:4" x14ac:dyDescent="0.2">
      <c r="A214" s="3">
        <v>42979</v>
      </c>
      <c r="B214" s="2">
        <v>79.729392372363023</v>
      </c>
      <c r="C214" s="2">
        <v>77.751618738296685</v>
      </c>
      <c r="D214" s="2">
        <v>81.707166006429361</v>
      </c>
    </row>
    <row r="215" spans="1:4" x14ac:dyDescent="0.2">
      <c r="A215" s="3">
        <v>43009</v>
      </c>
      <c r="B215" s="2">
        <v>94.097804146905773</v>
      </c>
      <c r="C215" s="2">
        <v>84.747437605783844</v>
      </c>
      <c r="D215" s="2">
        <v>103.4481706880277</v>
      </c>
    </row>
    <row r="216" spans="1:4" x14ac:dyDescent="0.2">
      <c r="A216" s="3">
        <v>43040</v>
      </c>
      <c r="B216" s="2">
        <v>81.170513096817075</v>
      </c>
      <c r="C216" s="2">
        <v>73.584576624949165</v>
      </c>
      <c r="D216" s="2">
        <v>88.756449568684999</v>
      </c>
    </row>
    <row r="217" spans="1:4" x14ac:dyDescent="0.2">
      <c r="A217" s="3">
        <v>43070</v>
      </c>
      <c r="B217" s="2">
        <v>86.062147342704932</v>
      </c>
      <c r="C217" s="2">
        <v>82.921736805596481</v>
      </c>
      <c r="D217" s="2">
        <v>89.202557879813384</v>
      </c>
    </row>
    <row r="218" spans="1:4" x14ac:dyDescent="0.2">
      <c r="A218" s="3">
        <v>43101</v>
      </c>
      <c r="B218" s="2">
        <v>101.06343991887755</v>
      </c>
      <c r="C218" s="2">
        <v>100.84939169462344</v>
      </c>
      <c r="D218" s="2">
        <v>101.27748814313165</v>
      </c>
    </row>
    <row r="219" spans="1:4" x14ac:dyDescent="0.2">
      <c r="A219" s="3">
        <v>43132</v>
      </c>
      <c r="B219" s="2">
        <v>83.316733077633543</v>
      </c>
      <c r="C219" s="2">
        <v>80.327166759018638</v>
      </c>
      <c r="D219" s="2">
        <v>86.306299396248448</v>
      </c>
    </row>
    <row r="220" spans="1:4" x14ac:dyDescent="0.2">
      <c r="A220" s="3">
        <v>43160</v>
      </c>
      <c r="B220" s="2">
        <v>84.41018371499527</v>
      </c>
      <c r="C220" s="2">
        <v>72.652285153722715</v>
      </c>
      <c r="D220" s="2">
        <v>96.168082276267825</v>
      </c>
    </row>
    <row r="221" spans="1:4" x14ac:dyDescent="0.2">
      <c r="A221" s="3">
        <v>43191</v>
      </c>
      <c r="B221" s="2">
        <v>68.683955127297381</v>
      </c>
      <c r="C221" s="2">
        <v>69.199414951726041</v>
      </c>
      <c r="D221" s="2">
        <v>68.16849530286872</v>
      </c>
    </row>
    <row r="222" spans="1:4" x14ac:dyDescent="0.2">
      <c r="A222" s="3">
        <v>43221</v>
      </c>
      <c r="B222" s="2">
        <v>91.657347861033628</v>
      </c>
      <c r="C222" s="2">
        <v>94.313371324568536</v>
      </c>
      <c r="D222" s="2">
        <v>89.001324397498706</v>
      </c>
    </row>
    <row r="223" spans="1:4" x14ac:dyDescent="0.2">
      <c r="A223" s="3">
        <v>43252</v>
      </c>
      <c r="B223" s="2">
        <v>87.090723162029903</v>
      </c>
      <c r="C223" s="2">
        <v>89.408822113023618</v>
      </c>
      <c r="D223" s="2">
        <v>84.772624211036188</v>
      </c>
    </row>
    <row r="224" spans="1:4" x14ac:dyDescent="0.2">
      <c r="A224" s="3">
        <v>43282</v>
      </c>
      <c r="B224" s="2">
        <v>85.111226208164936</v>
      </c>
      <c r="C224" s="2">
        <v>76.96115105344191</v>
      </c>
      <c r="D224" s="2">
        <v>93.261301362887963</v>
      </c>
    </row>
    <row r="225" spans="1:4" x14ac:dyDescent="0.2">
      <c r="A225" s="3">
        <v>43313</v>
      </c>
      <c r="B225" s="2">
        <v>72.594815478176827</v>
      </c>
      <c r="C225" s="2">
        <v>67.906590238259398</v>
      </c>
      <c r="D225" s="2">
        <v>77.283040718094242</v>
      </c>
    </row>
    <row r="226" spans="1:4" x14ac:dyDescent="0.2">
      <c r="A226" s="3">
        <v>43344</v>
      </c>
      <c r="B226" s="2">
        <v>95.891113118078465</v>
      </c>
      <c r="C226" s="2">
        <v>79.28475477639293</v>
      </c>
      <c r="D226" s="2">
        <v>112.49747145976401</v>
      </c>
    </row>
    <row r="227" spans="1:4" x14ac:dyDescent="0.2">
      <c r="A227" s="3">
        <v>43374</v>
      </c>
      <c r="B227" s="2">
        <v>85.856195522587498</v>
      </c>
      <c r="C227" s="2">
        <v>79.084285992006471</v>
      </c>
      <c r="D227" s="2">
        <v>92.628105053168525</v>
      </c>
    </row>
    <row r="228" spans="1:4" x14ac:dyDescent="0.2">
      <c r="A228" s="3">
        <v>43405</v>
      </c>
      <c r="B228" s="2">
        <v>101.61870737079289</v>
      </c>
      <c r="C228" s="2">
        <v>97.47085514710983</v>
      </c>
      <c r="D228" s="2">
        <v>105.76655959447596</v>
      </c>
    </row>
    <row r="229" spans="1:4" x14ac:dyDescent="0.2">
      <c r="A229" s="3">
        <v>43435</v>
      </c>
      <c r="B229" s="2">
        <v>145.09138510451314</v>
      </c>
      <c r="C229" s="2">
        <v>142.38232755394966</v>
      </c>
      <c r="D229" s="2">
        <v>147.80044265507661</v>
      </c>
    </row>
    <row r="230" spans="1:4" x14ac:dyDescent="0.2">
      <c r="A230" s="3">
        <v>43466</v>
      </c>
      <c r="B230" s="2">
        <v>102.70365950458083</v>
      </c>
      <c r="C230" s="2">
        <v>90.049040859597113</v>
      </c>
      <c r="D230" s="2">
        <v>115.35827814956454</v>
      </c>
    </row>
    <row r="231" spans="1:4" x14ac:dyDescent="0.2">
      <c r="A231" s="3">
        <v>43497</v>
      </c>
      <c r="B231" s="2">
        <v>89.264593086575545</v>
      </c>
      <c r="C231" s="2">
        <v>84.36767684832455</v>
      </c>
      <c r="D231" s="2">
        <v>94.16150932482654</v>
      </c>
    </row>
    <row r="232" spans="1:4" x14ac:dyDescent="0.2">
      <c r="A232" s="3">
        <v>43525</v>
      </c>
      <c r="B232" s="2">
        <v>94.351937502292287</v>
      </c>
      <c r="C232" s="2">
        <v>87.672692132816621</v>
      </c>
      <c r="D232" s="2">
        <v>101.03118287176795</v>
      </c>
    </row>
    <row r="233" spans="1:4" x14ac:dyDescent="0.2">
      <c r="A233" s="3">
        <v>43556</v>
      </c>
      <c r="B233" s="2">
        <v>96.165692072168156</v>
      </c>
      <c r="C233" s="2">
        <v>89.680272627293476</v>
      </c>
      <c r="D233" s="2">
        <v>102.65111151704282</v>
      </c>
    </row>
    <row r="234" spans="1:4" x14ac:dyDescent="0.2">
      <c r="A234" s="3">
        <v>43586</v>
      </c>
      <c r="B234" s="2">
        <v>110.77348199998823</v>
      </c>
      <c r="C234" s="2">
        <v>105.86468392365296</v>
      </c>
      <c r="D234" s="2">
        <v>115.68228007632351</v>
      </c>
    </row>
    <row r="235" spans="1:4" x14ac:dyDescent="0.2">
      <c r="A235" s="3">
        <v>43617</v>
      </c>
      <c r="B235" s="2">
        <v>90.695001842633303</v>
      </c>
      <c r="C235" s="2">
        <v>79.772965384899692</v>
      </c>
      <c r="D235" s="2">
        <v>101.6170383003669</v>
      </c>
    </row>
    <row r="236" spans="1:4" x14ac:dyDescent="0.2">
      <c r="A236" s="3">
        <v>43647</v>
      </c>
      <c r="B236" s="2">
        <v>75.066291443306341</v>
      </c>
      <c r="C236" s="2">
        <v>78.908321012105716</v>
      </c>
      <c r="D236" s="2">
        <v>71.224261874506951</v>
      </c>
    </row>
    <row r="237" spans="1:4" x14ac:dyDescent="0.2">
      <c r="A237" s="3">
        <v>43678</v>
      </c>
      <c r="B237" s="2">
        <v>86.210763991606001</v>
      </c>
      <c r="C237" s="2">
        <v>96.698252648983569</v>
      </c>
      <c r="D237" s="2">
        <v>75.723275334228433</v>
      </c>
    </row>
    <row r="238" spans="1:4" x14ac:dyDescent="0.2">
      <c r="A238" s="3">
        <v>43709</v>
      </c>
      <c r="B238" s="2">
        <v>100.27780590631514</v>
      </c>
      <c r="C238" s="2">
        <v>89.326107918292408</v>
      </c>
      <c r="D238" s="2">
        <v>111.22950389433785</v>
      </c>
    </row>
    <row r="239" spans="1:4" x14ac:dyDescent="0.2">
      <c r="A239" s="3">
        <v>43739</v>
      </c>
      <c r="B239" s="2">
        <v>95.63372664786354</v>
      </c>
      <c r="C239" s="2">
        <v>84.713877030467685</v>
      </c>
      <c r="D239" s="2">
        <v>106.55357626525938</v>
      </c>
    </row>
    <row r="240" spans="1:4" x14ac:dyDescent="0.2">
      <c r="A240" s="3">
        <v>43770</v>
      </c>
      <c r="B240" s="2">
        <v>98.718624747187405</v>
      </c>
      <c r="C240" s="2">
        <v>79.29807582193348</v>
      </c>
      <c r="D240" s="2">
        <v>118.13917367244133</v>
      </c>
    </row>
    <row r="241" spans="1:4" x14ac:dyDescent="0.2">
      <c r="A241" s="3">
        <v>43800</v>
      </c>
      <c r="B241" s="2">
        <v>94.589978069681408</v>
      </c>
      <c r="C241" s="2">
        <v>74.696584431768215</v>
      </c>
      <c r="D241" s="2">
        <v>114.4833717075946</v>
      </c>
    </row>
    <row r="242" spans="1:4" x14ac:dyDescent="0.2">
      <c r="A242" s="3">
        <v>43831</v>
      </c>
      <c r="B242" s="2">
        <v>98.256657972089016</v>
      </c>
      <c r="C242" s="2">
        <v>78.001467654856796</v>
      </c>
      <c r="D242" s="2">
        <v>118.51184828932122</v>
      </c>
    </row>
    <row r="243" spans="1:4" x14ac:dyDescent="0.2">
      <c r="A243" s="3">
        <v>43862</v>
      </c>
      <c r="B243" s="2">
        <v>104.50353700516806</v>
      </c>
      <c r="C243" s="2">
        <v>94.085247237476707</v>
      </c>
      <c r="D243" s="2">
        <v>114.9218267728594</v>
      </c>
    </row>
    <row r="244" spans="1:4" x14ac:dyDescent="0.2">
      <c r="A244" s="3">
        <v>43891</v>
      </c>
      <c r="B244" s="2">
        <v>324.31367488077228</v>
      </c>
      <c r="C244" s="2">
        <v>287.80653473459614</v>
      </c>
      <c r="D244" s="2">
        <v>360.82081502694842</v>
      </c>
    </row>
    <row r="245" spans="1:4" x14ac:dyDescent="0.2">
      <c r="A245" s="3">
        <v>43922</v>
      </c>
      <c r="B245" s="2">
        <v>465.35249871870337</v>
      </c>
      <c r="C245" s="2">
        <v>390.82712695382372</v>
      </c>
      <c r="D245" s="2">
        <v>539.87787048358302</v>
      </c>
    </row>
    <row r="246" spans="1:4" x14ac:dyDescent="0.2">
      <c r="A246" s="3">
        <v>43952</v>
      </c>
      <c r="B246" s="2">
        <v>425.15027264328171</v>
      </c>
      <c r="C246" s="2">
        <v>324.33628260957681</v>
      </c>
      <c r="D246" s="2">
        <v>525.96426267698655</v>
      </c>
    </row>
    <row r="247" spans="1:4" x14ac:dyDescent="0.2">
      <c r="A247" s="3">
        <v>43983</v>
      </c>
      <c r="B247" s="2">
        <v>347.28544265393521</v>
      </c>
      <c r="C247" s="2">
        <v>248.11887194581624</v>
      </c>
      <c r="D247" s="2">
        <v>446.45201336205423</v>
      </c>
    </row>
    <row r="248" spans="1:4" x14ac:dyDescent="0.2">
      <c r="A248" s="3">
        <v>44013</v>
      </c>
      <c r="B248" s="2">
        <v>249.50719625664334</v>
      </c>
      <c r="C248" s="2">
        <v>200.32078110350506</v>
      </c>
      <c r="D248" s="2">
        <v>298.69361140978162</v>
      </c>
    </row>
    <row r="249" spans="1:4" x14ac:dyDescent="0.2">
      <c r="A249" s="3">
        <v>44044</v>
      </c>
      <c r="B249" s="2">
        <v>222.62720226684553</v>
      </c>
      <c r="C249" s="2">
        <v>196.67673071432003</v>
      </c>
      <c r="D249" s="2">
        <v>248.577673819371</v>
      </c>
    </row>
    <row r="250" spans="1:4" x14ac:dyDescent="0.2">
      <c r="A250" s="3">
        <v>44075</v>
      </c>
      <c r="B250" s="2">
        <v>208.73029853282259</v>
      </c>
      <c r="C250" s="2">
        <v>157.53017045325078</v>
      </c>
      <c r="D250" s="2">
        <v>259.9304266123944</v>
      </c>
    </row>
    <row r="251" spans="1:4" x14ac:dyDescent="0.2">
      <c r="A251" s="3">
        <v>44105</v>
      </c>
      <c r="B251" s="2">
        <v>222.78629678055887</v>
      </c>
      <c r="C251" s="2">
        <v>160.78548919617589</v>
      </c>
      <c r="D251" s="2">
        <v>284.78710436494185</v>
      </c>
    </row>
    <row r="252" spans="1:4" x14ac:dyDescent="0.2">
      <c r="A252" s="3">
        <v>44136</v>
      </c>
      <c r="B252" s="2">
        <v>230.03486766359089</v>
      </c>
      <c r="C252" s="2">
        <v>143.25891534867563</v>
      </c>
      <c r="D252" s="2">
        <v>316.81081997850612</v>
      </c>
    </row>
    <row r="253" spans="1:4" x14ac:dyDescent="0.2">
      <c r="A253" s="3">
        <v>44166</v>
      </c>
      <c r="B253" s="2">
        <v>200.25882364202619</v>
      </c>
      <c r="C253" s="2">
        <v>139.32633244554401</v>
      </c>
      <c r="D253" s="2">
        <v>261.19131483850833</v>
      </c>
    </row>
    <row r="254" spans="1:4" x14ac:dyDescent="0.2">
      <c r="A254" s="3">
        <v>44197</v>
      </c>
      <c r="B254" s="2">
        <v>210.63621348462516</v>
      </c>
      <c r="C254" s="2">
        <v>146.00008021640579</v>
      </c>
      <c r="D254" s="2">
        <v>275.27234675284456</v>
      </c>
    </row>
    <row r="255" spans="1:4" x14ac:dyDescent="0.2">
      <c r="A255" s="3">
        <v>44228</v>
      </c>
      <c r="B255" s="2">
        <v>175.59828069597384</v>
      </c>
      <c r="C255" s="2">
        <v>127.60427163377635</v>
      </c>
      <c r="D255" s="2">
        <v>223.59228975817135</v>
      </c>
    </row>
    <row r="256" spans="1:4" x14ac:dyDescent="0.2">
      <c r="A256" s="3">
        <v>44256</v>
      </c>
      <c r="B256" s="2">
        <v>196.34498263319355</v>
      </c>
      <c r="C256" s="2">
        <v>139.65669129017201</v>
      </c>
      <c r="D256" s="2">
        <v>253.0332739762151</v>
      </c>
    </row>
    <row r="257" spans="1:4" x14ac:dyDescent="0.2">
      <c r="A257" s="3">
        <v>44287</v>
      </c>
      <c r="B257" s="2">
        <v>164.87347766514065</v>
      </c>
      <c r="C257" s="2">
        <v>116.28700747409697</v>
      </c>
      <c r="D257" s="2">
        <v>213.45994785618433</v>
      </c>
    </row>
    <row r="258" spans="1:4" x14ac:dyDescent="0.2">
      <c r="A258" s="3">
        <v>44317</v>
      </c>
      <c r="B258" s="2">
        <v>145.97546120211825</v>
      </c>
      <c r="C258" s="2">
        <v>105.58114868503372</v>
      </c>
      <c r="D258" s="2">
        <v>186.36977371920281</v>
      </c>
    </row>
    <row r="259" spans="1:4" x14ac:dyDescent="0.2">
      <c r="A259" s="3">
        <v>44348</v>
      </c>
      <c r="B259" s="2">
        <v>148.84588657583382</v>
      </c>
      <c r="C259" s="2">
        <v>108.504214084737</v>
      </c>
      <c r="D259" s="2">
        <v>189.18755906693065</v>
      </c>
    </row>
    <row r="260" spans="1:4" x14ac:dyDescent="0.2">
      <c r="A260" s="3">
        <v>44378</v>
      </c>
      <c r="B260" s="2">
        <v>131.85174273353647</v>
      </c>
      <c r="C260" s="2">
        <v>105.53434876300005</v>
      </c>
      <c r="D260" s="2">
        <v>158.16913670407291</v>
      </c>
    </row>
    <row r="261" spans="1:4" x14ac:dyDescent="0.2">
      <c r="A261" s="3">
        <v>44409</v>
      </c>
      <c r="B261" s="2">
        <v>96.372215036569486</v>
      </c>
      <c r="C261" s="2">
        <v>80.435195927509284</v>
      </c>
      <c r="D261" s="2">
        <v>112.3092341456297</v>
      </c>
    </row>
    <row r="262" spans="1:4" x14ac:dyDescent="0.2">
      <c r="A262" s="3">
        <v>44440</v>
      </c>
      <c r="B262" s="2">
        <v>169.18976247015738</v>
      </c>
      <c r="C262" s="2">
        <v>121.71308105646268</v>
      </c>
      <c r="D262" s="2">
        <v>216.66644388385205</v>
      </c>
    </row>
    <row r="263" spans="1:4" x14ac:dyDescent="0.2">
      <c r="A263" s="3">
        <v>44470</v>
      </c>
      <c r="B263" s="2">
        <v>141.09734960449484</v>
      </c>
      <c r="C263" s="2">
        <v>100.41385794377011</v>
      </c>
      <c r="D263" s="2">
        <v>181.78084126521958</v>
      </c>
    </row>
    <row r="264" spans="1:4" x14ac:dyDescent="0.2">
      <c r="A264" s="3">
        <v>44501</v>
      </c>
      <c r="B264" s="2">
        <v>130.07711343147218</v>
      </c>
      <c r="C264" s="2">
        <v>105.02269601690803</v>
      </c>
      <c r="D264" s="2">
        <v>155.13153084603633</v>
      </c>
    </row>
    <row r="265" spans="1:4" x14ac:dyDescent="0.2">
      <c r="A265" s="3">
        <v>44531</v>
      </c>
      <c r="B265" s="2">
        <v>161.05200531815046</v>
      </c>
      <c r="C265" s="2">
        <v>122.9974332791973</v>
      </c>
      <c r="D265" s="2">
        <v>199.10657735710362</v>
      </c>
    </row>
    <row r="266" spans="1:4" x14ac:dyDescent="0.2">
      <c r="A266" s="3">
        <v>44562</v>
      </c>
      <c r="B266" s="2">
        <v>152.56917611985475</v>
      </c>
      <c r="C266" s="2">
        <v>96.932960908411857</v>
      </c>
      <c r="D266" s="2">
        <v>208.20539133129765</v>
      </c>
    </row>
    <row r="267" spans="1:4" x14ac:dyDescent="0.2">
      <c r="A267" s="3">
        <v>44593</v>
      </c>
      <c r="B267" s="2">
        <v>173.84823250335529</v>
      </c>
      <c r="C267" s="2">
        <v>141.64961780766495</v>
      </c>
      <c r="D267" s="2">
        <v>206.04684719904563</v>
      </c>
    </row>
    <row r="268" spans="1:4" x14ac:dyDescent="0.2">
      <c r="A268" s="3">
        <v>44621</v>
      </c>
      <c r="B268" s="2">
        <v>183.02188161213331</v>
      </c>
      <c r="C268" s="2">
        <v>130.94025972164104</v>
      </c>
      <c r="D268" s="2">
        <v>235.10350350262556</v>
      </c>
    </row>
    <row r="269" spans="1:4" x14ac:dyDescent="0.2">
      <c r="A269" s="3">
        <v>44652</v>
      </c>
      <c r="B269" s="2">
        <v>186.54400695089942</v>
      </c>
      <c r="C269" s="2">
        <v>156.27629005452454</v>
      </c>
      <c r="D269" s="2">
        <v>216.81172384727429</v>
      </c>
    </row>
    <row r="270" spans="1:4" x14ac:dyDescent="0.2">
      <c r="A270" s="3">
        <v>44682</v>
      </c>
      <c r="B270" s="2">
        <v>192.59621766280407</v>
      </c>
      <c r="C270" s="2">
        <v>160.99106407702618</v>
      </c>
      <c r="D270" s="2">
        <v>224.20137124858192</v>
      </c>
    </row>
    <row r="271" spans="1:4" x14ac:dyDescent="0.2">
      <c r="A271" s="3">
        <v>44713</v>
      </c>
      <c r="B271" s="2">
        <v>191.97910602299891</v>
      </c>
      <c r="C271" s="2">
        <v>151.02753185154606</v>
      </c>
      <c r="D271" s="2">
        <v>232.93068019445172</v>
      </c>
    </row>
    <row r="272" spans="1:4" x14ac:dyDescent="0.2">
      <c r="A272" s="3">
        <v>44743</v>
      </c>
      <c r="B272" s="2">
        <v>178.49042997582958</v>
      </c>
      <c r="C272" s="2">
        <v>145.54065629808798</v>
      </c>
      <c r="D272" s="2">
        <v>211.44020365357119</v>
      </c>
    </row>
    <row r="273" spans="1:4" x14ac:dyDescent="0.2">
      <c r="A273" s="3">
        <v>44774</v>
      </c>
      <c r="B273" s="2">
        <v>158.72885021125234</v>
      </c>
      <c r="C273" s="2">
        <v>137.39815266655128</v>
      </c>
      <c r="D273" s="2">
        <v>180.05954775595339</v>
      </c>
    </row>
    <row r="274" spans="1:4" x14ac:dyDescent="0.2">
      <c r="A274" s="3">
        <v>44805</v>
      </c>
      <c r="B274" s="2">
        <v>253.38058630188399</v>
      </c>
      <c r="C274" s="2">
        <v>204.05027989546767</v>
      </c>
      <c r="D274" s="2">
        <v>302.71089270830032</v>
      </c>
    </row>
    <row r="275" spans="1:4" x14ac:dyDescent="0.2">
      <c r="A275" s="3">
        <v>44835</v>
      </c>
      <c r="B275" s="2">
        <v>238.27221725996526</v>
      </c>
      <c r="C275" s="2">
        <v>161.8217544665942</v>
      </c>
      <c r="D275" s="2">
        <v>314.72268005333632</v>
      </c>
    </row>
    <row r="276" spans="1:4" x14ac:dyDescent="0.2">
      <c r="A276" s="3">
        <v>44866</v>
      </c>
      <c r="B276" s="2">
        <v>199.71420536497374</v>
      </c>
      <c r="C276" s="2">
        <v>144.34504366711397</v>
      </c>
      <c r="D276" s="2">
        <v>255.08336706283353</v>
      </c>
    </row>
    <row r="277" spans="1:4" x14ac:dyDescent="0.2">
      <c r="A277" s="3">
        <v>44896</v>
      </c>
      <c r="B277" s="2">
        <v>213.29259185323974</v>
      </c>
      <c r="C277" s="2">
        <v>163.63209548949774</v>
      </c>
      <c r="D277" s="2">
        <v>262.95308821698177</v>
      </c>
    </row>
    <row r="278" spans="1:4" x14ac:dyDescent="0.2">
      <c r="A278" s="3">
        <v>44927</v>
      </c>
      <c r="B278" s="2">
        <v>173.42652936937526</v>
      </c>
      <c r="C278" s="2">
        <v>152.83811681711853</v>
      </c>
      <c r="D278" s="2">
        <v>194.01494192163196</v>
      </c>
    </row>
    <row r="279" spans="1:4" x14ac:dyDescent="0.2">
      <c r="A279" s="3">
        <v>44958</v>
      </c>
      <c r="B279" s="2">
        <v>166.42610830055875</v>
      </c>
      <c r="C279" s="2">
        <v>130.93335376964049</v>
      </c>
      <c r="D279" s="2">
        <v>201.91886283147701</v>
      </c>
    </row>
    <row r="280" spans="1:4" x14ac:dyDescent="0.2">
      <c r="A280" s="3">
        <v>44986</v>
      </c>
      <c r="B280" s="2">
        <v>178.7324602756992</v>
      </c>
      <c r="C280" s="2">
        <v>130.36819507609499</v>
      </c>
      <c r="D280" s="2">
        <v>227.0967254753034</v>
      </c>
    </row>
    <row r="281" spans="1:4" x14ac:dyDescent="0.2">
      <c r="A281" s="3">
        <v>45017</v>
      </c>
      <c r="B281" s="2">
        <v>150.70566690077555</v>
      </c>
      <c r="C281" s="2">
        <v>121.77207949143747</v>
      </c>
      <c r="D281" s="2">
        <v>179.63925431011361</v>
      </c>
    </row>
    <row r="282" spans="1:4" x14ac:dyDescent="0.2">
      <c r="A282" s="3">
        <v>45047</v>
      </c>
      <c r="B282" s="2">
        <v>156.73539471287836</v>
      </c>
      <c r="C282" s="2">
        <v>134.47981025280149</v>
      </c>
      <c r="D282" s="2">
        <v>178.99097917295521</v>
      </c>
    </row>
    <row r="283" spans="1:4" x14ac:dyDescent="0.2">
      <c r="A283" s="3">
        <v>45078</v>
      </c>
      <c r="B283" s="2">
        <v>154.90664871315397</v>
      </c>
      <c r="C283" s="2">
        <v>136.86396875763722</v>
      </c>
      <c r="D283" s="2">
        <v>172.94932866867069</v>
      </c>
    </row>
    <row r="284" spans="1:4" x14ac:dyDescent="0.2">
      <c r="A284" s="3">
        <v>45108</v>
      </c>
      <c r="B284" s="2">
        <v>163.26876523559258</v>
      </c>
      <c r="C284" s="2">
        <v>162.19491938049265</v>
      </c>
      <c r="D284" s="2">
        <v>164.34261109069249</v>
      </c>
    </row>
    <row r="285" spans="1:4" x14ac:dyDescent="0.2">
      <c r="A285" s="3">
        <v>45139</v>
      </c>
      <c r="B285" s="2">
        <v>127.83536420560404</v>
      </c>
      <c r="C285" s="2">
        <v>110.04253981817689</v>
      </c>
      <c r="D285" s="2">
        <v>145.62818859303118</v>
      </c>
    </row>
    <row r="286" spans="1:4" x14ac:dyDescent="0.2">
      <c r="A286" s="3">
        <v>45170</v>
      </c>
      <c r="B286" s="2">
        <v>145.42386026966159</v>
      </c>
      <c r="C286" s="2">
        <v>131.67384147714552</v>
      </c>
      <c r="D286" s="2">
        <v>159.17387906217769</v>
      </c>
    </row>
    <row r="287" spans="1:4" x14ac:dyDescent="0.2">
      <c r="A287" s="3">
        <v>45200</v>
      </c>
      <c r="B287" s="2">
        <v>151.99188943670828</v>
      </c>
      <c r="C287" s="2">
        <v>153.70153784849771</v>
      </c>
      <c r="D287" s="2">
        <v>150.28224102491887</v>
      </c>
    </row>
    <row r="288" spans="1:4" x14ac:dyDescent="0.2">
      <c r="A288" s="3">
        <v>45231</v>
      </c>
      <c r="B288" s="2">
        <v>148.37443018240279</v>
      </c>
      <c r="C288" s="2">
        <v>128.73546698927859</v>
      </c>
      <c r="D288" s="2">
        <v>168.01339337552699</v>
      </c>
    </row>
    <row r="289" spans="1:4" x14ac:dyDescent="0.2">
      <c r="A289" s="3">
        <v>45261</v>
      </c>
      <c r="B289" s="2">
        <v>181.35869513491181</v>
      </c>
      <c r="C289" s="2">
        <v>144.98406042060338</v>
      </c>
      <c r="D289" s="2">
        <v>217.73332984922024</v>
      </c>
    </row>
    <row r="290" spans="1:4" x14ac:dyDescent="0.2">
      <c r="A290" s="3">
        <v>45292</v>
      </c>
      <c r="B290" s="2">
        <v>175.89732994249653</v>
      </c>
      <c r="C290" s="2">
        <v>136.24835290521807</v>
      </c>
      <c r="D290" s="2">
        <v>215.54630697977498</v>
      </c>
    </row>
    <row r="291" spans="1:4" x14ac:dyDescent="0.2">
      <c r="A291" s="3">
        <v>45323</v>
      </c>
      <c r="B291" s="2">
        <v>159.95186533593022</v>
      </c>
      <c r="C291" s="2">
        <v>141.85797204948969</v>
      </c>
      <c r="D291" s="2">
        <v>178.04575862237078</v>
      </c>
    </row>
    <row r="292" spans="1:4" x14ac:dyDescent="0.2">
      <c r="A292" s="3">
        <v>45352</v>
      </c>
      <c r="B292" s="2">
        <v>176.84352037531943</v>
      </c>
      <c r="C292" s="2">
        <v>182.16645587491084</v>
      </c>
      <c r="D292" s="2">
        <v>171.52058487572799</v>
      </c>
    </row>
    <row r="293" spans="1:4" x14ac:dyDescent="0.2">
      <c r="A293" s="3">
        <v>45383</v>
      </c>
      <c r="B293" s="2">
        <v>176.51860728750009</v>
      </c>
      <c r="C293" s="2">
        <v>179.55051158471088</v>
      </c>
      <c r="D293" s="2">
        <v>173.4867029902893</v>
      </c>
    </row>
    <row r="294" spans="1:4" x14ac:dyDescent="0.2">
      <c r="A294" s="3">
        <v>45413</v>
      </c>
      <c r="B294" s="2">
        <v>177.86305989925827</v>
      </c>
      <c r="C294" s="2">
        <v>167.70109492339407</v>
      </c>
      <c r="D294" s="2">
        <v>188.02502487512248</v>
      </c>
    </row>
    <row r="295" spans="1:4" x14ac:dyDescent="0.2">
      <c r="A295" s="3">
        <v>45444</v>
      </c>
      <c r="B295" s="2">
        <v>172.14601962217145</v>
      </c>
      <c r="C295" s="2">
        <v>159.86075761896487</v>
      </c>
      <c r="D295" s="2">
        <v>184.43128162537803</v>
      </c>
    </row>
    <row r="296" spans="1:4" x14ac:dyDescent="0.2">
      <c r="A296" s="3">
        <v>45474</v>
      </c>
      <c r="B296" s="2">
        <v>146.8267441721448</v>
      </c>
      <c r="C296" s="2">
        <v>124.37070764479878</v>
      </c>
      <c r="D296" s="2">
        <v>169.28278069949084</v>
      </c>
    </row>
    <row r="297" spans="1:4" x14ac:dyDescent="0.2">
      <c r="A297" s="3">
        <v>45505</v>
      </c>
      <c r="B297" s="2">
        <v>136.71858911542381</v>
      </c>
      <c r="C297" s="2">
        <v>148.98754852377593</v>
      </c>
      <c r="D297" s="2">
        <v>124.44962970707168</v>
      </c>
    </row>
    <row r="298" spans="1:4" x14ac:dyDescent="0.2">
      <c r="A298" s="3">
        <v>45536</v>
      </c>
      <c r="B298" s="2">
        <v>155.10212775579379</v>
      </c>
      <c r="C298" s="2">
        <v>139.45450403908609</v>
      </c>
      <c r="D298" s="2">
        <v>170.74975147250149</v>
      </c>
    </row>
    <row r="299" spans="1:4" x14ac:dyDescent="0.2">
      <c r="A299" s="3">
        <v>45566</v>
      </c>
      <c r="B299" s="2">
        <v>145.21332707387674</v>
      </c>
      <c r="C299" s="2">
        <v>131.12460658251791</v>
      </c>
      <c r="D299" s="2">
        <v>159.30204756523557</v>
      </c>
    </row>
    <row r="300" spans="1:4" x14ac:dyDescent="0.2">
      <c r="A300" s="3">
        <v>45597</v>
      </c>
      <c r="B300" s="2">
        <v>176.09975539122817</v>
      </c>
      <c r="C300" s="2">
        <v>163.85125600916595</v>
      </c>
      <c r="D300" s="2">
        <v>188.34825477329039</v>
      </c>
    </row>
    <row r="301" spans="1:4" x14ac:dyDescent="0.2">
      <c r="A301" s="3">
        <v>45627</v>
      </c>
      <c r="B301" s="2">
        <v>180.63298510439418</v>
      </c>
      <c r="C301" s="2">
        <v>175.3164761629763</v>
      </c>
      <c r="D301" s="2">
        <v>185.94949404581206</v>
      </c>
    </row>
    <row r="302" spans="1:4" x14ac:dyDescent="0.2">
      <c r="A302" s="3">
        <v>45658</v>
      </c>
      <c r="B302" s="2">
        <v>214.68136638497515</v>
      </c>
      <c r="C302" s="2">
        <v>225.32750574284478</v>
      </c>
      <c r="D302" s="2">
        <v>204.03522702710549</v>
      </c>
    </row>
    <row r="303" spans="1:4" x14ac:dyDescent="0.2">
      <c r="A303" s="3">
        <v>45689</v>
      </c>
      <c r="B303" s="2">
        <v>223.32886371823093</v>
      </c>
      <c r="C303" s="2">
        <v>233.53295183014558</v>
      </c>
      <c r="D303" s="2">
        <v>213.12477560631632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7CB40-742C-6346-B9AC-6839510DD43F}">
  <dimension ref="A1:E463"/>
  <sheetViews>
    <sheetView topLeftCell="A176" zoomScaleNormal="100" workbookViewId="0">
      <selection activeCell="B194" sqref="B194:B461"/>
    </sheetView>
  </sheetViews>
  <sheetFormatPr baseColWidth="10" defaultColWidth="8.83203125" defaultRowHeight="15" x14ac:dyDescent="0.2"/>
  <cols>
    <col min="1" max="1" width="8.6640625" style="4" customWidth="1"/>
    <col min="2" max="2" width="12" style="4" customWidth="1"/>
    <col min="3" max="3" width="15.5" style="4" customWidth="1"/>
    <col min="4" max="1025" width="8.6640625" style="4" customWidth="1"/>
    <col min="1026" max="16384" width="8.83203125" style="4"/>
  </cols>
  <sheetData>
    <row r="1" spans="1:5" x14ac:dyDescent="0.2">
      <c r="A1" s="6" t="s">
        <v>62</v>
      </c>
      <c r="B1" s="6" t="s">
        <v>61</v>
      </c>
      <c r="C1" s="6" t="s">
        <v>60</v>
      </c>
    </row>
    <row r="2" spans="1:5" x14ac:dyDescent="0.2">
      <c r="A2" s="5">
        <v>31048</v>
      </c>
      <c r="B2" s="4">
        <v>58.777368786125599</v>
      </c>
      <c r="E2" s="4" t="s">
        <v>59</v>
      </c>
    </row>
    <row r="3" spans="1:5" x14ac:dyDescent="0.2">
      <c r="A3" s="5">
        <v>31079</v>
      </c>
      <c r="B3" s="4">
        <v>57.3723783429961</v>
      </c>
      <c r="C3" s="4" t="s">
        <v>58</v>
      </c>
    </row>
    <row r="4" spans="1:5" x14ac:dyDescent="0.2">
      <c r="A4" s="5">
        <v>31107</v>
      </c>
      <c r="B4" s="4">
        <v>55.967387899866701</v>
      </c>
    </row>
    <row r="5" spans="1:5" x14ac:dyDescent="0.2">
      <c r="A5" s="5">
        <v>31138</v>
      </c>
      <c r="B5" s="4">
        <v>152.20643851135</v>
      </c>
    </row>
    <row r="6" spans="1:5" x14ac:dyDescent="0.2">
      <c r="A6" s="5">
        <v>31168</v>
      </c>
      <c r="B6" s="4">
        <v>179.65470674391901</v>
      </c>
    </row>
    <row r="7" spans="1:5" x14ac:dyDescent="0.2">
      <c r="A7" s="5">
        <v>31199</v>
      </c>
      <c r="B7" s="4">
        <v>84.9467703205666</v>
      </c>
    </row>
    <row r="8" spans="1:5" x14ac:dyDescent="0.2">
      <c r="A8" s="5">
        <v>31229</v>
      </c>
      <c r="B8" s="4">
        <v>112.171143281955</v>
      </c>
    </row>
    <row r="9" spans="1:5" x14ac:dyDescent="0.2">
      <c r="A9" s="5">
        <v>31260</v>
      </c>
      <c r="B9" s="4">
        <v>122.132598454861</v>
      </c>
    </row>
    <row r="10" spans="1:5" x14ac:dyDescent="0.2">
      <c r="A10" s="5">
        <v>31291</v>
      </c>
      <c r="B10" s="4">
        <v>60.295172577140697</v>
      </c>
    </row>
    <row r="11" spans="1:5" x14ac:dyDescent="0.2">
      <c r="A11" s="5">
        <v>31321</v>
      </c>
      <c r="B11" s="4">
        <v>83.168219641494602</v>
      </c>
      <c r="C11" s="4" t="s">
        <v>58</v>
      </c>
    </row>
    <row r="12" spans="1:5" x14ac:dyDescent="0.2">
      <c r="A12" s="5">
        <v>31352</v>
      </c>
      <c r="B12" s="4">
        <v>106.041266705848</v>
      </c>
    </row>
    <row r="13" spans="1:5" x14ac:dyDescent="0.2">
      <c r="A13" s="5">
        <v>31382</v>
      </c>
      <c r="B13" s="4">
        <v>179.991688404781</v>
      </c>
    </row>
    <row r="14" spans="1:5" x14ac:dyDescent="0.2">
      <c r="A14" s="5">
        <v>31413</v>
      </c>
      <c r="B14" s="4">
        <v>117.831797122886</v>
      </c>
    </row>
    <row r="15" spans="1:5" x14ac:dyDescent="0.2">
      <c r="A15" s="5">
        <v>31444</v>
      </c>
      <c r="B15" s="4">
        <v>63.360724067942101</v>
      </c>
    </row>
    <row r="16" spans="1:5" x14ac:dyDescent="0.2">
      <c r="A16" s="5">
        <v>31472</v>
      </c>
      <c r="B16" s="4">
        <v>107.87165282997501</v>
      </c>
    </row>
    <row r="17" spans="1:2" x14ac:dyDescent="0.2">
      <c r="A17" s="5">
        <v>31503</v>
      </c>
      <c r="B17" s="4">
        <v>116.22053229145</v>
      </c>
    </row>
    <row r="18" spans="1:2" x14ac:dyDescent="0.2">
      <c r="A18" s="5">
        <v>31533</v>
      </c>
      <c r="B18" s="4">
        <v>106.346440521443</v>
      </c>
    </row>
    <row r="19" spans="1:2" x14ac:dyDescent="0.2">
      <c r="A19" s="5">
        <v>31564</v>
      </c>
      <c r="B19" s="4">
        <v>88.214858079924099</v>
      </c>
    </row>
    <row r="20" spans="1:2" x14ac:dyDescent="0.2">
      <c r="A20" s="5">
        <v>31594</v>
      </c>
      <c r="B20" s="4">
        <v>29.462033854942302</v>
      </c>
    </row>
    <row r="21" spans="1:2" x14ac:dyDescent="0.2">
      <c r="A21" s="5">
        <v>31625</v>
      </c>
      <c r="B21" s="4">
        <v>66.038908519609606</v>
      </c>
    </row>
    <row r="22" spans="1:2" x14ac:dyDescent="0.2">
      <c r="A22" s="5">
        <v>31656</v>
      </c>
      <c r="B22" s="4">
        <v>56.911795409627402</v>
      </c>
    </row>
    <row r="23" spans="1:2" x14ac:dyDescent="0.2">
      <c r="A23" s="5">
        <v>31686</v>
      </c>
      <c r="B23" s="4">
        <v>152.77185487969601</v>
      </c>
    </row>
    <row r="24" spans="1:2" x14ac:dyDescent="0.2">
      <c r="A24" s="5">
        <v>31717</v>
      </c>
      <c r="B24" s="4">
        <v>80.181203079941099</v>
      </c>
    </row>
    <row r="25" spans="1:2" x14ac:dyDescent="0.2">
      <c r="A25" s="5">
        <v>31747</v>
      </c>
      <c r="B25" s="4">
        <v>77.097310653789506</v>
      </c>
    </row>
    <row r="26" spans="1:2" x14ac:dyDescent="0.2">
      <c r="A26" s="5">
        <v>31778</v>
      </c>
      <c r="B26" s="4">
        <v>183.992080959888</v>
      </c>
    </row>
    <row r="27" spans="1:2" x14ac:dyDescent="0.2">
      <c r="A27" s="5">
        <v>31809</v>
      </c>
      <c r="B27" s="4">
        <v>63.341835791278598</v>
      </c>
    </row>
    <row r="28" spans="1:2" x14ac:dyDescent="0.2">
      <c r="A28" s="5">
        <v>31837</v>
      </c>
      <c r="B28" s="4">
        <v>83.962139684606399</v>
      </c>
    </row>
    <row r="29" spans="1:2" x14ac:dyDescent="0.2">
      <c r="A29" s="5">
        <v>31868</v>
      </c>
      <c r="B29" s="4">
        <v>85.792808140717597</v>
      </c>
    </row>
    <row r="30" spans="1:2" x14ac:dyDescent="0.2">
      <c r="A30" s="5">
        <v>31898</v>
      </c>
      <c r="B30" s="4">
        <v>55.630367367939201</v>
      </c>
    </row>
    <row r="31" spans="1:2" x14ac:dyDescent="0.2">
      <c r="A31" s="5">
        <v>31929</v>
      </c>
      <c r="B31" s="4">
        <v>54.3497092113682</v>
      </c>
    </row>
    <row r="32" spans="1:2" x14ac:dyDescent="0.2">
      <c r="A32" s="5">
        <v>31959</v>
      </c>
      <c r="B32" s="4">
        <v>29.0869525204441</v>
      </c>
    </row>
    <row r="33" spans="1:3" x14ac:dyDescent="0.2">
      <c r="A33" s="5">
        <v>31990</v>
      </c>
      <c r="B33" s="4">
        <v>63.616822802947297</v>
      </c>
    </row>
    <row r="34" spans="1:3" x14ac:dyDescent="0.2">
      <c r="A34" s="5">
        <v>32021</v>
      </c>
      <c r="B34" s="4">
        <v>52.516111755275297</v>
      </c>
    </row>
    <row r="35" spans="1:3" x14ac:dyDescent="0.2">
      <c r="A35" s="5">
        <v>32051</v>
      </c>
      <c r="B35" s="4">
        <v>78.050760926353803</v>
      </c>
    </row>
    <row r="36" spans="1:3" x14ac:dyDescent="0.2">
      <c r="A36" s="5">
        <v>32082</v>
      </c>
      <c r="B36" s="4">
        <v>176.06076197122499</v>
      </c>
    </row>
    <row r="37" spans="1:3" x14ac:dyDescent="0.2">
      <c r="A37" s="5">
        <v>32112</v>
      </c>
      <c r="B37" s="4">
        <v>89.077775920281098</v>
      </c>
    </row>
    <row r="38" spans="1:3" x14ac:dyDescent="0.2">
      <c r="A38" s="5">
        <v>32143</v>
      </c>
      <c r="B38" s="4">
        <v>127.043460784361</v>
      </c>
    </row>
    <row r="39" spans="1:3" x14ac:dyDescent="0.2">
      <c r="A39" s="5">
        <v>32174</v>
      </c>
      <c r="B39" s="4">
        <v>173.80792487676399</v>
      </c>
    </row>
    <row r="40" spans="1:3" x14ac:dyDescent="0.2">
      <c r="A40" s="5">
        <v>32203</v>
      </c>
      <c r="B40" s="4">
        <v>55.593979110895802</v>
      </c>
    </row>
    <row r="41" spans="1:3" x14ac:dyDescent="0.2">
      <c r="A41" s="5">
        <v>32234</v>
      </c>
      <c r="B41" s="4">
        <v>147.987315894863</v>
      </c>
    </row>
    <row r="42" spans="1:3" x14ac:dyDescent="0.2">
      <c r="A42" s="5">
        <v>32264</v>
      </c>
      <c r="B42" s="4">
        <v>80.586670604997707</v>
      </c>
    </row>
    <row r="43" spans="1:3" x14ac:dyDescent="0.2">
      <c r="A43" s="5">
        <v>32295</v>
      </c>
      <c r="B43" s="4">
        <v>82.870588206647398</v>
      </c>
    </row>
    <row r="44" spans="1:3" x14ac:dyDescent="0.2">
      <c r="A44" s="5">
        <v>32325</v>
      </c>
      <c r="B44" s="4">
        <v>79.819755132172801</v>
      </c>
    </row>
    <row r="45" spans="1:3" x14ac:dyDescent="0.2">
      <c r="A45" s="5">
        <v>32356</v>
      </c>
      <c r="B45" s="4">
        <v>66.022718682203404</v>
      </c>
      <c r="C45" s="4" t="s">
        <v>58</v>
      </c>
    </row>
    <row r="46" spans="1:3" x14ac:dyDescent="0.2">
      <c r="A46" s="5">
        <v>32387</v>
      </c>
      <c r="B46" s="4">
        <v>52.225682232234</v>
      </c>
    </row>
    <row r="47" spans="1:3" x14ac:dyDescent="0.2">
      <c r="A47" s="5">
        <v>32417</v>
      </c>
      <c r="B47" s="4">
        <v>25.893271772098899</v>
      </c>
    </row>
    <row r="48" spans="1:3" x14ac:dyDescent="0.2">
      <c r="A48" s="5">
        <v>32448</v>
      </c>
      <c r="B48" s="4">
        <v>101.55583135946701</v>
      </c>
    </row>
    <row r="49" spans="1:2" x14ac:dyDescent="0.2">
      <c r="A49" s="5">
        <v>32478</v>
      </c>
      <c r="B49" s="4">
        <v>99.568972896834097</v>
      </c>
    </row>
    <row r="50" spans="1:2" x14ac:dyDescent="0.2">
      <c r="A50" s="5">
        <v>32509</v>
      </c>
      <c r="B50" s="4">
        <v>119.069872884194</v>
      </c>
    </row>
    <row r="51" spans="1:2" x14ac:dyDescent="0.2">
      <c r="A51" s="5">
        <v>32540</v>
      </c>
      <c r="B51" s="4">
        <v>74.615540733411194</v>
      </c>
    </row>
    <row r="52" spans="1:2" x14ac:dyDescent="0.2">
      <c r="A52" s="5">
        <v>32568</v>
      </c>
      <c r="B52" s="4">
        <v>76.846360998858501</v>
      </c>
    </row>
    <row r="53" spans="1:2" x14ac:dyDescent="0.2">
      <c r="A53" s="5">
        <v>32599</v>
      </c>
      <c r="B53" s="4">
        <v>113.793111882096</v>
      </c>
    </row>
    <row r="54" spans="1:2" x14ac:dyDescent="0.2">
      <c r="A54" s="5">
        <v>32629</v>
      </c>
      <c r="B54" s="4">
        <v>75.320874924439494</v>
      </c>
    </row>
    <row r="55" spans="1:2" x14ac:dyDescent="0.2">
      <c r="A55" s="5">
        <v>32660</v>
      </c>
      <c r="B55" s="4">
        <v>96.834995174589906</v>
      </c>
    </row>
    <row r="56" spans="1:2" x14ac:dyDescent="0.2">
      <c r="A56" s="5">
        <v>32690</v>
      </c>
      <c r="B56" s="4">
        <v>25.839740746910401</v>
      </c>
    </row>
    <row r="57" spans="1:2" x14ac:dyDescent="0.2">
      <c r="A57" s="5">
        <v>32721</v>
      </c>
      <c r="B57" s="4">
        <v>85.700533004239304</v>
      </c>
    </row>
    <row r="58" spans="1:2" x14ac:dyDescent="0.2">
      <c r="A58" s="5">
        <v>32752</v>
      </c>
      <c r="B58" s="4">
        <v>53.080236862813898</v>
      </c>
    </row>
    <row r="59" spans="1:2" x14ac:dyDescent="0.2">
      <c r="A59" s="5">
        <v>32782</v>
      </c>
      <c r="B59" s="4">
        <v>111.071713623546</v>
      </c>
    </row>
    <row r="60" spans="1:2" x14ac:dyDescent="0.2">
      <c r="A60" s="5">
        <v>32813</v>
      </c>
      <c r="B60" s="4">
        <v>100.940706965247</v>
      </c>
    </row>
    <row r="61" spans="1:2" x14ac:dyDescent="0.2">
      <c r="A61" s="5">
        <v>32843</v>
      </c>
      <c r="B61" s="4">
        <v>28.9996162360917</v>
      </c>
    </row>
    <row r="62" spans="1:2" x14ac:dyDescent="0.2">
      <c r="A62" s="5">
        <v>32874</v>
      </c>
      <c r="B62" s="4">
        <v>87.584578797132707</v>
      </c>
    </row>
    <row r="63" spans="1:2" x14ac:dyDescent="0.2">
      <c r="A63" s="5">
        <v>32905</v>
      </c>
      <c r="B63" s="4">
        <v>77.256158585084407</v>
      </c>
    </row>
    <row r="64" spans="1:2" x14ac:dyDescent="0.2">
      <c r="A64" s="5">
        <v>32933</v>
      </c>
      <c r="B64" s="4">
        <v>98.954564285408694</v>
      </c>
    </row>
    <row r="65" spans="1:2" x14ac:dyDescent="0.2">
      <c r="A65" s="5">
        <v>32964</v>
      </c>
      <c r="B65" s="4">
        <v>107.137369550911</v>
      </c>
    </row>
    <row r="66" spans="1:2" x14ac:dyDescent="0.2">
      <c r="A66" s="5">
        <v>32994</v>
      </c>
      <c r="B66" s="4">
        <v>74.554451986611895</v>
      </c>
    </row>
    <row r="67" spans="1:2" x14ac:dyDescent="0.2">
      <c r="A67" s="5">
        <v>33025</v>
      </c>
      <c r="B67" s="4">
        <v>51.113829242685597</v>
      </c>
    </row>
    <row r="68" spans="1:2" x14ac:dyDescent="0.2">
      <c r="A68" s="5">
        <v>33055</v>
      </c>
      <c r="B68" s="4">
        <v>26.7337931758737</v>
      </c>
    </row>
    <row r="69" spans="1:2" x14ac:dyDescent="0.2">
      <c r="A69" s="5">
        <v>33086</v>
      </c>
      <c r="B69" s="4">
        <v>116.014298750666</v>
      </c>
    </row>
    <row r="70" spans="1:2" x14ac:dyDescent="0.2">
      <c r="A70" s="5">
        <v>33117</v>
      </c>
      <c r="B70" s="4">
        <v>137.01327583301801</v>
      </c>
    </row>
    <row r="71" spans="1:2" x14ac:dyDescent="0.2">
      <c r="A71" s="5">
        <v>33147</v>
      </c>
      <c r="B71" s="4">
        <v>157.82138264063701</v>
      </c>
    </row>
    <row r="72" spans="1:2" x14ac:dyDescent="0.2">
      <c r="A72" s="5">
        <v>33178</v>
      </c>
      <c r="B72" s="4">
        <v>50.9605919563122</v>
      </c>
    </row>
    <row r="73" spans="1:2" x14ac:dyDescent="0.2">
      <c r="A73" s="5">
        <v>33208</v>
      </c>
      <c r="B73" s="4">
        <v>170.16566056741399</v>
      </c>
    </row>
    <row r="74" spans="1:2" x14ac:dyDescent="0.2">
      <c r="A74" s="5">
        <v>33239</v>
      </c>
      <c r="B74" s="4">
        <v>162.653882236676</v>
      </c>
    </row>
    <row r="75" spans="1:2" x14ac:dyDescent="0.2">
      <c r="A75" s="5">
        <v>33270</v>
      </c>
      <c r="B75" s="4">
        <v>151.83663581666701</v>
      </c>
    </row>
    <row r="76" spans="1:2" x14ac:dyDescent="0.2">
      <c r="A76" s="5">
        <v>33298</v>
      </c>
      <c r="B76" s="4">
        <v>165.289916889805</v>
      </c>
    </row>
    <row r="77" spans="1:2" x14ac:dyDescent="0.2">
      <c r="A77" s="5">
        <v>33329</v>
      </c>
      <c r="B77" s="4">
        <v>56.9575628365752</v>
      </c>
    </row>
    <row r="78" spans="1:2" x14ac:dyDescent="0.2">
      <c r="A78" s="5">
        <v>33359</v>
      </c>
      <c r="B78" s="4">
        <v>128.93215301082799</v>
      </c>
    </row>
    <row r="79" spans="1:2" x14ac:dyDescent="0.2">
      <c r="A79" s="5">
        <v>33390</v>
      </c>
      <c r="B79" s="4">
        <v>143.31592348701199</v>
      </c>
    </row>
    <row r="80" spans="1:2" x14ac:dyDescent="0.2">
      <c r="A80" s="5">
        <v>33420</v>
      </c>
      <c r="B80" s="4">
        <v>134.754051345665</v>
      </c>
    </row>
    <row r="81" spans="1:2" x14ac:dyDescent="0.2">
      <c r="A81" s="5">
        <v>33451</v>
      </c>
      <c r="B81" s="4">
        <v>92.248996307602297</v>
      </c>
    </row>
    <row r="82" spans="1:2" x14ac:dyDescent="0.2">
      <c r="A82" s="5">
        <v>33482</v>
      </c>
      <c r="B82" s="4">
        <v>58.818045165908302</v>
      </c>
    </row>
    <row r="83" spans="1:2" x14ac:dyDescent="0.2">
      <c r="A83" s="5">
        <v>33512</v>
      </c>
      <c r="B83" s="4">
        <v>144.74127258981201</v>
      </c>
    </row>
    <row r="84" spans="1:2" x14ac:dyDescent="0.2">
      <c r="A84" s="5">
        <v>33543</v>
      </c>
      <c r="B84" s="4">
        <v>80.060357257665402</v>
      </c>
    </row>
    <row r="85" spans="1:2" x14ac:dyDescent="0.2">
      <c r="A85" s="5">
        <v>33573</v>
      </c>
      <c r="B85" s="4">
        <v>182.43862750015199</v>
      </c>
    </row>
    <row r="86" spans="1:2" x14ac:dyDescent="0.2">
      <c r="A86" s="5">
        <v>33604</v>
      </c>
      <c r="B86" s="4">
        <v>153.83737920782201</v>
      </c>
    </row>
    <row r="87" spans="1:2" x14ac:dyDescent="0.2">
      <c r="A87" s="5">
        <v>33635</v>
      </c>
      <c r="B87" s="4">
        <v>117.31135302241201</v>
      </c>
    </row>
    <row r="88" spans="1:2" x14ac:dyDescent="0.2">
      <c r="A88" s="5">
        <v>33664</v>
      </c>
      <c r="B88" s="4">
        <v>86.140616822369097</v>
      </c>
    </row>
    <row r="89" spans="1:2" x14ac:dyDescent="0.2">
      <c r="A89" s="5">
        <v>33695</v>
      </c>
      <c r="B89" s="4">
        <v>138.35147034890201</v>
      </c>
    </row>
    <row r="90" spans="1:2" x14ac:dyDescent="0.2">
      <c r="A90" s="5">
        <v>33725</v>
      </c>
      <c r="B90" s="4">
        <v>155.03844448146199</v>
      </c>
    </row>
    <row r="91" spans="1:2" x14ac:dyDescent="0.2">
      <c r="A91" s="5">
        <v>33756</v>
      </c>
      <c r="B91" s="4">
        <v>172.234683730217</v>
      </c>
    </row>
    <row r="92" spans="1:2" x14ac:dyDescent="0.2">
      <c r="A92" s="5">
        <v>33786</v>
      </c>
      <c r="B92" s="4">
        <v>110.86886937743</v>
      </c>
    </row>
    <row r="93" spans="1:2" x14ac:dyDescent="0.2">
      <c r="A93" s="5">
        <v>33817</v>
      </c>
      <c r="B93" s="4">
        <v>88.484253815315299</v>
      </c>
    </row>
    <row r="94" spans="1:2" x14ac:dyDescent="0.2">
      <c r="A94" s="5">
        <v>33848</v>
      </c>
      <c r="B94" s="4">
        <v>174.40234322449601</v>
      </c>
    </row>
    <row r="95" spans="1:2" x14ac:dyDescent="0.2">
      <c r="A95" s="5">
        <v>33878</v>
      </c>
      <c r="B95" s="4">
        <v>107.816916484508</v>
      </c>
    </row>
    <row r="96" spans="1:2" x14ac:dyDescent="0.2">
      <c r="A96" s="5">
        <v>33909</v>
      </c>
      <c r="B96" s="4">
        <v>57.637376417155501</v>
      </c>
    </row>
    <row r="97" spans="1:2" x14ac:dyDescent="0.2">
      <c r="A97" s="5">
        <v>33939</v>
      </c>
      <c r="B97" s="4">
        <v>204.72970641884501</v>
      </c>
    </row>
    <row r="98" spans="1:2" x14ac:dyDescent="0.2">
      <c r="A98" s="5">
        <v>33970</v>
      </c>
      <c r="B98" s="4">
        <v>93.672382731158194</v>
      </c>
    </row>
    <row r="99" spans="1:2" x14ac:dyDescent="0.2">
      <c r="A99" s="5">
        <v>34001</v>
      </c>
      <c r="B99" s="4">
        <v>154.531045935886</v>
      </c>
    </row>
    <row r="100" spans="1:2" x14ac:dyDescent="0.2">
      <c r="A100" s="5">
        <v>34029</v>
      </c>
      <c r="B100" s="4">
        <v>101.616541445167</v>
      </c>
    </row>
    <row r="101" spans="1:2" x14ac:dyDescent="0.2">
      <c r="A101" s="5">
        <v>34060</v>
      </c>
      <c r="B101" s="4">
        <v>29.750796438230701</v>
      </c>
    </row>
    <row r="102" spans="1:2" x14ac:dyDescent="0.2">
      <c r="A102" s="5">
        <v>34090</v>
      </c>
      <c r="B102" s="4">
        <v>77.125295158564001</v>
      </c>
    </row>
    <row r="103" spans="1:2" x14ac:dyDescent="0.2">
      <c r="A103" s="5">
        <v>34121</v>
      </c>
      <c r="B103" s="4">
        <v>54.398409667650803</v>
      </c>
    </row>
    <row r="104" spans="1:2" x14ac:dyDescent="0.2">
      <c r="A104" s="5">
        <v>34151</v>
      </c>
      <c r="B104" s="4">
        <v>111.626051043785</v>
      </c>
    </row>
    <row r="105" spans="1:2" x14ac:dyDescent="0.2">
      <c r="A105" s="5">
        <v>34182</v>
      </c>
      <c r="B105" s="4">
        <v>95.625647237553494</v>
      </c>
    </row>
    <row r="106" spans="1:2" x14ac:dyDescent="0.2">
      <c r="A106" s="5">
        <v>34213</v>
      </c>
      <c r="B106" s="4">
        <v>52.2835108665954</v>
      </c>
    </row>
    <row r="107" spans="1:2" x14ac:dyDescent="0.2">
      <c r="A107" s="5">
        <v>34243</v>
      </c>
      <c r="B107" s="4">
        <v>102.523613105835</v>
      </c>
    </row>
    <row r="108" spans="1:2" x14ac:dyDescent="0.2">
      <c r="A108" s="5">
        <v>34274</v>
      </c>
      <c r="B108" s="4">
        <v>78.425266299893195</v>
      </c>
    </row>
    <row r="109" spans="1:2" x14ac:dyDescent="0.2">
      <c r="A109" s="5">
        <v>34304</v>
      </c>
      <c r="B109" s="4">
        <v>76.367624833536794</v>
      </c>
    </row>
    <row r="110" spans="1:2" x14ac:dyDescent="0.2">
      <c r="A110" s="5">
        <v>34335</v>
      </c>
      <c r="B110" s="4">
        <v>140.62222909453601</v>
      </c>
    </row>
    <row r="111" spans="1:2" x14ac:dyDescent="0.2">
      <c r="A111" s="5">
        <v>34366</v>
      </c>
      <c r="B111" s="4">
        <v>79.5111094531036</v>
      </c>
    </row>
    <row r="112" spans="1:2" x14ac:dyDescent="0.2">
      <c r="A112" s="5">
        <v>34394</v>
      </c>
      <c r="B112" s="4">
        <v>68.475729346388604</v>
      </c>
    </row>
    <row r="113" spans="1:2" x14ac:dyDescent="0.2">
      <c r="A113" s="5">
        <v>34425</v>
      </c>
      <c r="B113" s="4">
        <v>119.9368865217</v>
      </c>
    </row>
    <row r="114" spans="1:2" x14ac:dyDescent="0.2">
      <c r="A114" s="5">
        <v>34455</v>
      </c>
      <c r="B114" s="4">
        <v>95.058802443504703</v>
      </c>
    </row>
    <row r="115" spans="1:2" x14ac:dyDescent="0.2">
      <c r="A115" s="5">
        <v>34486</v>
      </c>
      <c r="B115" s="4">
        <v>124.504973726617</v>
      </c>
    </row>
    <row r="116" spans="1:2" x14ac:dyDescent="0.2">
      <c r="A116" s="5">
        <v>34516</v>
      </c>
      <c r="B116" s="4">
        <v>76.744589993442304</v>
      </c>
    </row>
    <row r="117" spans="1:2" x14ac:dyDescent="0.2">
      <c r="A117" s="5">
        <v>34547</v>
      </c>
      <c r="B117" s="4">
        <v>115.025139078005</v>
      </c>
    </row>
    <row r="118" spans="1:2" x14ac:dyDescent="0.2">
      <c r="A118" s="5">
        <v>34578</v>
      </c>
      <c r="B118" s="4">
        <v>98.143273977757005</v>
      </c>
    </row>
    <row r="119" spans="1:2" x14ac:dyDescent="0.2">
      <c r="A119" s="5">
        <v>34608</v>
      </c>
      <c r="B119" s="4">
        <v>24.420203213635698</v>
      </c>
    </row>
    <row r="120" spans="1:2" x14ac:dyDescent="0.2">
      <c r="A120" s="5">
        <v>34639</v>
      </c>
      <c r="B120" s="4">
        <v>88.913144957357005</v>
      </c>
    </row>
    <row r="121" spans="1:2" x14ac:dyDescent="0.2">
      <c r="A121" s="5">
        <v>34669</v>
      </c>
      <c r="B121" s="4">
        <v>101.15695699206999</v>
      </c>
    </row>
    <row r="122" spans="1:2" x14ac:dyDescent="0.2">
      <c r="A122" s="5">
        <v>34700</v>
      </c>
      <c r="B122" s="4">
        <v>54.024965207689803</v>
      </c>
    </row>
    <row r="123" spans="1:2" x14ac:dyDescent="0.2">
      <c r="A123" s="5">
        <v>34731</v>
      </c>
      <c r="B123" s="4">
        <v>54.819449990155803</v>
      </c>
    </row>
    <row r="124" spans="1:2" x14ac:dyDescent="0.2">
      <c r="A124" s="5">
        <v>34759</v>
      </c>
      <c r="B124" s="4">
        <v>71.751526844386703</v>
      </c>
    </row>
    <row r="125" spans="1:2" x14ac:dyDescent="0.2">
      <c r="A125" s="5">
        <v>34790</v>
      </c>
      <c r="B125" s="4">
        <v>80.110665387147407</v>
      </c>
    </row>
    <row r="126" spans="1:2" x14ac:dyDescent="0.2">
      <c r="A126" s="5">
        <v>34820</v>
      </c>
      <c r="B126" s="4">
        <v>22.577854442869398</v>
      </c>
    </row>
    <row r="127" spans="1:2" x14ac:dyDescent="0.2">
      <c r="A127" s="5">
        <v>34851</v>
      </c>
      <c r="B127" s="4">
        <v>23.543511153666898</v>
      </c>
    </row>
    <row r="128" spans="1:2" x14ac:dyDescent="0.2">
      <c r="A128" s="5">
        <v>34881</v>
      </c>
      <c r="B128" s="4">
        <v>24.291778685474299</v>
      </c>
    </row>
    <row r="129" spans="1:2" x14ac:dyDescent="0.2">
      <c r="A129" s="5">
        <v>34912</v>
      </c>
      <c r="B129" s="4">
        <v>26.450913502034599</v>
      </c>
    </row>
    <row r="130" spans="1:2" x14ac:dyDescent="0.2">
      <c r="A130" s="5">
        <v>34943</v>
      </c>
      <c r="B130" s="4">
        <v>67.546949717657299</v>
      </c>
    </row>
    <row r="131" spans="1:2" x14ac:dyDescent="0.2">
      <c r="A131" s="5">
        <v>34973</v>
      </c>
      <c r="B131" s="4">
        <v>23.300821160417101</v>
      </c>
    </row>
    <row r="132" spans="1:2" x14ac:dyDescent="0.2">
      <c r="A132" s="5">
        <v>35004</v>
      </c>
      <c r="B132" s="4">
        <v>129.61377887058401</v>
      </c>
    </row>
    <row r="133" spans="1:2" x14ac:dyDescent="0.2">
      <c r="A133" s="5">
        <v>35034</v>
      </c>
      <c r="B133" s="4">
        <v>48.611344809390097</v>
      </c>
    </row>
    <row r="134" spans="1:2" x14ac:dyDescent="0.2">
      <c r="A134" s="5">
        <v>35065</v>
      </c>
      <c r="B134" s="4">
        <v>77.698752375125807</v>
      </c>
    </row>
    <row r="135" spans="1:2" x14ac:dyDescent="0.2">
      <c r="A135" s="5">
        <v>35096</v>
      </c>
      <c r="B135" s="4">
        <v>25.1099253322907</v>
      </c>
    </row>
    <row r="136" spans="1:2" x14ac:dyDescent="0.2">
      <c r="A136" s="5">
        <v>35125</v>
      </c>
      <c r="B136" s="4">
        <v>94.028183720254006</v>
      </c>
    </row>
    <row r="137" spans="1:2" x14ac:dyDescent="0.2">
      <c r="A137" s="5">
        <v>35156</v>
      </c>
      <c r="B137" s="4">
        <v>58.891404701176199</v>
      </c>
    </row>
    <row r="138" spans="1:2" x14ac:dyDescent="0.2">
      <c r="A138" s="5">
        <v>35186</v>
      </c>
      <c r="B138" s="4">
        <v>86.502994230632595</v>
      </c>
    </row>
    <row r="139" spans="1:2" x14ac:dyDescent="0.2">
      <c r="A139" s="5">
        <v>35217</v>
      </c>
      <c r="B139" s="4">
        <v>24.547156673041101</v>
      </c>
    </row>
    <row r="140" spans="1:2" x14ac:dyDescent="0.2">
      <c r="A140" s="5">
        <v>35247</v>
      </c>
      <c r="B140" s="4">
        <v>23.4499711027308</v>
      </c>
    </row>
    <row r="141" spans="1:2" x14ac:dyDescent="0.2">
      <c r="A141" s="5">
        <v>35278</v>
      </c>
      <c r="B141" s="4">
        <v>50.320944502508901</v>
      </c>
    </row>
    <row r="142" spans="1:2" x14ac:dyDescent="0.2">
      <c r="A142" s="5">
        <v>35309</v>
      </c>
      <c r="B142" s="4">
        <v>101.738179632197</v>
      </c>
    </row>
    <row r="143" spans="1:2" x14ac:dyDescent="0.2">
      <c r="A143" s="5">
        <v>35339</v>
      </c>
      <c r="B143" s="4">
        <v>69.963842002582794</v>
      </c>
    </row>
    <row r="144" spans="1:2" x14ac:dyDescent="0.2">
      <c r="A144" s="5">
        <v>35370</v>
      </c>
      <c r="B144" s="4">
        <v>22.277226689226701</v>
      </c>
    </row>
    <row r="145" spans="1:2" x14ac:dyDescent="0.2">
      <c r="A145" s="5">
        <v>35400</v>
      </c>
      <c r="B145" s="4">
        <v>131.04735917222399</v>
      </c>
    </row>
    <row r="146" spans="1:2" x14ac:dyDescent="0.2">
      <c r="A146" s="5">
        <v>35431</v>
      </c>
      <c r="B146" s="4">
        <v>73.991940160827795</v>
      </c>
    </row>
    <row r="147" spans="1:2" x14ac:dyDescent="0.2">
      <c r="A147" s="5">
        <v>35462</v>
      </c>
      <c r="B147" s="4">
        <v>48.533619954738199</v>
      </c>
    </row>
    <row r="148" spans="1:2" x14ac:dyDescent="0.2">
      <c r="A148" s="5">
        <v>35490</v>
      </c>
      <c r="B148" s="4">
        <v>45.392050451152301</v>
      </c>
    </row>
    <row r="149" spans="1:2" x14ac:dyDescent="0.2">
      <c r="A149" s="5">
        <v>35521</v>
      </c>
      <c r="B149" s="4">
        <v>66.552575118556206</v>
      </c>
    </row>
    <row r="150" spans="1:2" x14ac:dyDescent="0.2">
      <c r="A150" s="5">
        <v>35551</v>
      </c>
      <c r="B150" s="4">
        <v>111.80813942425</v>
      </c>
    </row>
    <row r="151" spans="1:2" x14ac:dyDescent="0.2">
      <c r="A151" s="5">
        <v>35582</v>
      </c>
      <c r="B151" s="4">
        <v>123.736424506082</v>
      </c>
    </row>
    <row r="152" spans="1:2" x14ac:dyDescent="0.2">
      <c r="A152" s="5">
        <v>35612</v>
      </c>
      <c r="B152" s="4">
        <v>69.354865029434393</v>
      </c>
    </row>
    <row r="153" spans="1:2" x14ac:dyDescent="0.2">
      <c r="A153" s="5">
        <v>35643</v>
      </c>
      <c r="B153" s="4">
        <v>25.0300610392088</v>
      </c>
    </row>
    <row r="154" spans="1:2" x14ac:dyDescent="0.2">
      <c r="A154" s="5">
        <v>35674</v>
      </c>
      <c r="B154" s="4">
        <v>44.368383412370797</v>
      </c>
    </row>
    <row r="155" spans="1:2" x14ac:dyDescent="0.2">
      <c r="A155" s="5">
        <v>35704</v>
      </c>
      <c r="B155" s="4">
        <v>83.596021702309002</v>
      </c>
    </row>
    <row r="156" spans="1:2" x14ac:dyDescent="0.2">
      <c r="A156" s="5">
        <v>35735</v>
      </c>
      <c r="B156" s="4">
        <v>24.487747857767001</v>
      </c>
    </row>
    <row r="157" spans="1:2" x14ac:dyDescent="0.2">
      <c r="A157" s="5">
        <v>35765</v>
      </c>
      <c r="B157" s="4">
        <v>92.282383566490296</v>
      </c>
    </row>
    <row r="158" spans="1:2" x14ac:dyDescent="0.2">
      <c r="A158" s="5">
        <v>35796</v>
      </c>
      <c r="B158" s="4">
        <v>112.733546350724</v>
      </c>
    </row>
    <row r="159" spans="1:2" x14ac:dyDescent="0.2">
      <c r="A159" s="5">
        <v>35827</v>
      </c>
      <c r="B159" s="4">
        <v>67.582757048932507</v>
      </c>
    </row>
    <row r="160" spans="1:2" x14ac:dyDescent="0.2">
      <c r="A160" s="5">
        <v>35855</v>
      </c>
      <c r="B160" s="4">
        <v>63.112927176785298</v>
      </c>
    </row>
    <row r="161" spans="1:2" x14ac:dyDescent="0.2">
      <c r="A161" s="5">
        <v>35886</v>
      </c>
      <c r="B161" s="4">
        <v>84.754761931329796</v>
      </c>
    </row>
    <row r="162" spans="1:2" x14ac:dyDescent="0.2">
      <c r="A162" s="5">
        <v>35916</v>
      </c>
      <c r="B162" s="4">
        <v>38.770219535050401</v>
      </c>
    </row>
    <row r="163" spans="1:2" x14ac:dyDescent="0.2">
      <c r="A163" s="5">
        <v>35947</v>
      </c>
      <c r="B163" s="4">
        <v>65.418777143424904</v>
      </c>
    </row>
    <row r="164" spans="1:2" x14ac:dyDescent="0.2">
      <c r="A164" s="5">
        <v>35977</v>
      </c>
      <c r="B164" s="4">
        <v>63.269534936529197</v>
      </c>
    </row>
    <row r="165" spans="1:2" x14ac:dyDescent="0.2">
      <c r="A165" s="5">
        <v>36008</v>
      </c>
      <c r="B165" s="4">
        <v>49.054643463429301</v>
      </c>
    </row>
    <row r="166" spans="1:2" x14ac:dyDescent="0.2">
      <c r="A166" s="5">
        <v>36039</v>
      </c>
      <c r="B166" s="4">
        <v>135.467126657216</v>
      </c>
    </row>
    <row r="167" spans="1:2" x14ac:dyDescent="0.2">
      <c r="A167" s="5">
        <v>36069</v>
      </c>
      <c r="B167" s="4">
        <v>41.925846125067899</v>
      </c>
    </row>
    <row r="168" spans="1:2" x14ac:dyDescent="0.2">
      <c r="A168" s="5">
        <v>36100</v>
      </c>
      <c r="B168" s="4">
        <v>106.431671088882</v>
      </c>
    </row>
    <row r="169" spans="1:2" x14ac:dyDescent="0.2">
      <c r="A169" s="5">
        <v>36130</v>
      </c>
      <c r="B169" s="4">
        <v>70.210437766883103</v>
      </c>
    </row>
    <row r="170" spans="1:2" x14ac:dyDescent="0.2">
      <c r="A170" s="5">
        <v>36161</v>
      </c>
      <c r="B170" s="4">
        <v>46.176287767433202</v>
      </c>
    </row>
    <row r="171" spans="1:2" x14ac:dyDescent="0.2">
      <c r="A171" s="5">
        <v>36192</v>
      </c>
      <c r="B171" s="4">
        <v>89.815148752760805</v>
      </c>
    </row>
    <row r="172" spans="1:2" x14ac:dyDescent="0.2">
      <c r="A172" s="5">
        <v>36220</v>
      </c>
      <c r="B172" s="4">
        <v>20.5453672560282</v>
      </c>
    </row>
    <row r="173" spans="1:2" x14ac:dyDescent="0.2">
      <c r="A173" s="5">
        <v>36251</v>
      </c>
      <c r="B173" s="4">
        <v>58.712403471081501</v>
      </c>
    </row>
    <row r="174" spans="1:2" x14ac:dyDescent="0.2">
      <c r="A174" s="5">
        <v>36281</v>
      </c>
      <c r="B174" s="4">
        <v>39.221077648702099</v>
      </c>
    </row>
    <row r="175" spans="1:2" x14ac:dyDescent="0.2">
      <c r="A175" s="5">
        <v>36312</v>
      </c>
      <c r="B175" s="4">
        <v>41.909307329752203</v>
      </c>
    </row>
    <row r="176" spans="1:2" x14ac:dyDescent="0.2">
      <c r="A176" s="5">
        <v>36342</v>
      </c>
      <c r="B176" s="4">
        <v>81.122530557160999</v>
      </c>
    </row>
    <row r="177" spans="1:2" x14ac:dyDescent="0.2">
      <c r="A177" s="5">
        <v>36373</v>
      </c>
      <c r="B177" s="4">
        <v>70.1795182743071</v>
      </c>
    </row>
    <row r="178" spans="1:2" x14ac:dyDescent="0.2">
      <c r="A178" s="5">
        <v>36404</v>
      </c>
      <c r="B178" s="4">
        <v>19.9943717099693</v>
      </c>
    </row>
    <row r="179" spans="1:2" x14ac:dyDescent="0.2">
      <c r="A179" s="5">
        <v>36434</v>
      </c>
      <c r="B179" s="4">
        <v>97.244937373841594</v>
      </c>
    </row>
    <row r="180" spans="1:2" x14ac:dyDescent="0.2">
      <c r="A180" s="5">
        <v>36465</v>
      </c>
      <c r="B180" s="4">
        <v>58.250988256011297</v>
      </c>
    </row>
    <row r="181" spans="1:2" x14ac:dyDescent="0.2">
      <c r="A181" s="5">
        <v>36495</v>
      </c>
      <c r="B181" s="4">
        <v>110.322008391404</v>
      </c>
    </row>
    <row r="182" spans="1:2" x14ac:dyDescent="0.2">
      <c r="A182" s="5">
        <v>36526</v>
      </c>
      <c r="B182" s="4">
        <v>69.780028952986498</v>
      </c>
    </row>
    <row r="183" spans="1:2" x14ac:dyDescent="0.2">
      <c r="A183" s="5">
        <v>36557</v>
      </c>
      <c r="B183" s="4">
        <v>43.407597173001797</v>
      </c>
    </row>
    <row r="184" spans="1:2" x14ac:dyDescent="0.2">
      <c r="A184" s="5">
        <v>36586</v>
      </c>
      <c r="B184" s="4">
        <v>94.242964677478895</v>
      </c>
    </row>
    <row r="185" spans="1:2" x14ac:dyDescent="0.2">
      <c r="A185" s="5">
        <v>36617</v>
      </c>
      <c r="B185" s="4">
        <v>60.033957853223903</v>
      </c>
    </row>
    <row r="186" spans="1:2" x14ac:dyDescent="0.2">
      <c r="A186" s="5">
        <v>36647</v>
      </c>
      <c r="B186" s="4">
        <v>72.717381301110194</v>
      </c>
    </row>
    <row r="187" spans="1:2" x14ac:dyDescent="0.2">
      <c r="A187" s="5">
        <v>36678</v>
      </c>
      <c r="B187" s="4">
        <v>57.917550834593101</v>
      </c>
    </row>
    <row r="188" spans="1:2" x14ac:dyDescent="0.2">
      <c r="A188" s="5">
        <v>36708</v>
      </c>
      <c r="B188" s="4">
        <v>41.326497746152697</v>
      </c>
    </row>
    <row r="189" spans="1:2" x14ac:dyDescent="0.2">
      <c r="A189" s="5">
        <v>36739</v>
      </c>
      <c r="B189" s="4">
        <v>45.7094090915013</v>
      </c>
    </row>
    <row r="190" spans="1:2" x14ac:dyDescent="0.2">
      <c r="A190" s="5">
        <v>36770</v>
      </c>
      <c r="B190" s="4">
        <v>38.983614010062198</v>
      </c>
    </row>
    <row r="191" spans="1:2" x14ac:dyDescent="0.2">
      <c r="A191" s="5">
        <v>36800</v>
      </c>
      <c r="B191" s="4">
        <v>60.0565822956031</v>
      </c>
    </row>
    <row r="192" spans="1:2" x14ac:dyDescent="0.2">
      <c r="A192" s="5">
        <v>36831</v>
      </c>
      <c r="B192" s="4">
        <v>56.500670491538003</v>
      </c>
    </row>
    <row r="193" spans="1:2" x14ac:dyDescent="0.2">
      <c r="A193" s="5">
        <v>36861</v>
      </c>
      <c r="B193" s="4">
        <v>71.872879071544901</v>
      </c>
    </row>
    <row r="194" spans="1:2" x14ac:dyDescent="0.2">
      <c r="A194" s="5">
        <v>36892</v>
      </c>
      <c r="B194" s="4">
        <v>42.636738870641899</v>
      </c>
    </row>
    <row r="195" spans="1:2" x14ac:dyDescent="0.2">
      <c r="A195" s="5">
        <v>36923</v>
      </c>
      <c r="B195" s="4">
        <v>66.035487877916907</v>
      </c>
    </row>
    <row r="196" spans="1:2" x14ac:dyDescent="0.2">
      <c r="A196" s="5">
        <v>36951</v>
      </c>
      <c r="B196" s="4">
        <v>37.865131989992697</v>
      </c>
    </row>
    <row r="197" spans="1:2" x14ac:dyDescent="0.2">
      <c r="A197" s="5">
        <v>36982</v>
      </c>
      <c r="B197" s="4">
        <v>41.925846125067899</v>
      </c>
    </row>
    <row r="198" spans="1:2" x14ac:dyDescent="0.2">
      <c r="A198" s="5">
        <v>37012</v>
      </c>
      <c r="B198" s="4">
        <v>53.6385530533096</v>
      </c>
    </row>
    <row r="199" spans="1:2" x14ac:dyDescent="0.2">
      <c r="A199" s="5">
        <v>37043</v>
      </c>
      <c r="B199" s="4">
        <v>81.339913163687996</v>
      </c>
    </row>
    <row r="200" spans="1:2" x14ac:dyDescent="0.2">
      <c r="A200" s="5">
        <v>37073</v>
      </c>
      <c r="B200" s="4">
        <v>64.787129229142394</v>
      </c>
    </row>
    <row r="201" spans="1:2" x14ac:dyDescent="0.2">
      <c r="A201" s="5">
        <v>37104</v>
      </c>
      <c r="B201" s="4">
        <v>43.385439134628697</v>
      </c>
    </row>
    <row r="202" spans="1:2" x14ac:dyDescent="0.2">
      <c r="A202" s="5">
        <v>37135</v>
      </c>
      <c r="B202" s="4">
        <v>46.9258366081811</v>
      </c>
    </row>
    <row r="203" spans="1:2" x14ac:dyDescent="0.2">
      <c r="A203" s="5">
        <v>37165</v>
      </c>
      <c r="B203" s="4">
        <v>60.841897917870703</v>
      </c>
    </row>
    <row r="204" spans="1:2" x14ac:dyDescent="0.2">
      <c r="A204" s="5">
        <v>37196</v>
      </c>
      <c r="B204" s="4">
        <v>102.350765010522</v>
      </c>
    </row>
    <row r="205" spans="1:2" x14ac:dyDescent="0.2">
      <c r="A205" s="5">
        <v>37226</v>
      </c>
      <c r="B205" s="4">
        <v>181.673545515196</v>
      </c>
    </row>
    <row r="206" spans="1:2" x14ac:dyDescent="0.2">
      <c r="A206" s="5">
        <v>37257</v>
      </c>
      <c r="B206" s="4">
        <v>141.46483898924399</v>
      </c>
    </row>
    <row r="207" spans="1:2" x14ac:dyDescent="0.2">
      <c r="A207" s="5">
        <v>37288</v>
      </c>
      <c r="B207" s="4">
        <v>69.2794874997861</v>
      </c>
    </row>
    <row r="208" spans="1:2" x14ac:dyDescent="0.2">
      <c r="A208" s="5">
        <v>37316</v>
      </c>
      <c r="B208" s="4">
        <v>85.196546977483493</v>
      </c>
    </row>
    <row r="209" spans="1:2" x14ac:dyDescent="0.2">
      <c r="A209" s="5">
        <v>37347</v>
      </c>
      <c r="B209" s="4">
        <v>63.8462103851694</v>
      </c>
    </row>
    <row r="210" spans="1:2" x14ac:dyDescent="0.2">
      <c r="A210" s="5">
        <v>37377</v>
      </c>
      <c r="B210" s="4">
        <v>122.220413092806</v>
      </c>
    </row>
    <row r="211" spans="1:2" x14ac:dyDescent="0.2">
      <c r="A211" s="5">
        <v>37408</v>
      </c>
      <c r="B211" s="4">
        <v>121.26480319703499</v>
      </c>
    </row>
    <row r="212" spans="1:2" x14ac:dyDescent="0.2">
      <c r="A212" s="5">
        <v>37438</v>
      </c>
      <c r="B212" s="4">
        <v>46.041210869305303</v>
      </c>
    </row>
    <row r="213" spans="1:2" x14ac:dyDescent="0.2">
      <c r="A213" s="5">
        <v>37469</v>
      </c>
      <c r="B213" s="4">
        <v>113.97928771689899</v>
      </c>
    </row>
    <row r="214" spans="1:2" x14ac:dyDescent="0.2">
      <c r="A214" s="5">
        <v>37500</v>
      </c>
      <c r="B214" s="4">
        <v>115.604019674561</v>
      </c>
    </row>
    <row r="215" spans="1:2" x14ac:dyDescent="0.2">
      <c r="A215" s="5">
        <v>37530</v>
      </c>
      <c r="B215" s="4">
        <v>108.231554687166</v>
      </c>
    </row>
    <row r="216" spans="1:2" x14ac:dyDescent="0.2">
      <c r="A216" s="5">
        <v>37561</v>
      </c>
      <c r="B216" s="4">
        <v>109.27802312376301</v>
      </c>
    </row>
    <row r="217" spans="1:2" x14ac:dyDescent="0.2">
      <c r="A217" s="5">
        <v>37591</v>
      </c>
      <c r="B217" s="4">
        <v>107.44889413999699</v>
      </c>
    </row>
    <row r="218" spans="1:2" x14ac:dyDescent="0.2">
      <c r="A218" s="5">
        <v>37622</v>
      </c>
      <c r="B218" s="4">
        <v>172.108460672635</v>
      </c>
    </row>
    <row r="219" spans="1:2" x14ac:dyDescent="0.2">
      <c r="A219" s="5">
        <v>37653</v>
      </c>
      <c r="B219" s="4">
        <v>164.622171237732</v>
      </c>
    </row>
    <row r="220" spans="1:2" x14ac:dyDescent="0.2">
      <c r="A220" s="5">
        <v>37681</v>
      </c>
      <c r="B220" s="4">
        <v>90.523032553773106</v>
      </c>
    </row>
    <row r="221" spans="1:2" x14ac:dyDescent="0.2">
      <c r="A221" s="5">
        <v>37712</v>
      </c>
      <c r="B221" s="4">
        <v>134.198013575901</v>
      </c>
    </row>
    <row r="222" spans="1:2" x14ac:dyDescent="0.2">
      <c r="A222" s="5">
        <v>37742</v>
      </c>
      <c r="B222" s="4">
        <v>102.19324170923601</v>
      </c>
    </row>
    <row r="223" spans="1:2" x14ac:dyDescent="0.2">
      <c r="A223" s="5">
        <v>37773</v>
      </c>
      <c r="B223" s="4">
        <v>91.724665729265695</v>
      </c>
    </row>
    <row r="224" spans="1:2" x14ac:dyDescent="0.2">
      <c r="A224" s="5">
        <v>37803</v>
      </c>
      <c r="B224" s="4">
        <v>93.080796478740098</v>
      </c>
    </row>
    <row r="225" spans="1:2" x14ac:dyDescent="0.2">
      <c r="A225" s="5">
        <v>37834</v>
      </c>
      <c r="B225" s="4">
        <v>72.617972714232394</v>
      </c>
    </row>
    <row r="226" spans="1:2" x14ac:dyDescent="0.2">
      <c r="A226" s="5">
        <v>37865</v>
      </c>
      <c r="B226" s="4">
        <v>88.542634925239696</v>
      </c>
    </row>
    <row r="227" spans="1:2" x14ac:dyDescent="0.2">
      <c r="A227" s="5">
        <v>37895</v>
      </c>
      <c r="B227" s="4">
        <v>101.957863801269</v>
      </c>
    </row>
    <row r="228" spans="1:2" x14ac:dyDescent="0.2">
      <c r="A228" s="5">
        <v>37926</v>
      </c>
      <c r="B228" s="4">
        <v>90.513392188218901</v>
      </c>
    </row>
    <row r="229" spans="1:2" x14ac:dyDescent="0.2">
      <c r="A229" s="5">
        <v>37956</v>
      </c>
      <c r="B229" s="4">
        <v>97.7819549755379</v>
      </c>
    </row>
    <row r="230" spans="1:2" x14ac:dyDescent="0.2">
      <c r="A230" s="5">
        <v>37987</v>
      </c>
      <c r="B230" s="4">
        <v>72.6510786967782</v>
      </c>
    </row>
    <row r="231" spans="1:2" x14ac:dyDescent="0.2">
      <c r="A231" s="5">
        <v>38018</v>
      </c>
      <c r="B231" s="4">
        <v>49.1624683391587</v>
      </c>
    </row>
    <row r="232" spans="1:2" x14ac:dyDescent="0.2">
      <c r="A232" s="5">
        <v>38047</v>
      </c>
      <c r="B232" s="4">
        <v>61.665915109367504</v>
      </c>
    </row>
    <row r="233" spans="1:2" x14ac:dyDescent="0.2">
      <c r="A233" s="5">
        <v>38078</v>
      </c>
      <c r="B233" s="4">
        <v>63.833423241090699</v>
      </c>
    </row>
    <row r="234" spans="1:2" x14ac:dyDescent="0.2">
      <c r="A234" s="5">
        <v>38108</v>
      </c>
      <c r="B234" s="4">
        <v>41.310428339038403</v>
      </c>
    </row>
    <row r="235" spans="1:2" x14ac:dyDescent="0.2">
      <c r="A235" s="5">
        <v>38139</v>
      </c>
      <c r="B235" s="4">
        <v>41.9051746695284</v>
      </c>
    </row>
    <row r="236" spans="1:2" x14ac:dyDescent="0.2">
      <c r="A236" s="5">
        <v>38169</v>
      </c>
      <c r="B236" s="4">
        <v>113.67439982979</v>
      </c>
    </row>
    <row r="237" spans="1:2" x14ac:dyDescent="0.2">
      <c r="A237" s="5">
        <v>38200</v>
      </c>
      <c r="B237" s="4">
        <v>82.388595642436499</v>
      </c>
    </row>
    <row r="238" spans="1:2" x14ac:dyDescent="0.2">
      <c r="A238" s="5">
        <v>38231</v>
      </c>
      <c r="B238" s="4">
        <v>23.987377304340001</v>
      </c>
    </row>
    <row r="239" spans="1:2" x14ac:dyDescent="0.2">
      <c r="A239" s="5">
        <v>38261</v>
      </c>
      <c r="B239" s="4">
        <v>111.59673747996</v>
      </c>
    </row>
    <row r="240" spans="1:2" x14ac:dyDescent="0.2">
      <c r="A240" s="5">
        <v>38292</v>
      </c>
      <c r="B240" s="4">
        <v>115.894070122092</v>
      </c>
    </row>
    <row r="241" spans="1:3" x14ac:dyDescent="0.2">
      <c r="A241" s="5">
        <v>38322</v>
      </c>
      <c r="B241" s="4">
        <v>54.6924551253137</v>
      </c>
    </row>
    <row r="242" spans="1:3" x14ac:dyDescent="0.2">
      <c r="A242" s="5">
        <v>38353</v>
      </c>
      <c r="B242" s="4">
        <v>25.805220811494301</v>
      </c>
    </row>
    <row r="243" spans="1:3" x14ac:dyDescent="0.2">
      <c r="A243" s="5">
        <v>38384</v>
      </c>
      <c r="B243" s="4">
        <v>127.78457310671401</v>
      </c>
    </row>
    <row r="244" spans="1:3" x14ac:dyDescent="0.2">
      <c r="A244" s="5">
        <v>38412</v>
      </c>
      <c r="B244" s="4">
        <v>22.9658655600782</v>
      </c>
    </row>
    <row r="245" spans="1:3" x14ac:dyDescent="0.2">
      <c r="A245" s="5">
        <v>38443</v>
      </c>
      <c r="B245" s="4">
        <v>89.202429958792607</v>
      </c>
    </row>
    <row r="246" spans="1:3" x14ac:dyDescent="0.2">
      <c r="A246" s="5">
        <v>38473</v>
      </c>
      <c r="B246" s="4">
        <v>80.574158799121605</v>
      </c>
      <c r="C246" s="4" t="s">
        <v>58</v>
      </c>
    </row>
    <row r="247" spans="1:3" x14ac:dyDescent="0.2">
      <c r="A247" s="5">
        <v>38504</v>
      </c>
      <c r="B247" s="4">
        <v>71.945887639450504</v>
      </c>
    </row>
    <row r="248" spans="1:3" x14ac:dyDescent="0.2">
      <c r="A248" s="5">
        <v>38534</v>
      </c>
      <c r="B248" s="4">
        <v>50.7839837862916</v>
      </c>
    </row>
    <row r="249" spans="1:3" x14ac:dyDescent="0.2">
      <c r="A249" s="5">
        <v>38565</v>
      </c>
      <c r="B249" s="4">
        <v>54.231798918285797</v>
      </c>
    </row>
    <row r="250" spans="1:3" x14ac:dyDescent="0.2">
      <c r="A250" s="5">
        <v>38596</v>
      </c>
      <c r="B250" s="4">
        <v>118.492186126391</v>
      </c>
    </row>
    <row r="251" spans="1:3" x14ac:dyDescent="0.2">
      <c r="A251" s="5">
        <v>38626</v>
      </c>
      <c r="B251" s="4">
        <v>25.2591759583742</v>
      </c>
    </row>
    <row r="252" spans="1:3" x14ac:dyDescent="0.2">
      <c r="A252" s="5">
        <v>38657</v>
      </c>
      <c r="B252" s="4">
        <v>124.694946104369</v>
      </c>
    </row>
    <row r="253" spans="1:3" x14ac:dyDescent="0.2">
      <c r="A253" s="5">
        <v>38687</v>
      </c>
      <c r="B253" s="4">
        <v>81.817554163205202</v>
      </c>
    </row>
    <row r="254" spans="1:3" x14ac:dyDescent="0.2">
      <c r="A254" s="5">
        <v>38718</v>
      </c>
      <c r="B254" s="4">
        <v>100.285634530664</v>
      </c>
    </row>
    <row r="255" spans="1:3" x14ac:dyDescent="0.2">
      <c r="A255" s="5">
        <v>38749</v>
      </c>
      <c r="B255" s="4">
        <v>74.354434210373498</v>
      </c>
    </row>
    <row r="256" spans="1:3" x14ac:dyDescent="0.2">
      <c r="A256" s="5">
        <v>38777</v>
      </c>
      <c r="B256" s="4">
        <v>65.620811662088897</v>
      </c>
    </row>
    <row r="257" spans="1:3" x14ac:dyDescent="0.2">
      <c r="A257" s="5">
        <v>38808</v>
      </c>
      <c r="B257" s="4">
        <v>124.885499095947</v>
      </c>
    </row>
    <row r="258" spans="1:3" x14ac:dyDescent="0.2">
      <c r="A258" s="5">
        <v>38838</v>
      </c>
      <c r="B258" s="4">
        <v>23.8126401615873</v>
      </c>
    </row>
    <row r="259" spans="1:3" x14ac:dyDescent="0.2">
      <c r="A259" s="5">
        <v>38869</v>
      </c>
      <c r="B259" s="4">
        <v>68.248454441705704</v>
      </c>
    </row>
    <row r="260" spans="1:3" x14ac:dyDescent="0.2">
      <c r="A260" s="5">
        <v>38899</v>
      </c>
      <c r="B260" s="4">
        <v>49.8896896364977</v>
      </c>
    </row>
    <row r="261" spans="1:3" x14ac:dyDescent="0.2">
      <c r="A261" s="5">
        <v>38930</v>
      </c>
      <c r="B261" s="4">
        <v>78.560582263437496</v>
      </c>
    </row>
    <row r="262" spans="1:3" x14ac:dyDescent="0.2">
      <c r="A262" s="5">
        <v>38961</v>
      </c>
      <c r="B262" s="4">
        <v>50.130986943929202</v>
      </c>
    </row>
    <row r="263" spans="1:3" x14ac:dyDescent="0.2">
      <c r="A263" s="5">
        <v>38991</v>
      </c>
      <c r="B263" s="4">
        <v>46.693811265101402</v>
      </c>
    </row>
    <row r="264" spans="1:3" x14ac:dyDescent="0.2">
      <c r="A264" s="5">
        <v>39022</v>
      </c>
      <c r="B264" s="4">
        <v>87.930549450740301</v>
      </c>
      <c r="C264" s="4" t="s">
        <v>58</v>
      </c>
    </row>
    <row r="265" spans="1:3" x14ac:dyDescent="0.2">
      <c r="A265" s="5">
        <v>39052</v>
      </c>
      <c r="B265" s="4">
        <v>129.167287636379</v>
      </c>
    </row>
    <row r="266" spans="1:3" x14ac:dyDescent="0.2">
      <c r="A266" s="5">
        <v>39083</v>
      </c>
      <c r="B266" s="4">
        <v>24.068893085845499</v>
      </c>
    </row>
    <row r="267" spans="1:3" x14ac:dyDescent="0.2">
      <c r="A267" s="5">
        <v>39114</v>
      </c>
      <c r="B267" s="4">
        <v>23.7779977799736</v>
      </c>
    </row>
    <row r="268" spans="1:3" x14ac:dyDescent="0.2">
      <c r="A268" s="5">
        <v>39142</v>
      </c>
      <c r="B268" s="4">
        <v>82.046602244171794</v>
      </c>
    </row>
    <row r="269" spans="1:3" x14ac:dyDescent="0.2">
      <c r="A269" s="5">
        <v>39173</v>
      </c>
      <c r="B269" s="4">
        <v>72.124979009451394</v>
      </c>
    </row>
    <row r="270" spans="1:3" x14ac:dyDescent="0.2">
      <c r="A270" s="5">
        <v>39203</v>
      </c>
      <c r="B270" s="4">
        <v>68.255762339172506</v>
      </c>
    </row>
    <row r="271" spans="1:3" x14ac:dyDescent="0.2">
      <c r="A271" s="5">
        <v>39234</v>
      </c>
      <c r="B271" s="4">
        <v>91.6554246357571</v>
      </c>
    </row>
    <row r="272" spans="1:3" x14ac:dyDescent="0.2">
      <c r="A272" s="5">
        <v>39264</v>
      </c>
      <c r="B272" s="4">
        <v>50.464360090688501</v>
      </c>
    </row>
    <row r="273" spans="1:3" x14ac:dyDescent="0.2">
      <c r="A273" s="5">
        <v>39295</v>
      </c>
      <c r="B273" s="4">
        <v>48.975495715533903</v>
      </c>
    </row>
    <row r="274" spans="1:3" x14ac:dyDescent="0.2">
      <c r="A274" s="5">
        <v>39326</v>
      </c>
      <c r="B274" s="4">
        <v>90.997939255607704</v>
      </c>
    </row>
    <row r="275" spans="1:3" x14ac:dyDescent="0.2">
      <c r="A275" s="5">
        <v>39356</v>
      </c>
      <c r="B275" s="4">
        <v>115.70474197442999</v>
      </c>
    </row>
    <row r="276" spans="1:3" x14ac:dyDescent="0.2">
      <c r="A276" s="5">
        <v>39387</v>
      </c>
      <c r="B276" s="4">
        <v>166.42736009096001</v>
      </c>
    </row>
    <row r="277" spans="1:3" x14ac:dyDescent="0.2">
      <c r="A277" s="5">
        <v>39417</v>
      </c>
      <c r="B277" s="4">
        <v>145.355170448655</v>
      </c>
    </row>
    <row r="278" spans="1:3" x14ac:dyDescent="0.2">
      <c r="A278" s="5">
        <v>39448</v>
      </c>
      <c r="B278" s="4">
        <v>100.735183027291</v>
      </c>
      <c r="C278" s="4" t="s">
        <v>58</v>
      </c>
    </row>
    <row r="279" spans="1:3" x14ac:dyDescent="0.2">
      <c r="A279" s="5">
        <v>39479</v>
      </c>
      <c r="B279" s="4">
        <v>56.115195605927298</v>
      </c>
    </row>
    <row r="280" spans="1:3" x14ac:dyDescent="0.2">
      <c r="A280" s="5">
        <v>39508</v>
      </c>
      <c r="B280" s="4">
        <v>141.27672085229</v>
      </c>
    </row>
    <row r="281" spans="1:3" x14ac:dyDescent="0.2">
      <c r="A281" s="5">
        <v>39539</v>
      </c>
      <c r="B281" s="4">
        <v>132.303977684834</v>
      </c>
    </row>
    <row r="282" spans="1:3" x14ac:dyDescent="0.2">
      <c r="A282" s="5">
        <v>39569</v>
      </c>
      <c r="B282" s="4">
        <v>105.56448139996201</v>
      </c>
    </row>
    <row r="283" spans="1:3" x14ac:dyDescent="0.2">
      <c r="A283" s="5">
        <v>39600</v>
      </c>
      <c r="B283" s="4">
        <v>70.009946676060594</v>
      </c>
    </row>
    <row r="284" spans="1:3" x14ac:dyDescent="0.2">
      <c r="A284" s="5">
        <v>39630</v>
      </c>
      <c r="B284" s="4">
        <v>168.329709951664</v>
      </c>
    </row>
    <row r="285" spans="1:3" x14ac:dyDescent="0.2">
      <c r="A285" s="5">
        <v>39661</v>
      </c>
      <c r="B285" s="4">
        <v>99.861444324682793</v>
      </c>
    </row>
    <row r="286" spans="1:3" x14ac:dyDescent="0.2">
      <c r="A286" s="5">
        <v>39692</v>
      </c>
      <c r="B286" s="4">
        <v>165.07894751752599</v>
      </c>
    </row>
    <row r="287" spans="1:3" x14ac:dyDescent="0.2">
      <c r="A287" s="5">
        <v>39722</v>
      </c>
      <c r="B287" s="4">
        <v>158.06177652847001</v>
      </c>
    </row>
    <row r="288" spans="1:3" x14ac:dyDescent="0.2">
      <c r="A288" s="5">
        <v>39753</v>
      </c>
      <c r="B288" s="4">
        <v>168.96073124308799</v>
      </c>
    </row>
    <row r="289" spans="1:2" x14ac:dyDescent="0.2">
      <c r="A289" s="5">
        <v>39783</v>
      </c>
      <c r="B289" s="4">
        <v>164.862424540419</v>
      </c>
    </row>
    <row r="290" spans="1:2" x14ac:dyDescent="0.2">
      <c r="A290" s="5">
        <v>39814</v>
      </c>
      <c r="B290" s="4">
        <v>185.61853452301401</v>
      </c>
    </row>
    <row r="291" spans="1:2" x14ac:dyDescent="0.2">
      <c r="A291" s="5">
        <v>39845</v>
      </c>
      <c r="B291" s="4">
        <v>133.04958557410399</v>
      </c>
    </row>
    <row r="292" spans="1:2" x14ac:dyDescent="0.2">
      <c r="A292" s="5">
        <v>39873</v>
      </c>
      <c r="B292" s="4">
        <v>114.375017177685</v>
      </c>
    </row>
    <row r="293" spans="1:2" x14ac:dyDescent="0.2">
      <c r="A293" s="5">
        <v>39904</v>
      </c>
      <c r="B293" s="4">
        <v>163.46725592653701</v>
      </c>
    </row>
    <row r="294" spans="1:2" x14ac:dyDescent="0.2">
      <c r="A294" s="5">
        <v>39934</v>
      </c>
      <c r="B294" s="4">
        <v>51.089249377697499</v>
      </c>
    </row>
    <row r="295" spans="1:2" x14ac:dyDescent="0.2">
      <c r="A295" s="5">
        <v>39965</v>
      </c>
      <c r="B295" s="4">
        <v>177.68024335598</v>
      </c>
    </row>
    <row r="296" spans="1:2" x14ac:dyDescent="0.2">
      <c r="A296" s="5">
        <v>39995</v>
      </c>
      <c r="B296" s="4">
        <v>103.775427673672</v>
      </c>
    </row>
    <row r="297" spans="1:2" x14ac:dyDescent="0.2">
      <c r="A297" s="5">
        <v>40026</v>
      </c>
      <c r="B297" s="4">
        <v>54.996813294122902</v>
      </c>
    </row>
    <row r="298" spans="1:2" x14ac:dyDescent="0.2">
      <c r="A298" s="5">
        <v>40057</v>
      </c>
      <c r="B298" s="4">
        <v>158.40968302324299</v>
      </c>
    </row>
    <row r="299" spans="1:2" x14ac:dyDescent="0.2">
      <c r="A299" s="5">
        <v>40087</v>
      </c>
      <c r="B299" s="4">
        <v>77.032092384958503</v>
      </c>
    </row>
    <row r="300" spans="1:2" x14ac:dyDescent="0.2">
      <c r="A300" s="5">
        <v>40118</v>
      </c>
      <c r="B300" s="4">
        <v>153.348865590245</v>
      </c>
    </row>
    <row r="301" spans="1:2" x14ac:dyDescent="0.2">
      <c r="A301" s="5">
        <v>40148</v>
      </c>
      <c r="B301" s="4">
        <v>152.271884880209</v>
      </c>
    </row>
    <row r="302" spans="1:2" x14ac:dyDescent="0.2">
      <c r="A302" s="5">
        <v>40179</v>
      </c>
      <c r="B302" s="4">
        <v>121.417250378197</v>
      </c>
    </row>
    <row r="303" spans="1:2" x14ac:dyDescent="0.2">
      <c r="A303" s="5">
        <v>40210</v>
      </c>
      <c r="B303" s="4">
        <v>178.03115891231201</v>
      </c>
    </row>
    <row r="304" spans="1:2" x14ac:dyDescent="0.2">
      <c r="A304" s="5">
        <v>40238</v>
      </c>
      <c r="B304" s="4">
        <v>161.80747924496299</v>
      </c>
    </row>
    <row r="305" spans="1:2" x14ac:dyDescent="0.2">
      <c r="A305" s="5">
        <v>40269</v>
      </c>
      <c r="B305" s="4">
        <v>196.066611802387</v>
      </c>
    </row>
    <row r="306" spans="1:2" x14ac:dyDescent="0.2">
      <c r="A306" s="5">
        <v>40299</v>
      </c>
      <c r="B306" s="4">
        <v>139.14878072157401</v>
      </c>
    </row>
    <row r="307" spans="1:2" x14ac:dyDescent="0.2">
      <c r="A307" s="5">
        <v>40330</v>
      </c>
      <c r="B307" s="4">
        <v>141.48367836053001</v>
      </c>
    </row>
    <row r="308" spans="1:2" x14ac:dyDescent="0.2">
      <c r="A308" s="5">
        <v>40360</v>
      </c>
      <c r="B308" s="4">
        <v>170.59830442540701</v>
      </c>
    </row>
    <row r="309" spans="1:2" x14ac:dyDescent="0.2">
      <c r="A309" s="5">
        <v>40391</v>
      </c>
      <c r="B309" s="4">
        <v>126.62704896415001</v>
      </c>
    </row>
    <row r="310" spans="1:2" x14ac:dyDescent="0.2">
      <c r="A310" s="5">
        <v>40422</v>
      </c>
      <c r="B310" s="4">
        <v>120.36832639107401</v>
      </c>
    </row>
    <row r="311" spans="1:2" x14ac:dyDescent="0.2">
      <c r="A311" s="5">
        <v>40452</v>
      </c>
      <c r="B311" s="4">
        <v>143.58709836589</v>
      </c>
    </row>
    <row r="312" spans="1:2" x14ac:dyDescent="0.2">
      <c r="A312" s="5">
        <v>40483</v>
      </c>
      <c r="B312" s="4">
        <v>87.440406650964604</v>
      </c>
    </row>
    <row r="313" spans="1:2" x14ac:dyDescent="0.2">
      <c r="A313" s="5">
        <v>40513</v>
      </c>
      <c r="B313" s="4">
        <v>196.04507596049001</v>
      </c>
    </row>
    <row r="314" spans="1:2" x14ac:dyDescent="0.2">
      <c r="A314" s="5">
        <v>40544</v>
      </c>
      <c r="B314" s="4">
        <v>155.640337065517</v>
      </c>
    </row>
    <row r="315" spans="1:2" x14ac:dyDescent="0.2">
      <c r="A315" s="5">
        <v>40575</v>
      </c>
      <c r="B315" s="4">
        <v>93.466358428963602</v>
      </c>
    </row>
    <row r="316" spans="1:2" x14ac:dyDescent="0.2">
      <c r="A316" s="5">
        <v>40603</v>
      </c>
      <c r="B316" s="4">
        <v>175.77293933145799</v>
      </c>
    </row>
    <row r="317" spans="1:2" x14ac:dyDescent="0.2">
      <c r="A317" s="5">
        <v>40634</v>
      </c>
      <c r="B317" s="4">
        <v>181.34866699446101</v>
      </c>
    </row>
    <row r="318" spans="1:2" x14ac:dyDescent="0.2">
      <c r="A318" s="5">
        <v>40664</v>
      </c>
      <c r="B318" s="4">
        <v>152.44668400189701</v>
      </c>
    </row>
    <row r="319" spans="1:2" x14ac:dyDescent="0.2">
      <c r="A319" s="5">
        <v>40695</v>
      </c>
      <c r="B319" s="4">
        <v>95.026917782577797</v>
      </c>
    </row>
    <row r="320" spans="1:2" x14ac:dyDescent="0.2">
      <c r="A320" s="5">
        <v>40725</v>
      </c>
      <c r="B320" s="4">
        <v>62.503364660051197</v>
      </c>
    </row>
    <row r="321" spans="1:2" x14ac:dyDescent="0.2">
      <c r="A321" s="5">
        <v>40756</v>
      </c>
      <c r="B321" s="4">
        <v>130.15631740388599</v>
      </c>
    </row>
    <row r="322" spans="1:2" x14ac:dyDescent="0.2">
      <c r="A322" s="5">
        <v>40787</v>
      </c>
      <c r="B322" s="4">
        <v>121.66057152123901</v>
      </c>
    </row>
    <row r="323" spans="1:2" x14ac:dyDescent="0.2">
      <c r="A323" s="5">
        <v>40817</v>
      </c>
      <c r="B323" s="4">
        <v>210.46573045605001</v>
      </c>
    </row>
    <row r="324" spans="1:2" x14ac:dyDescent="0.2">
      <c r="A324" s="5">
        <v>40848</v>
      </c>
      <c r="B324" s="4">
        <v>124.457571042228</v>
      </c>
    </row>
    <row r="325" spans="1:2" x14ac:dyDescent="0.2">
      <c r="A325" s="5">
        <v>40878</v>
      </c>
      <c r="B325" s="4">
        <v>231.892939995776</v>
      </c>
    </row>
    <row r="326" spans="1:2" x14ac:dyDescent="0.2">
      <c r="A326" s="5">
        <v>40909</v>
      </c>
      <c r="B326" s="4">
        <v>165.844667625542</v>
      </c>
    </row>
    <row r="327" spans="1:2" x14ac:dyDescent="0.2">
      <c r="A327" s="5">
        <v>40940</v>
      </c>
      <c r="B327" s="4">
        <v>126.872779914521</v>
      </c>
    </row>
    <row r="328" spans="1:2" x14ac:dyDescent="0.2">
      <c r="A328" s="5">
        <v>40969</v>
      </c>
      <c r="B328" s="4">
        <v>142.69992489042599</v>
      </c>
    </row>
    <row r="329" spans="1:2" x14ac:dyDescent="0.2">
      <c r="A329" s="5">
        <v>41000</v>
      </c>
      <c r="B329" s="4">
        <v>196.649873356635</v>
      </c>
    </row>
    <row r="330" spans="1:2" x14ac:dyDescent="0.2">
      <c r="A330" s="5">
        <v>41030</v>
      </c>
      <c r="B330" s="4">
        <v>179.232550115431</v>
      </c>
    </row>
    <row r="331" spans="1:2" x14ac:dyDescent="0.2">
      <c r="A331" s="5">
        <v>41061</v>
      </c>
      <c r="B331" s="4">
        <v>119.909812732418</v>
      </c>
    </row>
    <row r="332" spans="1:2" x14ac:dyDescent="0.2">
      <c r="A332" s="5">
        <v>41091</v>
      </c>
      <c r="B332" s="4">
        <v>219.213163910524</v>
      </c>
    </row>
    <row r="333" spans="1:2" x14ac:dyDescent="0.2">
      <c r="A333" s="5">
        <v>41122</v>
      </c>
      <c r="B333" s="4">
        <v>127.11946644441799</v>
      </c>
    </row>
    <row r="334" spans="1:2" x14ac:dyDescent="0.2">
      <c r="A334" s="5">
        <v>41153</v>
      </c>
      <c r="B334" s="4">
        <v>130.05673338138899</v>
      </c>
    </row>
    <row r="335" spans="1:2" x14ac:dyDescent="0.2">
      <c r="A335" s="5">
        <v>41183</v>
      </c>
      <c r="B335" s="4">
        <v>148.649914762728</v>
      </c>
    </row>
    <row r="336" spans="1:2" x14ac:dyDescent="0.2">
      <c r="A336" s="5">
        <v>41214</v>
      </c>
      <c r="B336" s="4">
        <v>130.576240996678</v>
      </c>
    </row>
    <row r="337" spans="1:2" x14ac:dyDescent="0.2">
      <c r="A337" s="5">
        <v>41244</v>
      </c>
      <c r="B337" s="4">
        <v>116.576548003938</v>
      </c>
    </row>
    <row r="338" spans="1:2" x14ac:dyDescent="0.2">
      <c r="A338" s="5">
        <v>41275</v>
      </c>
      <c r="B338" s="4">
        <v>180.06795606935901</v>
      </c>
    </row>
    <row r="339" spans="1:2" x14ac:dyDescent="0.2">
      <c r="A339" s="5">
        <v>41306</v>
      </c>
      <c r="B339" s="4">
        <v>174.50738186748001</v>
      </c>
    </row>
    <row r="340" spans="1:2" x14ac:dyDescent="0.2">
      <c r="A340" s="5">
        <v>41334</v>
      </c>
      <c r="B340" s="4">
        <v>100.495122889095</v>
      </c>
    </row>
    <row r="341" spans="1:2" x14ac:dyDescent="0.2">
      <c r="A341" s="5">
        <v>41365</v>
      </c>
      <c r="B341" s="4">
        <v>106.577589781898</v>
      </c>
    </row>
    <row r="342" spans="1:2" x14ac:dyDescent="0.2">
      <c r="A342" s="5">
        <v>41395</v>
      </c>
      <c r="B342" s="4">
        <v>167.80934146409999</v>
      </c>
    </row>
    <row r="343" spans="1:2" x14ac:dyDescent="0.2">
      <c r="A343" s="5">
        <v>41426</v>
      </c>
      <c r="B343" s="4">
        <v>178.04607689110401</v>
      </c>
    </row>
    <row r="344" spans="1:2" x14ac:dyDescent="0.2">
      <c r="A344" s="5">
        <v>41456</v>
      </c>
      <c r="B344" s="4">
        <v>206.45848242446399</v>
      </c>
    </row>
    <row r="345" spans="1:2" x14ac:dyDescent="0.2">
      <c r="A345" s="5">
        <v>41487</v>
      </c>
      <c r="B345" s="4">
        <v>133.90905193750999</v>
      </c>
    </row>
    <row r="346" spans="1:2" x14ac:dyDescent="0.2">
      <c r="A346" s="5">
        <v>41518</v>
      </c>
      <c r="B346" s="4">
        <v>135.230032243019</v>
      </c>
    </row>
    <row r="347" spans="1:2" x14ac:dyDescent="0.2">
      <c r="A347" s="5">
        <v>41548</v>
      </c>
      <c r="B347" s="4">
        <v>160.53202490317599</v>
      </c>
    </row>
    <row r="348" spans="1:2" x14ac:dyDescent="0.2">
      <c r="A348" s="5">
        <v>41579</v>
      </c>
      <c r="B348" s="4">
        <v>120.57323771419701</v>
      </c>
    </row>
    <row r="349" spans="1:2" x14ac:dyDescent="0.2">
      <c r="A349" s="5">
        <v>41609</v>
      </c>
      <c r="B349" s="4">
        <v>223.19347495992</v>
      </c>
    </row>
    <row r="350" spans="1:2" x14ac:dyDescent="0.2">
      <c r="A350" s="5">
        <v>41640</v>
      </c>
      <c r="B350" s="4">
        <v>66.100540725414206</v>
      </c>
    </row>
    <row r="351" spans="1:2" x14ac:dyDescent="0.2">
      <c r="A351" s="5">
        <v>41671</v>
      </c>
      <c r="B351" s="4">
        <v>132.758630529112</v>
      </c>
    </row>
    <row r="352" spans="1:2" x14ac:dyDescent="0.2">
      <c r="A352" s="5">
        <v>41699</v>
      </c>
      <c r="B352" s="4">
        <v>152.885442626165</v>
      </c>
    </row>
    <row r="353" spans="1:2" x14ac:dyDescent="0.2">
      <c r="A353" s="5">
        <v>41730</v>
      </c>
      <c r="B353" s="4">
        <v>96.043478150599896</v>
      </c>
    </row>
    <row r="354" spans="1:2" x14ac:dyDescent="0.2">
      <c r="A354" s="5">
        <v>41760</v>
      </c>
      <c r="B354" s="4">
        <v>118.307454433098</v>
      </c>
    </row>
    <row r="355" spans="1:2" x14ac:dyDescent="0.2">
      <c r="A355" s="5">
        <v>41791</v>
      </c>
      <c r="B355" s="4">
        <v>96.348331995999402</v>
      </c>
    </row>
    <row r="356" spans="1:2" x14ac:dyDescent="0.2">
      <c r="A356" s="5">
        <v>41821</v>
      </c>
      <c r="B356" s="4">
        <v>128.75636307337899</v>
      </c>
    </row>
    <row r="357" spans="1:2" x14ac:dyDescent="0.2">
      <c r="A357" s="5">
        <v>41852</v>
      </c>
      <c r="B357" s="4">
        <v>141.81891417443299</v>
      </c>
    </row>
    <row r="358" spans="1:2" x14ac:dyDescent="0.2">
      <c r="A358" s="5">
        <v>41883</v>
      </c>
      <c r="B358" s="4">
        <v>161.976054399942</v>
      </c>
    </row>
    <row r="359" spans="1:2" x14ac:dyDescent="0.2">
      <c r="A359" s="5">
        <v>41913</v>
      </c>
      <c r="B359" s="4">
        <v>62.549363603722099</v>
      </c>
    </row>
    <row r="360" spans="1:2" x14ac:dyDescent="0.2">
      <c r="A360" s="5">
        <v>41944</v>
      </c>
      <c r="B360" s="4">
        <v>132.675734100433</v>
      </c>
    </row>
    <row r="361" spans="1:2" x14ac:dyDescent="0.2">
      <c r="A361" s="5">
        <v>41974</v>
      </c>
      <c r="B361" s="4">
        <v>112.941276485743</v>
      </c>
    </row>
    <row r="362" spans="1:2" x14ac:dyDescent="0.2">
      <c r="A362" s="5">
        <v>42005</v>
      </c>
      <c r="B362" s="4">
        <v>132.51025142615799</v>
      </c>
    </row>
    <row r="363" spans="1:2" x14ac:dyDescent="0.2">
      <c r="A363" s="5">
        <v>42036</v>
      </c>
      <c r="B363" s="4">
        <v>34.007712573918703</v>
      </c>
    </row>
    <row r="364" spans="1:2" x14ac:dyDescent="0.2">
      <c r="A364" s="5">
        <v>42064</v>
      </c>
      <c r="B364" s="4">
        <v>233.201837117107</v>
      </c>
    </row>
    <row r="365" spans="1:2" x14ac:dyDescent="0.2">
      <c r="A365" s="5">
        <v>42095</v>
      </c>
      <c r="B365" s="4">
        <v>204.83308627427101</v>
      </c>
    </row>
    <row r="366" spans="1:2" x14ac:dyDescent="0.2">
      <c r="A366" s="5">
        <v>42125</v>
      </c>
      <c r="B366" s="4">
        <v>100.463445939406</v>
      </c>
    </row>
    <row r="367" spans="1:2" x14ac:dyDescent="0.2">
      <c r="A367" s="5">
        <v>42156</v>
      </c>
      <c r="B367" s="4">
        <v>138.898635830589</v>
      </c>
    </row>
    <row r="368" spans="1:2" x14ac:dyDescent="0.2">
      <c r="A368" s="5">
        <v>42186</v>
      </c>
      <c r="B368" s="4">
        <v>170.85894834500201</v>
      </c>
    </row>
    <row r="369" spans="1:2" x14ac:dyDescent="0.2">
      <c r="A369" s="5">
        <v>42217</v>
      </c>
      <c r="B369" s="4">
        <v>112.58222615427999</v>
      </c>
    </row>
    <row r="370" spans="1:2" x14ac:dyDescent="0.2">
      <c r="A370" s="5">
        <v>42248</v>
      </c>
      <c r="B370" s="4">
        <v>69.665635462899601</v>
      </c>
    </row>
    <row r="371" spans="1:2" x14ac:dyDescent="0.2">
      <c r="A371" s="5">
        <v>42278</v>
      </c>
      <c r="B371" s="4">
        <v>64.780545171293895</v>
      </c>
    </row>
    <row r="372" spans="1:2" x14ac:dyDescent="0.2">
      <c r="A372" s="5">
        <v>42309</v>
      </c>
      <c r="B372" s="4">
        <v>140.36676344300199</v>
      </c>
    </row>
    <row r="373" spans="1:2" x14ac:dyDescent="0.2">
      <c r="A373" s="5">
        <v>42339</v>
      </c>
      <c r="B373" s="4">
        <v>75.831616046339704</v>
      </c>
    </row>
    <row r="374" spans="1:2" x14ac:dyDescent="0.2">
      <c r="A374" s="5">
        <v>42370</v>
      </c>
      <c r="B374" s="4">
        <v>68.464697329416396</v>
      </c>
    </row>
    <row r="375" spans="1:2" x14ac:dyDescent="0.2">
      <c r="A375" s="5">
        <v>42401</v>
      </c>
      <c r="B375" s="4">
        <v>182.605868134964</v>
      </c>
    </row>
    <row r="376" spans="1:2" x14ac:dyDescent="0.2">
      <c r="A376" s="5">
        <v>42430</v>
      </c>
      <c r="B376" s="4">
        <v>214.01395483818399</v>
      </c>
    </row>
    <row r="377" spans="1:2" x14ac:dyDescent="0.2">
      <c r="A377" s="5">
        <v>42461</v>
      </c>
      <c r="B377" s="4">
        <v>137.261103463723</v>
      </c>
    </row>
    <row r="378" spans="1:2" x14ac:dyDescent="0.2">
      <c r="A378" s="5">
        <v>42491</v>
      </c>
      <c r="B378" s="4">
        <v>216.338219747338</v>
      </c>
    </row>
    <row r="379" spans="1:2" x14ac:dyDescent="0.2">
      <c r="A379" s="5">
        <v>42522</v>
      </c>
      <c r="B379" s="4">
        <v>218.82614640766599</v>
      </c>
    </row>
    <row r="380" spans="1:2" x14ac:dyDescent="0.2">
      <c r="A380" s="5">
        <v>42552</v>
      </c>
      <c r="B380" s="4">
        <v>227.61669862007901</v>
      </c>
    </row>
    <row r="381" spans="1:2" x14ac:dyDescent="0.2">
      <c r="A381" s="5">
        <v>42583</v>
      </c>
      <c r="B381" s="4">
        <v>235.69627083953799</v>
      </c>
    </row>
    <row r="382" spans="1:2" x14ac:dyDescent="0.2">
      <c r="A382" s="5">
        <v>42614</v>
      </c>
      <c r="B382" s="4">
        <v>185.9314938764</v>
      </c>
    </row>
    <row r="383" spans="1:2" x14ac:dyDescent="0.2">
      <c r="A383" s="5">
        <v>42644</v>
      </c>
      <c r="B383" s="4">
        <v>111.383458606649</v>
      </c>
    </row>
    <row r="384" spans="1:2" x14ac:dyDescent="0.2">
      <c r="A384" s="5">
        <v>42675</v>
      </c>
      <c r="B384" s="4">
        <v>263.57922708021499</v>
      </c>
    </row>
    <row r="385" spans="1:2" x14ac:dyDescent="0.2">
      <c r="A385" s="5">
        <v>42705</v>
      </c>
      <c r="B385" s="4">
        <v>262.97340495290899</v>
      </c>
    </row>
    <row r="386" spans="1:2" x14ac:dyDescent="0.2">
      <c r="A386" s="5">
        <v>42736</v>
      </c>
      <c r="B386" s="4">
        <v>162.54160352032901</v>
      </c>
    </row>
    <row r="387" spans="1:2" x14ac:dyDescent="0.2">
      <c r="A387" s="5">
        <v>42767</v>
      </c>
      <c r="B387" s="4">
        <v>81.928864932311797</v>
      </c>
    </row>
    <row r="388" spans="1:2" x14ac:dyDescent="0.2">
      <c r="A388" s="5">
        <v>42795</v>
      </c>
      <c r="B388" s="4">
        <v>148.20053091679199</v>
      </c>
    </row>
    <row r="389" spans="1:2" x14ac:dyDescent="0.2">
      <c r="A389" s="5">
        <v>42826</v>
      </c>
      <c r="B389" s="4">
        <v>241.27461529366099</v>
      </c>
    </row>
    <row r="390" spans="1:2" x14ac:dyDescent="0.2">
      <c r="A390" s="5">
        <v>42856</v>
      </c>
      <c r="B390" s="4">
        <v>225.16691402538001</v>
      </c>
    </row>
    <row r="391" spans="1:2" x14ac:dyDescent="0.2">
      <c r="A391" s="5">
        <v>42887</v>
      </c>
      <c r="B391" s="4">
        <v>197.80535393963001</v>
      </c>
    </row>
    <row r="392" spans="1:2" x14ac:dyDescent="0.2">
      <c r="A392" s="5">
        <v>42917</v>
      </c>
      <c r="B392" s="4">
        <v>237.853557315616</v>
      </c>
    </row>
    <row r="393" spans="1:2" x14ac:dyDescent="0.2">
      <c r="A393" s="5">
        <v>42948</v>
      </c>
      <c r="B393" s="4">
        <v>83.000980938261904</v>
      </c>
    </row>
    <row r="394" spans="1:2" x14ac:dyDescent="0.2">
      <c r="A394" s="5">
        <v>42979</v>
      </c>
      <c r="B394" s="4">
        <v>196.70663877240401</v>
      </c>
    </row>
    <row r="395" spans="1:2" x14ac:dyDescent="0.2">
      <c r="A395" s="5">
        <v>43009</v>
      </c>
      <c r="B395" s="4">
        <v>154.53273541959999</v>
      </c>
    </row>
    <row r="396" spans="1:2" x14ac:dyDescent="0.2">
      <c r="A396" s="5">
        <v>43040</v>
      </c>
      <c r="B396" s="4">
        <v>187.01153951940699</v>
      </c>
    </row>
    <row r="397" spans="1:2" x14ac:dyDescent="0.2">
      <c r="A397" s="5">
        <v>43070</v>
      </c>
      <c r="B397" s="4">
        <v>226.62383873928201</v>
      </c>
    </row>
    <row r="398" spans="1:2" x14ac:dyDescent="0.2">
      <c r="A398" s="5">
        <v>43101</v>
      </c>
      <c r="B398" s="4">
        <v>163.69993158855999</v>
      </c>
    </row>
    <row r="399" spans="1:2" x14ac:dyDescent="0.2">
      <c r="A399" s="5">
        <v>43132</v>
      </c>
      <c r="B399" s="4">
        <v>200.49302812035299</v>
      </c>
    </row>
    <row r="400" spans="1:2" x14ac:dyDescent="0.2">
      <c r="A400" s="5">
        <v>43160</v>
      </c>
      <c r="B400" s="4">
        <v>150.67010189820999</v>
      </c>
    </row>
    <row r="401" spans="1:2" x14ac:dyDescent="0.2">
      <c r="A401" s="5">
        <v>43191</v>
      </c>
      <c r="B401" s="4">
        <v>159.881498270843</v>
      </c>
    </row>
    <row r="402" spans="1:2" x14ac:dyDescent="0.2">
      <c r="A402" s="5">
        <v>43221</v>
      </c>
      <c r="B402" s="4">
        <v>73.791460740389098</v>
      </c>
    </row>
    <row r="403" spans="1:2" x14ac:dyDescent="0.2">
      <c r="A403" s="5">
        <v>43252</v>
      </c>
      <c r="B403" s="4">
        <v>36.679183704807599</v>
      </c>
    </row>
    <row r="404" spans="1:2" x14ac:dyDescent="0.2">
      <c r="A404" s="5">
        <v>43282</v>
      </c>
      <c r="B404" s="4">
        <v>282.12776525296903</v>
      </c>
    </row>
    <row r="405" spans="1:2" x14ac:dyDescent="0.2">
      <c r="A405" s="5">
        <v>43313</v>
      </c>
      <c r="B405" s="4">
        <v>123.321248521155</v>
      </c>
    </row>
    <row r="406" spans="1:2" x14ac:dyDescent="0.2">
      <c r="A406" s="5">
        <v>43344</v>
      </c>
      <c r="B406" s="4">
        <v>115.39600535949501</v>
      </c>
    </row>
    <row r="407" spans="1:2" x14ac:dyDescent="0.2">
      <c r="A407" s="5">
        <v>43374</v>
      </c>
      <c r="B407" s="4">
        <v>146.919627451651</v>
      </c>
    </row>
    <row r="408" spans="1:2" x14ac:dyDescent="0.2">
      <c r="A408" s="5">
        <v>43405</v>
      </c>
      <c r="B408" s="4">
        <v>191.771219496345</v>
      </c>
    </row>
    <row r="409" spans="1:2" x14ac:dyDescent="0.2">
      <c r="A409" s="5">
        <v>43435</v>
      </c>
      <c r="B409" s="4">
        <v>217.39565295881999</v>
      </c>
    </row>
    <row r="410" spans="1:2" x14ac:dyDescent="0.2">
      <c r="A410" s="5">
        <v>43466</v>
      </c>
      <c r="B410" s="4">
        <v>202.67313163100999</v>
      </c>
    </row>
    <row r="411" spans="1:2" x14ac:dyDescent="0.2">
      <c r="A411" s="5">
        <v>43497</v>
      </c>
      <c r="B411" s="4">
        <v>81.007438506271697</v>
      </c>
    </row>
    <row r="412" spans="1:2" x14ac:dyDescent="0.2">
      <c r="A412" s="5">
        <v>43525</v>
      </c>
      <c r="B412" s="4">
        <v>76.570274310000002</v>
      </c>
    </row>
    <row r="413" spans="1:2" x14ac:dyDescent="0.2">
      <c r="A413" s="5">
        <v>43556</v>
      </c>
      <c r="B413" s="4">
        <v>80.257794599414694</v>
      </c>
    </row>
    <row r="414" spans="1:2" x14ac:dyDescent="0.2">
      <c r="A414" s="5">
        <v>43586</v>
      </c>
      <c r="B414" s="4">
        <v>111.55889632584</v>
      </c>
    </row>
    <row r="415" spans="1:2" x14ac:dyDescent="0.2">
      <c r="A415" s="5">
        <v>43617</v>
      </c>
      <c r="B415" s="4">
        <v>234.35571088450399</v>
      </c>
    </row>
    <row r="416" spans="1:2" x14ac:dyDescent="0.2">
      <c r="A416" s="5">
        <v>43647</v>
      </c>
      <c r="B416" s="4">
        <v>123.321248521155</v>
      </c>
    </row>
    <row r="417" spans="1:3" x14ac:dyDescent="0.2">
      <c r="A417" s="5">
        <v>43678</v>
      </c>
      <c r="B417" s="4">
        <v>252.70467139974301</v>
      </c>
    </row>
    <row r="418" spans="1:3" x14ac:dyDescent="0.2">
      <c r="A418" s="5">
        <v>43709</v>
      </c>
      <c r="B418" s="4">
        <v>225.517417960041</v>
      </c>
    </row>
    <row r="419" spans="1:3" x14ac:dyDescent="0.2">
      <c r="A419" s="5">
        <v>43739</v>
      </c>
      <c r="B419" s="4">
        <v>193.09570265535299</v>
      </c>
    </row>
    <row r="420" spans="1:3" x14ac:dyDescent="0.2">
      <c r="A420" s="5">
        <v>43770</v>
      </c>
      <c r="B420" s="4">
        <v>198.43342473099599</v>
      </c>
      <c r="C420" s="5"/>
    </row>
    <row r="421" spans="1:3" x14ac:dyDescent="0.2">
      <c r="A421" s="5">
        <v>43800</v>
      </c>
      <c r="B421" s="4">
        <v>47.260345018227397</v>
      </c>
      <c r="C421" s="5"/>
    </row>
    <row r="422" spans="1:3" x14ac:dyDescent="0.2">
      <c r="A422" s="5">
        <v>43831</v>
      </c>
      <c r="B422" s="4">
        <v>213.93728473817001</v>
      </c>
      <c r="C422" s="5"/>
    </row>
    <row r="423" spans="1:3" x14ac:dyDescent="0.2">
      <c r="A423" s="5">
        <v>43862</v>
      </c>
      <c r="B423" s="4">
        <v>168.83791116563401</v>
      </c>
      <c r="C423" s="5"/>
    </row>
    <row r="424" spans="1:3" x14ac:dyDescent="0.2">
      <c r="A424" s="5">
        <v>43891</v>
      </c>
      <c r="B424" s="4">
        <v>229.90966371126399</v>
      </c>
      <c r="C424" s="5"/>
    </row>
    <row r="425" spans="1:3" x14ac:dyDescent="0.2">
      <c r="A425" s="5">
        <v>43922</v>
      </c>
      <c r="B425" s="4">
        <v>364.10711833871602</v>
      </c>
    </row>
    <row r="426" spans="1:3" x14ac:dyDescent="0.2">
      <c r="A426" s="5">
        <v>43952</v>
      </c>
      <c r="B426" s="4">
        <v>367.34442539235698</v>
      </c>
    </row>
    <row r="427" spans="1:3" x14ac:dyDescent="0.2">
      <c r="A427" s="5">
        <v>43983</v>
      </c>
      <c r="B427" s="4">
        <v>358.75001891308602</v>
      </c>
    </row>
    <row r="428" spans="1:3" x14ac:dyDescent="0.2">
      <c r="A428" s="5">
        <v>44013</v>
      </c>
      <c r="B428" s="4">
        <v>287.20321405985601</v>
      </c>
    </row>
    <row r="429" spans="1:3" x14ac:dyDescent="0.2">
      <c r="A429" s="5">
        <v>44044</v>
      </c>
      <c r="B429" s="4">
        <v>227.01122991661381</v>
      </c>
    </row>
    <row r="430" spans="1:3" x14ac:dyDescent="0.2">
      <c r="A430" s="5">
        <v>44075</v>
      </c>
      <c r="B430" s="4">
        <v>245.75816701590387</v>
      </c>
    </row>
    <row r="431" spans="1:3" x14ac:dyDescent="0.2">
      <c r="A431" s="5">
        <v>44105</v>
      </c>
      <c r="B431" s="4">
        <v>170.42912468574332</v>
      </c>
    </row>
    <row r="432" spans="1:3" x14ac:dyDescent="0.2">
      <c r="A432" s="5">
        <v>44136</v>
      </c>
      <c r="B432" s="4">
        <v>285.02013575043662</v>
      </c>
    </row>
    <row r="433" spans="1:2" x14ac:dyDescent="0.2">
      <c r="A433" s="5">
        <v>44166</v>
      </c>
      <c r="B433" s="4">
        <v>244.17663893581985</v>
      </c>
    </row>
    <row r="434" spans="1:2" x14ac:dyDescent="0.2">
      <c r="A434" s="5">
        <v>44197</v>
      </c>
      <c r="B434" s="4">
        <v>258.93554862533568</v>
      </c>
    </row>
    <row r="435" spans="1:2" x14ac:dyDescent="0.2">
      <c r="A435" s="5">
        <v>44228</v>
      </c>
      <c r="B435" s="4">
        <v>152.02659995369697</v>
      </c>
    </row>
    <row r="436" spans="1:2" x14ac:dyDescent="0.2">
      <c r="A436" s="5">
        <v>44256</v>
      </c>
      <c r="B436" s="4">
        <v>195.97188028771086</v>
      </c>
    </row>
    <row r="437" spans="1:2" x14ac:dyDescent="0.2">
      <c r="A437" s="5">
        <v>44287</v>
      </c>
      <c r="B437" s="4">
        <v>285.65876477967799</v>
      </c>
    </row>
    <row r="438" spans="1:2" x14ac:dyDescent="0.2">
      <c r="A438" s="5">
        <v>44317</v>
      </c>
      <c r="B438" s="4">
        <v>183.21406441211511</v>
      </c>
    </row>
    <row r="439" spans="1:2" x14ac:dyDescent="0.2">
      <c r="A439" s="5">
        <v>44348</v>
      </c>
      <c r="B439" s="4">
        <v>184.48666047488646</v>
      </c>
    </row>
    <row r="440" spans="1:2" x14ac:dyDescent="0.2">
      <c r="A440" s="5">
        <v>44378</v>
      </c>
      <c r="B440" s="4">
        <v>234.06313196954227</v>
      </c>
    </row>
    <row r="441" spans="1:2" x14ac:dyDescent="0.2">
      <c r="A441" s="5">
        <v>44409</v>
      </c>
      <c r="B441" s="4">
        <v>253.98339852014163</v>
      </c>
    </row>
    <row r="442" spans="1:2" x14ac:dyDescent="0.2">
      <c r="A442" s="5">
        <v>44440</v>
      </c>
      <c r="B442" s="4">
        <v>240.56893427902685</v>
      </c>
    </row>
    <row r="443" spans="1:2" x14ac:dyDescent="0.2">
      <c r="A443" s="5">
        <v>44470</v>
      </c>
      <c r="B443" s="4">
        <v>232.73002322228967</v>
      </c>
    </row>
    <row r="444" spans="1:2" x14ac:dyDescent="0.2">
      <c r="A444" s="5">
        <v>44501</v>
      </c>
      <c r="B444" s="4">
        <v>179.71455697937733</v>
      </c>
    </row>
    <row r="445" spans="1:2" x14ac:dyDescent="0.2">
      <c r="A445" s="5">
        <v>44531</v>
      </c>
      <c r="B445" s="4">
        <v>415.00490469130955</v>
      </c>
    </row>
    <row r="446" spans="1:2" x14ac:dyDescent="0.2">
      <c r="A446" s="5">
        <v>44562</v>
      </c>
      <c r="B446" s="4">
        <v>324.00504910330972</v>
      </c>
    </row>
    <row r="447" spans="1:2" x14ac:dyDescent="0.2">
      <c r="A447" s="5">
        <v>44593</v>
      </c>
      <c r="B447" s="4">
        <v>259.91744489535222</v>
      </c>
    </row>
    <row r="448" spans="1:2" x14ac:dyDescent="0.2">
      <c r="A448" s="5">
        <v>44621</v>
      </c>
      <c r="B448" s="4">
        <v>239.41691403036677</v>
      </c>
    </row>
    <row r="449" spans="1:2" x14ac:dyDescent="0.2">
      <c r="A449" s="5">
        <v>44652</v>
      </c>
      <c r="B449" s="4">
        <v>180.68240748465178</v>
      </c>
    </row>
    <row r="450" spans="1:2" x14ac:dyDescent="0.2">
      <c r="A450" s="5">
        <v>44682</v>
      </c>
      <c r="B450" s="4">
        <v>319.33049474293733</v>
      </c>
    </row>
    <row r="451" spans="1:2" x14ac:dyDescent="0.2">
      <c r="A451" s="5">
        <v>44713</v>
      </c>
      <c r="B451" s="4">
        <v>378.19491759469088</v>
      </c>
    </row>
    <row r="452" spans="1:2" x14ac:dyDescent="0.2">
      <c r="A452" s="5">
        <v>44743</v>
      </c>
      <c r="B452" s="4">
        <v>442.40855990887968</v>
      </c>
    </row>
    <row r="453" spans="1:2" x14ac:dyDescent="0.2">
      <c r="A453" s="5">
        <v>44774</v>
      </c>
      <c r="B453" s="4">
        <v>268.20133947863741</v>
      </c>
    </row>
    <row r="454" spans="1:2" x14ac:dyDescent="0.2">
      <c r="A454" s="5">
        <v>44805</v>
      </c>
      <c r="B454" s="4">
        <v>368.89324861449734</v>
      </c>
    </row>
    <row r="455" spans="1:2" x14ac:dyDescent="0.2">
      <c r="A455" s="5">
        <v>44835</v>
      </c>
      <c r="B455" s="4">
        <v>356.61400481446236</v>
      </c>
    </row>
    <row r="456" spans="1:2" x14ac:dyDescent="0.2">
      <c r="A456" s="5">
        <v>44866</v>
      </c>
      <c r="B456" s="4">
        <v>307.05565202593999</v>
      </c>
    </row>
    <row r="457" spans="1:2" x14ac:dyDescent="0.2">
      <c r="A457" s="5">
        <v>44896</v>
      </c>
      <c r="B457" s="4">
        <v>389.63785672729307</v>
      </c>
    </row>
    <row r="458" spans="1:2" x14ac:dyDescent="0.2">
      <c r="A458" s="5">
        <v>44927</v>
      </c>
      <c r="B458" s="4">
        <v>269.56233580964226</v>
      </c>
    </row>
    <row r="459" spans="1:2" x14ac:dyDescent="0.2">
      <c r="A459" s="5">
        <v>44958</v>
      </c>
      <c r="B459" s="4">
        <v>137.39573954216004</v>
      </c>
    </row>
    <row r="460" spans="1:2" x14ac:dyDescent="0.2">
      <c r="A460" s="5">
        <v>44986</v>
      </c>
      <c r="B460" s="4">
        <v>307.76725261000939</v>
      </c>
    </row>
    <row r="461" spans="1:2" x14ac:dyDescent="0.2">
      <c r="A461" s="5">
        <v>45017</v>
      </c>
      <c r="B461" s="4">
        <v>167.8376865734206</v>
      </c>
    </row>
    <row r="463" spans="1:2" x14ac:dyDescent="0.2">
      <c r="A463" s="4" t="s">
        <v>57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1C94-93AE-5A4D-88A7-5C10DA6151C1}">
  <dimension ref="A1:F223"/>
  <sheetViews>
    <sheetView workbookViewId="0">
      <selection activeCell="B2" sqref="B2:B215"/>
    </sheetView>
  </sheetViews>
  <sheetFormatPr baseColWidth="10" defaultColWidth="8.83203125" defaultRowHeight="12" x14ac:dyDescent="0.15"/>
  <cols>
    <col min="1" max="1" width="8.83203125" style="9"/>
    <col min="2" max="2" width="11.33203125" style="7" bestFit="1" customWidth="1"/>
    <col min="3" max="3" width="15.33203125" style="8" bestFit="1" customWidth="1"/>
    <col min="4" max="16384" width="8.83203125" style="7"/>
  </cols>
  <sheetData>
    <row r="1" spans="1:6" x14ac:dyDescent="0.15">
      <c r="B1" s="9" t="s">
        <v>68</v>
      </c>
      <c r="C1" s="13" t="s">
        <v>67</v>
      </c>
    </row>
    <row r="2" spans="1:6" x14ac:dyDescent="0.15">
      <c r="A2" s="12">
        <v>37681</v>
      </c>
      <c r="B2" s="11">
        <v>96.984660544731625</v>
      </c>
      <c r="C2" s="11">
        <v>111.97281060375126</v>
      </c>
    </row>
    <row r="3" spans="1:6" x14ac:dyDescent="0.15">
      <c r="A3" s="12">
        <v>37712</v>
      </c>
      <c r="B3" s="11">
        <v>120.02664130244764</v>
      </c>
      <c r="C3" s="11">
        <v>97.932817276270484</v>
      </c>
    </row>
    <row r="4" spans="1:6" x14ac:dyDescent="0.15">
      <c r="A4" s="12">
        <v>37742</v>
      </c>
      <c r="B4" s="11">
        <v>109.0191787115098</v>
      </c>
      <c r="C4" s="11">
        <v>131.71159285046275</v>
      </c>
    </row>
    <row r="5" spans="1:6" x14ac:dyDescent="0.15">
      <c r="A5" s="12">
        <v>37773</v>
      </c>
      <c r="B5" s="11">
        <v>163.59296948752802</v>
      </c>
      <c r="C5" s="11">
        <v>186.59584384750769</v>
      </c>
      <c r="F5" s="7" t="s">
        <v>66</v>
      </c>
    </row>
    <row r="6" spans="1:6" x14ac:dyDescent="0.15">
      <c r="A6" s="12">
        <v>37803</v>
      </c>
      <c r="B6" s="11">
        <v>88.117374709683261</v>
      </c>
      <c r="C6" s="11">
        <v>115.47150580304817</v>
      </c>
    </row>
    <row r="7" spans="1:6" x14ac:dyDescent="0.15">
      <c r="A7" s="12">
        <v>37834</v>
      </c>
      <c r="B7" s="11">
        <v>65.793212261181338</v>
      </c>
      <c r="C7" s="11">
        <v>39.259682546165529</v>
      </c>
    </row>
    <row r="8" spans="1:6" x14ac:dyDescent="0.15">
      <c r="A8" s="12">
        <v>37865</v>
      </c>
      <c r="B8" s="11">
        <v>96.701774228911972</v>
      </c>
      <c r="C8" s="11">
        <v>132.81792147887185</v>
      </c>
    </row>
    <row r="9" spans="1:6" x14ac:dyDescent="0.15">
      <c r="A9" s="12">
        <v>37895</v>
      </c>
      <c r="B9" s="11">
        <v>73.97688303600799</v>
      </c>
      <c r="C9" s="11">
        <v>61.624834794402069</v>
      </c>
    </row>
    <row r="10" spans="1:6" x14ac:dyDescent="0.15">
      <c r="A10" s="12">
        <v>37926</v>
      </c>
      <c r="B10" s="11">
        <v>66.013418358676432</v>
      </c>
      <c r="C10" s="11">
        <v>65.516581693991867</v>
      </c>
    </row>
    <row r="11" spans="1:6" x14ac:dyDescent="0.15">
      <c r="A11" s="12">
        <v>37956</v>
      </c>
      <c r="B11" s="11">
        <v>87.790898058488878</v>
      </c>
      <c r="C11" s="11">
        <v>82.018175192002971</v>
      </c>
    </row>
    <row r="12" spans="1:6" x14ac:dyDescent="0.15">
      <c r="A12" s="12">
        <v>37987</v>
      </c>
      <c r="B12" s="11">
        <v>61.117523559942505</v>
      </c>
      <c r="C12" s="11">
        <v>54.916004773699903</v>
      </c>
    </row>
    <row r="13" spans="1:6" x14ac:dyDescent="0.15">
      <c r="A13" s="12">
        <v>38018</v>
      </c>
      <c r="B13" s="11">
        <v>50.885351913494645</v>
      </c>
      <c r="C13" s="11">
        <v>42.199578597382825</v>
      </c>
    </row>
    <row r="14" spans="1:6" x14ac:dyDescent="0.15">
      <c r="A14" s="12">
        <v>38047</v>
      </c>
      <c r="B14" s="11">
        <v>80.639108385676195</v>
      </c>
      <c r="C14" s="11">
        <v>69.747532452071809</v>
      </c>
    </row>
    <row r="15" spans="1:6" x14ac:dyDescent="0.15">
      <c r="A15" s="12">
        <v>38078</v>
      </c>
      <c r="B15" s="11">
        <v>47.260208598298611</v>
      </c>
      <c r="C15" s="11">
        <v>41.040911886326313</v>
      </c>
    </row>
    <row r="16" spans="1:6" x14ac:dyDescent="0.15">
      <c r="A16" s="12">
        <v>38108</v>
      </c>
      <c r="B16" s="11">
        <v>65.925695483555685</v>
      </c>
      <c r="C16" s="11">
        <v>63.375049422816403</v>
      </c>
    </row>
    <row r="17" spans="1:3" x14ac:dyDescent="0.15">
      <c r="A17" s="12">
        <v>38139</v>
      </c>
      <c r="B17" s="11">
        <v>81.237344962845626</v>
      </c>
      <c r="C17" s="11">
        <v>82.672103928171126</v>
      </c>
    </row>
    <row r="18" spans="1:3" x14ac:dyDescent="0.15">
      <c r="A18" s="12">
        <v>38169</v>
      </c>
      <c r="B18" s="11">
        <v>61.901513971250452</v>
      </c>
      <c r="C18" s="11">
        <v>41.111671123794025</v>
      </c>
    </row>
    <row r="19" spans="1:3" x14ac:dyDescent="0.15">
      <c r="A19" s="12">
        <v>38200</v>
      </c>
      <c r="B19" s="11">
        <v>72.381549327132802</v>
      </c>
      <c r="C19" s="11">
        <v>64.953901090368049</v>
      </c>
    </row>
    <row r="20" spans="1:3" x14ac:dyDescent="0.15">
      <c r="A20" s="12">
        <v>38231</v>
      </c>
      <c r="B20" s="11">
        <v>107.49961054462882</v>
      </c>
      <c r="C20" s="11">
        <v>135.37761577919227</v>
      </c>
    </row>
    <row r="21" spans="1:3" x14ac:dyDescent="0.15">
      <c r="A21" s="12">
        <v>38261</v>
      </c>
      <c r="B21" s="11">
        <v>67.598645884878977</v>
      </c>
      <c r="C21" s="11">
        <v>71.750500788169248</v>
      </c>
    </row>
    <row r="22" spans="1:3" x14ac:dyDescent="0.15">
      <c r="A22" s="12">
        <v>38292</v>
      </c>
      <c r="B22" s="11">
        <v>70.389094829628533</v>
      </c>
      <c r="C22" s="11">
        <v>79.445184740485757</v>
      </c>
    </row>
    <row r="23" spans="1:3" x14ac:dyDescent="0.15">
      <c r="A23" s="12">
        <v>38322</v>
      </c>
      <c r="B23" s="11">
        <v>61.708949891645048</v>
      </c>
      <c r="C23" s="11">
        <v>93.367090436076566</v>
      </c>
    </row>
    <row r="24" spans="1:3" x14ac:dyDescent="0.15">
      <c r="A24" s="12">
        <v>38353</v>
      </c>
      <c r="B24" s="11">
        <v>54.464116946628764</v>
      </c>
      <c r="C24" s="11">
        <v>72.958088620436243</v>
      </c>
    </row>
    <row r="25" spans="1:3" x14ac:dyDescent="0.15">
      <c r="A25" s="12">
        <v>38384</v>
      </c>
      <c r="B25" s="11">
        <v>55.718969473699765</v>
      </c>
      <c r="C25" s="11">
        <v>50.129559855208804</v>
      </c>
    </row>
    <row r="26" spans="1:3" x14ac:dyDescent="0.15">
      <c r="A26" s="12">
        <v>38412</v>
      </c>
      <c r="B26" s="11">
        <v>58.567903296512945</v>
      </c>
      <c r="C26" s="11">
        <v>68.509497974087068</v>
      </c>
    </row>
    <row r="27" spans="1:3" x14ac:dyDescent="0.15">
      <c r="A27" s="12">
        <v>38443</v>
      </c>
      <c r="B27" s="11">
        <v>49.756350456063842</v>
      </c>
      <c r="C27" s="11">
        <v>57.912437522834544</v>
      </c>
    </row>
    <row r="28" spans="1:3" x14ac:dyDescent="0.15">
      <c r="A28" s="12">
        <v>38473</v>
      </c>
      <c r="B28" s="11">
        <v>64.773481458182275</v>
      </c>
      <c r="C28" s="11">
        <v>42.58609906541583</v>
      </c>
    </row>
    <row r="29" spans="1:3" x14ac:dyDescent="0.15">
      <c r="A29" s="12">
        <v>38504</v>
      </c>
      <c r="B29" s="11">
        <v>88.765981622398982</v>
      </c>
      <c r="C29" s="11">
        <v>108.47030347486785</v>
      </c>
    </row>
    <row r="30" spans="1:3" x14ac:dyDescent="0.15">
      <c r="A30" s="12">
        <v>38534</v>
      </c>
      <c r="B30" s="11">
        <v>63.033983834294801</v>
      </c>
      <c r="C30" s="11">
        <v>81.895192006332934</v>
      </c>
    </row>
    <row r="31" spans="1:3" x14ac:dyDescent="0.15">
      <c r="A31" s="12">
        <v>38565</v>
      </c>
      <c r="B31" s="11">
        <v>92.448890806257339</v>
      </c>
      <c r="C31" s="11">
        <v>120.03211055940386</v>
      </c>
    </row>
    <row r="32" spans="1:3" x14ac:dyDescent="0.15">
      <c r="A32" s="12">
        <v>38596</v>
      </c>
      <c r="B32" s="11">
        <v>136.38777145114852</v>
      </c>
      <c r="C32" s="11">
        <v>184.30469290121141</v>
      </c>
    </row>
    <row r="33" spans="1:3" x14ac:dyDescent="0.15">
      <c r="A33" s="12">
        <v>38626</v>
      </c>
      <c r="B33" s="11">
        <v>51.302330128586782</v>
      </c>
      <c r="C33" s="11">
        <v>48.543379641079973</v>
      </c>
    </row>
    <row r="34" spans="1:3" x14ac:dyDescent="0.15">
      <c r="A34" s="12">
        <v>38657</v>
      </c>
      <c r="B34" s="11">
        <v>63.219511688784806</v>
      </c>
      <c r="C34" s="11">
        <v>80.527456389946394</v>
      </c>
    </row>
    <row r="35" spans="1:3" x14ac:dyDescent="0.15">
      <c r="A35" s="12">
        <v>38687</v>
      </c>
      <c r="B35" s="11">
        <v>91.426298862886824</v>
      </c>
      <c r="C35" s="11">
        <v>140.37030213384026</v>
      </c>
    </row>
    <row r="36" spans="1:3" x14ac:dyDescent="0.15">
      <c r="A36" s="12">
        <v>38718</v>
      </c>
      <c r="B36" s="11">
        <v>62.971939793503466</v>
      </c>
      <c r="C36" s="11">
        <v>98.844478499028241</v>
      </c>
    </row>
    <row r="37" spans="1:3" x14ac:dyDescent="0.15">
      <c r="A37" s="12">
        <v>38749</v>
      </c>
      <c r="B37" s="11">
        <v>42.526556218195914</v>
      </c>
      <c r="C37" s="11">
        <v>34.514424364057426</v>
      </c>
    </row>
    <row r="38" spans="1:3" x14ac:dyDescent="0.15">
      <c r="A38" s="12">
        <v>38777</v>
      </c>
      <c r="B38" s="11">
        <v>72.211108670021005</v>
      </c>
      <c r="C38" s="11">
        <v>94.444073251559445</v>
      </c>
    </row>
    <row r="39" spans="1:3" x14ac:dyDescent="0.15">
      <c r="A39" s="12">
        <v>38808</v>
      </c>
      <c r="B39" s="11">
        <v>63.239727955235232</v>
      </c>
      <c r="C39" s="11">
        <v>73.201352498986637</v>
      </c>
    </row>
    <row r="40" spans="1:3" x14ac:dyDescent="0.15">
      <c r="A40" s="12">
        <v>38838</v>
      </c>
      <c r="B40" s="11">
        <v>64.867249581136036</v>
      </c>
      <c r="C40" s="11">
        <v>77.198752149376773</v>
      </c>
    </row>
    <row r="41" spans="1:3" x14ac:dyDescent="0.15">
      <c r="A41" s="12">
        <v>38869</v>
      </c>
      <c r="B41" s="11">
        <v>43.095779171507473</v>
      </c>
      <c r="C41" s="11">
        <v>60.369298173249454</v>
      </c>
    </row>
    <row r="42" spans="1:3" x14ac:dyDescent="0.15">
      <c r="A42" s="12">
        <v>38899</v>
      </c>
      <c r="B42" s="11">
        <v>50.626061207247851</v>
      </c>
      <c r="C42" s="11">
        <v>53.409365011950783</v>
      </c>
    </row>
    <row r="43" spans="1:3" x14ac:dyDescent="0.15">
      <c r="A43" s="12">
        <v>38930</v>
      </c>
      <c r="B43" s="11">
        <v>81.282071889368325</v>
      </c>
      <c r="C43" s="11">
        <v>129.28870977271228</v>
      </c>
    </row>
    <row r="44" spans="1:3" x14ac:dyDescent="0.15">
      <c r="A44" s="12">
        <v>38961</v>
      </c>
      <c r="B44" s="11">
        <v>66.495279495433763</v>
      </c>
      <c r="C44" s="11">
        <v>80.544210488935846</v>
      </c>
    </row>
    <row r="45" spans="1:3" x14ac:dyDescent="0.15">
      <c r="A45" s="12">
        <v>38991</v>
      </c>
      <c r="B45" s="11">
        <v>60.65821054645501</v>
      </c>
      <c r="C45" s="11">
        <v>60.354759668746006</v>
      </c>
    </row>
    <row r="46" spans="1:3" x14ac:dyDescent="0.15">
      <c r="A46" s="12">
        <v>39022</v>
      </c>
      <c r="B46" s="11">
        <v>63.470438930102581</v>
      </c>
      <c r="C46" s="11">
        <v>82.707184691014177</v>
      </c>
    </row>
    <row r="47" spans="1:3" x14ac:dyDescent="0.15">
      <c r="A47" s="12">
        <v>39052</v>
      </c>
      <c r="B47" s="11">
        <v>54.089047995230274</v>
      </c>
      <c r="C47" s="11">
        <v>64.325489956510694</v>
      </c>
    </row>
    <row r="48" spans="1:3" x14ac:dyDescent="0.15">
      <c r="A48" s="12">
        <v>39083</v>
      </c>
      <c r="B48" s="11">
        <v>41.773650546582566</v>
      </c>
      <c r="C48" s="11">
        <v>31.19423879338321</v>
      </c>
    </row>
    <row r="49" spans="1:3" x14ac:dyDescent="0.15">
      <c r="A49" s="12">
        <v>39114</v>
      </c>
      <c r="B49" s="11">
        <v>60.57600119949943</v>
      </c>
      <c r="C49" s="11">
        <v>69.432669935277005</v>
      </c>
    </row>
    <row r="50" spans="1:3" x14ac:dyDescent="0.15">
      <c r="A50" s="12">
        <v>39142</v>
      </c>
      <c r="B50" s="11">
        <v>54.282544543836082</v>
      </c>
      <c r="C50" s="11">
        <v>50.755620782119912</v>
      </c>
    </row>
    <row r="51" spans="1:3" x14ac:dyDescent="0.15">
      <c r="A51" s="12">
        <v>39173</v>
      </c>
      <c r="B51" s="11">
        <v>39.743547602383899</v>
      </c>
      <c r="C51" s="11">
        <v>33.258983227728358</v>
      </c>
    </row>
    <row r="52" spans="1:3" x14ac:dyDescent="0.15">
      <c r="A52" s="12">
        <v>39203</v>
      </c>
      <c r="B52" s="11">
        <v>27.213361144705331</v>
      </c>
      <c r="C52" s="11">
        <v>25.945883795395201</v>
      </c>
    </row>
    <row r="53" spans="1:3" x14ac:dyDescent="0.15">
      <c r="A53" s="12">
        <v>39234</v>
      </c>
      <c r="B53" s="11">
        <v>52.393982708737134</v>
      </c>
      <c r="C53" s="11">
        <v>58.777346879412079</v>
      </c>
    </row>
    <row r="54" spans="1:3" x14ac:dyDescent="0.15">
      <c r="A54" s="12">
        <v>39264</v>
      </c>
      <c r="B54" s="11">
        <v>44.42621881042551</v>
      </c>
      <c r="C54" s="11">
        <v>48.080323330368543</v>
      </c>
    </row>
    <row r="55" spans="1:3" x14ac:dyDescent="0.15">
      <c r="A55" s="12">
        <v>39295</v>
      </c>
      <c r="B55" s="11">
        <v>43.615802643468179</v>
      </c>
      <c r="C55" s="11">
        <v>47.698732852700125</v>
      </c>
    </row>
    <row r="56" spans="1:3" x14ac:dyDescent="0.15">
      <c r="A56" s="12">
        <v>39326</v>
      </c>
      <c r="B56" s="11">
        <v>69.878798795536341</v>
      </c>
      <c r="C56" s="11">
        <v>100.08916610156408</v>
      </c>
    </row>
    <row r="57" spans="1:3" x14ac:dyDescent="0.15">
      <c r="A57" s="12">
        <v>39356</v>
      </c>
      <c r="B57" s="11">
        <v>46.823645268241705</v>
      </c>
      <c r="C57" s="11">
        <v>43.802092873738708</v>
      </c>
    </row>
    <row r="58" spans="1:3" x14ac:dyDescent="0.15">
      <c r="A58" s="12">
        <v>39387</v>
      </c>
      <c r="B58" s="11">
        <v>55.938100290421637</v>
      </c>
      <c r="C58" s="11">
        <v>24.098957281940166</v>
      </c>
    </row>
    <row r="59" spans="1:3" x14ac:dyDescent="0.15">
      <c r="A59" s="12">
        <v>39417</v>
      </c>
      <c r="B59" s="11">
        <v>48.031054469869929</v>
      </c>
      <c r="C59" s="11">
        <v>42.713687340614001</v>
      </c>
    </row>
    <row r="60" spans="1:3" x14ac:dyDescent="0.15">
      <c r="A60" s="12">
        <v>39448</v>
      </c>
      <c r="B60" s="11">
        <v>99.930555153876838</v>
      </c>
      <c r="C60" s="11">
        <v>123.01326113372454</v>
      </c>
    </row>
    <row r="61" spans="1:3" x14ac:dyDescent="0.15">
      <c r="A61" s="12">
        <v>39479</v>
      </c>
      <c r="B61" s="11">
        <v>85.310907192518826</v>
      </c>
      <c r="C61" s="11">
        <v>67.950531763015192</v>
      </c>
    </row>
    <row r="62" spans="1:3" x14ac:dyDescent="0.15">
      <c r="A62" s="12">
        <v>39508</v>
      </c>
      <c r="B62" s="11">
        <v>62.390468604196727</v>
      </c>
      <c r="C62" s="11">
        <v>59.661051221661303</v>
      </c>
    </row>
    <row r="63" spans="1:3" x14ac:dyDescent="0.15">
      <c r="A63" s="12">
        <v>39539</v>
      </c>
      <c r="B63" s="11">
        <v>75.82365578644955</v>
      </c>
      <c r="C63" s="11">
        <v>121.73245852120006</v>
      </c>
    </row>
    <row r="64" spans="1:3" x14ac:dyDescent="0.15">
      <c r="A64" s="12">
        <v>39569</v>
      </c>
      <c r="B64" s="11">
        <v>49.91398730291148</v>
      </c>
      <c r="C64" s="11">
        <v>28.276192075230316</v>
      </c>
    </row>
    <row r="65" spans="1:3" x14ac:dyDescent="0.15">
      <c r="A65" s="12">
        <v>39600</v>
      </c>
      <c r="B65" s="11">
        <v>63.660378607360585</v>
      </c>
      <c r="C65" s="11">
        <v>74.7176468431459</v>
      </c>
    </row>
    <row r="66" spans="1:3" x14ac:dyDescent="0.15">
      <c r="A66" s="12">
        <v>39630</v>
      </c>
      <c r="B66" s="11">
        <v>67.924254160443866</v>
      </c>
      <c r="C66" s="11">
        <v>44.859221224501105</v>
      </c>
    </row>
    <row r="67" spans="1:3" x14ac:dyDescent="0.15">
      <c r="A67" s="12">
        <v>39661</v>
      </c>
      <c r="B67" s="11">
        <v>96.767946087009051</v>
      </c>
      <c r="C67" s="11">
        <v>93.311453698633244</v>
      </c>
    </row>
    <row r="68" spans="1:3" x14ac:dyDescent="0.15">
      <c r="A68" s="12">
        <v>39692</v>
      </c>
      <c r="B68" s="11">
        <v>162.13551259451873</v>
      </c>
      <c r="C68" s="11">
        <v>164.32375656943321</v>
      </c>
    </row>
    <row r="69" spans="1:3" x14ac:dyDescent="0.15">
      <c r="A69" s="12">
        <v>39722</v>
      </c>
      <c r="B69" s="11">
        <v>145.6365333019813</v>
      </c>
      <c r="C69" s="11">
        <v>142.58657540727006</v>
      </c>
    </row>
    <row r="70" spans="1:3" x14ac:dyDescent="0.15">
      <c r="A70" s="12">
        <v>39753</v>
      </c>
      <c r="B70" s="11">
        <v>136.90319535347084</v>
      </c>
      <c r="C70" s="11">
        <v>151.11264116814135</v>
      </c>
    </row>
    <row r="71" spans="1:3" x14ac:dyDescent="0.15">
      <c r="A71" s="12">
        <v>39783</v>
      </c>
      <c r="B71" s="11">
        <v>177.26184497190047</v>
      </c>
      <c r="C71" s="11">
        <v>194.51615491853943</v>
      </c>
    </row>
    <row r="72" spans="1:3" x14ac:dyDescent="0.15">
      <c r="A72" s="12">
        <v>39814</v>
      </c>
      <c r="B72" s="11">
        <v>175.23976165271804</v>
      </c>
      <c r="C72" s="11">
        <v>165.29204465724231</v>
      </c>
    </row>
    <row r="73" spans="1:3" x14ac:dyDescent="0.15">
      <c r="A73" s="12">
        <v>39845</v>
      </c>
      <c r="B73" s="11">
        <v>230.89850835797026</v>
      </c>
      <c r="C73" s="11">
        <v>260.88991973546484</v>
      </c>
    </row>
    <row r="74" spans="1:3" x14ac:dyDescent="0.15">
      <c r="A74" s="12">
        <v>39873</v>
      </c>
      <c r="B74" s="11">
        <v>158.52405921277762</v>
      </c>
      <c r="C74" s="11">
        <v>164.02215463044624</v>
      </c>
    </row>
    <row r="75" spans="1:3" x14ac:dyDescent="0.15">
      <c r="A75" s="12">
        <v>39904</v>
      </c>
      <c r="B75" s="11">
        <v>130.25017356999712</v>
      </c>
      <c r="C75" s="11">
        <v>96.736035467439507</v>
      </c>
    </row>
    <row r="76" spans="1:3" x14ac:dyDescent="0.15">
      <c r="A76" s="12">
        <v>39934</v>
      </c>
      <c r="B76" s="11">
        <v>105.50981208239868</v>
      </c>
      <c r="C76" s="11">
        <v>111.64032360329021</v>
      </c>
    </row>
    <row r="77" spans="1:3" x14ac:dyDescent="0.15">
      <c r="A77" s="12">
        <v>39965</v>
      </c>
      <c r="B77" s="11">
        <v>84.092085402814178</v>
      </c>
      <c r="C77" s="11">
        <v>74.642944603994934</v>
      </c>
    </row>
    <row r="78" spans="1:3" x14ac:dyDescent="0.15">
      <c r="A78" s="12">
        <v>39995</v>
      </c>
      <c r="B78" s="11">
        <v>109.17284016136252</v>
      </c>
      <c r="C78" s="11">
        <v>84.312159710056065</v>
      </c>
    </row>
    <row r="79" spans="1:3" x14ac:dyDescent="0.15">
      <c r="A79" s="12">
        <v>40026</v>
      </c>
      <c r="B79" s="11">
        <v>120.7667747199301</v>
      </c>
      <c r="C79" s="11">
        <v>137.64439221695164</v>
      </c>
    </row>
    <row r="80" spans="1:3" x14ac:dyDescent="0.15">
      <c r="A80" s="12">
        <v>40057</v>
      </c>
      <c r="B80" s="11">
        <v>137.890503990919</v>
      </c>
      <c r="C80" s="11">
        <v>178.39561989439167</v>
      </c>
    </row>
    <row r="81" spans="1:3" x14ac:dyDescent="0.15">
      <c r="A81" s="12">
        <v>40087</v>
      </c>
      <c r="B81" s="11">
        <v>99.42398482246638</v>
      </c>
      <c r="C81" s="11">
        <v>74.574095386636202</v>
      </c>
    </row>
    <row r="82" spans="1:3" x14ac:dyDescent="0.15">
      <c r="A82" s="12">
        <v>40118</v>
      </c>
      <c r="B82" s="11">
        <v>104.48627665327979</v>
      </c>
      <c r="C82" s="11">
        <v>98.72609500901315</v>
      </c>
    </row>
    <row r="83" spans="1:3" x14ac:dyDescent="0.15">
      <c r="A83" s="12">
        <v>40148</v>
      </c>
      <c r="B83" s="11">
        <v>117.31680425611593</v>
      </c>
      <c r="C83" s="11">
        <v>154.22171554502751</v>
      </c>
    </row>
    <row r="84" spans="1:3" x14ac:dyDescent="0.15">
      <c r="A84" s="12">
        <v>40179</v>
      </c>
      <c r="B84" s="11">
        <v>107.26784066772912</v>
      </c>
      <c r="C84" s="11">
        <v>69.708165842086956</v>
      </c>
    </row>
    <row r="85" spans="1:3" x14ac:dyDescent="0.15">
      <c r="A85" s="12">
        <v>40210</v>
      </c>
      <c r="B85" s="11">
        <v>111.44267274429679</v>
      </c>
      <c r="C85" s="11">
        <v>63.392690983484513</v>
      </c>
    </row>
    <row r="86" spans="1:3" x14ac:dyDescent="0.15">
      <c r="A86" s="12">
        <v>40238</v>
      </c>
      <c r="B86" s="11">
        <v>88.353911483648744</v>
      </c>
      <c r="C86" s="11">
        <v>89.45702082985953</v>
      </c>
    </row>
    <row r="87" spans="1:3" x14ac:dyDescent="0.15">
      <c r="A87" s="12">
        <v>40269</v>
      </c>
      <c r="B87" s="11">
        <v>91.953219155587462</v>
      </c>
      <c r="C87" s="11">
        <v>55.413457775954292</v>
      </c>
    </row>
    <row r="88" spans="1:3" x14ac:dyDescent="0.15">
      <c r="A88" s="12">
        <v>40299</v>
      </c>
      <c r="B88" s="11">
        <v>181.53728871724795</v>
      </c>
      <c r="C88" s="11">
        <v>97.058641307799249</v>
      </c>
    </row>
    <row r="89" spans="1:3" x14ac:dyDescent="0.15">
      <c r="A89" s="12">
        <v>40330</v>
      </c>
      <c r="B89" s="11">
        <v>132.09237141232268</v>
      </c>
      <c r="C89" s="11">
        <v>103.73273410177561</v>
      </c>
    </row>
    <row r="90" spans="1:3" x14ac:dyDescent="0.15">
      <c r="A90" s="12">
        <v>40360</v>
      </c>
      <c r="B90" s="11">
        <v>118.1367228482882</v>
      </c>
      <c r="C90" s="11">
        <v>99.914849479002399</v>
      </c>
    </row>
    <row r="91" spans="1:3" x14ac:dyDescent="0.15">
      <c r="A91" s="12">
        <v>40391</v>
      </c>
      <c r="B91" s="11">
        <v>149.88644448189316</v>
      </c>
      <c r="C91" s="11">
        <v>86.831576946545312</v>
      </c>
    </row>
    <row r="92" spans="1:3" x14ac:dyDescent="0.15">
      <c r="A92" s="12">
        <v>40422</v>
      </c>
      <c r="B92" s="11">
        <v>181.91288300179079</v>
      </c>
      <c r="C92" s="11">
        <v>144.27868391296647</v>
      </c>
    </row>
    <row r="93" spans="1:3" x14ac:dyDescent="0.15">
      <c r="A93" s="12">
        <v>40452</v>
      </c>
      <c r="B93" s="11">
        <v>111.49513810700078</v>
      </c>
      <c r="C93" s="11">
        <v>101.91945402772446</v>
      </c>
    </row>
    <row r="94" spans="1:3" x14ac:dyDescent="0.15">
      <c r="A94" s="12">
        <v>40483</v>
      </c>
      <c r="B94" s="11">
        <v>122.3738865084912</v>
      </c>
      <c r="C94" s="11">
        <v>60.396697677774306</v>
      </c>
    </row>
    <row r="95" spans="1:3" x14ac:dyDescent="0.15">
      <c r="A95" s="12">
        <v>40513</v>
      </c>
      <c r="B95" s="11">
        <v>93.052096720321202</v>
      </c>
      <c r="C95" s="11">
        <v>72.787460948836099</v>
      </c>
    </row>
    <row r="96" spans="1:3" x14ac:dyDescent="0.15">
      <c r="A96" s="12">
        <v>40544</v>
      </c>
      <c r="B96" s="11">
        <v>114.76117448078639</v>
      </c>
      <c r="C96" s="11">
        <v>69.730164117755947</v>
      </c>
    </row>
    <row r="97" spans="1:3" x14ac:dyDescent="0.15">
      <c r="A97" s="12">
        <v>40575</v>
      </c>
      <c r="B97" s="11">
        <v>76.094983072429272</v>
      </c>
      <c r="C97" s="11">
        <v>58.558727714161506</v>
      </c>
    </row>
    <row r="98" spans="1:3" x14ac:dyDescent="0.15">
      <c r="A98" s="12">
        <v>40603</v>
      </c>
      <c r="B98" s="11">
        <v>84.444738000662696</v>
      </c>
      <c r="C98" s="11">
        <v>79.765452061071386</v>
      </c>
    </row>
    <row r="99" spans="1:3" x14ac:dyDescent="0.15">
      <c r="A99" s="12">
        <v>40634</v>
      </c>
      <c r="B99" s="11">
        <v>75.600869608663857</v>
      </c>
      <c r="C99" s="11">
        <v>54.700295143798023</v>
      </c>
    </row>
    <row r="100" spans="1:3" x14ac:dyDescent="0.15">
      <c r="A100" s="12">
        <v>40664</v>
      </c>
      <c r="B100" s="11">
        <v>79.227864804933276</v>
      </c>
      <c r="C100" s="11">
        <v>55.680143299839656</v>
      </c>
    </row>
    <row r="101" spans="1:3" x14ac:dyDescent="0.15">
      <c r="A101" s="12">
        <v>40695</v>
      </c>
      <c r="B101" s="11">
        <v>111.90158951584348</v>
      </c>
      <c r="C101" s="11">
        <v>80.378205491399541</v>
      </c>
    </row>
    <row r="102" spans="1:3" x14ac:dyDescent="0.15">
      <c r="A102" s="12">
        <v>40725</v>
      </c>
      <c r="B102" s="11">
        <v>76.859299252334083</v>
      </c>
      <c r="C102" s="11">
        <v>30.124099271771719</v>
      </c>
    </row>
    <row r="103" spans="1:3" x14ac:dyDescent="0.15">
      <c r="A103" s="12">
        <v>40756</v>
      </c>
      <c r="B103" s="11">
        <v>199.52756887437542</v>
      </c>
      <c r="C103" s="11">
        <v>156.84348983573824</v>
      </c>
    </row>
    <row r="104" spans="1:3" x14ac:dyDescent="0.15">
      <c r="A104" s="12">
        <v>40787</v>
      </c>
      <c r="B104" s="11">
        <v>233.73110601772044</v>
      </c>
      <c r="C104" s="11">
        <v>244.20488552059822</v>
      </c>
    </row>
    <row r="105" spans="1:3" x14ac:dyDescent="0.15">
      <c r="A105" s="12">
        <v>40817</v>
      </c>
      <c r="B105" s="11">
        <v>123.0938969410944</v>
      </c>
      <c r="C105" s="11">
        <v>88.705231969656154</v>
      </c>
    </row>
    <row r="106" spans="1:3" x14ac:dyDescent="0.15">
      <c r="A106" s="12">
        <v>40848</v>
      </c>
      <c r="B106" s="11">
        <v>172.26884744847433</v>
      </c>
      <c r="C106" s="11">
        <v>155.77896185714408</v>
      </c>
    </row>
    <row r="107" spans="1:3" x14ac:dyDescent="0.15">
      <c r="A107" s="12">
        <v>40878</v>
      </c>
      <c r="B107" s="11">
        <v>135.12001000665887</v>
      </c>
      <c r="C107" s="11">
        <v>121.34734140791993</v>
      </c>
    </row>
    <row r="108" spans="1:3" x14ac:dyDescent="0.15">
      <c r="A108" s="12">
        <v>40909</v>
      </c>
      <c r="B108" s="11">
        <v>134.68228938889638</v>
      </c>
      <c r="C108" s="11">
        <v>101.05898756519397</v>
      </c>
    </row>
    <row r="109" spans="1:3" x14ac:dyDescent="0.15">
      <c r="A109" s="12">
        <v>40940</v>
      </c>
      <c r="B109" s="11">
        <v>124.58741876929595</v>
      </c>
      <c r="C109" s="11">
        <v>124.77721928679512</v>
      </c>
    </row>
    <row r="110" spans="1:3" x14ac:dyDescent="0.15">
      <c r="A110" s="12">
        <v>40969</v>
      </c>
      <c r="B110" s="11">
        <v>157.76884236608311</v>
      </c>
      <c r="C110" s="11">
        <v>217.16641322959083</v>
      </c>
    </row>
    <row r="111" spans="1:3" x14ac:dyDescent="0.15">
      <c r="A111" s="12">
        <v>41000</v>
      </c>
      <c r="B111" s="11">
        <v>98.854018330108701</v>
      </c>
      <c r="C111" s="11">
        <v>107.7830031694415</v>
      </c>
    </row>
    <row r="112" spans="1:3" x14ac:dyDescent="0.15">
      <c r="A112" s="12">
        <v>41030</v>
      </c>
      <c r="B112" s="11">
        <v>129.71948893336739</v>
      </c>
      <c r="C112" s="11">
        <v>170.16643613016072</v>
      </c>
    </row>
    <row r="113" spans="1:3" x14ac:dyDescent="0.15">
      <c r="A113" s="12">
        <v>41061</v>
      </c>
      <c r="B113" s="11">
        <v>134.40483350158857</v>
      </c>
      <c r="C113" s="11">
        <v>134.27199496247741</v>
      </c>
    </row>
    <row r="114" spans="1:3" x14ac:dyDescent="0.15">
      <c r="A114" s="12">
        <v>41091</v>
      </c>
      <c r="B114" s="11">
        <v>91.63129841752064</v>
      </c>
      <c r="C114" s="11">
        <v>37.807066528018659</v>
      </c>
    </row>
    <row r="115" spans="1:3" x14ac:dyDescent="0.15">
      <c r="A115" s="12">
        <v>41122</v>
      </c>
      <c r="B115" s="11">
        <v>107.85098570141059</v>
      </c>
      <c r="C115" s="11">
        <v>107.1667976523113</v>
      </c>
    </row>
    <row r="116" spans="1:3" x14ac:dyDescent="0.15">
      <c r="A116" s="12">
        <v>41153</v>
      </c>
      <c r="B116" s="11">
        <v>143.82138279244575</v>
      </c>
      <c r="C116" s="11">
        <v>157.22845647712043</v>
      </c>
    </row>
    <row r="117" spans="1:3" x14ac:dyDescent="0.15">
      <c r="A117" s="12">
        <v>41183</v>
      </c>
      <c r="B117" s="11">
        <v>107.48920507152791</v>
      </c>
      <c r="C117" s="11">
        <v>86.471288331811252</v>
      </c>
    </row>
    <row r="118" spans="1:3" x14ac:dyDescent="0.15">
      <c r="A118" s="12">
        <v>41214</v>
      </c>
      <c r="B118" s="11">
        <v>192.69088892685366</v>
      </c>
      <c r="C118" s="11">
        <v>183.76797518281418</v>
      </c>
    </row>
    <row r="119" spans="1:3" x14ac:dyDescent="0.15">
      <c r="A119" s="12">
        <v>41244</v>
      </c>
      <c r="B119" s="11">
        <v>175.36578210399435</v>
      </c>
      <c r="C119" s="11">
        <v>189.93961140364951</v>
      </c>
    </row>
    <row r="120" spans="1:3" x14ac:dyDescent="0.15">
      <c r="A120" s="12">
        <v>41275</v>
      </c>
      <c r="B120" s="11">
        <v>159.44627738055337</v>
      </c>
      <c r="C120" s="11">
        <v>132.06050752113634</v>
      </c>
    </row>
    <row r="121" spans="1:3" x14ac:dyDescent="0.15">
      <c r="A121" s="12">
        <v>41306</v>
      </c>
      <c r="B121" s="11">
        <v>160.56737011629158</v>
      </c>
      <c r="C121" s="11">
        <v>181.0493654030918</v>
      </c>
    </row>
    <row r="122" spans="1:3" x14ac:dyDescent="0.15">
      <c r="A122" s="12">
        <v>41334</v>
      </c>
      <c r="B122" s="11">
        <v>158.42326821024469</v>
      </c>
      <c r="C122" s="11">
        <v>199.42669673109023</v>
      </c>
    </row>
    <row r="123" spans="1:3" x14ac:dyDescent="0.15">
      <c r="A123" s="12">
        <v>41365</v>
      </c>
      <c r="B123" s="11">
        <v>212.29440343318845</v>
      </c>
      <c r="C123" s="11">
        <v>302.18437725085511</v>
      </c>
    </row>
    <row r="124" spans="1:3" x14ac:dyDescent="0.15">
      <c r="A124" s="12">
        <v>41395</v>
      </c>
      <c r="B124" s="11">
        <v>143.62164469643994</v>
      </c>
      <c r="C124" s="11">
        <v>125.65210487171166</v>
      </c>
    </row>
    <row r="125" spans="1:3" x14ac:dyDescent="0.15">
      <c r="A125" s="12">
        <v>41426</v>
      </c>
      <c r="B125" s="11">
        <v>202.51453895939244</v>
      </c>
      <c r="C125" s="11">
        <v>183.80744494776644</v>
      </c>
    </row>
    <row r="126" spans="1:3" x14ac:dyDescent="0.15">
      <c r="A126" s="12">
        <v>41456</v>
      </c>
      <c r="B126" s="11">
        <v>92.52842778485757</v>
      </c>
      <c r="C126" s="11">
        <v>94.782246729675563</v>
      </c>
    </row>
    <row r="127" spans="1:3" x14ac:dyDescent="0.15">
      <c r="A127" s="12">
        <v>41487</v>
      </c>
      <c r="B127" s="11">
        <v>161.31376254361263</v>
      </c>
      <c r="C127" s="11">
        <v>162.88364501291835</v>
      </c>
    </row>
    <row r="128" spans="1:3" x14ac:dyDescent="0.15">
      <c r="A128" s="12">
        <v>41518</v>
      </c>
      <c r="B128" s="11">
        <v>133.50539857685368</v>
      </c>
      <c r="C128" s="11">
        <v>172.94730373644995</v>
      </c>
    </row>
    <row r="129" spans="1:3" x14ac:dyDescent="0.15">
      <c r="A129" s="12">
        <v>41548</v>
      </c>
      <c r="B129" s="11">
        <v>92.306866971456984</v>
      </c>
      <c r="C129" s="11">
        <v>84.222670890908717</v>
      </c>
    </row>
    <row r="130" spans="1:3" x14ac:dyDescent="0.15">
      <c r="A130" s="12">
        <v>41579</v>
      </c>
      <c r="B130" s="11">
        <v>101.50526224587618</v>
      </c>
      <c r="C130" s="11">
        <v>130.39751583970354</v>
      </c>
    </row>
    <row r="131" spans="1:3" x14ac:dyDescent="0.15">
      <c r="A131" s="12">
        <v>41609</v>
      </c>
      <c r="B131" s="11">
        <v>96.393139750170022</v>
      </c>
      <c r="C131" s="11">
        <v>116.40800266320349</v>
      </c>
    </row>
    <row r="132" spans="1:3" x14ac:dyDescent="0.15">
      <c r="A132" s="12">
        <v>41640</v>
      </c>
      <c r="B132" s="11">
        <v>104.9799424172062</v>
      </c>
      <c r="C132" s="11">
        <v>101.95441962203854</v>
      </c>
    </row>
    <row r="133" spans="1:3" x14ac:dyDescent="0.15">
      <c r="A133" s="12">
        <v>41671</v>
      </c>
      <c r="B133" s="11">
        <v>87.280550950553689</v>
      </c>
      <c r="C133" s="11">
        <v>72.953720375100588</v>
      </c>
    </row>
    <row r="134" spans="1:3" x14ac:dyDescent="0.15">
      <c r="A134" s="12">
        <v>41699</v>
      </c>
      <c r="B134" s="11">
        <v>99.609959706338842</v>
      </c>
      <c r="C134" s="11">
        <v>119.23326469723399</v>
      </c>
    </row>
    <row r="135" spans="1:3" x14ac:dyDescent="0.15">
      <c r="A135" s="12">
        <v>41730</v>
      </c>
      <c r="B135" s="11">
        <v>74.540320866282713</v>
      </c>
      <c r="C135" s="11">
        <v>59.072084665364002</v>
      </c>
    </row>
    <row r="136" spans="1:3" x14ac:dyDescent="0.15">
      <c r="A136" s="12">
        <v>41760</v>
      </c>
      <c r="B136" s="11">
        <v>80.014316681087863</v>
      </c>
      <c r="C136" s="11">
        <v>93.513119139458141</v>
      </c>
    </row>
    <row r="137" spans="1:3" x14ac:dyDescent="0.15">
      <c r="A137" s="12">
        <v>41791</v>
      </c>
      <c r="B137" s="11">
        <v>78.623240215181113</v>
      </c>
      <c r="C137" s="11">
        <v>59.361901062781492</v>
      </c>
    </row>
    <row r="138" spans="1:3" x14ac:dyDescent="0.15">
      <c r="A138" s="12">
        <v>41821</v>
      </c>
      <c r="B138" s="11">
        <v>70.459469322250996</v>
      </c>
      <c r="C138" s="11">
        <v>79.606298580628334</v>
      </c>
    </row>
    <row r="139" spans="1:3" x14ac:dyDescent="0.15">
      <c r="A139" s="12">
        <v>41852</v>
      </c>
      <c r="B139" s="11">
        <v>120.9226418581688</v>
      </c>
      <c r="C139" s="11">
        <v>160.42249217912894</v>
      </c>
    </row>
    <row r="140" spans="1:3" x14ac:dyDescent="0.15">
      <c r="A140" s="12">
        <v>41883</v>
      </c>
      <c r="B140" s="11">
        <v>130.82354106904677</v>
      </c>
      <c r="C140" s="11">
        <v>170.59601578440916</v>
      </c>
    </row>
    <row r="141" spans="1:3" x14ac:dyDescent="0.15">
      <c r="A141" s="12">
        <v>41913</v>
      </c>
      <c r="B141" s="11">
        <v>101.98744076523862</v>
      </c>
      <c r="C141" s="11">
        <v>61.716363283927507</v>
      </c>
    </row>
    <row r="142" spans="1:3" x14ac:dyDescent="0.15">
      <c r="A142" s="12">
        <v>41944</v>
      </c>
      <c r="B142" s="11">
        <v>68.560937594475533</v>
      </c>
      <c r="C142" s="11">
        <v>62.761949851223548</v>
      </c>
    </row>
    <row r="143" spans="1:3" x14ac:dyDescent="0.15">
      <c r="A143" s="12">
        <v>41974</v>
      </c>
      <c r="B143" s="11">
        <v>122.88621815542173</v>
      </c>
      <c r="C143" s="11">
        <v>141.34652974163151</v>
      </c>
    </row>
    <row r="144" spans="1:3" x14ac:dyDescent="0.15">
      <c r="A144" s="12">
        <v>42005</v>
      </c>
      <c r="B144" s="11">
        <v>78.78919621399271</v>
      </c>
      <c r="C144" s="11">
        <v>62.379044522880392</v>
      </c>
    </row>
    <row r="145" spans="1:3" x14ac:dyDescent="0.15">
      <c r="A145" s="12">
        <v>42036</v>
      </c>
      <c r="B145" s="11">
        <v>62.053102257849517</v>
      </c>
      <c r="C145" s="11">
        <v>69.529379652402469</v>
      </c>
    </row>
    <row r="146" spans="1:3" x14ac:dyDescent="0.15">
      <c r="A146" s="12">
        <v>42064</v>
      </c>
      <c r="B146" s="11">
        <v>95.141076182950826</v>
      </c>
      <c r="C146" s="11">
        <v>81.536998148060732</v>
      </c>
    </row>
    <row r="147" spans="1:3" x14ac:dyDescent="0.15">
      <c r="A147" s="12">
        <v>42095</v>
      </c>
      <c r="B147" s="11">
        <v>43.446723988606337</v>
      </c>
      <c r="C147" s="11">
        <v>58.691355639354775</v>
      </c>
    </row>
    <row r="148" spans="1:3" x14ac:dyDescent="0.15">
      <c r="A148" s="12">
        <v>42125</v>
      </c>
      <c r="B148" s="11">
        <v>76.004413420385916</v>
      </c>
      <c r="C148" s="11">
        <v>44.915337782108203</v>
      </c>
    </row>
    <row r="149" spans="1:3" x14ac:dyDescent="0.15">
      <c r="A149" s="12">
        <v>42156</v>
      </c>
      <c r="B149" s="11">
        <v>106.16920101867599</v>
      </c>
      <c r="C149" s="11">
        <v>133.47488259403926</v>
      </c>
    </row>
    <row r="150" spans="1:3" x14ac:dyDescent="0.15">
      <c r="A150" s="12">
        <v>42186</v>
      </c>
      <c r="B150" s="11">
        <v>109.46350326530765</v>
      </c>
      <c r="C150" s="11">
        <v>54.229269292743091</v>
      </c>
    </row>
    <row r="151" spans="1:3" x14ac:dyDescent="0.15">
      <c r="A151" s="12">
        <v>42217</v>
      </c>
      <c r="B151" s="11">
        <v>103.43148821952845</v>
      </c>
      <c r="C151" s="11">
        <v>95.809060915714241</v>
      </c>
    </row>
    <row r="152" spans="1:3" x14ac:dyDescent="0.15">
      <c r="A152" s="12">
        <v>42248</v>
      </c>
      <c r="B152" s="11">
        <v>108.09329725117183</v>
      </c>
      <c r="C152" s="11">
        <v>156.04506565994734</v>
      </c>
    </row>
    <row r="153" spans="1:3" x14ac:dyDescent="0.15">
      <c r="A153" s="12">
        <v>42278</v>
      </c>
      <c r="B153" s="11">
        <v>69.645511034978725</v>
      </c>
      <c r="C153" s="11">
        <v>62.856729169887323</v>
      </c>
    </row>
    <row r="154" spans="1:3" x14ac:dyDescent="0.15">
      <c r="A154" s="12">
        <v>42309</v>
      </c>
      <c r="B154" s="11">
        <v>61.82760019035554</v>
      </c>
      <c r="C154" s="11">
        <v>48.86781920360859</v>
      </c>
    </row>
    <row r="155" spans="1:3" x14ac:dyDescent="0.15">
      <c r="A155" s="12">
        <v>42339</v>
      </c>
      <c r="B155" s="11">
        <v>99.419106542316683</v>
      </c>
      <c r="C155" s="11">
        <v>68.910038692462976</v>
      </c>
    </row>
    <row r="156" spans="1:3" x14ac:dyDescent="0.15">
      <c r="A156" s="12">
        <v>42370</v>
      </c>
      <c r="B156" s="11">
        <v>105.06206561490889</v>
      </c>
      <c r="C156" s="11">
        <v>64.782255403004555</v>
      </c>
    </row>
    <row r="157" spans="1:3" x14ac:dyDescent="0.15">
      <c r="A157" s="12">
        <v>42401</v>
      </c>
      <c r="B157" s="11">
        <v>67.054387155538379</v>
      </c>
      <c r="C157" s="11">
        <v>54.954275056207116</v>
      </c>
    </row>
    <row r="158" spans="1:3" x14ac:dyDescent="0.15">
      <c r="A158" s="12">
        <v>42430</v>
      </c>
      <c r="B158" s="11">
        <v>98.400133525099164</v>
      </c>
      <c r="C158" s="11">
        <v>100.05262905729046</v>
      </c>
    </row>
    <row r="159" spans="1:3" x14ac:dyDescent="0.15">
      <c r="A159" s="12">
        <v>42461</v>
      </c>
      <c r="B159" s="11">
        <v>63.915726126791554</v>
      </c>
      <c r="C159" s="11">
        <v>45.112158370652658</v>
      </c>
    </row>
    <row r="160" spans="1:3" x14ac:dyDescent="0.15">
      <c r="A160" s="12">
        <v>42491</v>
      </c>
      <c r="B160" s="11">
        <v>61.335461815656977</v>
      </c>
      <c r="C160" s="11">
        <v>51.839046826048275</v>
      </c>
    </row>
    <row r="161" spans="1:3" x14ac:dyDescent="0.15">
      <c r="A161" s="12">
        <v>42522</v>
      </c>
      <c r="B161" s="11">
        <v>99.892012279985323</v>
      </c>
      <c r="C161" s="11">
        <v>106.92630882141981</v>
      </c>
    </row>
    <row r="162" spans="1:3" x14ac:dyDescent="0.15">
      <c r="A162" s="12">
        <v>42552</v>
      </c>
      <c r="B162" s="11">
        <v>79.836397957517093</v>
      </c>
      <c r="C162" s="11">
        <v>61.339536579551655</v>
      </c>
    </row>
    <row r="163" spans="1:3" x14ac:dyDescent="0.15">
      <c r="A163" s="12">
        <v>42583</v>
      </c>
      <c r="B163" s="11">
        <v>91.870827756331082</v>
      </c>
      <c r="C163" s="11">
        <v>85.959516124933657</v>
      </c>
    </row>
    <row r="164" spans="1:3" x14ac:dyDescent="0.15">
      <c r="A164" s="12">
        <v>42614</v>
      </c>
      <c r="B164" s="11">
        <v>103.03439090225272</v>
      </c>
      <c r="C164" s="11">
        <v>129.22782028720655</v>
      </c>
    </row>
    <row r="165" spans="1:3" x14ac:dyDescent="0.15">
      <c r="A165" s="12">
        <v>42644</v>
      </c>
      <c r="B165" s="11">
        <v>52.981423195805419</v>
      </c>
      <c r="C165" s="11">
        <v>29.370680427920668</v>
      </c>
    </row>
    <row r="166" spans="1:3" x14ac:dyDescent="0.15">
      <c r="A166" s="12">
        <v>42675</v>
      </c>
      <c r="B166" s="11">
        <v>80.04255629676797</v>
      </c>
      <c r="C166" s="11">
        <v>64.733775249476736</v>
      </c>
    </row>
    <row r="167" spans="1:3" x14ac:dyDescent="0.15">
      <c r="A167" s="12">
        <v>42705</v>
      </c>
      <c r="B167" s="11">
        <v>91.34904225164847</v>
      </c>
      <c r="C167" s="11">
        <v>101.32032846931261</v>
      </c>
    </row>
    <row r="168" spans="1:3" x14ac:dyDescent="0.15">
      <c r="A168" s="12">
        <v>42736</v>
      </c>
      <c r="B168" s="11">
        <v>91.484631997442762</v>
      </c>
      <c r="C168" s="11">
        <v>51.027334065599184</v>
      </c>
    </row>
    <row r="169" spans="1:3" x14ac:dyDescent="0.15">
      <c r="A169" s="12">
        <v>42767</v>
      </c>
      <c r="B169" s="11">
        <v>78.253254323542265</v>
      </c>
      <c r="C169" s="11">
        <v>112.53452039838277</v>
      </c>
    </row>
    <row r="170" spans="1:3" x14ac:dyDescent="0.15">
      <c r="A170" s="12">
        <v>42795</v>
      </c>
      <c r="B170" s="11">
        <v>104.77484893739711</v>
      </c>
      <c r="C170" s="11">
        <v>99.928842255920202</v>
      </c>
    </row>
    <row r="171" spans="1:3" x14ac:dyDescent="0.15">
      <c r="A171" s="12">
        <v>42826</v>
      </c>
      <c r="B171" s="11">
        <v>48.856413712272804</v>
      </c>
      <c r="C171" s="11">
        <v>37.392875380756472</v>
      </c>
    </row>
    <row r="172" spans="1:3" x14ac:dyDescent="0.15">
      <c r="A172" s="12">
        <v>42856</v>
      </c>
      <c r="B172" s="11">
        <v>58.010792663883876</v>
      </c>
      <c r="C172" s="11">
        <v>40.71242742970648</v>
      </c>
    </row>
    <row r="173" spans="1:3" x14ac:dyDescent="0.15">
      <c r="A173" s="12">
        <v>42887</v>
      </c>
      <c r="B173" s="11">
        <v>84.568707987006164</v>
      </c>
      <c r="C173" s="11">
        <v>85.368137801543853</v>
      </c>
    </row>
    <row r="174" spans="1:3" x14ac:dyDescent="0.15">
      <c r="A174" s="12">
        <v>42917</v>
      </c>
      <c r="B174" s="11">
        <v>27.632420403539122</v>
      </c>
      <c r="C174" s="11">
        <v>29.447444980943501</v>
      </c>
    </row>
    <row r="175" spans="1:3" x14ac:dyDescent="0.15">
      <c r="A175" s="12">
        <v>42948</v>
      </c>
      <c r="B175" s="11">
        <v>78.868464171200472</v>
      </c>
      <c r="C175" s="11">
        <v>84.368467488537348</v>
      </c>
    </row>
    <row r="176" spans="1:3" x14ac:dyDescent="0.15">
      <c r="A176" s="12">
        <v>42979</v>
      </c>
      <c r="B176" s="11">
        <v>92.739543007647896</v>
      </c>
      <c r="C176" s="11">
        <v>117.04280059518109</v>
      </c>
    </row>
    <row r="177" spans="1:3" x14ac:dyDescent="0.15">
      <c r="A177" s="12">
        <v>43009</v>
      </c>
      <c r="B177" s="11">
        <v>64.023311896250462</v>
      </c>
      <c r="C177" s="11">
        <v>66.898355367343726</v>
      </c>
    </row>
    <row r="178" spans="1:3" x14ac:dyDescent="0.15">
      <c r="A178" s="12">
        <v>43040</v>
      </c>
      <c r="B178" s="11">
        <v>89.51314122232121</v>
      </c>
      <c r="C178" s="11">
        <v>77.706450293422563</v>
      </c>
    </row>
    <row r="179" spans="1:3" x14ac:dyDescent="0.15">
      <c r="A179" s="12">
        <v>43070</v>
      </c>
      <c r="B179" s="11">
        <v>72.423794540365535</v>
      </c>
      <c r="C179" s="11">
        <v>72.122928693361004</v>
      </c>
    </row>
    <row r="180" spans="1:3" x14ac:dyDescent="0.15">
      <c r="A180" s="12">
        <v>43101</v>
      </c>
      <c r="B180" s="11">
        <v>57.683596857544366</v>
      </c>
      <c r="C180" s="11">
        <v>90.458288317063747</v>
      </c>
    </row>
    <row r="181" spans="1:3" x14ac:dyDescent="0.15">
      <c r="A181" s="12">
        <v>43132</v>
      </c>
      <c r="B181" s="11">
        <v>52.178664823705738</v>
      </c>
      <c r="C181" s="11">
        <v>39.144273629027779</v>
      </c>
    </row>
    <row r="182" spans="1:3" x14ac:dyDescent="0.15">
      <c r="A182" s="12">
        <v>43160</v>
      </c>
      <c r="B182" s="11">
        <v>91.343784625675681</v>
      </c>
      <c r="C182" s="11">
        <v>101.93078212924716</v>
      </c>
    </row>
    <row r="183" spans="1:3" x14ac:dyDescent="0.15">
      <c r="A183" s="12">
        <v>43191</v>
      </c>
      <c r="B183" s="11">
        <v>48.799937729685958</v>
      </c>
      <c r="C183" s="11">
        <v>22.688664608388105</v>
      </c>
    </row>
    <row r="184" spans="1:3" x14ac:dyDescent="0.15">
      <c r="A184" s="12">
        <v>43221</v>
      </c>
      <c r="B184" s="11">
        <v>67.967462515692446</v>
      </c>
      <c r="C184" s="11">
        <v>66.264879394242342</v>
      </c>
    </row>
    <row r="185" spans="1:3" x14ac:dyDescent="0.15">
      <c r="A185" s="12">
        <v>43252</v>
      </c>
      <c r="B185" s="11">
        <v>67.66960487715356</v>
      </c>
      <c r="C185" s="11">
        <v>54.440181814936111</v>
      </c>
    </row>
    <row r="186" spans="1:3" x14ac:dyDescent="0.15">
      <c r="A186" s="12">
        <v>43282</v>
      </c>
      <c r="B186" s="11">
        <v>35.090110825122174</v>
      </c>
      <c r="C186" s="11">
        <v>40.845771897625589</v>
      </c>
    </row>
    <row r="187" spans="1:3" x14ac:dyDescent="0.15">
      <c r="A187" s="12">
        <v>43313</v>
      </c>
      <c r="B187" s="11">
        <v>85.364522967930725</v>
      </c>
      <c r="C187" s="11">
        <v>82.948456513349498</v>
      </c>
    </row>
    <row r="188" spans="1:3" x14ac:dyDescent="0.15">
      <c r="A188" s="12">
        <v>43344</v>
      </c>
      <c r="B188" s="11">
        <v>94.995459341572456</v>
      </c>
      <c r="C188" s="11">
        <v>139.32354015917133</v>
      </c>
    </row>
    <row r="189" spans="1:3" x14ac:dyDescent="0.15">
      <c r="A189" s="12">
        <v>43374</v>
      </c>
      <c r="B189" s="11">
        <v>54.571813559172597</v>
      </c>
      <c r="C189" s="11">
        <v>39.817540729235731</v>
      </c>
    </row>
    <row r="190" spans="1:3" x14ac:dyDescent="0.15">
      <c r="A190" s="12">
        <v>43405</v>
      </c>
      <c r="B190" s="11">
        <v>48.09021653243996</v>
      </c>
      <c r="C190" s="11">
        <v>48.435924026807307</v>
      </c>
    </row>
    <row r="191" spans="1:3" x14ac:dyDescent="0.15">
      <c r="A191" s="12">
        <v>43435</v>
      </c>
      <c r="B191" s="11">
        <v>81.9248782230747</v>
      </c>
      <c r="C191" s="11">
        <v>93.519110157076355</v>
      </c>
    </row>
    <row r="192" spans="1:3" x14ac:dyDescent="0.15">
      <c r="A192" s="12">
        <v>43466</v>
      </c>
      <c r="B192" s="11">
        <v>89.803887822142656</v>
      </c>
      <c r="C192" s="11">
        <v>111.39161362393556</v>
      </c>
    </row>
    <row r="193" spans="1:3" x14ac:dyDescent="0.15">
      <c r="A193" s="12">
        <v>43497</v>
      </c>
      <c r="B193" s="11">
        <v>113.96771187824751</v>
      </c>
      <c r="C193" s="11">
        <v>175.38558412437132</v>
      </c>
    </row>
    <row r="194" spans="1:3" x14ac:dyDescent="0.15">
      <c r="A194" s="12">
        <v>43525</v>
      </c>
      <c r="B194" s="11">
        <v>82.066520420700058</v>
      </c>
      <c r="C194" s="11">
        <v>104.59422756942993</v>
      </c>
    </row>
    <row r="195" spans="1:3" x14ac:dyDescent="0.15">
      <c r="A195" s="12">
        <v>43556</v>
      </c>
      <c r="B195" s="11">
        <v>84.895711389303358</v>
      </c>
      <c r="C195" s="11">
        <v>82.914562146147205</v>
      </c>
    </row>
    <row r="196" spans="1:3" x14ac:dyDescent="0.15">
      <c r="A196" s="12">
        <v>43586</v>
      </c>
      <c r="B196" s="11">
        <v>51.313333782214585</v>
      </c>
      <c r="C196" s="11">
        <v>43.246501421548835</v>
      </c>
    </row>
    <row r="197" spans="1:3" x14ac:dyDescent="0.15">
      <c r="A197" s="12">
        <v>43617</v>
      </c>
      <c r="B197" s="11">
        <v>79.221116709184514</v>
      </c>
      <c r="C197" s="11">
        <v>86.015315109808753</v>
      </c>
    </row>
    <row r="198" spans="1:3" x14ac:dyDescent="0.15">
      <c r="A198" s="12">
        <v>43647</v>
      </c>
      <c r="B198" s="11">
        <v>70.266556560709972</v>
      </c>
      <c r="C198" s="11">
        <v>37.1121048086492</v>
      </c>
    </row>
    <row r="199" spans="1:3" x14ac:dyDescent="0.15">
      <c r="A199" s="12">
        <v>43678</v>
      </c>
      <c r="B199" s="11">
        <v>96.212375251298539</v>
      </c>
      <c r="C199" s="11">
        <v>88.491768706929193</v>
      </c>
    </row>
    <row r="200" spans="1:3" x14ac:dyDescent="0.15">
      <c r="A200" s="12">
        <v>43709</v>
      </c>
      <c r="B200" s="11">
        <v>130.31493658257108</v>
      </c>
      <c r="C200" s="11">
        <v>176.2214265078955</v>
      </c>
    </row>
    <row r="201" spans="1:3" x14ac:dyDescent="0.15">
      <c r="A201" s="12">
        <v>43739</v>
      </c>
      <c r="B201" s="11">
        <v>92.972274614872873</v>
      </c>
      <c r="C201" s="11">
        <v>54.239193753903486</v>
      </c>
    </row>
    <row r="202" spans="1:3" x14ac:dyDescent="0.15">
      <c r="A202" s="12">
        <v>43770</v>
      </c>
      <c r="B202" s="11">
        <v>74.896689769783407</v>
      </c>
      <c r="C202" s="11">
        <v>80.744483030095665</v>
      </c>
    </row>
    <row r="203" spans="1:3" x14ac:dyDescent="0.15">
      <c r="A203" s="12">
        <v>43800</v>
      </c>
      <c r="B203" s="11">
        <v>95.471383750789357</v>
      </c>
      <c r="C203" s="11">
        <v>92.694016014626669</v>
      </c>
    </row>
    <row r="204" spans="1:3" x14ac:dyDescent="0.15">
      <c r="A204" s="12">
        <v>43831</v>
      </c>
      <c r="B204" s="11">
        <v>57.253988158271781</v>
      </c>
      <c r="C204" s="11">
        <v>52.074055541559936</v>
      </c>
    </row>
    <row r="205" spans="1:3" x14ac:dyDescent="0.15">
      <c r="A205" s="12">
        <v>43862</v>
      </c>
      <c r="B205" s="11">
        <v>42.556238430101537</v>
      </c>
      <c r="C205" s="11">
        <v>44.367475039968404</v>
      </c>
    </row>
    <row r="206" spans="1:3" x14ac:dyDescent="0.15">
      <c r="A206" s="12">
        <v>43891</v>
      </c>
      <c r="B206" s="11">
        <v>228.69626127708835</v>
      </c>
      <c r="C206" s="11">
        <v>306.32440103653335</v>
      </c>
    </row>
    <row r="207" spans="1:3" x14ac:dyDescent="0.15">
      <c r="A207" s="12">
        <v>43922</v>
      </c>
      <c r="B207" s="11">
        <v>150.6064058025122</v>
      </c>
      <c r="C207" s="11">
        <v>136.97269583569758</v>
      </c>
    </row>
    <row r="208" spans="1:3" x14ac:dyDescent="0.15">
      <c r="A208" s="12">
        <v>43952</v>
      </c>
      <c r="B208" s="11">
        <v>137.34650291830022</v>
      </c>
      <c r="C208" s="11">
        <v>194.56233163475673</v>
      </c>
    </row>
    <row r="209" spans="1:3" x14ac:dyDescent="0.15">
      <c r="A209" s="12">
        <v>43983</v>
      </c>
      <c r="B209" s="11">
        <v>147.17536779274005</v>
      </c>
      <c r="C209" s="11">
        <v>211.82133987105439</v>
      </c>
    </row>
    <row r="210" spans="1:3" x14ac:dyDescent="0.15">
      <c r="A210" s="12">
        <v>44013</v>
      </c>
      <c r="B210" s="11">
        <v>115.58888146646665</v>
      </c>
      <c r="C210" s="11">
        <v>84.628979914984782</v>
      </c>
    </row>
    <row r="211" spans="1:3" x14ac:dyDescent="0.15">
      <c r="A211" s="12">
        <v>44044</v>
      </c>
      <c r="B211" s="11">
        <v>119.43352485887462</v>
      </c>
      <c r="C211" s="11">
        <v>136.54986127961104</v>
      </c>
    </row>
    <row r="212" spans="1:3" x14ac:dyDescent="0.15">
      <c r="A212" s="12">
        <v>44075</v>
      </c>
      <c r="B212" s="11">
        <v>205.57478517211112</v>
      </c>
      <c r="C212" s="11">
        <v>284.61593387302952</v>
      </c>
    </row>
    <row r="213" spans="1:3" x14ac:dyDescent="0.15">
      <c r="A213" s="12">
        <v>44105</v>
      </c>
      <c r="B213" s="11">
        <v>134.72768418655431</v>
      </c>
      <c r="C213" s="11">
        <v>93.24370190398794</v>
      </c>
    </row>
    <row r="214" spans="1:3" x14ac:dyDescent="0.15">
      <c r="A214" s="12">
        <v>44136</v>
      </c>
      <c r="B214" s="11">
        <v>98.757337929690721</v>
      </c>
      <c r="C214" s="11">
        <v>85.926134132660621</v>
      </c>
    </row>
    <row r="215" spans="1:3" x14ac:dyDescent="0.15">
      <c r="A215" s="12">
        <v>44166</v>
      </c>
      <c r="B215" s="11">
        <v>78.30888331398404</v>
      </c>
      <c r="C215" s="11">
        <v>80.839371566615384</v>
      </c>
    </row>
    <row r="221" spans="1:3" x14ac:dyDescent="0.15">
      <c r="A221" s="9" t="s">
        <v>65</v>
      </c>
    </row>
    <row r="222" spans="1:3" x14ac:dyDescent="0.15">
      <c r="A222" s="9" t="s">
        <v>64</v>
      </c>
      <c r="B222" s="8"/>
    </row>
    <row r="223" spans="1:3" ht="13" x14ac:dyDescent="0.15">
      <c r="A223" s="10" t="s">
        <v>63</v>
      </c>
      <c r="C223" s="7"/>
    </row>
  </sheetData>
  <conditionalFormatting sqref="C201:C208">
    <cfRule type="cellIs" dxfId="1" priority="1" operator="between">
      <formula>$B$214</formula>
      <formula>$B$215</formula>
    </cfRule>
    <cfRule type="cellIs" dxfId="0" priority="2" operator="between">
      <formula>$F$214</formula>
      <formula>$F$215</formula>
    </cfRule>
  </conditionalFormatting>
  <hyperlinks>
    <hyperlink ref="A223" r:id="rId1" display="Reference: Kroese, L.F., S.J. Kok and J. Parlevliet (2015). Beleidsonzekerheid in Nederland. Economisch Statistische Berichten, 100 (4715), 464-467,  August." xr:uid="{29668491-9E60-ED42-AEBD-3FF0EFF85A0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EPU</vt:lpstr>
      <vt:lpstr>GDP</vt:lpstr>
      <vt:lpstr>Data</vt:lpstr>
      <vt:lpstr>European News-Based Index</vt:lpstr>
      <vt:lpstr>Sheet1</vt:lpstr>
      <vt:lpstr>Sheet1 (2)</vt: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Engebretsen, Karl Petter</cp:lastModifiedBy>
  <dcterms:created xsi:type="dcterms:W3CDTF">2025-04-06T18:29:04Z</dcterms:created>
  <dcterms:modified xsi:type="dcterms:W3CDTF">2025-04-06T18:42:00Z</dcterms:modified>
</cp:coreProperties>
</file>