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Arquivos Incomuns\Projeto Final\reports\"/>
    </mc:Choice>
  </mc:AlternateContent>
  <xr:revisionPtr revIDLastSave="0" documentId="13_ncr:1_{4B278ACD-CB40-4625-A6BD-65C956060431}" xr6:coauthVersionLast="45" xr6:coauthVersionMax="45" xr10:uidLastSave="{00000000-0000-0000-0000-000000000000}"/>
  <bookViews>
    <workbookView xWindow="-110" yWindow="-110" windowWidth="19420" windowHeight="10420" xr2:uid="{05C5B2F7-3DF0-4E6D-9ADF-3B8D55FF3B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R12" i="1"/>
  <c r="P17" i="1"/>
  <c r="P16" i="1"/>
  <c r="P15" i="1"/>
  <c r="P14" i="1"/>
  <c r="P13" i="1"/>
  <c r="P12" i="1"/>
  <c r="N17" i="1"/>
  <c r="N16" i="1"/>
  <c r="N15" i="1"/>
  <c r="N14" i="1"/>
  <c r="N13" i="1"/>
  <c r="N12" i="1"/>
  <c r="I17" i="1"/>
  <c r="I16" i="1"/>
  <c r="I15" i="1"/>
  <c r="I14" i="1"/>
  <c r="I13" i="1"/>
  <c r="I12" i="1"/>
  <c r="G17" i="1"/>
  <c r="G16" i="1"/>
  <c r="G15" i="1"/>
  <c r="G14" i="1"/>
  <c r="G13" i="1"/>
  <c r="G12" i="1"/>
  <c r="E14" i="1"/>
  <c r="E15" i="1"/>
  <c r="E16" i="1"/>
  <c r="E13" i="1"/>
  <c r="E17" i="1"/>
  <c r="E12" i="1"/>
  <c r="O17" i="1"/>
  <c r="F17" i="1"/>
  <c r="H17" i="1" s="1"/>
  <c r="Q17" i="1"/>
  <c r="M17" i="1"/>
  <c r="Q16" i="1"/>
  <c r="Q15" i="1"/>
  <c r="Q14" i="1"/>
  <c r="Q13" i="1"/>
  <c r="Q12" i="1"/>
  <c r="O11" i="1"/>
  <c r="P10" i="1" s="1"/>
  <c r="M11" i="1"/>
  <c r="N11" i="1" s="1"/>
  <c r="Q10" i="1"/>
  <c r="Q9" i="1"/>
  <c r="O8" i="1"/>
  <c r="P7" i="1" s="1"/>
  <c r="M8" i="1"/>
  <c r="N8" i="1" s="1"/>
  <c r="Q7" i="1"/>
  <c r="Q6" i="1"/>
  <c r="P6" i="1"/>
  <c r="E9" i="1"/>
  <c r="D17" i="1"/>
  <c r="H16" i="1"/>
  <c r="H15" i="1"/>
  <c r="H14" i="1"/>
  <c r="H13" i="1"/>
  <c r="H12" i="1"/>
  <c r="F11" i="1"/>
  <c r="G9" i="1" s="1"/>
  <c r="D11" i="1"/>
  <c r="E11" i="1" s="1"/>
  <c r="H10" i="1"/>
  <c r="H9" i="1"/>
  <c r="F8" i="1"/>
  <c r="G8" i="1" s="1"/>
  <c r="D8" i="1"/>
  <c r="E8" i="1" s="1"/>
  <c r="H7" i="1"/>
  <c r="H6" i="1"/>
  <c r="P9" i="1" l="1"/>
  <c r="N9" i="1"/>
  <c r="N6" i="1"/>
  <c r="N10" i="1"/>
  <c r="Q11" i="1"/>
  <c r="R11" i="1" s="1"/>
  <c r="P11" i="1"/>
  <c r="P8" i="1"/>
  <c r="N7" i="1"/>
  <c r="Q8" i="1"/>
  <c r="R8" i="1" s="1"/>
  <c r="G11" i="1"/>
  <c r="G10" i="1"/>
  <c r="E10" i="1"/>
  <c r="G6" i="1"/>
  <c r="E7" i="1"/>
  <c r="H11" i="1"/>
  <c r="E6" i="1"/>
  <c r="H8" i="1"/>
  <c r="I8" i="1" s="1"/>
  <c r="G7" i="1"/>
  <c r="R6" i="1" l="1"/>
  <c r="R10" i="1"/>
  <c r="R9" i="1"/>
  <c r="R7" i="1"/>
  <c r="I9" i="1"/>
  <c r="I10" i="1"/>
  <c r="I11" i="1"/>
  <c r="I6" i="1"/>
  <c r="I7" i="1"/>
</calcChain>
</file>

<file path=xl/sharedStrings.xml><?xml version="1.0" encoding="utf-8"?>
<sst xmlns="http://schemas.openxmlformats.org/spreadsheetml/2006/main" count="56" uniqueCount="20">
  <si>
    <t>.</t>
  </si>
  <si>
    <t>Total</t>
  </si>
  <si>
    <t>Count</t>
  </si>
  <si>
    <t>%</t>
  </si>
  <si>
    <t>Anode</t>
  </si>
  <si>
    <t>Buried</t>
  </si>
  <si>
    <t>Damage</t>
  </si>
  <si>
    <t>Flange</t>
  </si>
  <si>
    <t>Repair</t>
  </si>
  <si>
    <t>Train</t>
  </si>
  <si>
    <t>Validation</t>
  </si>
  <si>
    <t>Level 3</t>
  </si>
  <si>
    <t>Level 1</t>
  </si>
  <si>
    <t>Level 2</t>
  </si>
  <si>
    <t>Duct</t>
  </si>
  <si>
    <t>Not Duct</t>
  </si>
  <si>
    <t>Event</t>
  </si>
  <si>
    <t>Not Event</t>
  </si>
  <si>
    <t>Semiauto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</si>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</sst>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/>
    <xf numFmtId="9" fontId="0" fillId="0" borderId="6" xfId="0" applyNumberFormat="1" applyBorder="1"/>
    <xf numFmtId="9" fontId="0" fillId="0" borderId="9" xfId="0" applyNumberFormat="1" applyBorder="1"/>
    <xf numFmtId="0" fontId="0" fillId="0" borderId="11" xfId="0" applyBorder="1"/>
    <xf numFmtId="9" fontId="0" fillId="0" borderId="12" xfId="0" applyNumberFormat="1" applyBorder="1"/>
    <xf numFmtId="0" fontId="0" fillId="0" borderId="7" xfId="0" applyBorder="1" applyAlignment="1">
      <alignment horizontal="center" vertical="center" textRotation="90"/>
    </xf>
    <xf numFmtId="9" fontId="0" fillId="0" borderId="8" xfId="0" applyNumberFormat="1" applyBorder="1"/>
    <xf numFmtId="0" fontId="0" fillId="0" borderId="1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9" fontId="0" fillId="0" borderId="11" xfId="0" applyNumberFormat="1" applyBorder="1"/>
    <xf numFmtId="0" fontId="0" fillId="0" borderId="0" xfId="0" applyBorder="1"/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9" fontId="0" fillId="0" borderId="0" xfId="0" applyNumberFormat="1" applyBorder="1"/>
    <xf numFmtId="0" fontId="0" fillId="0" borderId="16" xfId="0" applyBorder="1" applyAlignment="1">
      <alignment horizontal="center" vertical="center" textRotation="90"/>
    </xf>
    <xf numFmtId="0" fontId="3" fillId="0" borderId="7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" fillId="0" borderId="1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0365-AE21-46EA-A548-94956F4807EC}">
  <dimension ref="B4:R17"/>
  <sheetViews>
    <sheetView tabSelected="1" topLeftCell="A2" workbookViewId="0">
      <selection activeCell="R12" sqref="R12:R17"/>
    </sheetView>
  </sheetViews>
  <sheetFormatPr defaultRowHeight="14.5" x14ac:dyDescent="0.35"/>
  <cols>
    <col min="2" max="2" width="3.36328125" bestFit="1" customWidth="1"/>
    <col min="3" max="3" width="9.7265625" bestFit="1" customWidth="1"/>
    <col min="11" max="11" width="3.36328125" bestFit="1" customWidth="1"/>
  </cols>
  <sheetData>
    <row r="4" spans="2:18" ht="15.5" x14ac:dyDescent="0.35">
      <c r="B4" t="s">
        <v>0</v>
      </c>
      <c r="C4" t="s">
        <v>18</v>
      </c>
      <c r="D4" s="1" t="s">
        <v>9</v>
      </c>
      <c r="E4" s="2"/>
      <c r="F4" s="3" t="s">
        <v>10</v>
      </c>
      <c r="G4" s="4"/>
      <c r="H4" s="2" t="s">
        <v>1</v>
      </c>
      <c r="I4" s="5"/>
      <c r="K4" t="s">
        <v>0</v>
      </c>
      <c r="L4" t="s">
        <v>19</v>
      </c>
      <c r="M4" s="1" t="s">
        <v>9</v>
      </c>
      <c r="N4" s="2"/>
      <c r="O4" s="3" t="s">
        <v>10</v>
      </c>
      <c r="P4" s="4"/>
      <c r="Q4" s="2" t="s">
        <v>1</v>
      </c>
      <c r="R4" s="5"/>
    </row>
    <row r="5" spans="2:18" ht="15.5" x14ac:dyDescent="0.35">
      <c r="B5" t="s">
        <v>0</v>
      </c>
      <c r="C5" t="s">
        <v>0</v>
      </c>
      <c r="D5" s="6" t="s">
        <v>2</v>
      </c>
      <c r="E5" s="7" t="s">
        <v>3</v>
      </c>
      <c r="F5" s="6" t="s">
        <v>2</v>
      </c>
      <c r="G5" s="8" t="s">
        <v>3</v>
      </c>
      <c r="H5" s="7" t="s">
        <v>2</v>
      </c>
      <c r="I5" s="8" t="s">
        <v>3</v>
      </c>
      <c r="K5" t="s">
        <v>0</v>
      </c>
      <c r="L5" t="s">
        <v>0</v>
      </c>
      <c r="M5" s="6" t="s">
        <v>2</v>
      </c>
      <c r="N5" s="7" t="s">
        <v>3</v>
      </c>
      <c r="O5" s="6" t="s">
        <v>2</v>
      </c>
      <c r="P5" s="8" t="s">
        <v>3</v>
      </c>
      <c r="Q5" s="7" t="s">
        <v>2</v>
      </c>
      <c r="R5" s="8" t="s">
        <v>3</v>
      </c>
    </row>
    <row r="6" spans="2:18" x14ac:dyDescent="0.35">
      <c r="B6" s="20" t="s">
        <v>12</v>
      </c>
      <c r="C6" s="24" t="s">
        <v>14</v>
      </c>
      <c r="D6" s="9">
        <v>367492</v>
      </c>
      <c r="E6" s="15">
        <f>D6/D8</f>
        <v>0.87800798944933967</v>
      </c>
      <c r="F6" s="29">
        <v>28751</v>
      </c>
      <c r="G6" s="10">
        <f>F6/F$8</f>
        <v>0.74089058393032003</v>
      </c>
      <c r="H6" s="9">
        <f>D6+F6</f>
        <v>396243</v>
      </c>
      <c r="I6" s="10">
        <f>H6/H$8</f>
        <v>0.86637382531845952</v>
      </c>
      <c r="K6" s="20" t="s">
        <v>12</v>
      </c>
      <c r="L6" s="24" t="s">
        <v>14</v>
      </c>
      <c r="M6" s="9">
        <v>1430</v>
      </c>
      <c r="N6" s="15">
        <f>M6/M8</f>
        <v>0.71002979145978151</v>
      </c>
      <c r="O6" s="29">
        <v>362</v>
      </c>
      <c r="P6" s="10">
        <f>O6/O$8</f>
        <v>0.64642857142857146</v>
      </c>
      <c r="Q6" s="9">
        <f>M6+O6</f>
        <v>1792</v>
      </c>
      <c r="R6" s="10">
        <f>Q6/Q$8</f>
        <v>0.69619269619269619</v>
      </c>
    </row>
    <row r="7" spans="2:18" x14ac:dyDescent="0.35">
      <c r="B7" s="21"/>
      <c r="C7" s="25" t="s">
        <v>15</v>
      </c>
      <c r="D7" s="19">
        <v>51060</v>
      </c>
      <c r="E7" s="22">
        <f>D7/D8</f>
        <v>0.12199201055066038</v>
      </c>
      <c r="F7" s="30">
        <v>10055</v>
      </c>
      <c r="G7" s="11">
        <f>F7/F$8</f>
        <v>0.25910941606967997</v>
      </c>
      <c r="H7" s="19">
        <f>D7+F7</f>
        <v>61115</v>
      </c>
      <c r="I7" s="11">
        <f>H7/H$8</f>
        <v>0.1336261746815405</v>
      </c>
      <c r="K7" s="21"/>
      <c r="L7" s="25" t="s">
        <v>15</v>
      </c>
      <c r="M7" s="19">
        <v>584</v>
      </c>
      <c r="N7" s="22">
        <f>M7/M8</f>
        <v>0.28997020854021849</v>
      </c>
      <c r="O7" s="30">
        <v>198</v>
      </c>
      <c r="P7" s="11">
        <f>O7/O$8</f>
        <v>0.35357142857142859</v>
      </c>
      <c r="Q7" s="19">
        <f>M7+O7</f>
        <v>782</v>
      </c>
      <c r="R7" s="11">
        <f>Q7/Q$8</f>
        <v>0.30380730380730381</v>
      </c>
    </row>
    <row r="8" spans="2:18" ht="15.5" x14ac:dyDescent="0.35">
      <c r="B8" s="23"/>
      <c r="C8" s="26" t="s">
        <v>1</v>
      </c>
      <c r="D8" s="12">
        <f>D6+D7</f>
        <v>418552</v>
      </c>
      <c r="E8" s="18">
        <f>D8/D$8</f>
        <v>1</v>
      </c>
      <c r="F8" s="31">
        <f>F6+F7</f>
        <v>38806</v>
      </c>
      <c r="G8" s="13">
        <f>F8/F$8</f>
        <v>1</v>
      </c>
      <c r="H8" s="12">
        <f t="shared" ref="H8:H17" si="0">D8+F8</f>
        <v>457358</v>
      </c>
      <c r="I8" s="13">
        <f>H8/H$8</f>
        <v>1</v>
      </c>
      <c r="K8" s="23"/>
      <c r="L8" s="26" t="s">
        <v>1</v>
      </c>
      <c r="M8" s="12">
        <f>M6+M7</f>
        <v>2014</v>
      </c>
      <c r="N8" s="18">
        <f>M8/M$8</f>
        <v>1</v>
      </c>
      <c r="O8" s="31">
        <f>O6+O7</f>
        <v>560</v>
      </c>
      <c r="P8" s="13">
        <f>O8/O$8</f>
        <v>1</v>
      </c>
      <c r="Q8" s="12">
        <f t="shared" ref="Q8:Q17" si="1">M8+O8</f>
        <v>2574</v>
      </c>
      <c r="R8" s="13">
        <f>Q8/Q$8</f>
        <v>1</v>
      </c>
    </row>
    <row r="9" spans="2:18" ht="15.5" x14ac:dyDescent="0.35">
      <c r="B9" s="20" t="s">
        <v>13</v>
      </c>
      <c r="C9" s="27" t="s">
        <v>16</v>
      </c>
      <c r="D9" s="9">
        <v>122374</v>
      </c>
      <c r="E9" s="15">
        <f>D9/D$11</f>
        <v>0.34276991162836296</v>
      </c>
      <c r="F9" s="29">
        <v>8202</v>
      </c>
      <c r="G9" s="10">
        <f>F9/F$11</f>
        <v>0.20994701410397523</v>
      </c>
      <c r="H9" s="9">
        <f>D9+F9</f>
        <v>130576</v>
      </c>
      <c r="I9" s="10">
        <f>H9/H$11</f>
        <v>0.32966910892188989</v>
      </c>
      <c r="K9" s="20" t="s">
        <v>13</v>
      </c>
      <c r="L9" s="27" t="s">
        <v>16</v>
      </c>
      <c r="M9" s="9">
        <v>873</v>
      </c>
      <c r="N9" s="15">
        <f>M9/M$11</f>
        <v>0.46535181236673773</v>
      </c>
      <c r="O9" s="29">
        <v>145</v>
      </c>
      <c r="P9" s="10">
        <f>O9/O$11</f>
        <v>0.46925566343042069</v>
      </c>
      <c r="Q9" s="9">
        <f>M9+O9</f>
        <v>1018</v>
      </c>
      <c r="R9" s="10">
        <f>Q9/Q$11</f>
        <v>0.46590389016018308</v>
      </c>
    </row>
    <row r="10" spans="2:18" ht="15.5" x14ac:dyDescent="0.35">
      <c r="B10" s="21"/>
      <c r="C10" s="28" t="s">
        <v>17</v>
      </c>
      <c r="D10" s="19">
        <v>234641</v>
      </c>
      <c r="E10" s="22">
        <f>D10/D$11</f>
        <v>0.6572300883716371</v>
      </c>
      <c r="F10" s="30">
        <v>30865</v>
      </c>
      <c r="G10" s="11">
        <f>F10/F$11</f>
        <v>0.7900529858960248</v>
      </c>
      <c r="H10" s="19">
        <f>D10+F10</f>
        <v>265506</v>
      </c>
      <c r="I10" s="11">
        <f>H10/H$11</f>
        <v>0.67033089107811006</v>
      </c>
      <c r="K10" s="21"/>
      <c r="L10" s="28" t="s">
        <v>17</v>
      </c>
      <c r="M10" s="19">
        <v>1003</v>
      </c>
      <c r="N10" s="22">
        <f>M10/M$11</f>
        <v>0.53464818763326227</v>
      </c>
      <c r="O10" s="30">
        <v>164</v>
      </c>
      <c r="P10" s="11">
        <f>O10/O$11</f>
        <v>0.53074433656957931</v>
      </c>
      <c r="Q10" s="19">
        <f>M10+O10</f>
        <v>1167</v>
      </c>
      <c r="R10" s="11">
        <f>Q10/Q$11</f>
        <v>0.53409610983981692</v>
      </c>
    </row>
    <row r="11" spans="2:18" ht="15.5" x14ac:dyDescent="0.35">
      <c r="B11" s="23"/>
      <c r="C11" s="26" t="s">
        <v>1</v>
      </c>
      <c r="D11" s="12">
        <f>D9+D10</f>
        <v>357015</v>
      </c>
      <c r="E11" s="18">
        <f>D11/D$11</f>
        <v>1</v>
      </c>
      <c r="F11" s="31">
        <f>F9+F10</f>
        <v>39067</v>
      </c>
      <c r="G11" s="13">
        <f>F11/F$11</f>
        <v>1</v>
      </c>
      <c r="H11" s="12">
        <f>D11+F11</f>
        <v>396082</v>
      </c>
      <c r="I11" s="13">
        <f>H11/H$11</f>
        <v>1</v>
      </c>
      <c r="K11" s="23"/>
      <c r="L11" s="26" t="s">
        <v>1</v>
      </c>
      <c r="M11" s="12">
        <f>M9+M10</f>
        <v>1876</v>
      </c>
      <c r="N11" s="18">
        <f>M11/M$11</f>
        <v>1</v>
      </c>
      <c r="O11" s="31">
        <f>O9+O10</f>
        <v>309</v>
      </c>
      <c r="P11" s="13">
        <f>O11/O$11</f>
        <v>1</v>
      </c>
      <c r="Q11" s="12">
        <f>M11+O11</f>
        <v>2185</v>
      </c>
      <c r="R11" s="11">
        <f>Q11/Q$11</f>
        <v>1</v>
      </c>
    </row>
    <row r="12" spans="2:18" x14ac:dyDescent="0.35">
      <c r="B12" s="14" t="s">
        <v>11</v>
      </c>
      <c r="C12" s="24" t="s">
        <v>4</v>
      </c>
      <c r="D12">
        <v>4370</v>
      </c>
      <c r="E12" s="15">
        <f>D12/D$17</f>
        <v>4.4377646664567956E-2</v>
      </c>
      <c r="F12" s="29">
        <v>1267</v>
      </c>
      <c r="G12" s="15">
        <f>F12/F$17</f>
        <v>6.3889869396399582E-2</v>
      </c>
      <c r="H12" s="9">
        <f t="shared" si="0"/>
        <v>5637</v>
      </c>
      <c r="I12" s="15">
        <f>H12/H$17</f>
        <v>4.7648431160400323E-2</v>
      </c>
      <c r="K12" s="14" t="s">
        <v>11</v>
      </c>
      <c r="L12" s="24" t="s">
        <v>4</v>
      </c>
      <c r="M12">
        <v>366</v>
      </c>
      <c r="N12" s="15">
        <f>M12/M$17</f>
        <v>0.14364207221350078</v>
      </c>
      <c r="O12" s="29">
        <v>92</v>
      </c>
      <c r="P12" s="15">
        <f>O12/O$17</f>
        <v>0.14626391096979333</v>
      </c>
      <c r="Q12" s="9">
        <f t="shared" ref="Q12:Q17" si="2">M12+O12</f>
        <v>458</v>
      </c>
      <c r="R12" s="15">
        <f>Q12/Q$17</f>
        <v>0.14416115832546428</v>
      </c>
    </row>
    <row r="13" spans="2:18" x14ac:dyDescent="0.35">
      <c r="B13" s="16"/>
      <c r="C13" s="25" t="s">
        <v>6</v>
      </c>
      <c r="D13">
        <v>15549</v>
      </c>
      <c r="E13" s="22">
        <f>D13/D$17</f>
        <v>0.15790115056919155</v>
      </c>
      <c r="F13" s="30">
        <v>5413</v>
      </c>
      <c r="G13" s="22">
        <f>F13/F$17</f>
        <v>0.27295648227522568</v>
      </c>
      <c r="H13" s="19">
        <f t="shared" si="0"/>
        <v>20962</v>
      </c>
      <c r="I13" s="22">
        <f>H13/H$17</f>
        <v>0.17718758452799568</v>
      </c>
      <c r="K13" s="16"/>
      <c r="L13" s="25" t="s">
        <v>6</v>
      </c>
      <c r="M13">
        <v>359</v>
      </c>
      <c r="N13" s="22">
        <f>M13/M$17</f>
        <v>0.14089481946624804</v>
      </c>
      <c r="O13" s="30">
        <v>124</v>
      </c>
      <c r="P13" s="22">
        <f>O13/O$17</f>
        <v>0.19713831478537361</v>
      </c>
      <c r="Q13" s="19">
        <f t="shared" si="2"/>
        <v>483</v>
      </c>
      <c r="R13" s="22">
        <f>Q13/Q$17</f>
        <v>0.15203021718602455</v>
      </c>
    </row>
    <row r="14" spans="2:18" x14ac:dyDescent="0.35">
      <c r="B14" s="16"/>
      <c r="C14" s="25" t="s">
        <v>5</v>
      </c>
      <c r="D14">
        <v>34540</v>
      </c>
      <c r="E14" s="22">
        <f t="shared" ref="E14:G16" si="3">D14/D$17</f>
        <v>0.35075604480415951</v>
      </c>
      <c r="F14" s="30">
        <v>8234</v>
      </c>
      <c r="G14" s="22">
        <f t="shared" si="3"/>
        <v>0.41520851192577279</v>
      </c>
      <c r="H14" s="19">
        <f t="shared" si="0"/>
        <v>42774</v>
      </c>
      <c r="I14" s="22">
        <f t="shared" ref="I14" si="4">H14/H$17</f>
        <v>0.36156004868812552</v>
      </c>
      <c r="K14" s="16"/>
      <c r="L14" s="25" t="s">
        <v>5</v>
      </c>
      <c r="M14">
        <v>881</v>
      </c>
      <c r="N14" s="22">
        <f t="shared" ref="N14" si="5">M14/M$17</f>
        <v>0.34576138147566721</v>
      </c>
      <c r="O14" s="30">
        <v>197</v>
      </c>
      <c r="P14" s="22">
        <f t="shared" ref="P14" si="6">O14/O$17</f>
        <v>0.31319554848966613</v>
      </c>
      <c r="Q14" s="19">
        <f t="shared" si="2"/>
        <v>1078</v>
      </c>
      <c r="R14" s="22">
        <f t="shared" ref="R14" si="7">Q14/Q$17</f>
        <v>0.33931381806735916</v>
      </c>
    </row>
    <row r="15" spans="2:18" x14ac:dyDescent="0.35">
      <c r="B15" s="16"/>
      <c r="C15" s="25" t="s">
        <v>7</v>
      </c>
      <c r="D15">
        <v>12353</v>
      </c>
      <c r="E15" s="22">
        <f t="shared" si="3"/>
        <v>0.12544555360352583</v>
      </c>
      <c r="F15" s="30">
        <v>929</v>
      </c>
      <c r="G15" s="22">
        <f t="shared" si="3"/>
        <v>4.6845847410619736E-2</v>
      </c>
      <c r="H15" s="19">
        <f t="shared" si="0"/>
        <v>13282</v>
      </c>
      <c r="I15" s="22">
        <f t="shared" ref="I15" si="8">H15/H$17</f>
        <v>0.1122700838517717</v>
      </c>
      <c r="K15" s="16"/>
      <c r="L15" s="25" t="s">
        <v>7</v>
      </c>
      <c r="M15">
        <v>618</v>
      </c>
      <c r="N15" s="22">
        <f t="shared" ref="N15" si="9">M15/M$17</f>
        <v>0.24254317111459969</v>
      </c>
      <c r="O15" s="30">
        <v>117</v>
      </c>
      <c r="P15" s="22">
        <f t="shared" ref="P15" si="10">O15/O$17</f>
        <v>0.18600953895071543</v>
      </c>
      <c r="Q15" s="19">
        <f t="shared" si="2"/>
        <v>735</v>
      </c>
      <c r="R15" s="22">
        <f t="shared" ref="R15" si="11">Q15/Q$17</f>
        <v>0.23135033050047216</v>
      </c>
    </row>
    <row r="16" spans="2:18" x14ac:dyDescent="0.35">
      <c r="B16" s="16"/>
      <c r="C16" s="25" t="s">
        <v>8</v>
      </c>
      <c r="D16">
        <v>31661</v>
      </c>
      <c r="E16" s="22">
        <f t="shared" si="3"/>
        <v>0.32151960435855514</v>
      </c>
      <c r="F16" s="30">
        <v>3988</v>
      </c>
      <c r="G16" s="22">
        <f t="shared" si="3"/>
        <v>0.20109928899198226</v>
      </c>
      <c r="H16" s="19">
        <f t="shared" si="0"/>
        <v>35649</v>
      </c>
      <c r="I16" s="22">
        <f t="shared" ref="I16" si="12">H16/H$17</f>
        <v>0.3013338517717068</v>
      </c>
      <c r="K16" s="16"/>
      <c r="L16" s="25" t="s">
        <v>8</v>
      </c>
      <c r="M16">
        <v>324</v>
      </c>
      <c r="N16" s="22">
        <f t="shared" ref="N16:N17" si="13">M16/M$17</f>
        <v>0.1271585557299843</v>
      </c>
      <c r="O16" s="30">
        <v>99</v>
      </c>
      <c r="P16" s="22">
        <f t="shared" ref="P16:P17" si="14">O16/O$17</f>
        <v>0.15739268680445151</v>
      </c>
      <c r="Q16" s="19">
        <f t="shared" si="2"/>
        <v>423</v>
      </c>
      <c r="R16" s="22">
        <f t="shared" ref="R16:R17" si="15">Q16/Q$17</f>
        <v>0.13314447592067988</v>
      </c>
    </row>
    <row r="17" spans="2:18" ht="15.5" x14ac:dyDescent="0.35">
      <c r="B17" s="17"/>
      <c r="C17" s="26" t="s">
        <v>1</v>
      </c>
      <c r="D17" s="12">
        <f>SUM(D12:D16)</f>
        <v>98473</v>
      </c>
      <c r="E17" s="18">
        <f t="shared" ref="E15:I17" si="16">D17/D$17</f>
        <v>1</v>
      </c>
      <c r="F17" s="12">
        <f>SUM(F12:F16)</f>
        <v>19831</v>
      </c>
      <c r="G17" s="18">
        <f t="shared" si="16"/>
        <v>1</v>
      </c>
      <c r="H17" s="12">
        <f>D17+F17</f>
        <v>118304</v>
      </c>
      <c r="I17" s="18">
        <f t="shared" si="16"/>
        <v>1</v>
      </c>
      <c r="K17" s="17"/>
      <c r="L17" s="26" t="s">
        <v>1</v>
      </c>
      <c r="M17" s="12">
        <f>SUM(M12:M16)</f>
        <v>2548</v>
      </c>
      <c r="N17" s="18">
        <f t="shared" si="13"/>
        <v>1</v>
      </c>
      <c r="O17" s="12">
        <f>SUM(O12:O16)</f>
        <v>629</v>
      </c>
      <c r="P17" s="18">
        <f t="shared" si="14"/>
        <v>1</v>
      </c>
      <c r="Q17" s="12">
        <f>M17+O17</f>
        <v>3177</v>
      </c>
      <c r="R17" s="18">
        <f t="shared" si="15"/>
        <v>1</v>
      </c>
    </row>
  </sheetData>
  <mergeCells count="12">
    <mergeCell ref="B12:B17"/>
    <mergeCell ref="M4:N4"/>
    <mergeCell ref="O4:P4"/>
    <mergeCell ref="Q4:R4"/>
    <mergeCell ref="K6:K8"/>
    <mergeCell ref="K9:K11"/>
    <mergeCell ref="K12:K17"/>
    <mergeCell ref="D4:E4"/>
    <mergeCell ref="F4:G4"/>
    <mergeCell ref="H4:I4"/>
    <mergeCell ref="B6:B8"/>
    <mergeCell ref="B9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2020-02-03T14:30:15Z</dcterms:created>
  <dcterms:modified xsi:type="dcterms:W3CDTF">2020-02-03T19:08:20Z</dcterms:modified>
</cp:coreProperties>
</file>