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B2543F8E-ECFF-48DB-98D5-28114FECCE2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E41" i="1"/>
  <c r="D34" i="1"/>
  <c r="D33" i="1"/>
  <c r="D32" i="1"/>
  <c r="D37" i="1"/>
  <c r="D36" i="1"/>
  <c r="D35" i="1"/>
  <c r="D30" i="1" l="1"/>
  <c r="D42" i="1" l="1"/>
  <c r="D43" i="1"/>
  <c r="D46" i="1"/>
  <c r="D45" i="1"/>
  <c r="D41" i="1"/>
  <c r="D40" i="1"/>
  <c r="D44" i="1"/>
  <c r="D31" i="1"/>
  <c r="D29" i="1"/>
  <c r="D39" i="1"/>
  <c r="D38" i="1"/>
  <c r="E23" i="1"/>
  <c r="F21" i="1" s="1"/>
  <c r="C23" i="1"/>
  <c r="G23" i="1" s="1"/>
  <c r="G22" i="1"/>
  <c r="F22" i="1"/>
  <c r="G21" i="1"/>
  <c r="F23" i="1" l="1"/>
  <c r="H21" i="1"/>
  <c r="H23" i="1"/>
  <c r="H22" i="1"/>
  <c r="D23" i="1"/>
  <c r="D22" i="1"/>
  <c r="D21" i="1"/>
  <c r="I21" i="1" s="1"/>
  <c r="O23" i="1"/>
  <c r="M23" i="1"/>
  <c r="Q22" i="1"/>
  <c r="Q21" i="1"/>
  <c r="P23" i="1" l="1"/>
  <c r="P21" i="1"/>
  <c r="P22" i="1"/>
  <c r="N23" i="1"/>
  <c r="N21" i="1"/>
  <c r="N22" i="1"/>
  <c r="Q23" i="1"/>
  <c r="R23" i="1" s="1"/>
  <c r="R21" i="1" l="1"/>
  <c r="R22" i="1"/>
  <c r="P6" i="1"/>
  <c r="Q9" i="1"/>
  <c r="Q10" i="1"/>
  <c r="Q12" i="1"/>
  <c r="Q13" i="1"/>
  <c r="Q15" i="1"/>
  <c r="Q16" i="1"/>
  <c r="Q18" i="1"/>
  <c r="Q19" i="1"/>
  <c r="Q20" i="1"/>
  <c r="R20" i="1" s="1"/>
  <c r="Q7" i="1"/>
  <c r="Q6" i="1"/>
  <c r="C14" i="1"/>
  <c r="D12" i="1" s="1"/>
  <c r="G9" i="1"/>
  <c r="G10" i="1"/>
  <c r="G12" i="1"/>
  <c r="G13" i="1"/>
  <c r="G15" i="1"/>
  <c r="G16" i="1"/>
  <c r="G18" i="1"/>
  <c r="G19" i="1"/>
  <c r="G20" i="1"/>
  <c r="G7" i="1"/>
  <c r="G6" i="1"/>
  <c r="C8" i="1"/>
  <c r="D8" i="1" s="1"/>
  <c r="E8" i="1"/>
  <c r="F7" i="1" s="1"/>
  <c r="M8" i="1"/>
  <c r="N6" i="1" s="1"/>
  <c r="O20" i="1"/>
  <c r="P20" i="1" s="1"/>
  <c r="M20" i="1"/>
  <c r="N20" i="1" s="1"/>
  <c r="O17" i="1"/>
  <c r="Q17" i="1" s="1"/>
  <c r="M17" i="1"/>
  <c r="N16" i="1" s="1"/>
  <c r="N15" i="1"/>
  <c r="O14" i="1"/>
  <c r="P13" i="1" s="1"/>
  <c r="N14" i="1"/>
  <c r="N13" i="1"/>
  <c r="N12" i="1"/>
  <c r="O11" i="1"/>
  <c r="P9" i="1" s="1"/>
  <c r="M11" i="1"/>
  <c r="N10" i="1" s="1"/>
  <c r="O8" i="1"/>
  <c r="P8" i="1" s="1"/>
  <c r="E20" i="1"/>
  <c r="E17" i="1"/>
  <c r="F18" i="1" s="1"/>
  <c r="E14" i="1"/>
  <c r="F14" i="1" s="1"/>
  <c r="E11" i="1"/>
  <c r="F9" i="1" s="1"/>
  <c r="C20" i="1"/>
  <c r="C17" i="1"/>
  <c r="D15" i="1" s="1"/>
  <c r="C11" i="1"/>
  <c r="D10" i="1" s="1"/>
  <c r="D17" i="1"/>
  <c r="D14" i="1"/>
  <c r="D13" i="1"/>
  <c r="F12" i="1" l="1"/>
  <c r="R18" i="1"/>
  <c r="P7" i="1"/>
  <c r="R19" i="1"/>
  <c r="P14" i="1"/>
  <c r="I12" i="1"/>
  <c r="F8" i="1"/>
  <c r="R15" i="1"/>
  <c r="R17" i="1"/>
  <c r="R16" i="1"/>
  <c r="P15" i="1"/>
  <c r="P16" i="1"/>
  <c r="Q11" i="1"/>
  <c r="R11" i="1" s="1"/>
  <c r="G8" i="1"/>
  <c r="H8" i="1" s="1"/>
  <c r="Q8" i="1"/>
  <c r="R6" i="1" s="1"/>
  <c r="P10" i="1"/>
  <c r="P18" i="1"/>
  <c r="P17" i="1"/>
  <c r="N7" i="1"/>
  <c r="F6" i="1"/>
  <c r="N18" i="1"/>
  <c r="P11" i="1"/>
  <c r="P19" i="1"/>
  <c r="G11" i="1"/>
  <c r="H11" i="1" s="1"/>
  <c r="Q14" i="1"/>
  <c r="N19" i="1"/>
  <c r="P12" i="1"/>
  <c r="N9" i="1"/>
  <c r="D6" i="1"/>
  <c r="I6" i="1" s="1"/>
  <c r="D7" i="1"/>
  <c r="F15" i="1"/>
  <c r="I15" i="1" s="1"/>
  <c r="F19" i="1"/>
  <c r="F16" i="1"/>
  <c r="D18" i="1"/>
  <c r="I18" i="1" s="1"/>
  <c r="D19" i="1"/>
  <c r="D20" i="1"/>
  <c r="G17" i="1"/>
  <c r="D16" i="1"/>
  <c r="F13" i="1"/>
  <c r="G14" i="1"/>
  <c r="H13" i="1" s="1"/>
  <c r="D9" i="1"/>
  <c r="I9" i="1" s="1"/>
  <c r="F10" i="1"/>
  <c r="F11" i="1"/>
  <c r="N8" i="1"/>
  <c r="N17" i="1"/>
  <c r="N11" i="1"/>
  <c r="F20" i="1"/>
  <c r="F17" i="1"/>
  <c r="D11" i="1"/>
  <c r="H6" i="1" l="1"/>
  <c r="H7" i="1"/>
  <c r="R14" i="1"/>
  <c r="R13" i="1"/>
  <c r="R12" i="1"/>
  <c r="R7" i="1"/>
  <c r="R8" i="1"/>
  <c r="R10" i="1"/>
  <c r="H9" i="1"/>
  <c r="H12" i="1"/>
  <c r="H14" i="1"/>
  <c r="H10" i="1"/>
  <c r="R9" i="1"/>
  <c r="H17" i="1"/>
  <c r="H15" i="1"/>
  <c r="H16" i="1"/>
  <c r="H19" i="1"/>
  <c r="H18" i="1" l="1"/>
  <c r="H20" i="1"/>
</calcChain>
</file>

<file path=xl/sharedStrings.xml><?xml version="1.0" encoding="utf-8"?>
<sst xmlns="http://schemas.openxmlformats.org/spreadsheetml/2006/main" count="108" uniqueCount="24">
  <si>
    <t>Manual</t>
  </si>
  <si>
    <t>Automatic</t>
  </si>
  <si>
    <t>Pos</t>
  </si>
  <si>
    <t>Neg</t>
  </si>
  <si>
    <t>Total</t>
  </si>
  <si>
    <t>Anodo</t>
  </si>
  <si>
    <t>Cruzamento</t>
  </si>
  <si>
    <t>Dano</t>
  </si>
  <si>
    <t>Flange</t>
  </si>
  <si>
    <t>Reparo</t>
  </si>
  <si>
    <t>%</t>
  </si>
  <si>
    <t>Count</t>
  </si>
  <si>
    <t>Sem pesos</t>
  </si>
  <si>
    <t>Diff Automatic - Manual</t>
  </si>
  <si>
    <t>med</t>
  </si>
  <si>
    <t>ruim</t>
  </si>
  <si>
    <t>bom</t>
  </si>
  <si>
    <t>+-bom</t>
  </si>
  <si>
    <t>Enterramento</t>
  </si>
  <si>
    <t>Com pesos (acho que é igual)</t>
  </si>
  <si>
    <t>obs: enterramento foi anotado só com pesos na vdd</t>
  </si>
  <si>
    <t>Positive</t>
  </si>
  <si>
    <t>Negative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</si>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</sst>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4" xfId="0" applyBorder="1"/>
    <xf numFmtId="0" fontId="0" fillId="0" borderId="1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0" fillId="0" borderId="15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0" fontId="0" fillId="0" borderId="0" xfId="0" applyFill="1" applyBorder="1"/>
    <xf numFmtId="0" fontId="0" fillId="0" borderId="0" xfId="0" quotePrefix="1"/>
    <xf numFmtId="10" fontId="0" fillId="0" borderId="0" xfId="0" applyNumberFormat="1"/>
    <xf numFmtId="0" fontId="1" fillId="0" borderId="0" xfId="0" applyFont="1" applyFill="1" applyBorder="1" applyAlignment="1">
      <alignment horizontal="left" vertical="top"/>
    </xf>
    <xf numFmtId="10" fontId="0" fillId="0" borderId="1" xfId="0" applyNumberFormat="1" applyBorder="1"/>
    <xf numFmtId="10" fontId="0" fillId="0" borderId="0" xfId="0" applyNumberFormat="1" applyBorder="1"/>
    <xf numFmtId="10" fontId="0" fillId="0" borderId="4" xfId="0" applyNumberFormat="1" applyBorder="1"/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0" fontId="0" fillId="0" borderId="0" xfId="0" applyBorder="1" applyAlignment="1">
      <alignment horizontal="center" vertical="center" textRotation="90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9"/>
  <sheetViews>
    <sheetView tabSelected="1" topLeftCell="A28" workbookViewId="0">
      <selection activeCell="A51" sqref="A51"/>
    </sheetView>
  </sheetViews>
  <sheetFormatPr defaultRowHeight="14.5" x14ac:dyDescent="0.35"/>
  <cols>
    <col min="4" max="4" width="10.1796875" bestFit="1" customWidth="1"/>
  </cols>
  <sheetData>
    <row r="3" spans="1:18" x14ac:dyDescent="0.35">
      <c r="C3" t="s">
        <v>12</v>
      </c>
      <c r="M3" t="s">
        <v>19</v>
      </c>
    </row>
    <row r="4" spans="1:18" ht="15.5" x14ac:dyDescent="0.35">
      <c r="C4" s="31" t="s">
        <v>0</v>
      </c>
      <c r="D4" s="32"/>
      <c r="E4" s="33" t="s">
        <v>1</v>
      </c>
      <c r="F4" s="34"/>
      <c r="G4" s="32" t="s">
        <v>4</v>
      </c>
      <c r="H4" s="35"/>
      <c r="M4" s="31" t="s">
        <v>0</v>
      </c>
      <c r="N4" s="32"/>
      <c r="O4" s="33" t="s">
        <v>1</v>
      </c>
      <c r="P4" s="34"/>
      <c r="Q4" s="32" t="s">
        <v>4</v>
      </c>
      <c r="R4" s="35"/>
    </row>
    <row r="5" spans="1:18" ht="15.5" x14ac:dyDescent="0.35">
      <c r="C5" s="9" t="s">
        <v>11</v>
      </c>
      <c r="D5" s="10" t="s">
        <v>10</v>
      </c>
      <c r="E5" s="9" t="s">
        <v>11</v>
      </c>
      <c r="F5" s="11" t="s">
        <v>10</v>
      </c>
      <c r="G5" s="10" t="s">
        <v>11</v>
      </c>
      <c r="H5" s="11" t="s">
        <v>10</v>
      </c>
      <c r="I5" s="21" t="s">
        <v>13</v>
      </c>
      <c r="M5" s="9" t="s">
        <v>11</v>
      </c>
      <c r="N5" s="10" t="s">
        <v>10</v>
      </c>
      <c r="O5" s="9" t="s">
        <v>11</v>
      </c>
      <c r="P5" s="11" t="s">
        <v>10</v>
      </c>
      <c r="Q5" s="10" t="s">
        <v>11</v>
      </c>
      <c r="R5" s="11" t="s">
        <v>10</v>
      </c>
    </row>
    <row r="6" spans="1:18" ht="15.5" x14ac:dyDescent="0.35">
      <c r="A6" s="28" t="s">
        <v>5</v>
      </c>
      <c r="B6" s="4" t="s">
        <v>2</v>
      </c>
      <c r="C6">
        <v>557</v>
      </c>
      <c r="D6" s="12">
        <f>C6/C8</f>
        <v>7.2140914389327807E-2</v>
      </c>
      <c r="E6" s="1">
        <v>5080</v>
      </c>
      <c r="F6" s="12">
        <f>E6/E$8</f>
        <v>4.1375827720175604E-2</v>
      </c>
      <c r="G6" s="1">
        <f>C6+E6</f>
        <v>5637</v>
      </c>
      <c r="H6" s="15">
        <f>G6/G$8</f>
        <v>4.3196064307498963E-2</v>
      </c>
      <c r="I6" s="20">
        <f>ABS(D6-F6)</f>
        <v>3.0765086669152203E-2</v>
      </c>
      <c r="J6" t="s">
        <v>16</v>
      </c>
      <c r="K6" s="25" t="s">
        <v>5</v>
      </c>
      <c r="L6" s="4" t="s">
        <v>2</v>
      </c>
      <c r="M6" s="1"/>
      <c r="N6" s="12" t="e">
        <f>M6/M$8</f>
        <v>#DIV/0!</v>
      </c>
      <c r="O6" s="7"/>
      <c r="P6" s="12" t="e">
        <f>O6/O$8</f>
        <v>#DIV/0!</v>
      </c>
      <c r="Q6" s="1">
        <f t="shared" ref="Q6:Q23" si="0">M6+O6</f>
        <v>0</v>
      </c>
      <c r="R6" s="12" t="e">
        <f>Q6/Q$8</f>
        <v>#DIV/0!</v>
      </c>
    </row>
    <row r="7" spans="1:18" ht="15.5" x14ac:dyDescent="0.35">
      <c r="A7" s="29"/>
      <c r="B7" s="5" t="s">
        <v>3</v>
      </c>
      <c r="C7">
        <v>7164</v>
      </c>
      <c r="D7" s="13">
        <f>C7/C8</f>
        <v>0.92785908561067221</v>
      </c>
      <c r="E7" s="2">
        <v>117697</v>
      </c>
      <c r="F7" s="13">
        <f>E7/E$8</f>
        <v>0.95862417227982444</v>
      </c>
      <c r="G7" s="2">
        <f>C7+E7</f>
        <v>124861</v>
      </c>
      <c r="H7" s="16">
        <f>G7/G$8</f>
        <v>0.956803935692501</v>
      </c>
      <c r="K7" s="26"/>
      <c r="L7" s="5" t="s">
        <v>3</v>
      </c>
      <c r="M7" s="2"/>
      <c r="N7" s="13" t="e">
        <f>M7/M$8</f>
        <v>#DIV/0!</v>
      </c>
      <c r="O7" s="8"/>
      <c r="P7" s="13" t="e">
        <f>O7/O$8</f>
        <v>#DIV/0!</v>
      </c>
      <c r="Q7" s="8">
        <f t="shared" si="0"/>
        <v>0</v>
      </c>
      <c r="R7" s="13" t="e">
        <f>Q7/Q$8</f>
        <v>#DIV/0!</v>
      </c>
    </row>
    <row r="8" spans="1:18" ht="15.5" x14ac:dyDescent="0.35">
      <c r="A8" s="29"/>
      <c r="B8" s="5" t="s">
        <v>4</v>
      </c>
      <c r="C8" s="2">
        <f>C6+C7</f>
        <v>7721</v>
      </c>
      <c r="D8" s="14">
        <f>C8/C$8</f>
        <v>1</v>
      </c>
      <c r="E8" s="3">
        <f>E6+E7</f>
        <v>122777</v>
      </c>
      <c r="F8" s="14">
        <f>E8/E$8</f>
        <v>1</v>
      </c>
      <c r="G8" s="2">
        <f t="shared" ref="G8:G23" si="1">C8+E8</f>
        <v>130498</v>
      </c>
      <c r="H8" s="17">
        <f>G8/G$8</f>
        <v>1</v>
      </c>
      <c r="K8" s="26"/>
      <c r="L8" s="5" t="s">
        <v>4</v>
      </c>
      <c r="M8" s="2">
        <f>M6+M7</f>
        <v>0</v>
      </c>
      <c r="N8" s="14" t="e">
        <f>M8/M$8</f>
        <v>#DIV/0!</v>
      </c>
      <c r="O8" s="3">
        <f>O6+O7</f>
        <v>0</v>
      </c>
      <c r="P8" s="14" t="e">
        <f>O8/O$8</f>
        <v>#DIV/0!</v>
      </c>
      <c r="Q8" s="8">
        <f t="shared" si="0"/>
        <v>0</v>
      </c>
      <c r="R8" s="14" t="e">
        <f>Q8/Q$8</f>
        <v>#DIV/0!</v>
      </c>
    </row>
    <row r="9" spans="1:18" ht="15.5" x14ac:dyDescent="0.35">
      <c r="A9" s="28" t="s">
        <v>6</v>
      </c>
      <c r="B9" s="4" t="s">
        <v>2</v>
      </c>
      <c r="C9" s="1">
        <v>927</v>
      </c>
      <c r="D9" s="12">
        <f>C9/C$11</f>
        <v>0.11801400381922343</v>
      </c>
      <c r="E9" s="7">
        <v>240</v>
      </c>
      <c r="F9" s="12">
        <f>E9/E$11</f>
        <v>1.9578411538210532E-3</v>
      </c>
      <c r="G9" s="1">
        <f t="shared" si="1"/>
        <v>1167</v>
      </c>
      <c r="H9" s="15">
        <f>G9/G$11</f>
        <v>8.9467107230199565E-3</v>
      </c>
      <c r="I9" s="20">
        <f>ABS(D9-F9)</f>
        <v>0.11605616266540238</v>
      </c>
      <c r="J9" s="19" t="s">
        <v>17</v>
      </c>
      <c r="K9" s="25" t="s">
        <v>6</v>
      </c>
      <c r="L9" s="4" t="s">
        <v>2</v>
      </c>
      <c r="M9" s="1"/>
      <c r="N9" s="12" t="e">
        <f>M9/M$11</f>
        <v>#DIV/0!</v>
      </c>
      <c r="O9" s="7"/>
      <c r="P9" s="12" t="e">
        <f>O9/O$11</f>
        <v>#DIV/0!</v>
      </c>
      <c r="Q9" s="7">
        <f t="shared" si="0"/>
        <v>0</v>
      </c>
      <c r="R9" s="12" t="e">
        <f>Q9/Q$11</f>
        <v>#DIV/0!</v>
      </c>
    </row>
    <row r="10" spans="1:18" ht="15.5" x14ac:dyDescent="0.35">
      <c r="A10" s="29"/>
      <c r="B10" s="5" t="s">
        <v>3</v>
      </c>
      <c r="C10" s="18">
        <v>6928</v>
      </c>
      <c r="D10" s="13">
        <f>C10/C$11</f>
        <v>0.88198599618077655</v>
      </c>
      <c r="E10" s="8">
        <v>122344</v>
      </c>
      <c r="F10" s="13">
        <f>E10/E$11</f>
        <v>0.99804215884617897</v>
      </c>
      <c r="G10" s="2">
        <f t="shared" si="1"/>
        <v>129272</v>
      </c>
      <c r="H10" s="16">
        <f>G10/G$11</f>
        <v>0.99105328927698</v>
      </c>
      <c r="K10" s="26"/>
      <c r="L10" s="5" t="s">
        <v>3</v>
      </c>
      <c r="M10" s="2"/>
      <c r="N10" s="13" t="e">
        <f>M10/M$11</f>
        <v>#DIV/0!</v>
      </c>
      <c r="O10" s="8"/>
      <c r="P10" s="13" t="e">
        <f>O10/O$11</f>
        <v>#DIV/0!</v>
      </c>
      <c r="Q10" s="8">
        <f t="shared" si="0"/>
        <v>0</v>
      </c>
      <c r="R10" s="13" t="e">
        <f>Q10/Q$11</f>
        <v>#DIV/0!</v>
      </c>
    </row>
    <row r="11" spans="1:18" ht="15.5" x14ac:dyDescent="0.35">
      <c r="A11" s="30"/>
      <c r="B11" s="6" t="s">
        <v>4</v>
      </c>
      <c r="C11" s="3">
        <f>C9+C10</f>
        <v>7855</v>
      </c>
      <c r="D11" s="14">
        <f>C11/C$11</f>
        <v>1</v>
      </c>
      <c r="E11" s="3">
        <f>E9+E10</f>
        <v>122584</v>
      </c>
      <c r="F11" s="14">
        <f>E11/E$11</f>
        <v>1</v>
      </c>
      <c r="G11" s="2">
        <f t="shared" si="1"/>
        <v>130439</v>
      </c>
      <c r="H11" s="17">
        <f>G11/G$11</f>
        <v>1</v>
      </c>
      <c r="K11" s="27"/>
      <c r="L11" s="6" t="s">
        <v>4</v>
      </c>
      <c r="M11" s="3">
        <f>M9+M10</f>
        <v>0</v>
      </c>
      <c r="N11" s="14" t="e">
        <f>M11/M$11</f>
        <v>#DIV/0!</v>
      </c>
      <c r="O11" s="3">
        <f>O9+O10</f>
        <v>0</v>
      </c>
      <c r="P11" s="14" t="e">
        <f>O11/O$11</f>
        <v>#DIV/0!</v>
      </c>
      <c r="Q11" s="8">
        <f t="shared" si="0"/>
        <v>0</v>
      </c>
      <c r="R11" s="14" t="e">
        <f>Q11/Q$11</f>
        <v>#DIV/0!</v>
      </c>
    </row>
    <row r="12" spans="1:18" ht="15.5" x14ac:dyDescent="0.35">
      <c r="A12" s="29" t="s">
        <v>7</v>
      </c>
      <c r="B12" s="5" t="s">
        <v>2</v>
      </c>
      <c r="C12" s="18">
        <v>4288</v>
      </c>
      <c r="D12" s="12">
        <f>C12/C$14</f>
        <v>0.405714826379033</v>
      </c>
      <c r="E12" s="8">
        <v>16674</v>
      </c>
      <c r="F12" s="12">
        <f>E12/E$14</f>
        <v>0.13901950975487745</v>
      </c>
      <c r="G12" s="1">
        <f t="shared" si="1"/>
        <v>20962</v>
      </c>
      <c r="H12" s="15">
        <f>G12/G$14</f>
        <v>0.16061727543694304</v>
      </c>
      <c r="I12" s="20">
        <f>ABS(D12-F12)</f>
        <v>0.26669531662415558</v>
      </c>
      <c r="J12" t="s">
        <v>14</v>
      </c>
      <c r="K12" s="26" t="s">
        <v>7</v>
      </c>
      <c r="L12" s="5" t="s">
        <v>2</v>
      </c>
      <c r="M12" s="2"/>
      <c r="N12" s="12" t="e">
        <f>M12/M$14</f>
        <v>#DIV/0!</v>
      </c>
      <c r="O12" s="8"/>
      <c r="P12" s="12" t="e">
        <f>O12/O$14</f>
        <v>#DIV/0!</v>
      </c>
      <c r="Q12" s="7">
        <f t="shared" si="0"/>
        <v>0</v>
      </c>
      <c r="R12" s="12" t="e">
        <f>Q12/Q$14</f>
        <v>#DIV/0!</v>
      </c>
    </row>
    <row r="13" spans="1:18" ht="15.5" x14ac:dyDescent="0.35">
      <c r="A13" s="29"/>
      <c r="B13" s="5" t="s">
        <v>3</v>
      </c>
      <c r="C13" s="18">
        <v>6281</v>
      </c>
      <c r="D13" s="13">
        <f>C13/C$14</f>
        <v>0.594285173620967</v>
      </c>
      <c r="E13" s="8">
        <v>103266</v>
      </c>
      <c r="F13" s="13">
        <f>E13/E$14</f>
        <v>0.86098049024512258</v>
      </c>
      <c r="G13" s="2">
        <f t="shared" si="1"/>
        <v>109547</v>
      </c>
      <c r="H13" s="16">
        <f>G13/G$14</f>
        <v>0.83938272456305696</v>
      </c>
      <c r="K13" s="26"/>
      <c r="L13" s="5" t="s">
        <v>3</v>
      </c>
      <c r="M13" s="2"/>
      <c r="N13" s="13" t="e">
        <f>M13/M$14</f>
        <v>#DIV/0!</v>
      </c>
      <c r="O13" s="8"/>
      <c r="P13" s="13" t="e">
        <f>O13/O$14</f>
        <v>#DIV/0!</v>
      </c>
      <c r="Q13" s="8">
        <f t="shared" si="0"/>
        <v>0</v>
      </c>
      <c r="R13" s="13" t="e">
        <f>Q13/Q$14</f>
        <v>#DIV/0!</v>
      </c>
    </row>
    <row r="14" spans="1:18" ht="15.5" x14ac:dyDescent="0.35">
      <c r="A14" s="29"/>
      <c r="B14" s="5" t="s">
        <v>4</v>
      </c>
      <c r="C14" s="3">
        <f>C12+C13</f>
        <v>10569</v>
      </c>
      <c r="D14" s="14">
        <f>C14/C$14</f>
        <v>1</v>
      </c>
      <c r="E14" s="3">
        <f>E12+E13</f>
        <v>119940</v>
      </c>
      <c r="F14" s="14">
        <f>E14/E$14</f>
        <v>1</v>
      </c>
      <c r="G14" s="2">
        <f t="shared" si="1"/>
        <v>130509</v>
      </c>
      <c r="H14" s="17">
        <f>G14/G$14</f>
        <v>1</v>
      </c>
      <c r="K14" s="26"/>
      <c r="L14" s="5" t="s">
        <v>4</v>
      </c>
      <c r="M14" s="2"/>
      <c r="N14" s="14" t="e">
        <f>M14/M$14</f>
        <v>#DIV/0!</v>
      </c>
      <c r="O14" s="3">
        <f>O12+O13</f>
        <v>0</v>
      </c>
      <c r="P14" s="14" t="e">
        <f>O14/O$14</f>
        <v>#DIV/0!</v>
      </c>
      <c r="Q14" s="8">
        <f t="shared" si="0"/>
        <v>0</v>
      </c>
      <c r="R14" s="14" t="e">
        <f>Q14/Q$14</f>
        <v>#DIV/0!</v>
      </c>
    </row>
    <row r="15" spans="1:18" ht="15.5" x14ac:dyDescent="0.35">
      <c r="A15" s="28" t="s">
        <v>8</v>
      </c>
      <c r="B15" s="4" t="s">
        <v>2</v>
      </c>
      <c r="C15" s="1">
        <v>3251</v>
      </c>
      <c r="D15" s="12">
        <f t="shared" ref="D15:D20" si="2">C15/C$17</f>
        <v>0.3336754593041158</v>
      </c>
      <c r="E15" s="7">
        <v>10336</v>
      </c>
      <c r="F15" s="12">
        <f t="shared" ref="F15:F20" si="3">E15/E$17</f>
        <v>8.561677876809913E-2</v>
      </c>
      <c r="G15" s="1">
        <f t="shared" si="1"/>
        <v>13587</v>
      </c>
      <c r="H15" s="15">
        <f t="shared" ref="H15:H20" si="4">G15/G$17</f>
        <v>0.10414127710455517</v>
      </c>
      <c r="I15" s="20">
        <f>ABS(D15-F15)</f>
        <v>0.24805868053601665</v>
      </c>
      <c r="J15" t="s">
        <v>14</v>
      </c>
      <c r="K15" s="25" t="s">
        <v>8</v>
      </c>
      <c r="L15" s="4" t="s">
        <v>2</v>
      </c>
      <c r="M15" s="1"/>
      <c r="N15" s="12" t="e">
        <f>M15/M$17</f>
        <v>#DIV/0!</v>
      </c>
      <c r="O15" s="7"/>
      <c r="P15" s="12" t="e">
        <f>O15/O$17</f>
        <v>#DIV/0!</v>
      </c>
      <c r="Q15" s="7">
        <f t="shared" si="0"/>
        <v>0</v>
      </c>
      <c r="R15" s="12" t="e">
        <f>Q15/Q$17</f>
        <v>#DIV/0!</v>
      </c>
    </row>
    <row r="16" spans="1:18" ht="15.5" x14ac:dyDescent="0.35">
      <c r="A16" s="29"/>
      <c r="B16" s="5" t="s">
        <v>3</v>
      </c>
      <c r="C16" s="18">
        <v>6492</v>
      </c>
      <c r="D16" s="13">
        <f t="shared" si="2"/>
        <v>0.6663245406958842</v>
      </c>
      <c r="E16" s="8">
        <v>110388</v>
      </c>
      <c r="F16" s="13">
        <f t="shared" si="3"/>
        <v>0.91438322123190086</v>
      </c>
      <c r="G16" s="2">
        <f t="shared" si="1"/>
        <v>116880</v>
      </c>
      <c r="H16" s="16">
        <f t="shared" si="4"/>
        <v>0.89585872289544477</v>
      </c>
      <c r="K16" s="26"/>
      <c r="L16" s="5" t="s">
        <v>3</v>
      </c>
      <c r="M16" s="2"/>
      <c r="N16" s="13" t="e">
        <f>M16/M$17</f>
        <v>#DIV/0!</v>
      </c>
      <c r="O16" s="8"/>
      <c r="P16" s="13" t="e">
        <f>O16/O$17</f>
        <v>#DIV/0!</v>
      </c>
      <c r="Q16" s="8">
        <f t="shared" si="0"/>
        <v>0</v>
      </c>
      <c r="R16" s="13" t="e">
        <f>Q16/Q$17</f>
        <v>#DIV/0!</v>
      </c>
    </row>
    <row r="17" spans="1:18" ht="15.5" x14ac:dyDescent="0.35">
      <c r="A17" s="30"/>
      <c r="B17" s="6" t="s">
        <v>4</v>
      </c>
      <c r="C17" s="3">
        <f>C15+C16</f>
        <v>9743</v>
      </c>
      <c r="D17" s="14">
        <f t="shared" si="2"/>
        <v>1</v>
      </c>
      <c r="E17" s="3">
        <f>E15+E16</f>
        <v>120724</v>
      </c>
      <c r="F17" s="14">
        <f t="shared" si="3"/>
        <v>1</v>
      </c>
      <c r="G17" s="2">
        <f t="shared" si="1"/>
        <v>130467</v>
      </c>
      <c r="H17" s="17">
        <f t="shared" si="4"/>
        <v>1</v>
      </c>
      <c r="K17" s="27"/>
      <c r="L17" s="6" t="s">
        <v>4</v>
      </c>
      <c r="M17" s="3">
        <f>M15+M16</f>
        <v>0</v>
      </c>
      <c r="N17" s="14" t="e">
        <f>M17/M$17</f>
        <v>#DIV/0!</v>
      </c>
      <c r="O17" s="3">
        <f>O15+O16</f>
        <v>0</v>
      </c>
      <c r="P17" s="14" t="e">
        <f>O17/O$17</f>
        <v>#DIV/0!</v>
      </c>
      <c r="Q17" s="8">
        <f t="shared" si="0"/>
        <v>0</v>
      </c>
      <c r="R17" s="14" t="e">
        <f>Q17/Q$17</f>
        <v>#DIV/0!</v>
      </c>
    </row>
    <row r="18" spans="1:18" ht="15.5" x14ac:dyDescent="0.35">
      <c r="A18" s="29" t="s">
        <v>9</v>
      </c>
      <c r="B18" s="5" t="s">
        <v>2</v>
      </c>
      <c r="C18" s="18">
        <v>1547</v>
      </c>
      <c r="D18" s="12">
        <f t="shared" si="2"/>
        <v>0.15878066304013139</v>
      </c>
      <c r="E18" s="8">
        <v>109203</v>
      </c>
      <c r="F18" s="12">
        <f t="shared" si="3"/>
        <v>0.90456744309333692</v>
      </c>
      <c r="G18" s="1">
        <f t="shared" si="1"/>
        <v>110750</v>
      </c>
      <c r="H18" s="15">
        <f t="shared" si="4"/>
        <v>0.84887366153893318</v>
      </c>
      <c r="I18" s="20">
        <f>ABS(D18-F18)</f>
        <v>0.74578678005320553</v>
      </c>
      <c r="J18" t="s">
        <v>15</v>
      </c>
      <c r="K18" s="26" t="s">
        <v>9</v>
      </c>
      <c r="L18" s="5" t="s">
        <v>2</v>
      </c>
      <c r="M18" s="2">
        <v>1581</v>
      </c>
      <c r="N18" s="12">
        <f>M18/M$20</f>
        <v>0.16846030900372935</v>
      </c>
      <c r="O18" s="8">
        <v>109144</v>
      </c>
      <c r="P18" s="12">
        <f>O18/O$20</f>
        <v>0.90440085846156393</v>
      </c>
      <c r="Q18" s="7">
        <f t="shared" si="0"/>
        <v>110725</v>
      </c>
      <c r="R18" s="12">
        <f>Q18/Q$20</f>
        <v>0.85129857149447208</v>
      </c>
    </row>
    <row r="19" spans="1:18" ht="15.5" x14ac:dyDescent="0.35">
      <c r="A19" s="29"/>
      <c r="B19" s="5" t="s">
        <v>3</v>
      </c>
      <c r="C19" s="18">
        <v>7789</v>
      </c>
      <c r="D19" s="13">
        <f t="shared" si="2"/>
        <v>0.79944575592733247</v>
      </c>
      <c r="E19" s="8">
        <v>11548</v>
      </c>
      <c r="F19" s="13">
        <f t="shared" si="3"/>
        <v>9.5656207547794969E-2</v>
      </c>
      <c r="G19" s="2">
        <f t="shared" si="1"/>
        <v>19337</v>
      </c>
      <c r="H19" s="16">
        <f t="shared" si="4"/>
        <v>0.14821372454337112</v>
      </c>
      <c r="K19" s="26"/>
      <c r="L19" s="5" t="s">
        <v>3</v>
      </c>
      <c r="M19" s="2">
        <v>7804</v>
      </c>
      <c r="N19" s="13">
        <f>M19/M$20</f>
        <v>0.83153969099627068</v>
      </c>
      <c r="O19" s="8">
        <v>11537</v>
      </c>
      <c r="P19" s="13">
        <f>O19/O$20</f>
        <v>9.5599141538436044E-2</v>
      </c>
      <c r="Q19" s="8">
        <f t="shared" si="0"/>
        <v>19341</v>
      </c>
      <c r="R19" s="13">
        <f>Q19/Q$20</f>
        <v>0.14870142850552795</v>
      </c>
    </row>
    <row r="20" spans="1:18" ht="15.5" x14ac:dyDescent="0.35">
      <c r="A20" s="30"/>
      <c r="B20" s="6" t="s">
        <v>4</v>
      </c>
      <c r="C20" s="3">
        <f>C18+C19</f>
        <v>9336</v>
      </c>
      <c r="D20" s="14">
        <f t="shared" si="2"/>
        <v>0.95822641896746386</v>
      </c>
      <c r="E20" s="3">
        <f>E18+E19</f>
        <v>120751</v>
      </c>
      <c r="F20" s="14">
        <f t="shared" si="3"/>
        <v>1.0002236506411319</v>
      </c>
      <c r="G20" s="2">
        <f t="shared" si="1"/>
        <v>130087</v>
      </c>
      <c r="H20" s="17">
        <f t="shared" si="4"/>
        <v>0.99708738608230429</v>
      </c>
      <c r="K20" s="27"/>
      <c r="L20" s="6" t="s">
        <v>4</v>
      </c>
      <c r="M20" s="3">
        <f>M18+M19</f>
        <v>9385</v>
      </c>
      <c r="N20" s="14">
        <f>M20/M$20</f>
        <v>1</v>
      </c>
      <c r="O20" s="3">
        <f>O18+O19</f>
        <v>120681</v>
      </c>
      <c r="P20" s="14">
        <f>O20/O$20</f>
        <v>1</v>
      </c>
      <c r="Q20" s="8">
        <f t="shared" si="0"/>
        <v>130066</v>
      </c>
      <c r="R20" s="14">
        <f>Q20/Q$20</f>
        <v>1</v>
      </c>
    </row>
    <row r="21" spans="1:18" ht="15.5" x14ac:dyDescent="0.35">
      <c r="A21" s="25" t="s">
        <v>18</v>
      </c>
      <c r="B21" s="5" t="s">
        <v>2</v>
      </c>
      <c r="C21" s="18">
        <v>5501</v>
      </c>
      <c r="D21" s="22">
        <f>C21/C$23</f>
        <v>0.62976531196336571</v>
      </c>
      <c r="E21" s="1">
        <v>37339</v>
      </c>
      <c r="F21" s="22">
        <f>E21/E$23</f>
        <v>0.3080318104571928</v>
      </c>
      <c r="G21" s="1">
        <f t="shared" si="1"/>
        <v>42840</v>
      </c>
      <c r="H21" s="15">
        <f>G21/G$23</f>
        <v>0.32965764545643422</v>
      </c>
      <c r="I21" s="20">
        <f>ABS(D21-F21)</f>
        <v>0.32173350150617291</v>
      </c>
      <c r="J21" t="s">
        <v>14</v>
      </c>
      <c r="K21" s="25" t="s">
        <v>18</v>
      </c>
      <c r="L21" s="5" t="s">
        <v>2</v>
      </c>
      <c r="M21" s="18">
        <v>5501</v>
      </c>
      <c r="N21" s="22">
        <f>M21/M$23</f>
        <v>0.62976531196336571</v>
      </c>
      <c r="O21" s="1">
        <v>37339</v>
      </c>
      <c r="P21" s="22">
        <f>O21/O$23</f>
        <v>0.3080318104571928</v>
      </c>
      <c r="Q21" s="1">
        <f t="shared" si="0"/>
        <v>42840</v>
      </c>
      <c r="R21" s="15">
        <f>Q21/Q$23</f>
        <v>0.32965764545643422</v>
      </c>
    </row>
    <row r="22" spans="1:18" ht="15.5" x14ac:dyDescent="0.35">
      <c r="A22" s="26"/>
      <c r="B22" s="5" t="s">
        <v>3</v>
      </c>
      <c r="C22" s="18">
        <v>3234</v>
      </c>
      <c r="D22" s="23">
        <f t="shared" ref="D22:D23" si="5">C22/C$23</f>
        <v>0.37023468803663423</v>
      </c>
      <c r="E22" s="2">
        <v>83879</v>
      </c>
      <c r="F22" s="23">
        <f t="shared" ref="F22:F23" si="6">E22/E$23</f>
        <v>0.69196818954280714</v>
      </c>
      <c r="G22" s="2">
        <f t="shared" si="1"/>
        <v>87113</v>
      </c>
      <c r="H22" s="16">
        <f t="shared" ref="H22:H23" si="7">G22/G$23</f>
        <v>0.67034235454356572</v>
      </c>
      <c r="K22" s="26"/>
      <c r="L22" s="5" t="s">
        <v>3</v>
      </c>
      <c r="M22" s="18">
        <v>3234</v>
      </c>
      <c r="N22" s="23">
        <f t="shared" ref="N22:N23" si="8">M22/M$23</f>
        <v>0.37023468803663423</v>
      </c>
      <c r="O22" s="2">
        <v>83879</v>
      </c>
      <c r="P22" s="23">
        <f t="shared" ref="P22:P23" si="9">O22/O$23</f>
        <v>0.69196818954280714</v>
      </c>
      <c r="Q22" s="2">
        <f t="shared" si="0"/>
        <v>87113</v>
      </c>
      <c r="R22" s="16">
        <f t="shared" ref="R22:R23" si="10">Q22/Q$23</f>
        <v>0.67034235454356572</v>
      </c>
    </row>
    <row r="23" spans="1:18" ht="15.5" x14ac:dyDescent="0.35">
      <c r="A23" s="27"/>
      <c r="B23" s="6" t="s">
        <v>4</v>
      </c>
      <c r="C23" s="3">
        <f>C21+C22</f>
        <v>8735</v>
      </c>
      <c r="D23" s="24">
        <f t="shared" si="5"/>
        <v>1</v>
      </c>
      <c r="E23" s="3">
        <f>E21+E22</f>
        <v>121218</v>
      </c>
      <c r="F23" s="24">
        <f t="shared" si="6"/>
        <v>1</v>
      </c>
      <c r="G23" s="3">
        <f t="shared" si="1"/>
        <v>129953</v>
      </c>
      <c r="H23" s="17">
        <f t="shared" si="7"/>
        <v>1</v>
      </c>
      <c r="K23" s="27"/>
      <c r="L23" s="6" t="s">
        <v>4</v>
      </c>
      <c r="M23" s="3">
        <f>M21+M22</f>
        <v>8735</v>
      </c>
      <c r="N23" s="24">
        <f t="shared" si="8"/>
        <v>1</v>
      </c>
      <c r="O23" s="3">
        <f>O21+O22</f>
        <v>121218</v>
      </c>
      <c r="P23" s="24">
        <f t="shared" si="9"/>
        <v>1</v>
      </c>
      <c r="Q23" s="3">
        <f t="shared" si="0"/>
        <v>129953</v>
      </c>
      <c r="R23" s="17">
        <f t="shared" si="10"/>
        <v>1</v>
      </c>
    </row>
    <row r="24" spans="1:18" x14ac:dyDescent="0.35">
      <c r="A24" t="s">
        <v>20</v>
      </c>
    </row>
    <row r="27" spans="1:18" ht="15.5" x14ac:dyDescent="0.35">
      <c r="A27" t="s">
        <v>23</v>
      </c>
      <c r="B27" t="s">
        <v>23</v>
      </c>
      <c r="C27" s="31" t="s">
        <v>4</v>
      </c>
      <c r="D27" s="34"/>
      <c r="E27" s="33"/>
      <c r="F27" s="34"/>
      <c r="G27" s="32"/>
      <c r="H27" s="35"/>
    </row>
    <row r="28" spans="1:18" ht="15.5" x14ac:dyDescent="0.35">
      <c r="A28" t="s">
        <v>23</v>
      </c>
      <c r="B28" t="s">
        <v>23</v>
      </c>
      <c r="C28" s="9" t="s">
        <v>11</v>
      </c>
      <c r="D28" s="10" t="s">
        <v>10</v>
      </c>
      <c r="E28" s="9"/>
      <c r="F28" s="11"/>
      <c r="G28" s="10"/>
      <c r="H28" s="11"/>
      <c r="I28" t="s">
        <v>4</v>
      </c>
    </row>
    <row r="29" spans="1:18" ht="15.5" x14ac:dyDescent="0.35">
      <c r="A29" s="28" t="s">
        <v>5</v>
      </c>
      <c r="B29" s="4" t="s">
        <v>21</v>
      </c>
      <c r="C29">
        <v>5637</v>
      </c>
      <c r="D29" s="36">
        <f>C29/$I$29</f>
        <v>4.3170260997426789E-2</v>
      </c>
      <c r="E29" s="22">
        <v>4.3196064307498963E-2</v>
      </c>
      <c r="F29" s="22"/>
      <c r="G29" s="1"/>
      <c r="H29" s="15"/>
      <c r="I29">
        <v>130576</v>
      </c>
    </row>
    <row r="30" spans="1:18" ht="15.5" x14ac:dyDescent="0.35">
      <c r="A30" s="29"/>
      <c r="B30" s="5" t="s">
        <v>22</v>
      </c>
      <c r="C30">
        <v>124861</v>
      </c>
      <c r="D30" s="37">
        <f>C30/$I$29</f>
        <v>0.95623238573704206</v>
      </c>
      <c r="E30" s="23">
        <v>0.956803935692501</v>
      </c>
      <c r="F30" s="23"/>
      <c r="G30" s="2"/>
      <c r="H30" s="16"/>
    </row>
    <row r="31" spans="1:18" ht="15.5" x14ac:dyDescent="0.35">
      <c r="A31" s="29"/>
      <c r="B31" s="5" t="s">
        <v>4</v>
      </c>
      <c r="C31" s="2">
        <v>130498</v>
      </c>
      <c r="D31" s="37">
        <f>C31/$I$29</f>
        <v>0.99940264673446877</v>
      </c>
      <c r="E31" s="23">
        <v>1</v>
      </c>
      <c r="F31" s="23"/>
      <c r="G31" s="2"/>
      <c r="H31" s="17"/>
    </row>
    <row r="32" spans="1:18" ht="15.5" x14ac:dyDescent="0.35">
      <c r="A32" s="25" t="s">
        <v>7</v>
      </c>
      <c r="B32" s="4" t="s">
        <v>2</v>
      </c>
      <c r="C32" s="39">
        <v>20962</v>
      </c>
      <c r="D32" s="36">
        <f>C32/$I$29</f>
        <v>0.1605348609239064</v>
      </c>
      <c r="E32" s="22">
        <v>0.16061727543694304</v>
      </c>
      <c r="F32" s="22"/>
      <c r="G32" s="1"/>
      <c r="H32" s="15"/>
    </row>
    <row r="33" spans="1:8" ht="15.5" x14ac:dyDescent="0.35">
      <c r="A33" s="26"/>
      <c r="B33" s="5" t="s">
        <v>3</v>
      </c>
      <c r="C33" s="18">
        <v>109547</v>
      </c>
      <c r="D33" s="37">
        <f>C33/$I$29</f>
        <v>0.8389520279377527</v>
      </c>
      <c r="E33" s="23">
        <v>0.83938272456305696</v>
      </c>
      <c r="F33" s="23"/>
      <c r="G33" s="2"/>
      <c r="H33" s="16"/>
    </row>
    <row r="34" spans="1:8" ht="15.5" x14ac:dyDescent="0.35">
      <c r="A34" s="27"/>
      <c r="B34" s="6" t="s">
        <v>4</v>
      </c>
      <c r="C34" s="3">
        <v>130509</v>
      </c>
      <c r="D34" s="38">
        <f>C34/$I$29</f>
        <v>0.99948688886165915</v>
      </c>
      <c r="E34" s="24">
        <v>1</v>
      </c>
      <c r="F34" s="24"/>
      <c r="G34" s="2"/>
      <c r="H34" s="17"/>
    </row>
    <row r="35" spans="1:8" ht="15.5" x14ac:dyDescent="0.35">
      <c r="A35" s="26" t="s">
        <v>18</v>
      </c>
      <c r="B35" s="5" t="s">
        <v>2</v>
      </c>
      <c r="C35" s="18">
        <v>42840</v>
      </c>
      <c r="D35" s="37">
        <f>C35/$I$29</f>
        <v>0.32808479353020464</v>
      </c>
      <c r="E35" s="23">
        <v>0.32965764545643422</v>
      </c>
      <c r="F35" s="23"/>
      <c r="G35" s="1"/>
      <c r="H35" s="15"/>
    </row>
    <row r="36" spans="1:8" ht="15.5" x14ac:dyDescent="0.35">
      <c r="A36" s="26"/>
      <c r="B36" s="5" t="s">
        <v>3</v>
      </c>
      <c r="C36" s="18">
        <v>87113</v>
      </c>
      <c r="D36" s="37">
        <f>C36/$I$29</f>
        <v>0.66714403872074501</v>
      </c>
      <c r="E36" s="23">
        <v>0.67034235454356572</v>
      </c>
      <c r="F36" s="23"/>
      <c r="G36" s="2"/>
      <c r="H36" s="16"/>
    </row>
    <row r="37" spans="1:8" ht="15.5" x14ac:dyDescent="0.35">
      <c r="A37" s="27"/>
      <c r="B37" s="6" t="s">
        <v>4</v>
      </c>
      <c r="C37" s="3">
        <v>129953</v>
      </c>
      <c r="D37" s="38">
        <f>C37/$I$29</f>
        <v>0.9952288322509496</v>
      </c>
      <c r="E37" s="24">
        <v>1</v>
      </c>
      <c r="F37" s="24"/>
      <c r="G37" s="3"/>
      <c r="H37" s="17"/>
    </row>
    <row r="38" spans="1:8" ht="15.5" x14ac:dyDescent="0.35">
      <c r="A38" s="28" t="s">
        <v>8</v>
      </c>
      <c r="B38" s="4" t="s">
        <v>2</v>
      </c>
      <c r="C38" s="1">
        <v>13587</v>
      </c>
      <c r="D38" s="36">
        <f>C38/$I$29</f>
        <v>0.10405434383041294</v>
      </c>
      <c r="E38" s="22">
        <v>0.10414127710455517</v>
      </c>
      <c r="F38" s="22"/>
      <c r="G38" s="1"/>
      <c r="H38" s="15"/>
    </row>
    <row r="39" spans="1:8" ht="15.5" x14ac:dyDescent="0.35">
      <c r="A39" s="29"/>
      <c r="B39" s="5" t="s">
        <v>3</v>
      </c>
      <c r="C39" s="18">
        <v>116880</v>
      </c>
      <c r="D39" s="37">
        <f>C39/$I$29</f>
        <v>0.89511089327288318</v>
      </c>
      <c r="E39" s="23">
        <v>0.89585872289544477</v>
      </c>
      <c r="F39" s="23"/>
      <c r="G39" s="2"/>
      <c r="H39" s="16"/>
    </row>
    <row r="40" spans="1:8" ht="15.5" x14ac:dyDescent="0.35">
      <c r="A40" s="30"/>
      <c r="B40" s="6" t="s">
        <v>4</v>
      </c>
      <c r="C40" s="3">
        <v>130467</v>
      </c>
      <c r="D40" s="38">
        <f>C40/$I$29</f>
        <v>0.99916523710329619</v>
      </c>
      <c r="E40" s="24">
        <v>1</v>
      </c>
      <c r="F40" s="24"/>
      <c r="G40" s="2"/>
      <c r="H40" s="17"/>
    </row>
    <row r="41" spans="1:8" ht="15.5" x14ac:dyDescent="0.35">
      <c r="A41" s="29" t="s">
        <v>9</v>
      </c>
      <c r="B41" s="5" t="s">
        <v>2</v>
      </c>
      <c r="C41" s="18">
        <v>110750</v>
      </c>
      <c r="D41" s="37">
        <f>C41/$I$29</f>
        <v>0.84816505330229142</v>
      </c>
      <c r="E41" s="22">
        <f>C41/C43</f>
        <v>0.85135332508244488</v>
      </c>
      <c r="F41" s="22"/>
      <c r="G41" s="1"/>
      <c r="H41" s="15"/>
    </row>
    <row r="42" spans="1:8" ht="15.5" x14ac:dyDescent="0.35">
      <c r="A42" s="29"/>
      <c r="B42" s="5" t="s">
        <v>3</v>
      </c>
      <c r="C42" s="18">
        <v>19337</v>
      </c>
      <c r="D42" s="37">
        <f>C42/$I$29</f>
        <v>0.14809000122534002</v>
      </c>
      <c r="E42" s="23">
        <f>C42/C43</f>
        <v>0.14864667491755518</v>
      </c>
      <c r="F42" s="23"/>
      <c r="G42" s="2"/>
      <c r="H42" s="16"/>
    </row>
    <row r="43" spans="1:8" ht="15.5" x14ac:dyDescent="0.35">
      <c r="A43" s="30"/>
      <c r="B43" s="6" t="s">
        <v>4</v>
      </c>
      <c r="C43" s="3">
        <v>130087</v>
      </c>
      <c r="D43" s="37">
        <f>C43/$I$29</f>
        <v>0.99625505452763141</v>
      </c>
      <c r="E43" s="24">
        <v>0.99708738608230429</v>
      </c>
      <c r="F43" s="24"/>
      <c r="G43" s="2"/>
      <c r="H43" s="17"/>
    </row>
    <row r="44" spans="1:8" ht="15.5" x14ac:dyDescent="0.35">
      <c r="A44" s="28" t="s">
        <v>6</v>
      </c>
      <c r="B44" s="4" t="s">
        <v>2</v>
      </c>
      <c r="C44" s="1">
        <v>1167</v>
      </c>
      <c r="D44" s="36">
        <f>C44/$I$29</f>
        <v>8.9373238573704199E-3</v>
      </c>
      <c r="E44" s="22">
        <v>8.9467107230199565E-3</v>
      </c>
      <c r="F44" s="22"/>
      <c r="G44" s="1"/>
      <c r="H44" s="15"/>
    </row>
    <row r="45" spans="1:8" ht="15.5" x14ac:dyDescent="0.35">
      <c r="A45" s="29"/>
      <c r="B45" s="5" t="s">
        <v>3</v>
      </c>
      <c r="C45" s="18">
        <v>129272</v>
      </c>
      <c r="D45" s="37">
        <f>C45/$I$29</f>
        <v>0.99001347874035039</v>
      </c>
      <c r="E45" s="23">
        <v>0.99105328927698</v>
      </c>
      <c r="F45" s="23"/>
      <c r="G45" s="2"/>
      <c r="H45" s="16"/>
    </row>
    <row r="46" spans="1:8" ht="15.5" x14ac:dyDescent="0.35">
      <c r="A46" s="30"/>
      <c r="B46" s="6" t="s">
        <v>4</v>
      </c>
      <c r="C46" s="3">
        <v>130439</v>
      </c>
      <c r="D46" s="38">
        <f>C46/$I$29</f>
        <v>0.99895080259772084</v>
      </c>
      <c r="E46" s="24">
        <v>1</v>
      </c>
      <c r="F46" s="24"/>
      <c r="G46" s="2"/>
      <c r="H46" s="17"/>
    </row>
    <row r="47" spans="1:8" ht="15.5" x14ac:dyDescent="0.35">
      <c r="A47" s="40"/>
      <c r="B47" s="41"/>
      <c r="C47" s="39"/>
      <c r="D47" s="22"/>
      <c r="E47" s="22"/>
      <c r="F47" s="22"/>
      <c r="G47" s="1"/>
      <c r="H47" s="22"/>
    </row>
    <row r="48" spans="1:8" ht="15.5" x14ac:dyDescent="0.35">
      <c r="A48" s="42"/>
      <c r="B48" s="43"/>
      <c r="C48" s="18"/>
      <c r="D48" s="23"/>
      <c r="E48" s="23"/>
      <c r="F48" s="23"/>
      <c r="G48" s="2"/>
      <c r="H48" s="23"/>
    </row>
    <row r="49" spans="1:8" ht="15.5" x14ac:dyDescent="0.35">
      <c r="A49" s="42"/>
      <c r="B49" s="43"/>
      <c r="C49" s="2"/>
      <c r="D49" s="23"/>
      <c r="E49" s="23"/>
      <c r="F49" s="23"/>
      <c r="G49" s="2"/>
      <c r="H49" s="23"/>
    </row>
  </sheetData>
  <mergeCells count="28">
    <mergeCell ref="A35:A37"/>
    <mergeCell ref="A38:A40"/>
    <mergeCell ref="A41:A43"/>
    <mergeCell ref="A32:A34"/>
    <mergeCell ref="A47:A49"/>
    <mergeCell ref="C27:D27"/>
    <mergeCell ref="E27:F27"/>
    <mergeCell ref="G27:H27"/>
    <mergeCell ref="A29:A31"/>
    <mergeCell ref="A44:A46"/>
    <mergeCell ref="Q4:R4"/>
    <mergeCell ref="K6:K8"/>
    <mergeCell ref="K9:K11"/>
    <mergeCell ref="K12:K14"/>
    <mergeCell ref="K15:K17"/>
    <mergeCell ref="K21:K23"/>
    <mergeCell ref="A15:A17"/>
    <mergeCell ref="A18:A20"/>
    <mergeCell ref="M4:N4"/>
    <mergeCell ref="O4:P4"/>
    <mergeCell ref="K18:K20"/>
    <mergeCell ref="C4:D4"/>
    <mergeCell ref="E4:F4"/>
    <mergeCell ref="G4:H4"/>
    <mergeCell ref="A6:A8"/>
    <mergeCell ref="A9:A11"/>
    <mergeCell ref="A12:A14"/>
    <mergeCell ref="A21:A23"/>
  </mergeCells>
  <pageMargins left="0.7" right="0.7" top="0.75" bottom="0.75" header="0.3" footer="0.3"/>
  <pageSetup orientation="portrait" horizontalDpi="4294967293" verticalDpi="4294967293" r:id="rId1"/>
  <ignoredErrors>
    <ignoredError sqref="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Sampaio</dc:creator>
  <cp:lastModifiedBy>Olavo Sampaio</cp:lastModifiedBy>
  <dcterms:created xsi:type="dcterms:W3CDTF">2015-06-05T18:19:34Z</dcterms:created>
  <dcterms:modified xsi:type="dcterms:W3CDTF">2020-01-22T22:47:20Z</dcterms:modified>
</cp:coreProperties>
</file>