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iht1-my.sharepoint.com/personal/kurt_nachbargauer_iht-automation_com/Documents/Desktop/UseCasesWebAPC/"/>
    </mc:Choice>
  </mc:AlternateContent>
  <xr:revisionPtr revIDLastSave="511" documentId="11_AD4DB114E441178AC67DF437FE55E0CE693EDF25" xr6:coauthVersionLast="47" xr6:coauthVersionMax="47" xr10:uidLastSave="{0D41990A-FE40-4D8F-835A-2D9173E39072}"/>
  <bookViews>
    <workbookView xWindow="28680" yWindow="-120" windowWidth="29040" windowHeight="15840" xr2:uid="{00000000-000D-0000-FFFF-FFFF00000000}"/>
  </bookViews>
  <sheets>
    <sheet name="International" sheetId="1" r:id="rId1"/>
    <sheet name="Imper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19" i="2"/>
  <c r="F20" i="2"/>
  <c r="F35" i="2"/>
  <c r="F36" i="2"/>
  <c r="B35" i="2"/>
  <c r="C35" i="2"/>
  <c r="B36" i="2"/>
  <c r="C36" i="2"/>
  <c r="F34" i="2"/>
  <c r="C34" i="2"/>
  <c r="B34" i="2"/>
  <c r="D34" i="2"/>
  <c r="D35" i="2"/>
  <c r="D36" i="2"/>
  <c r="C33" i="2"/>
  <c r="F33" i="2"/>
  <c r="B33" i="2"/>
  <c r="D33" i="2" s="1"/>
  <c r="F42" i="2"/>
  <c r="G42" i="2" s="1"/>
  <c r="H42" i="2" s="1"/>
  <c r="I42" i="2" s="1"/>
  <c r="J42" i="2" s="1"/>
  <c r="K42" i="2" s="1"/>
  <c r="E42" i="2"/>
  <c r="D42" i="2"/>
  <c r="C42" i="2"/>
  <c r="B42" i="2"/>
  <c r="A42" i="2"/>
  <c r="F41" i="2"/>
  <c r="G41" i="2" s="1"/>
  <c r="H41" i="2" s="1"/>
  <c r="I41" i="2" s="1"/>
  <c r="J41" i="2" s="1"/>
  <c r="K41" i="2" s="1"/>
  <c r="E41" i="2"/>
  <c r="D41" i="2"/>
  <c r="C41" i="2"/>
  <c r="B41" i="2"/>
  <c r="A41" i="2"/>
  <c r="F40" i="2"/>
  <c r="G40" i="2" s="1"/>
  <c r="H40" i="2" s="1"/>
  <c r="I40" i="2" s="1"/>
  <c r="J40" i="2" s="1"/>
  <c r="K40" i="2" s="1"/>
  <c r="E40" i="2"/>
  <c r="D40" i="2"/>
  <c r="C40" i="2"/>
  <c r="B40" i="2"/>
  <c r="A40" i="2"/>
  <c r="F39" i="2"/>
  <c r="G39" i="2" s="1"/>
  <c r="H39" i="2" s="1"/>
  <c r="I39" i="2" s="1"/>
  <c r="J39" i="2" s="1"/>
  <c r="K39" i="2" s="1"/>
  <c r="E39" i="2"/>
  <c r="D39" i="2"/>
  <c r="C39" i="2"/>
  <c r="B39" i="2"/>
  <c r="A39" i="2"/>
  <c r="F25" i="2"/>
  <c r="F26" i="2"/>
  <c r="F27" i="2"/>
  <c r="F24" i="2"/>
  <c r="G19" i="2"/>
  <c r="G34" i="2" s="1"/>
  <c r="G20" i="2"/>
  <c r="G35" i="2" s="1"/>
  <c r="G21" i="2"/>
  <c r="G36" i="2" s="1"/>
  <c r="G18" i="2"/>
  <c r="G33" i="2" s="1"/>
  <c r="E19" i="2"/>
  <c r="E34" i="2" s="1"/>
  <c r="E20" i="2"/>
  <c r="E35" i="2" s="1"/>
  <c r="E21" i="2"/>
  <c r="E36" i="2" s="1"/>
  <c r="E18" i="2"/>
  <c r="E33" i="2" s="1"/>
  <c r="H21" i="2"/>
  <c r="I21" i="2" s="1"/>
  <c r="D21" i="2"/>
  <c r="H20" i="2"/>
  <c r="I20" i="2" s="1"/>
  <c r="D20" i="2"/>
  <c r="H19" i="2"/>
  <c r="I19" i="2" s="1"/>
  <c r="D19" i="2"/>
  <c r="H18" i="2"/>
  <c r="D18" i="2"/>
  <c r="H6" i="2"/>
  <c r="I6" i="2" s="1"/>
  <c r="D6" i="2"/>
  <c r="H5" i="2"/>
  <c r="I5" i="2" s="1"/>
  <c r="D5" i="2"/>
  <c r="H4" i="2"/>
  <c r="I4" i="2" s="1"/>
  <c r="D4" i="2"/>
  <c r="H3" i="2"/>
  <c r="I3" i="2" s="1"/>
  <c r="D3" i="2"/>
  <c r="I17" i="1"/>
  <c r="J17" i="1" s="1"/>
  <c r="I15" i="1"/>
  <c r="J15" i="1"/>
  <c r="I16" i="1"/>
  <c r="J16" i="1"/>
  <c r="I18" i="1"/>
  <c r="J18" i="1" s="1"/>
  <c r="E15" i="1"/>
  <c r="E17" i="1"/>
  <c r="E18" i="1"/>
  <c r="E16" i="1"/>
  <c r="H12" i="1"/>
  <c r="F12" i="1"/>
  <c r="H11" i="1"/>
  <c r="F11" i="1"/>
  <c r="H10" i="1"/>
  <c r="F10" i="1"/>
  <c r="H9" i="1"/>
  <c r="F9" i="1"/>
  <c r="F4" i="1"/>
  <c r="H4" i="1"/>
  <c r="F5" i="1"/>
  <c r="H5" i="1"/>
  <c r="F6" i="1"/>
  <c r="H6" i="1"/>
  <c r="H3" i="1"/>
  <c r="F3" i="1"/>
  <c r="H36" i="2" l="1"/>
  <c r="H35" i="2"/>
  <c r="I18" i="2"/>
  <c r="H33" i="2"/>
  <c r="I33" i="2" s="1"/>
  <c r="H34" i="2"/>
  <c r="I34" i="2" s="1"/>
  <c r="I35" i="2"/>
  <c r="I36" i="2"/>
  <c r="G24" i="2"/>
  <c r="H24" i="2" s="1"/>
  <c r="I24" i="2" s="1"/>
  <c r="J24" i="2" s="1"/>
  <c r="K24" i="2" s="1"/>
  <c r="E24" i="2"/>
  <c r="D24" i="2" s="1"/>
  <c r="C24" i="2" s="1"/>
  <c r="B24" i="2" s="1"/>
  <c r="A24" i="2" s="1"/>
  <c r="G27" i="2"/>
  <c r="H27" i="2" s="1"/>
  <c r="I27" i="2" s="1"/>
  <c r="J27" i="2" s="1"/>
  <c r="K27" i="2" s="1"/>
  <c r="E27" i="2"/>
  <c r="D27" i="2" s="1"/>
  <c r="C27" i="2" s="1"/>
  <c r="B27" i="2" s="1"/>
  <c r="A27" i="2" s="1"/>
  <c r="G26" i="2"/>
  <c r="H26" i="2" s="1"/>
  <c r="I26" i="2" s="1"/>
  <c r="J26" i="2" s="1"/>
  <c r="K26" i="2" s="1"/>
  <c r="E26" i="2"/>
  <c r="D26" i="2" s="1"/>
  <c r="C26" i="2" s="1"/>
  <c r="B26" i="2" s="1"/>
  <c r="A26" i="2" s="1"/>
  <c r="G25" i="2"/>
  <c r="H25" i="2" s="1"/>
  <c r="I25" i="2" s="1"/>
  <c r="J25" i="2" s="1"/>
  <c r="K25" i="2" s="1"/>
  <c r="E25" i="2"/>
  <c r="D25" i="2" s="1"/>
  <c r="C25" i="2" s="1"/>
  <c r="B25" i="2" s="1"/>
  <c r="A25" i="2" s="1"/>
</calcChain>
</file>

<file path=xl/sharedStrings.xml><?xml version="1.0" encoding="utf-8"?>
<sst xmlns="http://schemas.openxmlformats.org/spreadsheetml/2006/main" count="127" uniqueCount="23">
  <si>
    <t>Height</t>
  </si>
  <si>
    <t>Min</t>
  </si>
  <si>
    <t>Max</t>
  </si>
  <si>
    <t>F-G</t>
  </si>
  <si>
    <t>Propane</t>
  </si>
  <si>
    <t>H-O</t>
  </si>
  <si>
    <t>Preheat/Pierce</t>
  </si>
  <si>
    <t>Cut</t>
  </si>
  <si>
    <t>Azetylene</t>
  </si>
  <si>
    <t>C-O</t>
  </si>
  <si>
    <t>mm</t>
  </si>
  <si>
    <t>bar</t>
  </si>
  <si>
    <t>Range</t>
  </si>
  <si>
    <t>Steps</t>
  </si>
  <si>
    <t>Step</t>
  </si>
  <si>
    <t>Value Range</t>
  </si>
  <si>
    <t>Display Range</t>
  </si>
  <si>
    <t>data-base</t>
  </si>
  <si>
    <t>inch</t>
  </si>
  <si>
    <t>psi</t>
  </si>
  <si>
    <t>INTERNATIONAL (SI)</t>
  </si>
  <si>
    <t>IMPERIAL (USA)</t>
  </si>
  <si>
    <t>Backcalculation from Imperial to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</si>
</sst>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1" applyNumberFormat="1" applyFont="1" applyBorder="1" applyAlignment="1">
      <alignment horizontal="right"/>
    </xf>
    <xf numFmtId="164" fontId="0" fillId="0" borderId="1" xfId="1" applyNumberFormat="1" applyFont="1" applyBorder="1"/>
    <xf numFmtId="2" fontId="0" fillId="0" borderId="1" xfId="1" applyNumberFormat="1" applyFont="1" applyBorder="1"/>
    <xf numFmtId="164" fontId="0" fillId="0" borderId="5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164" fontId="3" fillId="0" borderId="6" xfId="1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right"/>
    </xf>
    <xf numFmtId="0" fontId="0" fillId="0" borderId="7" xfId="0" applyBorder="1"/>
    <xf numFmtId="1" fontId="0" fillId="0" borderId="1" xfId="0" applyNumberFormat="1" applyBorder="1"/>
    <xf numFmtId="166" fontId="0" fillId="0" borderId="1" xfId="1" applyNumberFormat="1" applyFont="1" applyBorder="1"/>
    <xf numFmtId="1" fontId="0" fillId="0" borderId="1" xfId="1" applyNumberFormat="1" applyFont="1" applyBorder="1"/>
    <xf numFmtId="166" fontId="3" fillId="0" borderId="0" xfId="1" applyNumberFormat="1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0" borderId="12" xfId="0" applyBorder="1"/>
    <xf numFmtId="2" fontId="0" fillId="0" borderId="11" xfId="1" applyNumberFormat="1" applyFont="1" applyBorder="1"/>
    <xf numFmtId="2" fontId="0" fillId="0" borderId="0" xfId="1" applyNumberFormat="1" applyFont="1" applyBorder="1"/>
    <xf numFmtId="164" fontId="0" fillId="0" borderId="11" xfId="1" applyNumberFormat="1" applyFont="1" applyBorder="1"/>
    <xf numFmtId="164" fontId="0" fillId="0" borderId="0" xfId="1" applyNumberFormat="1" applyFont="1" applyBorder="1"/>
    <xf numFmtId="164" fontId="3" fillId="0" borderId="0" xfId="1" applyNumberFormat="1" applyFont="1" applyBorder="1"/>
    <xf numFmtId="2" fontId="3" fillId="0" borderId="0" xfId="1" applyNumberFormat="1" applyFont="1" applyBorder="1"/>
    <xf numFmtId="164" fontId="0" fillId="0" borderId="11" xfId="1" applyNumberFormat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 wrapText="1"/>
    </xf>
    <xf numFmtId="166" fontId="0" fillId="0" borderId="11" xfId="1" applyNumberFormat="1" applyFont="1" applyBorder="1"/>
    <xf numFmtId="166" fontId="0" fillId="0" borderId="0" xfId="1" applyNumberFormat="1" applyFont="1" applyBorder="1"/>
    <xf numFmtId="43" fontId="0" fillId="0" borderId="0" xfId="1" applyFont="1" applyBorder="1"/>
    <xf numFmtId="0" fontId="0" fillId="0" borderId="11" xfId="1" applyNumberFormat="1" applyFont="1" applyBorder="1"/>
    <xf numFmtId="0" fontId="0" fillId="0" borderId="0" xfId="1" applyNumberFormat="1" applyFont="1" applyBorder="1"/>
    <xf numFmtId="1" fontId="0" fillId="0" borderId="11" xfId="1" applyNumberFormat="1" applyFont="1" applyBorder="1"/>
    <xf numFmtId="1" fontId="0" fillId="0" borderId="0" xfId="1" applyNumberFormat="1" applyFont="1" applyBorder="1"/>
    <xf numFmtId="1" fontId="0" fillId="0" borderId="0" xfId="0" applyNumberFormat="1"/>
    <xf numFmtId="166" fontId="3" fillId="0" borderId="0" xfId="1" applyNumberFormat="1" applyFont="1" applyBorder="1"/>
    <xf numFmtId="1" fontId="3" fillId="0" borderId="0" xfId="1" applyNumberFormat="1" applyFont="1" applyBorder="1"/>
    <xf numFmtId="0" fontId="0" fillId="0" borderId="16" xfId="0" applyBorder="1"/>
    <xf numFmtId="0" fontId="0" fillId="0" borderId="0" xfId="0" applyAlignment="1">
      <alignment horizontal="center"/>
    </xf>
  </cellXfs>
  <cellStyles count="3">
    <cellStyle name="Komma" xfId="1" builtinId="3"/>
    <cellStyle name="Standard" xfId="0" builtinId="0"/>
    <cellStyle name="Standard 2" xfId="2" xr:uid="{B150E112-5110-4488-A5B8-83F2F442E5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328740</xdr:colOff>
      <xdr:row>23</xdr:row>
      <xdr:rowOff>135542</xdr:rowOff>
    </xdr:from>
    <xdr:to>
      <xdr:col>7</xdr:col>
      <xdr:colOff>52937</xdr:colOff>
      <xdr:row>24</xdr:row>
      <xdr:rowOff>68867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841BB48E-2AFD-50A7-B6C5-0E82380C4AD4}"/>
            </a:ext>
          </a:extLst>
        </xdr:cNvPr>
        <xdr:cNvSpPr/>
      </xdr:nvSpPr>
      <xdr:spPr>
        <a:xfrm>
          <a:off x="3215742" y="4687312"/>
          <a:ext cx="95082" cy="12298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372796</xdr:colOff>
      <xdr:row>11</xdr:row>
      <xdr:rowOff>120317</xdr:rowOff>
    </xdr:from>
    <xdr:to>
      <xdr:col>6</xdr:col>
      <xdr:colOff>70183</xdr:colOff>
      <xdr:row>12</xdr:row>
      <xdr:rowOff>78843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D6E8727B-525D-4131-B670-46C5C133F25A}"/>
            </a:ext>
          </a:extLst>
        </xdr:cNvPr>
        <xdr:cNvSpPr/>
      </xdr:nvSpPr>
      <xdr:spPr>
        <a:xfrm>
          <a:off x="2548507" y="2215817"/>
          <a:ext cx="133531" cy="1490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365961</xdr:colOff>
      <xdr:row>26</xdr:row>
      <xdr:rowOff>134175</xdr:rowOff>
    </xdr:from>
    <xdr:to>
      <xdr:col>6</xdr:col>
      <xdr:colOff>65171</xdr:colOff>
      <xdr:row>27</xdr:row>
      <xdr:rowOff>85224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A2EC87D7-41B7-4C1C-8E06-8E1778A614AB}"/>
            </a:ext>
          </a:extLst>
        </xdr:cNvPr>
        <xdr:cNvSpPr/>
      </xdr:nvSpPr>
      <xdr:spPr>
        <a:xfrm>
          <a:off x="2541672" y="5087175"/>
          <a:ext cx="135354" cy="1415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375986</xdr:colOff>
      <xdr:row>41</xdr:row>
      <xdr:rowOff>124148</xdr:rowOff>
    </xdr:from>
    <xdr:to>
      <xdr:col>6</xdr:col>
      <xdr:colOff>75197</xdr:colOff>
      <xdr:row>42</xdr:row>
      <xdr:rowOff>75197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E4F8F91A-68F9-4481-A566-EE07553B3911}"/>
            </a:ext>
          </a:extLst>
        </xdr:cNvPr>
        <xdr:cNvSpPr/>
      </xdr:nvSpPr>
      <xdr:spPr>
        <a:xfrm>
          <a:off x="2551697" y="7744148"/>
          <a:ext cx="135355" cy="1415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65171</xdr:colOff>
      <xdr:row>17</xdr:row>
      <xdr:rowOff>130342</xdr:rowOff>
    </xdr:from>
    <xdr:to>
      <xdr:col>8</xdr:col>
      <xdr:colOff>205540</xdr:colOff>
      <xdr:row>32</xdr:row>
      <xdr:rowOff>135355</xdr:rowOff>
    </xdr:to>
    <xdr:sp macro="" textlink="">
      <xdr:nvSpPr>
        <xdr:cNvPr id="5" name="Bogen 4">
          <a:extLst>
            <a:ext uri="{FF2B5EF4-FFF2-40B4-BE49-F238E27FC236}">
              <a16:creationId xmlns:a16="http://schemas.microsoft.com/office/drawing/2014/main" id="{7757ECBA-AE4E-2497-736D-735E8795FDE8}"/>
            </a:ext>
          </a:extLst>
        </xdr:cNvPr>
        <xdr:cNvSpPr/>
      </xdr:nvSpPr>
      <xdr:spPr>
        <a:xfrm>
          <a:off x="3113171" y="3779921"/>
          <a:ext cx="576514" cy="3073066"/>
        </a:xfrm>
        <a:prstGeom prst="arc">
          <a:avLst>
            <a:gd name="adj1" fmla="val 16200000"/>
            <a:gd name="adj2" fmla="val 5452681"/>
          </a:avLst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J30" sqref="J30"/>
    </sheetView>
  </sheetViews>
  <sheetFormatPr baseColWidth="10" defaultColWidth="9.140625" defaultRowHeight="15" x14ac:dyDescent="0.25"/>
  <cols>
    <col min="2" max="6" width="6.85546875" customWidth="1"/>
    <col min="7" max="7" width="5.5703125" bestFit="1" customWidth="1"/>
    <col min="8" max="10" width="6.85546875" customWidth="1"/>
    <col min="11" max="12" width="7.28515625" customWidth="1"/>
    <col min="13" max="13" width="4.42578125" bestFit="1" customWidth="1"/>
    <col min="14" max="14" width="6.85546875" bestFit="1" customWidth="1"/>
  </cols>
  <sheetData>
    <row r="1" spans="1:10" x14ac:dyDescent="0.25">
      <c r="B1" s="53" t="s">
        <v>6</v>
      </c>
      <c r="C1" s="53"/>
      <c r="D1" s="53" t="s">
        <v>7</v>
      </c>
      <c r="E1" s="53"/>
    </row>
    <row r="2" spans="1:10" x14ac:dyDescent="0.25">
      <c r="A2" t="s">
        <v>4</v>
      </c>
      <c r="B2" t="s">
        <v>1</v>
      </c>
      <c r="C2" t="s">
        <v>2</v>
      </c>
      <c r="D2" t="s">
        <v>1</v>
      </c>
      <c r="E2" t="s">
        <v>2</v>
      </c>
    </row>
    <row r="3" spans="1:10" x14ac:dyDescent="0.25">
      <c r="A3" t="s">
        <v>0</v>
      </c>
      <c r="B3" s="2">
        <v>4</v>
      </c>
      <c r="C3" s="2">
        <v>10</v>
      </c>
      <c r="D3" s="2">
        <v>4</v>
      </c>
      <c r="E3" s="2">
        <v>10</v>
      </c>
      <c r="F3" s="2">
        <f>C3-B3</f>
        <v>6</v>
      </c>
      <c r="G3" s="2"/>
      <c r="H3" s="2">
        <f>E3-D3</f>
        <v>6</v>
      </c>
    </row>
    <row r="4" spans="1:10" x14ac:dyDescent="0.25">
      <c r="A4" t="s">
        <v>3</v>
      </c>
      <c r="B4" s="2">
        <v>0.2</v>
      </c>
      <c r="C4" s="2">
        <v>0.4</v>
      </c>
      <c r="D4" s="2">
        <v>0.2</v>
      </c>
      <c r="E4" s="2">
        <v>0.4</v>
      </c>
      <c r="F4" s="2">
        <f t="shared" ref="F4:F6" si="0">C4-B4</f>
        <v>0.2</v>
      </c>
      <c r="G4" s="2"/>
      <c r="H4" s="2">
        <f t="shared" ref="H4:H6" si="1">E4-D4</f>
        <v>0.2</v>
      </c>
    </row>
    <row r="5" spans="1:10" x14ac:dyDescent="0.25">
      <c r="A5" t="s">
        <v>5</v>
      </c>
      <c r="B5" s="2">
        <v>3</v>
      </c>
      <c r="C5" s="2">
        <v>5</v>
      </c>
      <c r="D5" s="2">
        <v>1.5</v>
      </c>
      <c r="E5" s="2">
        <v>3</v>
      </c>
      <c r="F5" s="2">
        <f t="shared" si="0"/>
        <v>2</v>
      </c>
      <c r="G5" s="2"/>
      <c r="H5" s="2">
        <f t="shared" si="1"/>
        <v>1.5</v>
      </c>
    </row>
    <row r="6" spans="1:10" x14ac:dyDescent="0.25">
      <c r="A6" t="s">
        <v>9</v>
      </c>
      <c r="B6" s="2"/>
      <c r="C6" s="2"/>
      <c r="D6" s="2">
        <v>2</v>
      </c>
      <c r="E6" s="2">
        <v>8.5</v>
      </c>
      <c r="F6" s="2">
        <f t="shared" si="0"/>
        <v>0</v>
      </c>
      <c r="G6" s="2"/>
      <c r="H6" s="2">
        <f t="shared" si="1"/>
        <v>6.5</v>
      </c>
    </row>
    <row r="7" spans="1:10" x14ac:dyDescent="0.25">
      <c r="B7" s="53" t="s">
        <v>6</v>
      </c>
      <c r="C7" s="53"/>
      <c r="D7" s="53" t="s">
        <v>7</v>
      </c>
      <c r="E7" s="53"/>
    </row>
    <row r="8" spans="1:10" x14ac:dyDescent="0.25">
      <c r="A8" t="s">
        <v>8</v>
      </c>
      <c r="B8" t="s">
        <v>1</v>
      </c>
      <c r="C8" t="s">
        <v>2</v>
      </c>
      <c r="D8" t="s">
        <v>1</v>
      </c>
      <c r="E8" t="s">
        <v>2</v>
      </c>
    </row>
    <row r="9" spans="1:10" x14ac:dyDescent="0.25">
      <c r="A9" t="s">
        <v>0</v>
      </c>
      <c r="B9" s="2">
        <v>4</v>
      </c>
      <c r="C9" s="2">
        <v>15</v>
      </c>
      <c r="D9" s="2">
        <v>4</v>
      </c>
      <c r="E9" s="2">
        <v>10</v>
      </c>
      <c r="F9" s="2">
        <f>C9-B9</f>
        <v>11</v>
      </c>
      <c r="G9" s="2"/>
      <c r="H9" s="2">
        <f>E9-D9</f>
        <v>6</v>
      </c>
    </row>
    <row r="10" spans="1:10" x14ac:dyDescent="0.25">
      <c r="A10" t="s">
        <v>3</v>
      </c>
      <c r="B10" s="2">
        <v>0.5</v>
      </c>
      <c r="C10" s="2">
        <v>0.8</v>
      </c>
      <c r="D10" s="2">
        <v>0.5</v>
      </c>
      <c r="E10" s="2">
        <v>0.6</v>
      </c>
      <c r="F10" s="2">
        <f t="shared" ref="F10:F12" si="2">C10-B10</f>
        <v>0.30000000000000004</v>
      </c>
      <c r="G10" s="2"/>
      <c r="H10" s="2">
        <f t="shared" ref="H10:H12" si="3">E10-D10</f>
        <v>9.9999999999999978E-2</v>
      </c>
    </row>
    <row r="11" spans="1:10" x14ac:dyDescent="0.25">
      <c r="A11" t="s">
        <v>5</v>
      </c>
      <c r="B11" s="2">
        <v>2.5</v>
      </c>
      <c r="C11" s="2">
        <v>5</v>
      </c>
      <c r="D11" s="2">
        <v>2</v>
      </c>
      <c r="E11" s="2">
        <v>3.5</v>
      </c>
      <c r="F11" s="2">
        <f t="shared" si="2"/>
        <v>2.5</v>
      </c>
      <c r="G11" s="2"/>
      <c r="H11" s="2">
        <f t="shared" si="3"/>
        <v>1.5</v>
      </c>
    </row>
    <row r="12" spans="1:10" x14ac:dyDescent="0.25">
      <c r="A12" t="s">
        <v>9</v>
      </c>
      <c r="D12" s="2">
        <v>2</v>
      </c>
      <c r="E12" s="2">
        <v>7.5</v>
      </c>
      <c r="F12" s="2">
        <f t="shared" si="2"/>
        <v>0</v>
      </c>
      <c r="G12" s="2"/>
      <c r="H12" s="2">
        <f t="shared" si="3"/>
        <v>5.5</v>
      </c>
    </row>
    <row r="13" spans="1:10" x14ac:dyDescent="0.25">
      <c r="B13" s="53" t="s">
        <v>15</v>
      </c>
      <c r="C13" s="53"/>
      <c r="D13" s="53"/>
      <c r="E13" s="53"/>
      <c r="F13" s="53" t="s">
        <v>16</v>
      </c>
      <c r="G13" s="53"/>
      <c r="H13" s="53"/>
      <c r="I13" s="53"/>
      <c r="J13" s="53"/>
    </row>
    <row r="14" spans="1:10" ht="30" x14ac:dyDescent="0.25">
      <c r="B14" s="1" t="s">
        <v>1</v>
      </c>
      <c r="C14" s="1" t="s">
        <v>12</v>
      </c>
      <c r="D14" s="1" t="s">
        <v>14</v>
      </c>
      <c r="E14" s="1" t="s">
        <v>13</v>
      </c>
      <c r="F14" s="1" t="s">
        <v>1</v>
      </c>
      <c r="G14" s="14" t="s">
        <v>17</v>
      </c>
      <c r="H14" s="1" t="s">
        <v>2</v>
      </c>
      <c r="I14" s="1" t="s">
        <v>12</v>
      </c>
      <c r="J14" s="1" t="s">
        <v>13</v>
      </c>
    </row>
    <row r="15" spans="1:10" x14ac:dyDescent="0.25">
      <c r="A15" t="s">
        <v>0</v>
      </c>
      <c r="B15">
        <v>0</v>
      </c>
      <c r="C15">
        <v>20</v>
      </c>
      <c r="D15" s="2">
        <v>0.5</v>
      </c>
      <c r="E15">
        <f>C15/D15</f>
        <v>40</v>
      </c>
      <c r="F15">
        <v>5</v>
      </c>
      <c r="G15">
        <v>7.5</v>
      </c>
      <c r="H15">
        <v>10</v>
      </c>
      <c r="I15">
        <f>H15-F15</f>
        <v>5</v>
      </c>
      <c r="J15">
        <f>I15/D15</f>
        <v>10</v>
      </c>
    </row>
    <row r="16" spans="1:10" x14ac:dyDescent="0.25">
      <c r="A16" t="s">
        <v>3</v>
      </c>
      <c r="B16" s="3">
        <v>0</v>
      </c>
      <c r="C16" s="3">
        <v>1</v>
      </c>
      <c r="D16">
        <v>0.02</v>
      </c>
      <c r="E16">
        <f>C16/D16</f>
        <v>50</v>
      </c>
      <c r="F16">
        <v>0.1</v>
      </c>
      <c r="G16">
        <v>0.2</v>
      </c>
      <c r="H16">
        <v>0.3</v>
      </c>
      <c r="I16">
        <f>H16-F16</f>
        <v>0.19999999999999998</v>
      </c>
      <c r="J16">
        <f>I16/D16</f>
        <v>9.9999999999999982</v>
      </c>
    </row>
    <row r="17" spans="1:14" x14ac:dyDescent="0.25">
      <c r="A17" t="s">
        <v>5</v>
      </c>
      <c r="B17" s="4">
        <v>0</v>
      </c>
      <c r="C17" s="4">
        <v>5</v>
      </c>
      <c r="D17">
        <v>0.2</v>
      </c>
      <c r="E17">
        <f t="shared" ref="E17:E18" si="4">C17/D17</f>
        <v>25</v>
      </c>
      <c r="F17">
        <v>1</v>
      </c>
      <c r="G17">
        <v>2</v>
      </c>
      <c r="H17">
        <v>3</v>
      </c>
      <c r="I17">
        <f>H17-F17</f>
        <v>2</v>
      </c>
      <c r="J17">
        <f>I17/D17</f>
        <v>10</v>
      </c>
    </row>
    <row r="18" spans="1:14" x14ac:dyDescent="0.25">
      <c r="A18" t="s">
        <v>9</v>
      </c>
      <c r="B18" s="4">
        <v>0</v>
      </c>
      <c r="C18" s="4">
        <v>10</v>
      </c>
      <c r="D18">
        <v>0.5</v>
      </c>
      <c r="E18">
        <f t="shared" si="4"/>
        <v>20</v>
      </c>
      <c r="F18">
        <v>2.5</v>
      </c>
      <c r="G18">
        <v>5</v>
      </c>
      <c r="H18">
        <v>7.5</v>
      </c>
      <c r="I18">
        <f>H18-F18</f>
        <v>5</v>
      </c>
      <c r="J18">
        <f>I18/D18</f>
        <v>10</v>
      </c>
    </row>
    <row r="19" spans="1:14" x14ac:dyDescent="0.25">
      <c r="B19" s="4"/>
      <c r="C19" s="4"/>
    </row>
    <row r="20" spans="1:14" x14ac:dyDescent="0.25">
      <c r="A20" t="s">
        <v>12</v>
      </c>
      <c r="B20" s="4"/>
      <c r="C20" s="4"/>
    </row>
    <row r="21" spans="1:14" x14ac:dyDescent="0.25">
      <c r="A21" s="4">
        <v>5</v>
      </c>
      <c r="B21" s="4">
        <v>5.5</v>
      </c>
      <c r="C21" s="4">
        <v>6</v>
      </c>
      <c r="D21" s="4">
        <v>6.5</v>
      </c>
      <c r="E21" s="4">
        <v>7</v>
      </c>
      <c r="F21" s="4">
        <v>7.5</v>
      </c>
      <c r="G21" s="4"/>
      <c r="H21" s="10">
        <v>8</v>
      </c>
      <c r="I21" s="4">
        <v>8.5</v>
      </c>
      <c r="J21" s="4">
        <v>9</v>
      </c>
      <c r="K21" s="4">
        <v>9.5</v>
      </c>
      <c r="L21" s="4">
        <v>10</v>
      </c>
      <c r="M21" t="s">
        <v>10</v>
      </c>
      <c r="N21" t="s">
        <v>0</v>
      </c>
    </row>
    <row r="22" spans="1:14" x14ac:dyDescent="0.25">
      <c r="A22" s="3">
        <v>0.25</v>
      </c>
      <c r="B22" s="3">
        <v>0.3</v>
      </c>
      <c r="C22" s="3">
        <v>0.35</v>
      </c>
      <c r="D22" s="3">
        <v>0.4</v>
      </c>
      <c r="E22" s="3">
        <v>0.45</v>
      </c>
      <c r="F22" s="3">
        <v>0.5</v>
      </c>
      <c r="G22" s="3"/>
      <c r="H22" s="11">
        <v>0.55000000000000004</v>
      </c>
      <c r="I22" s="3">
        <v>0.6</v>
      </c>
      <c r="J22" s="3">
        <v>0.65</v>
      </c>
      <c r="K22" s="3">
        <v>0.7</v>
      </c>
      <c r="L22" s="3">
        <v>0.75</v>
      </c>
      <c r="M22" t="s">
        <v>11</v>
      </c>
      <c r="N22" t="s">
        <v>3</v>
      </c>
    </row>
    <row r="23" spans="1:14" x14ac:dyDescent="0.25">
      <c r="A23" s="4">
        <v>0</v>
      </c>
      <c r="B23" s="4">
        <v>0.5</v>
      </c>
      <c r="C23" s="4">
        <v>1</v>
      </c>
      <c r="D23" s="4">
        <v>1.5</v>
      </c>
      <c r="E23" s="4">
        <v>2</v>
      </c>
      <c r="F23" s="4">
        <v>2.5</v>
      </c>
      <c r="G23" s="4"/>
      <c r="H23" s="10">
        <v>3</v>
      </c>
      <c r="I23" s="4">
        <v>3.5</v>
      </c>
      <c r="J23" s="4">
        <v>4</v>
      </c>
      <c r="K23" s="4">
        <v>4.5</v>
      </c>
      <c r="L23" s="4">
        <v>5</v>
      </c>
      <c r="M23" t="s">
        <v>11</v>
      </c>
      <c r="N23" t="s">
        <v>5</v>
      </c>
    </row>
    <row r="24" spans="1:14" x14ac:dyDescent="0.25">
      <c r="A24" s="13">
        <v>2.5</v>
      </c>
      <c r="B24" s="9">
        <v>30</v>
      </c>
      <c r="C24" s="9">
        <v>3.5</v>
      </c>
      <c r="D24" s="9">
        <v>4</v>
      </c>
      <c r="E24" s="9">
        <v>4.5</v>
      </c>
      <c r="F24" s="9">
        <v>5</v>
      </c>
      <c r="G24" s="9"/>
      <c r="H24" s="12">
        <v>5.5</v>
      </c>
      <c r="I24" s="9">
        <v>6</v>
      </c>
      <c r="J24" s="9">
        <v>6.5</v>
      </c>
      <c r="K24" s="9">
        <v>7</v>
      </c>
      <c r="L24" s="9">
        <v>7.5</v>
      </c>
      <c r="M24" t="s">
        <v>11</v>
      </c>
      <c r="N24" t="s">
        <v>9</v>
      </c>
    </row>
    <row r="25" spans="1:14" x14ac:dyDescent="0.25">
      <c r="A25" s="8"/>
      <c r="B25" s="8"/>
      <c r="C25" s="6"/>
      <c r="D25" s="5"/>
      <c r="E25" s="7"/>
      <c r="F25" s="6"/>
      <c r="G25" s="6"/>
      <c r="H25" s="6"/>
      <c r="I25" s="6"/>
      <c r="J25" s="6"/>
      <c r="K25" s="6"/>
      <c r="L25" s="6"/>
    </row>
  </sheetData>
  <mergeCells count="6">
    <mergeCell ref="F13:J13"/>
    <mergeCell ref="B1:C1"/>
    <mergeCell ref="D1:E1"/>
    <mergeCell ref="B7:C7"/>
    <mergeCell ref="D7:E7"/>
    <mergeCell ref="B13:E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A3CD-00B1-45D9-ADA9-A8D2280454C7}">
  <sheetPr>
    <pageSetUpPr fitToPage="1"/>
  </sheetPr>
  <dimension ref="A1:Q44"/>
  <sheetViews>
    <sheetView topLeftCell="A2" zoomScaleNormal="100" workbookViewId="0">
      <selection activeCell="R15" sqref="R15"/>
    </sheetView>
  </sheetViews>
  <sheetFormatPr baseColWidth="10" defaultRowHeight="15" x14ac:dyDescent="0.25"/>
  <cols>
    <col min="1" max="11" width="6.42578125" customWidth="1"/>
    <col min="12" max="12" width="4.42578125" bestFit="1" customWidth="1"/>
    <col min="13" max="13" width="4.7109375" bestFit="1" customWidth="1"/>
    <col min="14" max="14" width="6.85546875" bestFit="1" customWidth="1"/>
  </cols>
  <sheetData>
    <row r="1" spans="1:14" ht="15.75" thickBot="1" x14ac:dyDescent="0.3">
      <c r="A1" t="s">
        <v>20</v>
      </c>
    </row>
    <row r="2" spans="1:14" ht="30" x14ac:dyDescent="0.25">
      <c r="A2" s="23" t="s">
        <v>1</v>
      </c>
      <c r="B2" s="24" t="s">
        <v>12</v>
      </c>
      <c r="C2" s="24" t="s">
        <v>14</v>
      </c>
      <c r="D2" s="24" t="s">
        <v>13</v>
      </c>
      <c r="E2" s="24" t="s">
        <v>1</v>
      </c>
      <c r="F2" s="25" t="s">
        <v>17</v>
      </c>
      <c r="G2" s="24" t="s">
        <v>2</v>
      </c>
      <c r="H2" s="24" t="s">
        <v>12</v>
      </c>
      <c r="I2" s="24" t="s">
        <v>13</v>
      </c>
      <c r="J2" s="26"/>
      <c r="K2" s="26"/>
      <c r="L2" s="26"/>
      <c r="M2" s="26"/>
      <c r="N2" s="27"/>
    </row>
    <row r="3" spans="1:14" x14ac:dyDescent="0.25">
      <c r="A3" s="28">
        <v>0</v>
      </c>
      <c r="B3">
        <v>20</v>
      </c>
      <c r="C3" s="2">
        <v>0.5</v>
      </c>
      <c r="D3">
        <f>B3/C3</f>
        <v>40</v>
      </c>
      <c r="E3">
        <v>5</v>
      </c>
      <c r="F3" s="29">
        <v>7.5</v>
      </c>
      <c r="G3">
        <v>10</v>
      </c>
      <c r="H3">
        <f>G3-E3</f>
        <v>5</v>
      </c>
      <c r="I3">
        <f>H3/C3</f>
        <v>10</v>
      </c>
      <c r="M3" t="s">
        <v>10</v>
      </c>
      <c r="N3" s="30" t="s">
        <v>0</v>
      </c>
    </row>
    <row r="4" spans="1:14" x14ac:dyDescent="0.25">
      <c r="A4" s="31">
        <v>0</v>
      </c>
      <c r="B4" s="32">
        <v>1</v>
      </c>
      <c r="C4">
        <v>0.02</v>
      </c>
      <c r="D4">
        <f>B4/C4</f>
        <v>50</v>
      </c>
      <c r="E4">
        <v>0.1</v>
      </c>
      <c r="F4" s="29">
        <v>0.2</v>
      </c>
      <c r="G4">
        <v>0.3</v>
      </c>
      <c r="H4">
        <f>G4-E4</f>
        <v>0.19999999999999998</v>
      </c>
      <c r="I4">
        <f>H4/C4</f>
        <v>9.9999999999999982</v>
      </c>
      <c r="M4" t="s">
        <v>11</v>
      </c>
      <c r="N4" s="30" t="s">
        <v>3</v>
      </c>
    </row>
    <row r="5" spans="1:14" x14ac:dyDescent="0.25">
      <c r="A5" s="33">
        <v>0</v>
      </c>
      <c r="B5" s="34">
        <v>5</v>
      </c>
      <c r="C5">
        <v>0.2</v>
      </c>
      <c r="D5">
        <f t="shared" ref="D5:D6" si="0">B5/C5</f>
        <v>25</v>
      </c>
      <c r="E5">
        <v>1</v>
      </c>
      <c r="F5" s="29">
        <v>2</v>
      </c>
      <c r="G5">
        <v>3</v>
      </c>
      <c r="H5">
        <f>G5-E5</f>
        <v>2</v>
      </c>
      <c r="I5">
        <f>H5/C5</f>
        <v>10</v>
      </c>
      <c r="M5" t="s">
        <v>11</v>
      </c>
      <c r="N5" s="30" t="s">
        <v>5</v>
      </c>
    </row>
    <row r="6" spans="1:14" x14ac:dyDescent="0.25">
      <c r="A6" s="33">
        <v>0</v>
      </c>
      <c r="B6" s="34">
        <v>10</v>
      </c>
      <c r="C6">
        <v>0.5</v>
      </c>
      <c r="D6">
        <f t="shared" si="0"/>
        <v>20</v>
      </c>
      <c r="E6">
        <v>2.5</v>
      </c>
      <c r="F6" s="29">
        <v>5</v>
      </c>
      <c r="G6">
        <v>7.5</v>
      </c>
      <c r="H6">
        <f>G6-E6</f>
        <v>5</v>
      </c>
      <c r="I6">
        <f>H6/C6</f>
        <v>10</v>
      </c>
      <c r="M6" t="s">
        <v>11</v>
      </c>
      <c r="N6" s="30" t="s">
        <v>9</v>
      </c>
    </row>
    <row r="7" spans="1:14" x14ac:dyDescent="0.25">
      <c r="A7" s="33"/>
      <c r="B7" s="34"/>
      <c r="N7" s="30"/>
    </row>
    <row r="8" spans="1:14" x14ac:dyDescent="0.25">
      <c r="A8" s="28" t="s">
        <v>12</v>
      </c>
      <c r="B8" s="34"/>
      <c r="N8" s="30"/>
    </row>
    <row r="9" spans="1:14" x14ac:dyDescent="0.25">
      <c r="A9" s="33">
        <v>5</v>
      </c>
      <c r="B9" s="34">
        <v>5.5</v>
      </c>
      <c r="C9" s="34">
        <v>6</v>
      </c>
      <c r="D9" s="34">
        <v>6.5</v>
      </c>
      <c r="E9" s="34">
        <v>7</v>
      </c>
      <c r="F9" s="35">
        <v>7.5</v>
      </c>
      <c r="G9" s="10">
        <v>8</v>
      </c>
      <c r="H9" s="34">
        <v>8.5</v>
      </c>
      <c r="I9" s="34">
        <v>9</v>
      </c>
      <c r="J9" s="34">
        <v>9.5</v>
      </c>
      <c r="K9" s="34">
        <v>10</v>
      </c>
      <c r="M9" t="s">
        <v>10</v>
      </c>
      <c r="N9" s="30" t="s">
        <v>0</v>
      </c>
    </row>
    <row r="10" spans="1:14" x14ac:dyDescent="0.25">
      <c r="A10" s="31">
        <v>0.25</v>
      </c>
      <c r="B10" s="32">
        <v>0.3</v>
      </c>
      <c r="C10" s="32">
        <v>0.35</v>
      </c>
      <c r="D10" s="32">
        <v>0.4</v>
      </c>
      <c r="E10" s="32">
        <v>0.45</v>
      </c>
      <c r="F10" s="36">
        <v>0.5</v>
      </c>
      <c r="G10" s="11">
        <v>0.55000000000000004</v>
      </c>
      <c r="H10" s="32">
        <v>0.6</v>
      </c>
      <c r="I10" s="32">
        <v>0.65</v>
      </c>
      <c r="J10" s="32">
        <v>0.7</v>
      </c>
      <c r="K10" s="32">
        <v>0.75</v>
      </c>
      <c r="M10" t="s">
        <v>11</v>
      </c>
      <c r="N10" s="30" t="s">
        <v>3</v>
      </c>
    </row>
    <row r="11" spans="1:14" x14ac:dyDescent="0.25">
      <c r="A11" s="33">
        <v>0</v>
      </c>
      <c r="B11" s="34">
        <v>0.5</v>
      </c>
      <c r="C11" s="34">
        <v>1</v>
      </c>
      <c r="D11" s="34">
        <v>1.5</v>
      </c>
      <c r="E11" s="34">
        <v>2</v>
      </c>
      <c r="F11" s="35">
        <v>2.5</v>
      </c>
      <c r="G11" s="10">
        <v>3</v>
      </c>
      <c r="H11" s="34">
        <v>3.5</v>
      </c>
      <c r="I11" s="34">
        <v>4</v>
      </c>
      <c r="J11" s="34">
        <v>4.5</v>
      </c>
      <c r="K11" s="34">
        <v>5</v>
      </c>
      <c r="M11" t="s">
        <v>11</v>
      </c>
      <c r="N11" s="30" t="s">
        <v>5</v>
      </c>
    </row>
    <row r="12" spans="1:14" x14ac:dyDescent="0.25">
      <c r="A12" s="37">
        <v>2.5</v>
      </c>
      <c r="B12" s="9">
        <v>30</v>
      </c>
      <c r="C12" s="9">
        <v>3.5</v>
      </c>
      <c r="D12" s="9">
        <v>4</v>
      </c>
      <c r="E12" s="9">
        <v>4.5</v>
      </c>
      <c r="F12" s="16">
        <v>5</v>
      </c>
      <c r="G12" s="12">
        <v>5.5</v>
      </c>
      <c r="H12" s="9">
        <v>6</v>
      </c>
      <c r="I12" s="9">
        <v>6.5</v>
      </c>
      <c r="J12" s="9">
        <v>7</v>
      </c>
      <c r="K12" s="9">
        <v>7.5</v>
      </c>
      <c r="M12" t="s">
        <v>11</v>
      </c>
      <c r="N12" s="30" t="s">
        <v>9</v>
      </c>
    </row>
    <row r="13" spans="1:14" x14ac:dyDescent="0.25">
      <c r="A13" s="52"/>
      <c r="B13" s="8"/>
      <c r="C13" s="6"/>
      <c r="D13" s="5"/>
      <c r="E13" s="7"/>
      <c r="F13" s="6"/>
      <c r="G13" s="6"/>
      <c r="H13" s="6"/>
      <c r="I13" s="6"/>
      <c r="J13" s="6"/>
      <c r="K13" s="6"/>
      <c r="N13" s="30"/>
    </row>
    <row r="14" spans="1:14" ht="15.75" thickBo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</row>
    <row r="16" spans="1:14" ht="15.75" thickBot="1" x14ac:dyDescent="0.3">
      <c r="A16" t="s">
        <v>21</v>
      </c>
    </row>
    <row r="17" spans="1:17" ht="30" x14ac:dyDescent="0.25">
      <c r="A17" s="23" t="s">
        <v>1</v>
      </c>
      <c r="B17" s="24" t="s">
        <v>12</v>
      </c>
      <c r="C17" s="24" t="s">
        <v>14</v>
      </c>
      <c r="D17" s="24" t="s">
        <v>13</v>
      </c>
      <c r="E17" s="24" t="s">
        <v>1</v>
      </c>
      <c r="F17" s="41" t="s">
        <v>17</v>
      </c>
      <c r="G17" s="24" t="s">
        <v>2</v>
      </c>
      <c r="H17" s="24" t="s">
        <v>12</v>
      </c>
      <c r="I17" s="24" t="s">
        <v>13</v>
      </c>
      <c r="J17" s="26"/>
      <c r="K17" s="26"/>
      <c r="L17" s="26"/>
      <c r="M17" s="26"/>
      <c r="N17" s="27"/>
    </row>
    <row r="18" spans="1:17" x14ac:dyDescent="0.25">
      <c r="A18" s="42">
        <v>0</v>
      </c>
      <c r="B18" s="43">
        <v>1</v>
      </c>
      <c r="C18" s="43">
        <v>2.5000000000000001E-2</v>
      </c>
      <c r="D18" s="34">
        <f>B18/C18</f>
        <v>40</v>
      </c>
      <c r="E18" s="43">
        <f>F18-C18*5</f>
        <v>0.17499999999999999</v>
      </c>
      <c r="F18" s="43">
        <v>0.3</v>
      </c>
      <c r="G18" s="43">
        <f>F18+C18*5</f>
        <v>0.42499999999999999</v>
      </c>
      <c r="H18" s="43">
        <f>G18-E18</f>
        <v>0.25</v>
      </c>
      <c r="I18" s="48">
        <f>H18/C18</f>
        <v>10</v>
      </c>
      <c r="J18" s="43"/>
      <c r="K18" s="43"/>
      <c r="L18" s="44"/>
      <c r="M18" t="s">
        <v>18</v>
      </c>
      <c r="N18" s="30" t="s">
        <v>0</v>
      </c>
    </row>
    <row r="19" spans="1:17" x14ac:dyDescent="0.25">
      <c r="A19" s="33">
        <v>0</v>
      </c>
      <c r="B19" s="34">
        <v>15</v>
      </c>
      <c r="C19" s="34">
        <v>0.25</v>
      </c>
      <c r="D19" s="34">
        <f>B19/C19</f>
        <v>60</v>
      </c>
      <c r="E19" s="34">
        <f t="shared" ref="E19:E21" si="1">F19-C19*5</f>
        <v>5.75</v>
      </c>
      <c r="F19" s="34">
        <f>0.5*14</f>
        <v>7</v>
      </c>
      <c r="G19" s="34">
        <f t="shared" ref="G19:G21" si="2">F19+C19*5</f>
        <v>8.25</v>
      </c>
      <c r="H19" s="34">
        <f>G19-E19</f>
        <v>2.5</v>
      </c>
      <c r="I19" s="48">
        <f>H19/C19</f>
        <v>10</v>
      </c>
      <c r="J19" s="34"/>
      <c r="K19" s="34"/>
      <c r="L19" s="44"/>
      <c r="M19" t="s">
        <v>19</v>
      </c>
      <c r="N19" s="30" t="s">
        <v>3</v>
      </c>
    </row>
    <row r="20" spans="1:17" x14ac:dyDescent="0.25">
      <c r="A20" s="45">
        <v>0</v>
      </c>
      <c r="B20" s="46">
        <v>75</v>
      </c>
      <c r="C20" s="46">
        <v>2</v>
      </c>
      <c r="D20" s="34">
        <f t="shared" ref="D20:D21" si="3">B20/C20</f>
        <v>37.5</v>
      </c>
      <c r="E20" s="46">
        <f t="shared" si="1"/>
        <v>25</v>
      </c>
      <c r="F20" s="46">
        <f>2.5*14</f>
        <v>35</v>
      </c>
      <c r="G20" s="46">
        <f t="shared" si="2"/>
        <v>45</v>
      </c>
      <c r="H20" s="46">
        <f>G20-E20</f>
        <v>20</v>
      </c>
      <c r="I20" s="48">
        <f>H20/C20</f>
        <v>10</v>
      </c>
      <c r="J20" s="46"/>
      <c r="K20" s="46"/>
      <c r="L20" s="44"/>
      <c r="M20" t="s">
        <v>19</v>
      </c>
      <c r="N20" s="30" t="s">
        <v>5</v>
      </c>
      <c r="Q20" s="15"/>
    </row>
    <row r="21" spans="1:17" x14ac:dyDescent="0.25">
      <c r="A21" s="45">
        <v>0</v>
      </c>
      <c r="B21" s="46">
        <v>145</v>
      </c>
      <c r="C21" s="46">
        <v>5</v>
      </c>
      <c r="D21" s="34">
        <f t="shared" si="3"/>
        <v>29</v>
      </c>
      <c r="E21" s="46">
        <f t="shared" si="1"/>
        <v>45</v>
      </c>
      <c r="F21" s="46">
        <f>5*14</f>
        <v>70</v>
      </c>
      <c r="G21" s="46">
        <f t="shared" si="2"/>
        <v>95</v>
      </c>
      <c r="H21" s="46">
        <f>G21-E21</f>
        <v>50</v>
      </c>
      <c r="I21" s="48">
        <f>H21/C21</f>
        <v>10</v>
      </c>
      <c r="J21" s="46"/>
      <c r="K21" s="46"/>
      <c r="L21" s="44"/>
      <c r="M21" t="s">
        <v>19</v>
      </c>
      <c r="N21" s="30" t="s">
        <v>9</v>
      </c>
    </row>
    <row r="22" spans="1:17" x14ac:dyDescent="0.25">
      <c r="A22" s="28" t="s">
        <v>12</v>
      </c>
      <c r="B22" s="34"/>
      <c r="N22" s="30"/>
    </row>
    <row r="23" spans="1:17" x14ac:dyDescent="0.25">
      <c r="A23" s="47">
        <v>5</v>
      </c>
      <c r="B23" s="48">
        <v>4</v>
      </c>
      <c r="C23" s="48">
        <v>3</v>
      </c>
      <c r="D23" s="49">
        <v>2</v>
      </c>
      <c r="E23" s="49">
        <v>1</v>
      </c>
      <c r="F23" s="48">
        <v>0</v>
      </c>
      <c r="G23" s="19">
        <v>1</v>
      </c>
      <c r="H23" s="49">
        <v>2</v>
      </c>
      <c r="I23" s="49">
        <v>3</v>
      </c>
      <c r="J23" s="49">
        <v>4</v>
      </c>
      <c r="K23" s="49">
        <v>5</v>
      </c>
      <c r="N23" s="30"/>
    </row>
    <row r="24" spans="1:17" x14ac:dyDescent="0.25">
      <c r="A24" s="42">
        <f t="shared" ref="A24:D24" si="4">B24-$C18</f>
        <v>0.17499999999999999</v>
      </c>
      <c r="B24" s="43">
        <f t="shared" si="4"/>
        <v>0.19999999999999998</v>
      </c>
      <c r="C24" s="43">
        <f t="shared" si="4"/>
        <v>0.22499999999999998</v>
      </c>
      <c r="D24" s="43">
        <f t="shared" si="4"/>
        <v>0.24999999999999997</v>
      </c>
      <c r="E24" s="43">
        <f>F24-$C18</f>
        <v>0.27499999999999997</v>
      </c>
      <c r="F24" s="50">
        <f>F18</f>
        <v>0.3</v>
      </c>
      <c r="G24" s="20">
        <f>F24+$C18</f>
        <v>0.32500000000000001</v>
      </c>
      <c r="H24" s="43">
        <f t="shared" ref="H24:K24" si="5">G24+$C18</f>
        <v>0.35000000000000003</v>
      </c>
      <c r="I24" s="43">
        <f t="shared" si="5"/>
        <v>0.37500000000000006</v>
      </c>
      <c r="J24" s="43">
        <f t="shared" si="5"/>
        <v>0.40000000000000008</v>
      </c>
      <c r="K24" s="43">
        <f t="shared" si="5"/>
        <v>0.4250000000000001</v>
      </c>
      <c r="M24" t="s">
        <v>18</v>
      </c>
      <c r="N24" s="30" t="s">
        <v>0</v>
      </c>
    </row>
    <row r="25" spans="1:17" x14ac:dyDescent="0.25">
      <c r="A25" s="31">
        <f t="shared" ref="A25:E25" si="6">B25-$C19</f>
        <v>5.75</v>
      </c>
      <c r="B25" s="32">
        <f t="shared" si="6"/>
        <v>6</v>
      </c>
      <c r="C25" s="32">
        <f t="shared" si="6"/>
        <v>6.25</v>
      </c>
      <c r="D25" s="32">
        <f t="shared" si="6"/>
        <v>6.5</v>
      </c>
      <c r="E25" s="32">
        <f t="shared" si="6"/>
        <v>6.75</v>
      </c>
      <c r="F25" s="36">
        <f t="shared" ref="F25:F27" si="7">F19</f>
        <v>7</v>
      </c>
      <c r="G25" s="11">
        <f t="shared" ref="G25:K25" si="8">F25+$C19</f>
        <v>7.25</v>
      </c>
      <c r="H25" s="32">
        <f t="shared" si="8"/>
        <v>7.5</v>
      </c>
      <c r="I25" s="32">
        <f t="shared" si="8"/>
        <v>7.75</v>
      </c>
      <c r="J25" s="32">
        <f t="shared" si="8"/>
        <v>8</v>
      </c>
      <c r="K25" s="32">
        <f t="shared" si="8"/>
        <v>8.25</v>
      </c>
      <c r="M25" t="s">
        <v>19</v>
      </c>
      <c r="N25" s="30" t="s">
        <v>3</v>
      </c>
    </row>
    <row r="26" spans="1:17" x14ac:dyDescent="0.25">
      <c r="A26" s="47">
        <f t="shared" ref="A26:E26" si="9">B26-$C20</f>
        <v>25</v>
      </c>
      <c r="B26" s="48">
        <f t="shared" si="9"/>
        <v>27</v>
      </c>
      <c r="C26" s="48">
        <f t="shared" si="9"/>
        <v>29</v>
      </c>
      <c r="D26" s="48">
        <f t="shared" si="9"/>
        <v>31</v>
      </c>
      <c r="E26" s="48">
        <f t="shared" si="9"/>
        <v>33</v>
      </c>
      <c r="F26" s="51">
        <f t="shared" si="7"/>
        <v>35</v>
      </c>
      <c r="G26" s="21">
        <f t="shared" ref="G26:K26" si="10">F26+$C20</f>
        <v>37</v>
      </c>
      <c r="H26" s="48">
        <f t="shared" si="10"/>
        <v>39</v>
      </c>
      <c r="I26" s="48">
        <f t="shared" si="10"/>
        <v>41</v>
      </c>
      <c r="J26" s="48">
        <f t="shared" si="10"/>
        <v>43</v>
      </c>
      <c r="K26" s="48">
        <f t="shared" si="10"/>
        <v>45</v>
      </c>
      <c r="M26" t="s">
        <v>19</v>
      </c>
      <c r="N26" s="30" t="s">
        <v>5</v>
      </c>
    </row>
    <row r="27" spans="1:17" x14ac:dyDescent="0.25">
      <c r="A27" s="47">
        <f t="shared" ref="A27:E27" si="11">B27-$C21</f>
        <v>45</v>
      </c>
      <c r="B27" s="48">
        <f t="shared" si="11"/>
        <v>50</v>
      </c>
      <c r="C27" s="48">
        <f t="shared" si="11"/>
        <v>55</v>
      </c>
      <c r="D27" s="48">
        <f t="shared" si="11"/>
        <v>60</v>
      </c>
      <c r="E27" s="48">
        <f t="shared" si="11"/>
        <v>65</v>
      </c>
      <c r="F27" s="17">
        <f t="shared" si="7"/>
        <v>70</v>
      </c>
      <c r="G27" s="21">
        <f t="shared" ref="G27:K27" si="12">F27+$C21</f>
        <v>75</v>
      </c>
      <c r="H27" s="48">
        <f t="shared" si="12"/>
        <v>80</v>
      </c>
      <c r="I27" s="48">
        <f t="shared" si="12"/>
        <v>85</v>
      </c>
      <c r="J27" s="48">
        <f t="shared" si="12"/>
        <v>90</v>
      </c>
      <c r="K27" s="48">
        <f t="shared" si="12"/>
        <v>95</v>
      </c>
      <c r="M27" t="s">
        <v>19</v>
      </c>
      <c r="N27" s="30" t="s">
        <v>9</v>
      </c>
    </row>
    <row r="28" spans="1:17" x14ac:dyDescent="0.25">
      <c r="A28" s="52"/>
      <c r="B28" s="7"/>
      <c r="C28" s="18"/>
      <c r="D28" s="7"/>
      <c r="E28" s="7"/>
      <c r="F28" s="18"/>
      <c r="G28" s="7"/>
      <c r="H28" s="7"/>
      <c r="I28" s="7"/>
      <c r="J28" s="7"/>
      <c r="K28" s="7"/>
      <c r="N28" s="30"/>
    </row>
    <row r="29" spans="1:17" ht="15.75" thickBo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</row>
    <row r="31" spans="1:17" ht="15.75" thickBot="1" x14ac:dyDescent="0.3">
      <c r="A31" t="s">
        <v>22</v>
      </c>
    </row>
    <row r="32" spans="1:17" ht="30" x14ac:dyDescent="0.25">
      <c r="A32" s="23" t="s">
        <v>1</v>
      </c>
      <c r="B32" s="24" t="s">
        <v>12</v>
      </c>
      <c r="C32" s="24" t="s">
        <v>14</v>
      </c>
      <c r="D32" s="24" t="s">
        <v>13</v>
      </c>
      <c r="E32" s="24" t="s">
        <v>1</v>
      </c>
      <c r="F32" s="25" t="s">
        <v>17</v>
      </c>
      <c r="G32" s="24" t="s">
        <v>2</v>
      </c>
      <c r="H32" s="24" t="s">
        <v>12</v>
      </c>
      <c r="I32" s="24" t="s">
        <v>13</v>
      </c>
      <c r="J32" s="26"/>
      <c r="K32" s="26"/>
      <c r="L32" s="26"/>
      <c r="M32" s="26"/>
      <c r="N32" s="27"/>
    </row>
    <row r="33" spans="1:14" x14ac:dyDescent="0.25">
      <c r="A33" s="42">
        <v>0</v>
      </c>
      <c r="B33" s="43">
        <f>B18*25.4</f>
        <v>25.4</v>
      </c>
      <c r="C33" s="43">
        <f>C18*25.4</f>
        <v>0.63500000000000001</v>
      </c>
      <c r="D33" s="43">
        <f>B33/C33</f>
        <v>40</v>
      </c>
      <c r="E33" s="43">
        <f>E18*25.4</f>
        <v>4.4449999999999994</v>
      </c>
      <c r="F33" s="50">
        <f>F18*25.4</f>
        <v>7.6199999999999992</v>
      </c>
      <c r="G33" s="43">
        <f>G18*25.4</f>
        <v>10.795</v>
      </c>
      <c r="H33" s="43">
        <f>H18*25.4</f>
        <v>6.35</v>
      </c>
      <c r="I33" s="48">
        <f>H33/C33</f>
        <v>10</v>
      </c>
      <c r="J33" s="43"/>
      <c r="K33" s="43"/>
      <c r="L33" s="44"/>
      <c r="M33" t="s">
        <v>10</v>
      </c>
      <c r="N33" s="30" t="s">
        <v>0</v>
      </c>
    </row>
    <row r="34" spans="1:14" x14ac:dyDescent="0.25">
      <c r="A34" s="33">
        <v>0</v>
      </c>
      <c r="B34" s="34">
        <f>B19/14.5037738</f>
        <v>1.0342135920514701</v>
      </c>
      <c r="C34" s="43">
        <f>C19/14.5037738</f>
        <v>1.7236893200857837E-2</v>
      </c>
      <c r="D34" s="43">
        <f t="shared" ref="D34:D36" si="13">B34/C34</f>
        <v>59.999999999999993</v>
      </c>
      <c r="E34" s="43">
        <f>E19/14.5037738</f>
        <v>0.3964485436197302</v>
      </c>
      <c r="F34" s="50">
        <f>F19/14.5037738</f>
        <v>0.48263300962401939</v>
      </c>
      <c r="G34" s="43">
        <f>G19/14.5037738</f>
        <v>0.56881747562830853</v>
      </c>
      <c r="H34" s="43">
        <f>G34-E34</f>
        <v>0.17236893200857833</v>
      </c>
      <c r="I34" s="48">
        <f t="shared" ref="I34:I36" si="14">H34/C34</f>
        <v>9.9999999999999982</v>
      </c>
      <c r="J34" s="34"/>
      <c r="K34" s="34"/>
      <c r="L34" s="44"/>
      <c r="M34" t="s">
        <v>11</v>
      </c>
      <c r="N34" s="30" t="s">
        <v>3</v>
      </c>
    </row>
    <row r="35" spans="1:14" x14ac:dyDescent="0.25">
      <c r="A35" s="45">
        <v>0</v>
      </c>
      <c r="B35" s="34">
        <f t="shared" ref="B35:C35" si="15">B20/14.5037738</f>
        <v>5.1710679602573508</v>
      </c>
      <c r="C35" s="43">
        <f t="shared" si="15"/>
        <v>0.1378951456068627</v>
      </c>
      <c r="D35" s="43">
        <f t="shared" si="13"/>
        <v>37.5</v>
      </c>
      <c r="E35" s="43">
        <f t="shared" ref="E35:G35" si="16">E20/14.5037738</f>
        <v>1.7236893200857835</v>
      </c>
      <c r="F35" s="50">
        <f t="shared" si="16"/>
        <v>2.413165048120097</v>
      </c>
      <c r="G35" s="43">
        <f t="shared" si="16"/>
        <v>3.1026407761544106</v>
      </c>
      <c r="H35" s="43">
        <f t="shared" ref="H35:H36" si="17">G35-E35</f>
        <v>1.3789514560686271</v>
      </c>
      <c r="I35" s="48">
        <f t="shared" si="14"/>
        <v>10.000000000000002</v>
      </c>
      <c r="J35" s="46"/>
      <c r="K35" s="46"/>
      <c r="L35" s="44"/>
      <c r="M35" t="s">
        <v>11</v>
      </c>
      <c r="N35" s="30" t="s">
        <v>5</v>
      </c>
    </row>
    <row r="36" spans="1:14" x14ac:dyDescent="0.25">
      <c r="A36" s="45">
        <v>0</v>
      </c>
      <c r="B36" s="34">
        <f t="shared" ref="B36:C36" si="18">B21/14.5037738</f>
        <v>9.9973980564975449</v>
      </c>
      <c r="C36" s="43">
        <f t="shared" si="18"/>
        <v>0.34473786401715673</v>
      </c>
      <c r="D36" s="43">
        <f t="shared" si="13"/>
        <v>29</v>
      </c>
      <c r="E36" s="43">
        <f t="shared" ref="E36:G36" si="19">E21/14.5037738</f>
        <v>3.1026407761544106</v>
      </c>
      <c r="F36" s="50">
        <f t="shared" si="19"/>
        <v>4.826330096240194</v>
      </c>
      <c r="G36" s="43">
        <f t="shared" si="19"/>
        <v>6.5500194163259771</v>
      </c>
      <c r="H36" s="43">
        <f t="shared" si="17"/>
        <v>3.4473786401715665</v>
      </c>
      <c r="I36" s="48">
        <f t="shared" si="14"/>
        <v>9.9999999999999982</v>
      </c>
      <c r="J36" s="46"/>
      <c r="K36" s="46"/>
      <c r="L36" s="44"/>
      <c r="M36" t="s">
        <v>11</v>
      </c>
      <c r="N36" s="30" t="s">
        <v>9</v>
      </c>
    </row>
    <row r="37" spans="1:14" x14ac:dyDescent="0.25">
      <c r="A37" s="28" t="s">
        <v>12</v>
      </c>
      <c r="B37" s="34"/>
      <c r="N37" s="30"/>
    </row>
    <row r="38" spans="1:14" x14ac:dyDescent="0.25">
      <c r="A38" s="47">
        <v>5</v>
      </c>
      <c r="B38" s="48">
        <v>4</v>
      </c>
      <c r="C38" s="48">
        <v>3</v>
      </c>
      <c r="D38" s="49">
        <v>2</v>
      </c>
      <c r="E38" s="49">
        <v>1</v>
      </c>
      <c r="F38" s="48">
        <v>0</v>
      </c>
      <c r="G38" s="19">
        <v>1</v>
      </c>
      <c r="H38" s="49">
        <v>2</v>
      </c>
      <c r="I38" s="49">
        <v>3</v>
      </c>
      <c r="J38" s="49">
        <v>4</v>
      </c>
      <c r="K38" s="49">
        <v>5</v>
      </c>
      <c r="N38" s="30"/>
    </row>
    <row r="39" spans="1:14" x14ac:dyDescent="0.25">
      <c r="A39" s="42">
        <f t="shared" ref="A39:D39" si="20">B39-$C33</f>
        <v>4.4450000000000003</v>
      </c>
      <c r="B39" s="43">
        <f t="shared" si="20"/>
        <v>5.08</v>
      </c>
      <c r="C39" s="43">
        <f t="shared" si="20"/>
        <v>5.7149999999999999</v>
      </c>
      <c r="D39" s="43">
        <f t="shared" si="20"/>
        <v>6.35</v>
      </c>
      <c r="E39" s="43">
        <f>F39-$C33</f>
        <v>6.9849999999999994</v>
      </c>
      <c r="F39" s="50">
        <f>F33</f>
        <v>7.6199999999999992</v>
      </c>
      <c r="G39" s="20">
        <f>F39+$C33</f>
        <v>8.254999999999999</v>
      </c>
      <c r="H39" s="43">
        <f t="shared" ref="H39:K39" si="21">G39+$C33</f>
        <v>8.8899999999999988</v>
      </c>
      <c r="I39" s="43">
        <f t="shared" si="21"/>
        <v>9.5249999999999986</v>
      </c>
      <c r="J39" s="43">
        <f t="shared" si="21"/>
        <v>10.159999999999998</v>
      </c>
      <c r="K39" s="43">
        <f t="shared" si="21"/>
        <v>10.794999999999998</v>
      </c>
      <c r="M39" t="s">
        <v>10</v>
      </c>
      <c r="N39" s="30" t="s">
        <v>0</v>
      </c>
    </row>
    <row r="40" spans="1:14" x14ac:dyDescent="0.25">
      <c r="A40" s="42">
        <f t="shared" ref="A40:E40" si="22">B40-$C34</f>
        <v>0.39644854361973009</v>
      </c>
      <c r="B40" s="43">
        <f t="shared" si="22"/>
        <v>0.41368543682058795</v>
      </c>
      <c r="C40" s="43">
        <f t="shared" si="22"/>
        <v>0.43092233002144581</v>
      </c>
      <c r="D40" s="43">
        <f t="shared" si="22"/>
        <v>0.44815922322230367</v>
      </c>
      <c r="E40" s="43">
        <f t="shared" si="22"/>
        <v>0.46539611642316153</v>
      </c>
      <c r="F40" s="50">
        <f t="shared" ref="F40:F42" si="23">F34</f>
        <v>0.48263300962401939</v>
      </c>
      <c r="G40" s="20">
        <f t="shared" ref="G40:K40" si="24">F40+$C34</f>
        <v>0.49986990282487725</v>
      </c>
      <c r="H40" s="43">
        <f t="shared" si="24"/>
        <v>0.51710679602573506</v>
      </c>
      <c r="I40" s="43">
        <f t="shared" si="24"/>
        <v>0.53434368922659292</v>
      </c>
      <c r="J40" s="43">
        <f t="shared" si="24"/>
        <v>0.55158058242745078</v>
      </c>
      <c r="K40" s="43">
        <f t="shared" si="24"/>
        <v>0.56881747562830864</v>
      </c>
      <c r="M40" t="s">
        <v>11</v>
      </c>
      <c r="N40" s="30" t="s">
        <v>3</v>
      </c>
    </row>
    <row r="41" spans="1:14" x14ac:dyDescent="0.25">
      <c r="A41" s="42">
        <f t="shared" ref="A41:E41" si="25">B41-$C35</f>
        <v>1.7236893200857832</v>
      </c>
      <c r="B41" s="43">
        <f t="shared" si="25"/>
        <v>1.8615844656926459</v>
      </c>
      <c r="C41" s="43">
        <f t="shared" si="25"/>
        <v>1.9994796112995086</v>
      </c>
      <c r="D41" s="43">
        <f t="shared" si="25"/>
        <v>2.1373747569063712</v>
      </c>
      <c r="E41" s="43">
        <f t="shared" si="25"/>
        <v>2.2752699025132341</v>
      </c>
      <c r="F41" s="50">
        <f t="shared" si="23"/>
        <v>2.413165048120097</v>
      </c>
      <c r="G41" s="20">
        <f t="shared" ref="G41:K41" si="26">F41+$C35</f>
        <v>2.5510601937269599</v>
      </c>
      <c r="H41" s="43">
        <f t="shared" si="26"/>
        <v>2.6889553393338228</v>
      </c>
      <c r="I41" s="43">
        <f t="shared" si="26"/>
        <v>2.8268504849406857</v>
      </c>
      <c r="J41" s="43">
        <f t="shared" si="26"/>
        <v>2.9647456305475486</v>
      </c>
      <c r="K41" s="43">
        <f t="shared" si="26"/>
        <v>3.1026407761544115</v>
      </c>
      <c r="M41" t="s">
        <v>11</v>
      </c>
      <c r="N41" s="30" t="s">
        <v>5</v>
      </c>
    </row>
    <row r="42" spans="1:14" x14ac:dyDescent="0.25">
      <c r="A42" s="42">
        <f t="shared" ref="A42:E42" si="27">B42-$C36</f>
        <v>3.1026407761544101</v>
      </c>
      <c r="B42" s="43">
        <f t="shared" si="27"/>
        <v>3.4473786401715669</v>
      </c>
      <c r="C42" s="43">
        <f t="shared" si="27"/>
        <v>3.7921165041887237</v>
      </c>
      <c r="D42" s="43">
        <f t="shared" si="27"/>
        <v>4.1368543682058805</v>
      </c>
      <c r="E42" s="43">
        <f t="shared" si="27"/>
        <v>4.4815922322230373</v>
      </c>
      <c r="F42" s="22">
        <f t="shared" si="23"/>
        <v>4.826330096240194</v>
      </c>
      <c r="G42" s="20">
        <f t="shared" ref="G42:K42" si="28">F42+$C36</f>
        <v>5.1710679602573508</v>
      </c>
      <c r="H42" s="43">
        <f t="shared" si="28"/>
        <v>5.5158058242745076</v>
      </c>
      <c r="I42" s="43">
        <f t="shared" si="28"/>
        <v>5.8605436882916644</v>
      </c>
      <c r="J42" s="43">
        <f t="shared" si="28"/>
        <v>6.2052815523088212</v>
      </c>
      <c r="K42" s="43">
        <f t="shared" si="28"/>
        <v>6.550019416325978</v>
      </c>
      <c r="M42" t="s">
        <v>11</v>
      </c>
      <c r="N42" s="30" t="s">
        <v>9</v>
      </c>
    </row>
    <row r="43" spans="1:14" x14ac:dyDescent="0.25">
      <c r="A43" s="52"/>
      <c r="B43" s="7"/>
      <c r="C43" s="18"/>
      <c r="D43" s="7"/>
      <c r="E43" s="7"/>
      <c r="F43" s="18"/>
      <c r="G43" s="7"/>
      <c r="H43" s="7"/>
      <c r="I43" s="7"/>
      <c r="J43" s="7"/>
      <c r="K43" s="7"/>
      <c r="N43" s="30"/>
    </row>
    <row r="44" spans="1:14" ht="15.75" thickBot="1" x14ac:dyDescent="0.3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International</vt:lpstr>
      <vt:lpstr>Imperial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Nachbargauer</dc:creator>
  <cp:lastModifiedBy>Kurt Nachbargauer</cp:lastModifiedBy>
  <cp:lastPrinted>2023-02-22T09:47:53Z</cp:lastPrinted>
  <dcterms:created xsi:type="dcterms:W3CDTF">2015-06-05T18:19:34Z</dcterms:created>
  <dcterms:modified xsi:type="dcterms:W3CDTF">2023-02-22T09:48:33Z</dcterms:modified>
</cp:coreProperties>
</file>