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CAN\Downloads\"/>
    </mc:Choice>
  </mc:AlternateContent>
  <xr:revisionPtr revIDLastSave="0" documentId="8_{5F315C6D-E133-43D0-BBF7-1ABE431ABF9C}" xr6:coauthVersionLast="47" xr6:coauthVersionMax="47" xr10:uidLastSave="{00000000-0000-0000-0000-000000000000}"/>
  <bookViews>
    <workbookView xWindow="22932" yWindow="-108" windowWidth="23256" windowHeight="12456" activeTab="1" xr2:uid="{AB62A199-EF01-4A84-9094-BAB48071F8BD}"/>
  </bookViews>
  <sheets>
    <sheet name="Sheet1" sheetId="1" r:id="rId1"/>
    <sheet name="Sheet2" sheetId="2" r:id="rId2"/>
  </sheets>
  <definedNames>
    <definedName name="solver_adj" localSheetId="0" hidden="1">Sheet1!$B$2:$H$2</definedName>
    <definedName name="solver_adj" localSheetId="1" hidden="1">Sheet2!$B$6:$H$7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Sheet1!$B$2:$H$2</definedName>
    <definedName name="solver_lhs1" localSheetId="1" hidden="1">Sheet2!$B$6:$H$7</definedName>
    <definedName name="solver_lhs2" localSheetId="0" hidden="1">Sheet1!$I$5:$I$11</definedName>
    <definedName name="solver_lhs2" localSheetId="1" hidden="1">Sheet2!$K$11:$K$17</definedName>
    <definedName name="solver_lhs3" localSheetId="1" hidden="1">Sheet2!$K$19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Sheet1!$I$3</definedName>
    <definedName name="solver_opt" localSheetId="1" hidden="1">Sheet2!#REF!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1" hidden="1">1</definedName>
    <definedName name="solver_rhs1" localSheetId="0" hidden="1">"integer"</definedName>
    <definedName name="solver_rhs1" localSheetId="1" hidden="1">"tamsayı"</definedName>
    <definedName name="solver_rhs2" localSheetId="0" hidden="1">Sheet1!$K$5:$K$11</definedName>
    <definedName name="solver_rhs2" localSheetId="1" hidden="1">Sheet2!$M$11:$M$17</definedName>
    <definedName name="solver_rhs3" localSheetId="1" hidden="1">Sheet2!$M$19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2" l="1"/>
  <c r="M12" i="2"/>
  <c r="M13" i="2"/>
  <c r="M14" i="2"/>
  <c r="M15" i="2"/>
  <c r="M16" i="2"/>
  <c r="M17" i="2"/>
  <c r="M11" i="2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1" i="2"/>
  <c r="J2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1" i="2"/>
  <c r="J11" i="2" s="1"/>
  <c r="I9" i="2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5" i="1"/>
  <c r="L5" i="1" s="1"/>
  <c r="I3" i="1"/>
  <c r="K16" i="2" l="1"/>
  <c r="N16" i="2" s="1"/>
  <c r="K17" i="2"/>
  <c r="N17" i="2" s="1"/>
  <c r="K13" i="2"/>
  <c r="N13" i="2" s="1"/>
  <c r="I28" i="2"/>
  <c r="K15" i="2"/>
  <c r="N15" i="2" s="1"/>
  <c r="K12" i="2"/>
  <c r="N12" i="2" s="1"/>
  <c r="K14" i="2"/>
  <c r="N14" i="2" s="1"/>
  <c r="K11" i="2"/>
  <c r="N11" i="2" s="1"/>
  <c r="I18" i="2"/>
  <c r="J18" i="2" s="1"/>
  <c r="K19" i="2" l="1"/>
  <c r="J28" i="2"/>
  <c r="M19" i="2"/>
</calcChain>
</file>

<file path=xl/sharedStrings.xml><?xml version="1.0" encoding="utf-8"?>
<sst xmlns="http://schemas.openxmlformats.org/spreadsheetml/2006/main" count="76" uniqueCount="33">
  <si>
    <t>İşe Başlayan Kişi</t>
  </si>
  <si>
    <t>Pazartesi</t>
  </si>
  <si>
    <t>Salı</t>
  </si>
  <si>
    <t>Çarşamba</t>
  </si>
  <si>
    <t>Perşembe</t>
  </si>
  <si>
    <t>Cuma</t>
  </si>
  <si>
    <t>Cumartesi</t>
  </si>
  <si>
    <t>Pazar</t>
  </si>
  <si>
    <t>Toplam İşçi Sayısı</t>
  </si>
  <si>
    <t>Toplam Çalışan</t>
  </si>
  <si>
    <t>İşaret</t>
  </si>
  <si>
    <t>&gt;=</t>
  </si>
  <si>
    <t>Kısıt</t>
  </si>
  <si>
    <t>Fazla İşçi Sayısı</t>
  </si>
  <si>
    <t>Tam zamanlı işçiler</t>
  </si>
  <si>
    <t>8 Saat</t>
  </si>
  <si>
    <t>Yarı zamanlı işçiler</t>
  </si>
  <si>
    <t>4 saat</t>
  </si>
  <si>
    <t>50 TL / saat</t>
  </si>
  <si>
    <t>35 TL / saat</t>
  </si>
  <si>
    <t>İşe Başlayan Tam Zamanlı</t>
  </si>
  <si>
    <t>İşe Başlayan Yarı Zamanlı</t>
  </si>
  <si>
    <t>Toplam Tam Zamanlı</t>
  </si>
  <si>
    <t>Toplam Yarı Zamanlı</t>
  </si>
  <si>
    <t>Toplam Tam Zamanlı Saat</t>
  </si>
  <si>
    <t>Toplam Yarı Zamanlı Saat</t>
  </si>
  <si>
    <t>Toplam Saat</t>
  </si>
  <si>
    <t>Fazla Saat Sayısı</t>
  </si>
  <si>
    <t>%25 Kısıtı</t>
  </si>
  <si>
    <t>&lt;=</t>
  </si>
  <si>
    <t>Top. Tam Zamanlı Ücret</t>
  </si>
  <si>
    <t>Top. Yarı Zamanlı Ücret</t>
  </si>
  <si>
    <t>Toplam Ücret=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</si>
</sst>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164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164" fontId="0" fillId="5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7" borderId="0" xfId="0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C49E-CFF7-4985-8EE3-EA9ECDAB20DD}">
  <dimension ref="A1:L11"/>
  <sheetViews>
    <sheetView zoomScale="130" zoomScaleNormal="130" workbookViewId="0">
      <selection activeCell="K5" sqref="K5:K11"/>
    </sheetView>
  </sheetViews>
  <sheetFormatPr defaultRowHeight="15" x14ac:dyDescent="0.25"/>
  <cols>
    <col min="1" max="1" width="15.42578125" bestFit="1" customWidth="1"/>
    <col min="2" max="8" width="12.140625" customWidth="1"/>
    <col min="9" max="9" width="14.28515625" bestFit="1" customWidth="1"/>
    <col min="12" max="12" width="14" bestFit="1" customWidth="1"/>
  </cols>
  <sheetData>
    <row r="1" spans="1:12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x14ac:dyDescent="0.25">
      <c r="A2" s="1" t="s">
        <v>0</v>
      </c>
      <c r="B2" s="3">
        <v>2</v>
      </c>
      <c r="C2" s="3">
        <v>3</v>
      </c>
      <c r="D2" s="3">
        <v>3</v>
      </c>
      <c r="E2" s="3">
        <v>7</v>
      </c>
      <c r="F2" s="3">
        <v>0</v>
      </c>
      <c r="G2" s="3">
        <v>4</v>
      </c>
      <c r="H2" s="3">
        <v>4</v>
      </c>
    </row>
    <row r="3" spans="1:12" x14ac:dyDescent="0.25">
      <c r="A3" t="s">
        <v>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>
        <f>SUMPRODUCT(B3:H3,B2:H2)</f>
        <v>23</v>
      </c>
    </row>
    <row r="4" spans="1:12" x14ac:dyDescent="0.25">
      <c r="B4" s="3"/>
      <c r="C4" s="3"/>
      <c r="D4" s="3"/>
      <c r="E4" s="3"/>
      <c r="F4" s="3"/>
      <c r="G4" s="3"/>
      <c r="H4" s="3"/>
      <c r="I4" s="4" t="s">
        <v>9</v>
      </c>
      <c r="J4" s="3" t="s">
        <v>10</v>
      </c>
      <c r="K4" s="5" t="s">
        <v>12</v>
      </c>
      <c r="L4" s="6" t="s">
        <v>13</v>
      </c>
    </row>
    <row r="5" spans="1:12" x14ac:dyDescent="0.25">
      <c r="A5" s="1" t="s">
        <v>1</v>
      </c>
      <c r="B5" s="3">
        <v>1</v>
      </c>
      <c r="C5" s="3"/>
      <c r="D5" s="3"/>
      <c r="E5" s="3">
        <v>1</v>
      </c>
      <c r="F5" s="3">
        <v>1</v>
      </c>
      <c r="G5" s="3">
        <v>1</v>
      </c>
      <c r="H5" s="3">
        <v>1</v>
      </c>
      <c r="I5" s="4">
        <f>SUMPRODUCT(B5:H5,$B$2:$H$2)</f>
        <v>17</v>
      </c>
      <c r="J5" s="3" t="s">
        <v>11</v>
      </c>
      <c r="K5" s="5">
        <v>17</v>
      </c>
      <c r="L5" s="6">
        <f>I5-K5</f>
        <v>0</v>
      </c>
    </row>
    <row r="6" spans="1:12" x14ac:dyDescent="0.25">
      <c r="A6" s="1" t="s">
        <v>2</v>
      </c>
      <c r="B6" s="3">
        <v>1</v>
      </c>
      <c r="C6" s="3">
        <v>1</v>
      </c>
      <c r="D6" s="3"/>
      <c r="E6" s="3"/>
      <c r="F6" s="3">
        <v>1</v>
      </c>
      <c r="G6" s="3">
        <v>1</v>
      </c>
      <c r="H6" s="3">
        <v>1</v>
      </c>
      <c r="I6" s="4">
        <f t="shared" ref="I6:I11" si="0">SUMPRODUCT(B6:H6,$B$2:$H$2)</f>
        <v>13</v>
      </c>
      <c r="J6" s="3" t="s">
        <v>11</v>
      </c>
      <c r="K6" s="5">
        <v>13</v>
      </c>
      <c r="L6" s="6">
        <f t="shared" ref="L6:L11" si="1">I6-K6</f>
        <v>0</v>
      </c>
    </row>
    <row r="7" spans="1:12" x14ac:dyDescent="0.25">
      <c r="A7" s="1" t="s">
        <v>3</v>
      </c>
      <c r="B7" s="3">
        <v>1</v>
      </c>
      <c r="C7" s="3">
        <v>1</v>
      </c>
      <c r="D7" s="3">
        <v>1</v>
      </c>
      <c r="E7" s="3"/>
      <c r="F7" s="3"/>
      <c r="G7" s="3">
        <v>1</v>
      </c>
      <c r="H7" s="3">
        <v>1</v>
      </c>
      <c r="I7" s="4">
        <f t="shared" si="0"/>
        <v>16</v>
      </c>
      <c r="J7" s="3" t="s">
        <v>11</v>
      </c>
      <c r="K7" s="5">
        <v>15</v>
      </c>
      <c r="L7" s="6">
        <f t="shared" si="1"/>
        <v>1</v>
      </c>
    </row>
    <row r="8" spans="1:12" x14ac:dyDescent="0.25">
      <c r="A8" s="1" t="s">
        <v>4</v>
      </c>
      <c r="B8" s="3">
        <v>1</v>
      </c>
      <c r="C8" s="3">
        <v>1</v>
      </c>
      <c r="D8" s="3">
        <v>1</v>
      </c>
      <c r="E8" s="3">
        <v>1</v>
      </c>
      <c r="F8" s="3"/>
      <c r="G8" s="3"/>
      <c r="H8" s="3">
        <v>1</v>
      </c>
      <c r="I8" s="4">
        <f t="shared" si="0"/>
        <v>19</v>
      </c>
      <c r="J8" s="3" t="s">
        <v>11</v>
      </c>
      <c r="K8" s="5">
        <v>19</v>
      </c>
      <c r="L8" s="6">
        <f t="shared" si="1"/>
        <v>0</v>
      </c>
    </row>
    <row r="9" spans="1:12" x14ac:dyDescent="0.25">
      <c r="A9" s="1" t="s">
        <v>5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/>
      <c r="H9" s="3"/>
      <c r="I9" s="4">
        <f t="shared" si="0"/>
        <v>15</v>
      </c>
      <c r="J9" s="3" t="s">
        <v>11</v>
      </c>
      <c r="K9" s="5">
        <v>14</v>
      </c>
      <c r="L9" s="6">
        <f t="shared" si="1"/>
        <v>1</v>
      </c>
    </row>
    <row r="10" spans="1:12" x14ac:dyDescent="0.25">
      <c r="A10" s="1" t="s">
        <v>6</v>
      </c>
      <c r="B10" s="3"/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/>
      <c r="I10" s="4">
        <f t="shared" si="0"/>
        <v>17</v>
      </c>
      <c r="J10" s="3" t="s">
        <v>11</v>
      </c>
      <c r="K10" s="5">
        <v>16</v>
      </c>
      <c r="L10" s="6">
        <f t="shared" si="1"/>
        <v>1</v>
      </c>
    </row>
    <row r="11" spans="1:12" x14ac:dyDescent="0.25">
      <c r="A11" s="1" t="s">
        <v>7</v>
      </c>
      <c r="B11" s="3"/>
      <c r="C11" s="3"/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4">
        <f t="shared" si="0"/>
        <v>18</v>
      </c>
      <c r="J11" s="3" t="s">
        <v>11</v>
      </c>
      <c r="K11" s="5">
        <v>11</v>
      </c>
      <c r="L11" s="6">
        <f t="shared" si="1"/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70BF-D267-4C86-AA72-554CB0025F0A}">
  <dimension ref="A1:P30"/>
  <sheetViews>
    <sheetView tabSelected="1" zoomScaleNormal="100" workbookViewId="0">
      <selection activeCell="L29" sqref="L29"/>
    </sheetView>
  </sheetViews>
  <sheetFormatPr defaultRowHeight="15" x14ac:dyDescent="0.25"/>
  <cols>
    <col min="1" max="1" width="23.5703125" bestFit="1" customWidth="1"/>
    <col min="2" max="8" width="14.42578125" customWidth="1"/>
    <col min="10" max="10" width="20.7109375" bestFit="1" customWidth="1"/>
    <col min="11" max="11" width="18.140625" customWidth="1"/>
    <col min="12" max="13" width="14.140625" customWidth="1"/>
    <col min="14" max="14" width="14.85546875" bestFit="1" customWidth="1"/>
  </cols>
  <sheetData>
    <row r="1" spans="1:16" x14ac:dyDescent="0.25">
      <c r="A1" t="s">
        <v>14</v>
      </c>
      <c r="C1" t="s">
        <v>15</v>
      </c>
      <c r="D1" t="s">
        <v>18</v>
      </c>
      <c r="E1" s="10">
        <v>50</v>
      </c>
    </row>
    <row r="2" spans="1:16" x14ac:dyDescent="0.25">
      <c r="A2" t="s">
        <v>16</v>
      </c>
      <c r="C2" t="s">
        <v>17</v>
      </c>
      <c r="D2" t="s">
        <v>19</v>
      </c>
      <c r="E2" s="10">
        <v>35</v>
      </c>
      <c r="F2" s="7">
        <v>0.25</v>
      </c>
    </row>
    <row r="5" spans="1:16" x14ac:dyDescent="0.25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16" x14ac:dyDescent="0.25">
      <c r="A6" t="s">
        <v>20</v>
      </c>
      <c r="B6" s="3">
        <v>6</v>
      </c>
      <c r="C6" s="3">
        <v>1</v>
      </c>
      <c r="D6" s="3">
        <v>0</v>
      </c>
      <c r="E6" s="3">
        <v>7</v>
      </c>
      <c r="F6" s="3">
        <v>0</v>
      </c>
      <c r="G6" s="3">
        <v>3</v>
      </c>
      <c r="H6" s="3">
        <v>0</v>
      </c>
      <c r="I6" s="3"/>
      <c r="J6" s="3"/>
      <c r="K6" s="3"/>
      <c r="L6" s="3"/>
      <c r="M6" s="3"/>
    </row>
    <row r="7" spans="1:16" x14ac:dyDescent="0.25">
      <c r="A7" t="s">
        <v>21</v>
      </c>
      <c r="B7" s="3">
        <v>0</v>
      </c>
      <c r="C7" s="3">
        <v>6</v>
      </c>
      <c r="D7" s="3">
        <v>3</v>
      </c>
      <c r="E7" s="3">
        <v>0</v>
      </c>
      <c r="F7" s="3">
        <v>0</v>
      </c>
      <c r="G7" s="3">
        <v>1</v>
      </c>
      <c r="H7" s="3">
        <v>1</v>
      </c>
      <c r="I7" s="3"/>
      <c r="J7" s="3"/>
      <c r="K7" s="3"/>
      <c r="L7" s="3"/>
      <c r="M7" s="3"/>
    </row>
    <row r="8" spans="1:16" x14ac:dyDescent="0.25">
      <c r="A8" t="s">
        <v>22</v>
      </c>
      <c r="B8" s="3">
        <v>8</v>
      </c>
      <c r="C8" s="3">
        <v>8</v>
      </c>
      <c r="D8" s="3">
        <v>8</v>
      </c>
      <c r="E8" s="3">
        <v>8</v>
      </c>
      <c r="F8" s="3">
        <v>8</v>
      </c>
      <c r="G8" s="3">
        <v>8</v>
      </c>
      <c r="H8" s="3">
        <v>8</v>
      </c>
      <c r="I8" s="3"/>
      <c r="J8" s="3"/>
      <c r="K8" s="3"/>
      <c r="L8" s="3"/>
      <c r="M8" s="3"/>
    </row>
    <row r="9" spans="1:16" x14ac:dyDescent="0.25">
      <c r="A9" t="s">
        <v>23</v>
      </c>
      <c r="B9" s="3">
        <v>4</v>
      </c>
      <c r="C9" s="3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f>(SUMPRODUCT(B8:H8,B6:H6))+(SUMPRODUCT(B9:H9,B7:H7))</f>
        <v>180</v>
      </c>
      <c r="J9" s="3"/>
      <c r="K9" s="3"/>
      <c r="L9" s="3"/>
      <c r="M9" s="3"/>
    </row>
    <row r="10" spans="1:16" x14ac:dyDescent="0.25">
      <c r="A10" s="11" t="s">
        <v>24</v>
      </c>
      <c r="B10" s="11"/>
      <c r="C10" s="11"/>
      <c r="D10" s="11"/>
      <c r="E10" s="11"/>
      <c r="F10" s="11"/>
      <c r="G10" s="11"/>
      <c r="H10" s="11"/>
      <c r="I10" s="11"/>
      <c r="J10" s="8" t="s">
        <v>30</v>
      </c>
      <c r="K10" s="5" t="s">
        <v>26</v>
      </c>
      <c r="L10" s="5" t="s">
        <v>10</v>
      </c>
      <c r="M10" s="6" t="s">
        <v>12</v>
      </c>
      <c r="N10" s="3" t="s">
        <v>27</v>
      </c>
    </row>
    <row r="11" spans="1:16" x14ac:dyDescent="0.25">
      <c r="A11" t="s">
        <v>1</v>
      </c>
      <c r="B11" s="3">
        <v>8</v>
      </c>
      <c r="C11" s="3"/>
      <c r="D11" s="3"/>
      <c r="E11" s="3">
        <v>8</v>
      </c>
      <c r="F11" s="3">
        <v>8</v>
      </c>
      <c r="G11" s="3">
        <v>8</v>
      </c>
      <c r="H11" s="3">
        <v>8</v>
      </c>
      <c r="I11" s="3">
        <f>SUMPRODUCT(B11:H11,$B$6:$H$6)</f>
        <v>128</v>
      </c>
      <c r="J11" s="13">
        <f>I11*$E$1</f>
        <v>6400</v>
      </c>
      <c r="K11" s="5">
        <f>I11+I21</f>
        <v>136</v>
      </c>
      <c r="L11" s="5" t="s">
        <v>11</v>
      </c>
      <c r="M11" s="6">
        <f>P11*O11</f>
        <v>136</v>
      </c>
      <c r="N11" s="3">
        <f>K11-M11</f>
        <v>0</v>
      </c>
      <c r="O11">
        <v>8</v>
      </c>
      <c r="P11" s="5">
        <v>17</v>
      </c>
    </row>
    <row r="12" spans="1:16" x14ac:dyDescent="0.25">
      <c r="A12" t="s">
        <v>2</v>
      </c>
      <c r="B12" s="3">
        <v>8</v>
      </c>
      <c r="C12" s="3">
        <v>8</v>
      </c>
      <c r="D12" s="3"/>
      <c r="E12" s="3"/>
      <c r="F12" s="3">
        <v>8</v>
      </c>
      <c r="G12" s="3">
        <v>8</v>
      </c>
      <c r="H12" s="3">
        <v>8</v>
      </c>
      <c r="I12" s="3">
        <f t="shared" ref="I12:I17" si="0">SUMPRODUCT(B12:H12,$B$6:$H$6)</f>
        <v>80</v>
      </c>
      <c r="J12" s="13">
        <f t="shared" ref="J12:J18" si="1">I12*$E$1</f>
        <v>4000</v>
      </c>
      <c r="K12" s="5">
        <f>I12+I22</f>
        <v>112</v>
      </c>
      <c r="L12" s="5" t="s">
        <v>11</v>
      </c>
      <c r="M12" s="6">
        <f t="shared" ref="M12:M17" si="2">P12*O12</f>
        <v>104</v>
      </c>
      <c r="N12" s="3">
        <f t="shared" ref="N12:N17" si="3">K12-M12</f>
        <v>8</v>
      </c>
      <c r="O12">
        <v>8</v>
      </c>
      <c r="P12" s="5">
        <v>13</v>
      </c>
    </row>
    <row r="13" spans="1:16" x14ac:dyDescent="0.25">
      <c r="A13" t="s">
        <v>3</v>
      </c>
      <c r="B13" s="3">
        <v>8</v>
      </c>
      <c r="C13" s="3">
        <v>8</v>
      </c>
      <c r="D13" s="3">
        <v>8</v>
      </c>
      <c r="E13" s="3"/>
      <c r="F13" s="3"/>
      <c r="G13" s="3">
        <v>8</v>
      </c>
      <c r="H13" s="3">
        <v>8</v>
      </c>
      <c r="I13" s="3">
        <f t="shared" si="0"/>
        <v>80</v>
      </c>
      <c r="J13" s="13">
        <f t="shared" si="1"/>
        <v>4000</v>
      </c>
      <c r="K13" s="5">
        <f>I13+I23</f>
        <v>124</v>
      </c>
      <c r="L13" s="5" t="s">
        <v>11</v>
      </c>
      <c r="M13" s="6">
        <f t="shared" si="2"/>
        <v>120</v>
      </c>
      <c r="N13" s="3">
        <f t="shared" si="3"/>
        <v>4</v>
      </c>
      <c r="O13">
        <v>8</v>
      </c>
      <c r="P13" s="5">
        <v>15</v>
      </c>
    </row>
    <row r="14" spans="1:16" x14ac:dyDescent="0.25">
      <c r="A14" t="s">
        <v>4</v>
      </c>
      <c r="B14" s="3">
        <v>8</v>
      </c>
      <c r="C14" s="3">
        <v>8</v>
      </c>
      <c r="D14" s="3">
        <v>8</v>
      </c>
      <c r="E14" s="3">
        <v>8</v>
      </c>
      <c r="F14" s="3"/>
      <c r="G14" s="3"/>
      <c r="H14" s="3">
        <v>8</v>
      </c>
      <c r="I14" s="3">
        <f t="shared" si="0"/>
        <v>112</v>
      </c>
      <c r="J14" s="13">
        <f t="shared" si="1"/>
        <v>5600</v>
      </c>
      <c r="K14" s="5">
        <f>I14+I24</f>
        <v>152</v>
      </c>
      <c r="L14" s="5" t="s">
        <v>11</v>
      </c>
      <c r="M14" s="6">
        <f t="shared" si="2"/>
        <v>152</v>
      </c>
      <c r="N14" s="3">
        <f t="shared" si="3"/>
        <v>0</v>
      </c>
      <c r="O14">
        <v>8</v>
      </c>
      <c r="P14" s="5">
        <v>19</v>
      </c>
    </row>
    <row r="15" spans="1:16" x14ac:dyDescent="0.25">
      <c r="A15" t="s">
        <v>5</v>
      </c>
      <c r="B15" s="3">
        <v>8</v>
      </c>
      <c r="C15" s="3">
        <v>8</v>
      </c>
      <c r="D15" s="3">
        <v>8</v>
      </c>
      <c r="E15" s="3">
        <v>8</v>
      </c>
      <c r="F15" s="3">
        <v>8</v>
      </c>
      <c r="G15" s="3"/>
      <c r="H15" s="3"/>
      <c r="I15" s="3">
        <f t="shared" si="0"/>
        <v>112</v>
      </c>
      <c r="J15" s="13">
        <f t="shared" si="1"/>
        <v>5600</v>
      </c>
      <c r="K15" s="5">
        <f>I15+I25</f>
        <v>148</v>
      </c>
      <c r="L15" s="5" t="s">
        <v>11</v>
      </c>
      <c r="M15" s="6">
        <f t="shared" si="2"/>
        <v>112</v>
      </c>
      <c r="N15" s="3">
        <f t="shared" si="3"/>
        <v>36</v>
      </c>
      <c r="O15">
        <v>8</v>
      </c>
      <c r="P15" s="5">
        <v>14</v>
      </c>
    </row>
    <row r="16" spans="1:16" x14ac:dyDescent="0.25">
      <c r="A16" t="s">
        <v>6</v>
      </c>
      <c r="B16" s="3"/>
      <c r="C16" s="3">
        <v>8</v>
      </c>
      <c r="D16" s="3">
        <v>8</v>
      </c>
      <c r="E16" s="3">
        <v>8</v>
      </c>
      <c r="F16" s="3">
        <v>8</v>
      </c>
      <c r="G16" s="3">
        <v>8</v>
      </c>
      <c r="H16" s="3"/>
      <c r="I16" s="3">
        <f t="shared" si="0"/>
        <v>88</v>
      </c>
      <c r="J16" s="13">
        <f t="shared" si="1"/>
        <v>4400</v>
      </c>
      <c r="K16" s="5">
        <f>I16+I26</f>
        <v>128</v>
      </c>
      <c r="L16" s="5" t="s">
        <v>11</v>
      </c>
      <c r="M16" s="6">
        <f t="shared" si="2"/>
        <v>128</v>
      </c>
      <c r="N16" s="3">
        <f t="shared" si="3"/>
        <v>0</v>
      </c>
      <c r="O16">
        <v>8</v>
      </c>
      <c r="P16" s="5">
        <v>16</v>
      </c>
    </row>
    <row r="17" spans="1:16" x14ac:dyDescent="0.25">
      <c r="A17" t="s">
        <v>7</v>
      </c>
      <c r="B17" s="3"/>
      <c r="C17" s="3"/>
      <c r="D17" s="3">
        <v>8</v>
      </c>
      <c r="E17" s="3">
        <v>8</v>
      </c>
      <c r="F17" s="3">
        <v>8</v>
      </c>
      <c r="G17" s="3">
        <v>8</v>
      </c>
      <c r="H17" s="3">
        <v>8</v>
      </c>
      <c r="I17" s="3">
        <f t="shared" si="0"/>
        <v>80</v>
      </c>
      <c r="J17" s="13">
        <f t="shared" si="1"/>
        <v>4000</v>
      </c>
      <c r="K17" s="5">
        <f>I17+I27</f>
        <v>100</v>
      </c>
      <c r="L17" s="5" t="s">
        <v>11</v>
      </c>
      <c r="M17" s="6">
        <f t="shared" si="2"/>
        <v>88</v>
      </c>
      <c r="N17" s="3">
        <f t="shared" si="3"/>
        <v>12</v>
      </c>
      <c r="O17">
        <v>8</v>
      </c>
      <c r="P17" s="5">
        <v>11</v>
      </c>
    </row>
    <row r="18" spans="1:16" x14ac:dyDescent="0.25">
      <c r="B18" s="3"/>
      <c r="C18" s="3"/>
      <c r="D18" s="3"/>
      <c r="E18" s="3"/>
      <c r="F18" s="3"/>
      <c r="G18" s="3"/>
      <c r="H18" s="3"/>
      <c r="I18" s="3">
        <f>SUM(I11:I17)</f>
        <v>680</v>
      </c>
      <c r="J18" s="13">
        <f t="shared" si="1"/>
        <v>34000</v>
      </c>
    </row>
    <row r="19" spans="1:16" x14ac:dyDescent="0.25">
      <c r="A19" s="12" t="s">
        <v>28</v>
      </c>
      <c r="B19" s="12"/>
      <c r="C19" s="12"/>
      <c r="D19" s="12"/>
      <c r="E19" s="12"/>
      <c r="F19" s="12"/>
      <c r="G19" s="12"/>
      <c r="H19" s="12"/>
      <c r="I19" s="12"/>
      <c r="J19" s="9"/>
      <c r="K19" s="5">
        <f>I28</f>
        <v>220</v>
      </c>
      <c r="L19" s="5" t="s">
        <v>29</v>
      </c>
      <c r="M19" s="6">
        <f>0.25*(I18+I28)</f>
        <v>225</v>
      </c>
    </row>
    <row r="20" spans="1:16" x14ac:dyDescent="0.25">
      <c r="A20" s="11" t="s">
        <v>25</v>
      </c>
      <c r="B20" s="11"/>
      <c r="C20" s="11"/>
      <c r="D20" s="11"/>
      <c r="E20" s="11"/>
      <c r="F20" s="11"/>
      <c r="G20" s="11"/>
      <c r="H20" s="11"/>
      <c r="I20" s="11"/>
      <c r="J20" s="8" t="s">
        <v>31</v>
      </c>
    </row>
    <row r="21" spans="1:16" x14ac:dyDescent="0.25">
      <c r="A21" t="s">
        <v>1</v>
      </c>
      <c r="B21" s="3">
        <v>4</v>
      </c>
      <c r="C21" s="3"/>
      <c r="D21" s="3"/>
      <c r="E21" s="3">
        <v>4</v>
      </c>
      <c r="F21" s="3">
        <v>4</v>
      </c>
      <c r="G21" s="3">
        <v>4</v>
      </c>
      <c r="H21" s="3">
        <v>4</v>
      </c>
      <c r="I21" s="3">
        <f>SUMPRODUCT(B21:H21,$B$7:$H$7)</f>
        <v>8</v>
      </c>
      <c r="J21" s="14">
        <f>I21*$E$2</f>
        <v>280</v>
      </c>
      <c r="K21" s="3"/>
      <c r="L21" s="3"/>
      <c r="M21" s="3"/>
    </row>
    <row r="22" spans="1:16" x14ac:dyDescent="0.25">
      <c r="A22" t="s">
        <v>2</v>
      </c>
      <c r="B22" s="3">
        <v>4</v>
      </c>
      <c r="C22" s="3">
        <v>4</v>
      </c>
      <c r="D22" s="3"/>
      <c r="E22" s="3"/>
      <c r="F22" s="3">
        <v>4</v>
      </c>
      <c r="G22" s="3">
        <v>4</v>
      </c>
      <c r="H22" s="3">
        <v>4</v>
      </c>
      <c r="I22" s="3">
        <f t="shared" ref="I22:I27" si="4">SUMPRODUCT(B22:H22,$B$7:$H$7)</f>
        <v>32</v>
      </c>
      <c r="J22" s="14">
        <f t="shared" ref="J22:J28" si="5">I22*$E$2</f>
        <v>1120</v>
      </c>
      <c r="K22" s="3"/>
      <c r="L22" s="3"/>
      <c r="M22" s="3"/>
    </row>
    <row r="23" spans="1:16" x14ac:dyDescent="0.25">
      <c r="A23" t="s">
        <v>3</v>
      </c>
      <c r="B23" s="3">
        <v>4</v>
      </c>
      <c r="C23" s="3">
        <v>4</v>
      </c>
      <c r="D23" s="3">
        <v>4</v>
      </c>
      <c r="E23" s="3"/>
      <c r="F23" s="3"/>
      <c r="G23" s="3">
        <v>4</v>
      </c>
      <c r="H23" s="3">
        <v>4</v>
      </c>
      <c r="I23" s="3">
        <f t="shared" si="4"/>
        <v>44</v>
      </c>
      <c r="J23" s="14">
        <f t="shared" si="5"/>
        <v>1540</v>
      </c>
      <c r="K23" s="3"/>
      <c r="L23" s="3"/>
      <c r="M23" s="3"/>
    </row>
    <row r="24" spans="1:16" x14ac:dyDescent="0.25">
      <c r="A24" t="s">
        <v>4</v>
      </c>
      <c r="B24" s="3">
        <v>4</v>
      </c>
      <c r="C24" s="3">
        <v>4</v>
      </c>
      <c r="D24" s="3">
        <v>4</v>
      </c>
      <c r="E24" s="3">
        <v>4</v>
      </c>
      <c r="F24" s="3"/>
      <c r="G24" s="3"/>
      <c r="H24" s="3">
        <v>4</v>
      </c>
      <c r="I24" s="3">
        <f t="shared" si="4"/>
        <v>40</v>
      </c>
      <c r="J24" s="14">
        <f t="shared" si="5"/>
        <v>1400</v>
      </c>
      <c r="K24" s="3"/>
      <c r="L24" s="3"/>
      <c r="M24" s="3"/>
    </row>
    <row r="25" spans="1:16" x14ac:dyDescent="0.25">
      <c r="A25" t="s">
        <v>5</v>
      </c>
      <c r="B25" s="3">
        <v>4</v>
      </c>
      <c r="C25" s="3">
        <v>4</v>
      </c>
      <c r="D25" s="3">
        <v>4</v>
      </c>
      <c r="E25" s="3">
        <v>4</v>
      </c>
      <c r="F25" s="3">
        <v>4</v>
      </c>
      <c r="G25" s="3"/>
      <c r="H25" s="3"/>
      <c r="I25" s="3">
        <f t="shared" si="4"/>
        <v>36</v>
      </c>
      <c r="J25" s="14">
        <f t="shared" si="5"/>
        <v>1260</v>
      </c>
      <c r="K25" s="3"/>
      <c r="L25" s="3"/>
      <c r="M25" s="3"/>
    </row>
    <row r="26" spans="1:16" x14ac:dyDescent="0.25">
      <c r="A26" t="s">
        <v>6</v>
      </c>
      <c r="B26" s="3"/>
      <c r="C26" s="3">
        <v>4</v>
      </c>
      <c r="D26" s="3">
        <v>4</v>
      </c>
      <c r="E26" s="3">
        <v>4</v>
      </c>
      <c r="F26" s="3">
        <v>4</v>
      </c>
      <c r="G26" s="3">
        <v>4</v>
      </c>
      <c r="H26" s="3"/>
      <c r="I26" s="3">
        <f t="shared" si="4"/>
        <v>40</v>
      </c>
      <c r="J26" s="14">
        <f t="shared" si="5"/>
        <v>1400</v>
      </c>
      <c r="K26" s="3"/>
      <c r="L26" s="3"/>
      <c r="M26" s="3"/>
    </row>
    <row r="27" spans="1:16" x14ac:dyDescent="0.25">
      <c r="A27" t="s">
        <v>7</v>
      </c>
      <c r="B27" s="3"/>
      <c r="C27" s="3"/>
      <c r="D27" s="3">
        <v>4</v>
      </c>
      <c r="E27" s="3">
        <v>4</v>
      </c>
      <c r="F27" s="3">
        <v>4</v>
      </c>
      <c r="G27" s="3">
        <v>4</v>
      </c>
      <c r="H27" s="3">
        <v>4</v>
      </c>
      <c r="I27" s="3">
        <f t="shared" si="4"/>
        <v>20</v>
      </c>
      <c r="J27" s="14">
        <f t="shared" si="5"/>
        <v>700</v>
      </c>
      <c r="K27" s="3"/>
      <c r="L27" s="3"/>
      <c r="M27" s="3"/>
    </row>
    <row r="28" spans="1:16" x14ac:dyDescent="0.25">
      <c r="I28" s="3">
        <f>SUM(I21:I27)</f>
        <v>220</v>
      </c>
      <c r="J28" s="14">
        <f t="shared" si="5"/>
        <v>7700</v>
      </c>
    </row>
    <row r="30" spans="1:16" x14ac:dyDescent="0.25">
      <c r="J30" s="15" t="s">
        <v>32</v>
      </c>
      <c r="K30" s="16">
        <f>SUM(J18,J28)</f>
        <v>41700</v>
      </c>
    </row>
  </sheetData>
  <mergeCells count="3">
    <mergeCell ref="A10:I10"/>
    <mergeCell ref="A20:I20"/>
    <mergeCell ref="A19:I1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</dc:creator>
  <cp:lastModifiedBy>OLCAN</cp:lastModifiedBy>
  <dcterms:created xsi:type="dcterms:W3CDTF">2022-11-05T07:10:46Z</dcterms:created>
  <dcterms:modified xsi:type="dcterms:W3CDTF">2022-11-06T00:35:52Z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2022-11-05T07:36:16Z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d1ea4e4d-45d0-42b6-8722-f42131f89390</vt:lpwstr>
  </property>
  <property fmtid="{D5CDD505-2E9C-101B-9397-08002B2CF9AE}" pid="8" name="MSIP_Label_736915f3-2f02-4945-8997-f2963298db46_ContentBits">
    <vt:lpwstr>1</vt:lpwstr>
  </property>
</Properties>
</file>