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esktop/"/>
    </mc:Choice>
  </mc:AlternateContent>
  <xr:revisionPtr revIDLastSave="2" documentId="13_ncr:1_{FD929337-C641-44BE-9F53-5DF022C2DD38}" xr6:coauthVersionLast="45" xr6:coauthVersionMax="45" xr10:uidLastSave="{DE40DD90-C82F-41E4-9734-6495E45F6516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E28" i="1"/>
  <c r="C40" i="1" s="1"/>
  <c r="B56" i="1" s="1"/>
  <c r="E23" i="1"/>
  <c r="E25" i="1" s="1"/>
  <c r="E26" i="1" s="1"/>
  <c r="C39" i="1" s="1"/>
  <c r="D22" i="1"/>
  <c r="E19" i="1"/>
  <c r="E20" i="1" s="1"/>
  <c r="E15" i="1"/>
  <c r="E16" i="1" s="1"/>
  <c r="E17" i="1" s="1"/>
  <c r="D57" i="1" l="1"/>
  <c r="E27" i="1"/>
  <c r="D55" i="1" s="1"/>
  <c r="E29" i="1"/>
  <c r="E30" i="1" s="1"/>
  <c r="D56" i="1" s="1"/>
</calcChain>
</file>

<file path=xl/sharedStrings.xml><?xml version="1.0" encoding="utf-8"?>
<sst xmlns="http://schemas.openxmlformats.org/spreadsheetml/2006/main" count="135" uniqueCount="92">
  <si>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</si>
  <si>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</si>
  <si>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</si>
  <si>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</si>
  <si>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</si>
  <si>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</si>
  <si>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</si>
  <si>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</si>
  <si>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</si>
  <si>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</si>
  <si>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</si>
  <si>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</si>
  <si>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</si>
  <si>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</si>
  <si>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</si>
  <si>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</si>
  <si>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</si>
  <si>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</si>
  <si>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</si>
  <si>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</si>
  <si>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</si>
  <si>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</si>
  <si>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</si>
  <si>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</si>
  <si>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</si>
  <si>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</si>
  <si>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</si>
  <si>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</si>
  <si>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</si>
  <si>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</si>
  <si>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</si>
  <si>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</si>
  <si>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</si>
  <si>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</si>
  <si>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</si>
  <si>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</si>
  <si>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</si>
  <si>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</si>
  <si>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</si>
  <si>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</si>
  <si>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</si>
  <si>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</si>
  <si>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</si>
  <si>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</si>
  <si>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</si>
  <si>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</si>
  <si>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</si>
  <si>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</si>
  <si>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</si>
  <si>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</si>
  <si>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</si>
  <si>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</si>
  <si>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Start by selecting an X,Y, Z origin offset form the centerline of the arm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</si>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</sst>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2" fontId="0" fillId="0" borderId="4" xfId="0" applyNumberFormat="1" applyFill="1" applyBorder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Fill="1" applyBorder="1"/>
    <xf numFmtId="0" fontId="0" fillId="0" borderId="7" xfId="0" applyBorder="1" applyAlignment="1">
      <alignment horizontal="center"/>
    </xf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31</xdr:row>
      <xdr:rowOff>44450</xdr:rowOff>
    </xdr:from>
    <xdr:to>
      <xdr:col>4</xdr:col>
      <xdr:colOff>342900</xdr:colOff>
      <xdr:row>37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67</xdr:row>
      <xdr:rowOff>133349</xdr:rowOff>
    </xdr:from>
    <xdr:to>
      <xdr:col>6</xdr:col>
      <xdr:colOff>279400</xdr:colOff>
      <xdr:row>68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67</xdr:row>
      <xdr:rowOff>139700</xdr:rowOff>
    </xdr:from>
    <xdr:to>
      <xdr:col>8</xdr:col>
      <xdr:colOff>590550</xdr:colOff>
      <xdr:row>68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71</xdr:row>
      <xdr:rowOff>12701</xdr:rowOff>
    </xdr:from>
    <xdr:to>
      <xdr:col>8</xdr:col>
      <xdr:colOff>520699</xdr:colOff>
      <xdr:row>77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69</xdr:row>
      <xdr:rowOff>171450</xdr:rowOff>
    </xdr:from>
    <xdr:to>
      <xdr:col>9</xdr:col>
      <xdr:colOff>12700</xdr:colOff>
      <xdr:row>72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63</xdr:row>
      <xdr:rowOff>139700</xdr:rowOff>
    </xdr:from>
    <xdr:to>
      <xdr:col>6</xdr:col>
      <xdr:colOff>247650</xdr:colOff>
      <xdr:row>66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65</xdr:row>
      <xdr:rowOff>31750</xdr:rowOff>
    </xdr:from>
    <xdr:to>
      <xdr:col>5</xdr:col>
      <xdr:colOff>603250</xdr:colOff>
      <xdr:row>72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71</xdr:row>
      <xdr:rowOff>76200</xdr:rowOff>
    </xdr:from>
    <xdr:to>
      <xdr:col>8</xdr:col>
      <xdr:colOff>412750</xdr:colOff>
      <xdr:row>71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70</xdr:row>
      <xdr:rowOff>165098</xdr:rowOff>
    </xdr:from>
    <xdr:to>
      <xdr:col>3</xdr:col>
      <xdr:colOff>279400</xdr:colOff>
      <xdr:row>71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70</xdr:row>
      <xdr:rowOff>6350</xdr:rowOff>
    </xdr:from>
    <xdr:to>
      <xdr:col>3</xdr:col>
      <xdr:colOff>514350</xdr:colOff>
      <xdr:row>72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71</xdr:row>
      <xdr:rowOff>76200</xdr:rowOff>
    </xdr:from>
    <xdr:to>
      <xdr:col>4</xdr:col>
      <xdr:colOff>457200</xdr:colOff>
      <xdr:row>71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70</xdr:row>
      <xdr:rowOff>165100</xdr:rowOff>
    </xdr:from>
    <xdr:to>
      <xdr:col>2</xdr:col>
      <xdr:colOff>298450</xdr:colOff>
      <xdr:row>73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87</xdr:row>
      <xdr:rowOff>12698</xdr:rowOff>
    </xdr:from>
    <xdr:to>
      <xdr:col>3</xdr:col>
      <xdr:colOff>412749</xdr:colOff>
      <xdr:row>103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102</xdr:row>
      <xdr:rowOff>31750</xdr:rowOff>
    </xdr:from>
    <xdr:to>
      <xdr:col>3</xdr:col>
      <xdr:colOff>539750</xdr:colOff>
      <xdr:row>104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86</xdr:row>
      <xdr:rowOff>25400</xdr:rowOff>
    </xdr:from>
    <xdr:to>
      <xdr:col>3</xdr:col>
      <xdr:colOff>533400</xdr:colOff>
      <xdr:row>88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94</xdr:row>
      <xdr:rowOff>31750</xdr:rowOff>
    </xdr:from>
    <xdr:to>
      <xdr:col>3</xdr:col>
      <xdr:colOff>514350</xdr:colOff>
      <xdr:row>96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103</xdr:row>
      <xdr:rowOff>114300</xdr:rowOff>
    </xdr:from>
    <xdr:to>
      <xdr:col>5</xdr:col>
      <xdr:colOff>584200</xdr:colOff>
      <xdr:row>103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76</xdr:row>
      <xdr:rowOff>152402</xdr:rowOff>
    </xdr:from>
    <xdr:to>
      <xdr:col>8</xdr:col>
      <xdr:colOff>501649</xdr:colOff>
      <xdr:row>83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75</xdr:row>
      <xdr:rowOff>114300</xdr:rowOff>
    </xdr:from>
    <xdr:to>
      <xdr:col>9</xdr:col>
      <xdr:colOff>0</xdr:colOff>
      <xdr:row>78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31</xdr:row>
      <xdr:rowOff>101600</xdr:rowOff>
    </xdr:from>
    <xdr:to>
      <xdr:col>4</xdr:col>
      <xdr:colOff>311150</xdr:colOff>
      <xdr:row>37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</xdr:row>
      <xdr:rowOff>19050</xdr:rowOff>
    </xdr:from>
    <xdr:to>
      <xdr:col>4</xdr:col>
      <xdr:colOff>158750</xdr:colOff>
      <xdr:row>34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30</xdr:row>
      <xdr:rowOff>31750</xdr:rowOff>
    </xdr:from>
    <xdr:to>
      <xdr:col>3</xdr:col>
      <xdr:colOff>387350</xdr:colOff>
      <xdr:row>38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34</xdr:row>
      <xdr:rowOff>63500</xdr:rowOff>
    </xdr:from>
    <xdr:to>
      <xdr:col>4</xdr:col>
      <xdr:colOff>711200</xdr:colOff>
      <xdr:row>34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42</xdr:row>
      <xdr:rowOff>57150</xdr:rowOff>
    </xdr:from>
    <xdr:to>
      <xdr:col>4</xdr:col>
      <xdr:colOff>723900</xdr:colOff>
      <xdr:row>48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42</xdr:row>
      <xdr:rowOff>177800</xdr:rowOff>
    </xdr:from>
    <xdr:to>
      <xdr:col>4</xdr:col>
      <xdr:colOff>323850</xdr:colOff>
      <xdr:row>48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43</xdr:row>
      <xdr:rowOff>69850</xdr:rowOff>
    </xdr:from>
    <xdr:to>
      <xdr:col>4</xdr:col>
      <xdr:colOff>546100</xdr:colOff>
      <xdr:row>45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41</xdr:row>
      <xdr:rowOff>114300</xdr:rowOff>
    </xdr:from>
    <xdr:to>
      <xdr:col>3</xdr:col>
      <xdr:colOff>400050</xdr:colOff>
      <xdr:row>49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45</xdr:row>
      <xdr:rowOff>120650</xdr:rowOff>
    </xdr:from>
    <xdr:to>
      <xdr:col>4</xdr:col>
      <xdr:colOff>723900</xdr:colOff>
      <xdr:row>45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05"/>
  <sheetViews>
    <sheetView tabSelected="1" topLeftCell="A43" workbookViewId="0">
      <selection activeCell="B5" sqref="B5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73</v>
      </c>
      <c r="B6" s="6"/>
    </row>
    <row r="7" spans="1:7" x14ac:dyDescent="0.3">
      <c r="A7" t="s">
        <v>74</v>
      </c>
      <c r="B7" s="6"/>
    </row>
    <row r="8" spans="1:7" x14ac:dyDescent="0.3">
      <c r="A8" t="s">
        <v>75</v>
      </c>
      <c r="B8" s="6"/>
    </row>
    <row r="9" spans="1:7" x14ac:dyDescent="0.3">
      <c r="A9" t="s">
        <v>76</v>
      </c>
      <c r="B9" s="6"/>
    </row>
    <row r="10" spans="1:7" x14ac:dyDescent="0.3">
      <c r="B10" s="6"/>
    </row>
    <row r="11" spans="1:7" x14ac:dyDescent="0.3">
      <c r="A11" t="s">
        <v>61</v>
      </c>
      <c r="B11" s="6"/>
    </row>
    <row r="12" spans="1:7" x14ac:dyDescent="0.3">
      <c r="A12" t="s">
        <v>51</v>
      </c>
      <c r="B12" s="6" t="s">
        <v>52</v>
      </c>
    </row>
    <row r="13" spans="1:7" x14ac:dyDescent="0.3">
      <c r="B13" s="6" t="s">
        <v>63</v>
      </c>
      <c r="C13" t="s">
        <v>64</v>
      </c>
    </row>
    <row r="14" spans="1:7" x14ac:dyDescent="0.3">
      <c r="B14" s="6"/>
      <c r="C14" t="s">
        <v>80</v>
      </c>
      <c r="G14" t="s">
        <v>84</v>
      </c>
    </row>
    <row r="15" spans="1:7" x14ac:dyDescent="0.3">
      <c r="B15" s="6"/>
      <c r="C15" t="s">
        <v>65</v>
      </c>
      <c r="E15" s="8">
        <f>(B2+B3+B3)*-1*COS(PI()/4)</f>
        <v>-180.8496303562714</v>
      </c>
      <c r="F15" t="s">
        <v>11</v>
      </c>
    </row>
    <row r="16" spans="1:7" x14ac:dyDescent="0.3">
      <c r="B16" s="6"/>
      <c r="C16" t="s">
        <v>67</v>
      </c>
      <c r="E16" s="8">
        <f>E15*-1</f>
        <v>180.8496303562714</v>
      </c>
      <c r="F16" t="s">
        <v>11</v>
      </c>
    </row>
    <row r="17" spans="2:7" x14ac:dyDescent="0.3">
      <c r="B17" s="6"/>
      <c r="C17" t="s">
        <v>68</v>
      </c>
      <c r="E17" s="8">
        <f>E16*2</f>
        <v>361.69926071254281</v>
      </c>
      <c r="F17" t="s">
        <v>11</v>
      </c>
      <c r="G17" t="s">
        <v>78</v>
      </c>
    </row>
    <row r="18" spans="2:7" x14ac:dyDescent="0.3">
      <c r="B18" s="6"/>
      <c r="C18" t="s">
        <v>69</v>
      </c>
      <c r="E18" s="10">
        <v>20</v>
      </c>
      <c r="F18" t="s">
        <v>11</v>
      </c>
      <c r="G18" t="s">
        <v>77</v>
      </c>
    </row>
    <row r="19" spans="2:7" x14ac:dyDescent="0.3">
      <c r="B19" s="6"/>
      <c r="C19" t="s">
        <v>70</v>
      </c>
      <c r="E19" s="8">
        <f>($B$2+$B$3+$B$3)*SIN(PI()/4)</f>
        <v>180.84963035627138</v>
      </c>
      <c r="F19" t="s">
        <v>11</v>
      </c>
    </row>
    <row r="20" spans="2:7" x14ac:dyDescent="0.3">
      <c r="B20" s="6"/>
      <c r="C20" t="s">
        <v>71</v>
      </c>
      <c r="E20" s="8">
        <f>$E$19-$E$18</f>
        <v>160.84963035627138</v>
      </c>
      <c r="F20" t="s">
        <v>11</v>
      </c>
      <c r="G20" t="s">
        <v>79</v>
      </c>
    </row>
    <row r="21" spans="2:7" x14ac:dyDescent="0.3">
      <c r="B21" s="6"/>
      <c r="E21" s="8"/>
    </row>
    <row r="22" spans="2:7" x14ac:dyDescent="0.3">
      <c r="B22" s="6"/>
      <c r="C22" s="11" t="s">
        <v>81</v>
      </c>
      <c r="D22" s="4">
        <f>B3+B3+B4</f>
        <v>318.76</v>
      </c>
      <c r="E22" s="8" t="s">
        <v>82</v>
      </c>
    </row>
    <row r="23" spans="2:7" x14ac:dyDescent="0.3">
      <c r="B23" s="6"/>
      <c r="C23" t="s">
        <v>72</v>
      </c>
      <c r="E23" s="6">
        <f>(B3+B3+B4)*SIN(PI()/4)</f>
        <v>225.39735757102386</v>
      </c>
      <c r="F23" t="s">
        <v>11</v>
      </c>
      <c r="G23" t="s">
        <v>83</v>
      </c>
    </row>
    <row r="24" spans="2:7" x14ac:dyDescent="0.3">
      <c r="B24" s="6"/>
      <c r="C24" t="s">
        <v>66</v>
      </c>
      <c r="E24" s="6">
        <v>0</v>
      </c>
      <c r="F24" t="s">
        <v>11</v>
      </c>
    </row>
    <row r="25" spans="2:7" x14ac:dyDescent="0.3">
      <c r="B25" s="6"/>
      <c r="C25" t="s">
        <v>67</v>
      </c>
      <c r="E25" s="6">
        <f>(SQRT(((B3+B3+B4)^2)-E23^2))*COS(PI()/4)</f>
        <v>159.38000000000002</v>
      </c>
      <c r="F25" t="s">
        <v>11</v>
      </c>
    </row>
    <row r="26" spans="2:7" x14ac:dyDescent="0.3">
      <c r="B26" s="6"/>
      <c r="C26" t="s">
        <v>65</v>
      </c>
      <c r="E26" s="3">
        <f>-1*E25</f>
        <v>-159.38000000000002</v>
      </c>
      <c r="F26" t="s">
        <v>11</v>
      </c>
    </row>
    <row r="27" spans="2:7" x14ac:dyDescent="0.3">
      <c r="B27" s="6"/>
      <c r="C27" t="s">
        <v>68</v>
      </c>
      <c r="E27" s="3">
        <f>E25-E26</f>
        <v>318.76000000000005</v>
      </c>
      <c r="F27" t="s">
        <v>11</v>
      </c>
    </row>
    <row r="28" spans="2:7" x14ac:dyDescent="0.3">
      <c r="B28" s="6"/>
      <c r="C28" t="s">
        <v>69</v>
      </c>
      <c r="E28" s="12">
        <f>E18</f>
        <v>20</v>
      </c>
      <c r="F28" t="s">
        <v>11</v>
      </c>
    </row>
    <row r="29" spans="2:7" x14ac:dyDescent="0.3">
      <c r="B29" s="6"/>
      <c r="C29" t="s">
        <v>70</v>
      </c>
      <c r="E29">
        <f>SQRT(E23^2-E25^2)</f>
        <v>159.37999999999994</v>
      </c>
      <c r="F29" t="s">
        <v>11</v>
      </c>
    </row>
    <row r="30" spans="2:7" x14ac:dyDescent="0.3">
      <c r="B30" s="6"/>
      <c r="C30" t="s">
        <v>71</v>
      </c>
      <c r="E30" s="8">
        <f>E29-E28</f>
        <v>139.37999999999994</v>
      </c>
      <c r="F30" t="s">
        <v>11</v>
      </c>
    </row>
    <row r="31" spans="2:7" ht="13.95" customHeight="1" x14ac:dyDescent="0.3">
      <c r="B31" s="6"/>
    </row>
    <row r="32" spans="2:7" ht="13.95" customHeight="1" x14ac:dyDescent="0.3">
      <c r="B32" s="6"/>
    </row>
    <row r="33" spans="2:6" ht="13.95" customHeight="1" x14ac:dyDescent="0.3">
      <c r="B33" s="6"/>
      <c r="F33" t="s">
        <v>85</v>
      </c>
    </row>
    <row r="34" spans="2:6" ht="13.95" customHeight="1" x14ac:dyDescent="0.3">
      <c r="B34" s="6"/>
    </row>
    <row r="35" spans="2:6" ht="13.95" customHeight="1" x14ac:dyDescent="0.3">
      <c r="B35" s="6"/>
    </row>
    <row r="36" spans="2:6" ht="13.95" customHeight="1" x14ac:dyDescent="0.3">
      <c r="B36" s="6"/>
    </row>
    <row r="37" spans="2:6" x14ac:dyDescent="0.3">
      <c r="B37" s="6"/>
      <c r="E37" s="9"/>
    </row>
    <row r="38" spans="2:6" x14ac:dyDescent="0.3">
      <c r="B38" s="6"/>
    </row>
    <row r="39" spans="2:6" x14ac:dyDescent="0.3">
      <c r="B39" s="6" t="s">
        <v>53</v>
      </c>
      <c r="C39" s="9">
        <f>E26</f>
        <v>-159.38000000000002</v>
      </c>
      <c r="D39" t="s">
        <v>11</v>
      </c>
      <c r="E39" t="s">
        <v>56</v>
      </c>
    </row>
    <row r="40" spans="2:6" x14ac:dyDescent="0.3">
      <c r="B40" s="6" t="s">
        <v>54</v>
      </c>
      <c r="C40" s="9">
        <f>E28</f>
        <v>20</v>
      </c>
      <c r="D40" t="s">
        <v>11</v>
      </c>
      <c r="E40" t="s">
        <v>57</v>
      </c>
    </row>
    <row r="41" spans="2:6" x14ac:dyDescent="0.3">
      <c r="B41" s="6" t="s">
        <v>55</v>
      </c>
      <c r="C41" s="6">
        <f>0</f>
        <v>0</v>
      </c>
      <c r="D41" t="s">
        <v>11</v>
      </c>
      <c r="E41" t="s">
        <v>58</v>
      </c>
    </row>
    <row r="42" spans="2:6" x14ac:dyDescent="0.3">
      <c r="B42" s="6"/>
      <c r="C42" s="6"/>
    </row>
    <row r="43" spans="2:6" x14ac:dyDescent="0.3">
      <c r="B43" s="6"/>
      <c r="C43" s="6"/>
    </row>
    <row r="44" spans="2:6" x14ac:dyDescent="0.3">
      <c r="B44" s="6"/>
      <c r="C44" s="6"/>
      <c r="F44" t="s">
        <v>88</v>
      </c>
    </row>
    <row r="45" spans="2:6" x14ac:dyDescent="0.3">
      <c r="B45" s="6"/>
      <c r="C45" s="6"/>
      <c r="F45" t="s">
        <v>87</v>
      </c>
    </row>
    <row r="46" spans="2:6" x14ac:dyDescent="0.3">
      <c r="B46" s="6"/>
      <c r="C46" s="6"/>
    </row>
    <row r="47" spans="2:6" x14ac:dyDescent="0.3">
      <c r="B47" s="6"/>
      <c r="C47" s="6"/>
    </row>
    <row r="48" spans="2:6" x14ac:dyDescent="0.3">
      <c r="B48" s="6"/>
      <c r="C48" s="6"/>
    </row>
    <row r="49" spans="1:7" x14ac:dyDescent="0.3">
      <c r="B49" s="6"/>
      <c r="C49" s="6"/>
    </row>
    <row r="50" spans="1:7" x14ac:dyDescent="0.3">
      <c r="B50" s="6"/>
      <c r="C50" s="6"/>
    </row>
    <row r="51" spans="1:7" x14ac:dyDescent="0.3">
      <c r="B51" s="6"/>
      <c r="C51" s="6"/>
    </row>
    <row r="52" spans="1:7" x14ac:dyDescent="0.3">
      <c r="B52" s="6"/>
      <c r="C52" s="6"/>
    </row>
    <row r="53" spans="1:7" x14ac:dyDescent="0.3">
      <c r="A53" t="s">
        <v>59</v>
      </c>
      <c r="B53" s="6" t="s">
        <v>60</v>
      </c>
    </row>
    <row r="54" spans="1:7" ht="15" thickBot="1" x14ac:dyDescent="0.35">
      <c r="B54" s="6" t="s">
        <v>86</v>
      </c>
    </row>
    <row r="55" spans="1:7" x14ac:dyDescent="0.3">
      <c r="B55" s="13">
        <v>0</v>
      </c>
      <c r="C55" s="14" t="s">
        <v>91</v>
      </c>
      <c r="D55" s="15">
        <f>E27</f>
        <v>318.76000000000005</v>
      </c>
    </row>
    <row r="56" spans="1:7" x14ac:dyDescent="0.3">
      <c r="B56" s="16">
        <f>C40</f>
        <v>20</v>
      </c>
      <c r="C56" s="17" t="s">
        <v>89</v>
      </c>
      <c r="D56" s="18">
        <f>E30</f>
        <v>139.37999999999994</v>
      </c>
    </row>
    <row r="57" spans="1:7" ht="15" thickBot="1" x14ac:dyDescent="0.35">
      <c r="B57" s="19">
        <v>0</v>
      </c>
      <c r="C57" s="20" t="s">
        <v>90</v>
      </c>
      <c r="D57" s="21">
        <f>E23</f>
        <v>225.39735757102386</v>
      </c>
    </row>
    <row r="58" spans="1:7" x14ac:dyDescent="0.3">
      <c r="B58" s="6"/>
    </row>
    <row r="59" spans="1:7" x14ac:dyDescent="0.3">
      <c r="B59" s="6" t="s">
        <v>0</v>
      </c>
      <c r="C59" s="7">
        <v>100</v>
      </c>
      <c r="D59" t="s">
        <v>11</v>
      </c>
    </row>
    <row r="60" spans="1:7" x14ac:dyDescent="0.3">
      <c r="B60" s="6" t="s">
        <v>1</v>
      </c>
      <c r="C60" s="5">
        <v>100</v>
      </c>
      <c r="D60" t="s">
        <v>11</v>
      </c>
    </row>
    <row r="61" spans="1:7" x14ac:dyDescent="0.3">
      <c r="B61" s="6" t="s">
        <v>2</v>
      </c>
      <c r="C61" s="5">
        <v>100</v>
      </c>
      <c r="D61" t="s">
        <v>11</v>
      </c>
    </row>
    <row r="62" spans="1:7" x14ac:dyDescent="0.3">
      <c r="B62" s="6"/>
    </row>
    <row r="63" spans="1:7" x14ac:dyDescent="0.3">
      <c r="E63" t="s">
        <v>23</v>
      </c>
    </row>
    <row r="64" spans="1:7" x14ac:dyDescent="0.3">
      <c r="G64" t="s">
        <v>8</v>
      </c>
    </row>
    <row r="65" spans="2:14" x14ac:dyDescent="0.3">
      <c r="K65" s="3"/>
    </row>
    <row r="69" spans="2:14" ht="15.6" x14ac:dyDescent="0.35">
      <c r="G69" s="1" t="s">
        <v>12</v>
      </c>
      <c r="M69" t="s">
        <v>3</v>
      </c>
    </row>
    <row r="70" spans="2:14" x14ac:dyDescent="0.3">
      <c r="M70" t="s">
        <v>4</v>
      </c>
    </row>
    <row r="71" spans="2:14" ht="15.6" x14ac:dyDescent="0.35">
      <c r="E71" s="1"/>
      <c r="J71" t="s">
        <v>7</v>
      </c>
      <c r="L71" t="s">
        <v>49</v>
      </c>
      <c r="M71" s="2" t="s">
        <v>18</v>
      </c>
      <c r="N71" t="s">
        <v>15</v>
      </c>
    </row>
    <row r="72" spans="2:14" ht="15.6" x14ac:dyDescent="0.35">
      <c r="H72" s="1" t="s">
        <v>13</v>
      </c>
      <c r="L72" t="s">
        <v>50</v>
      </c>
      <c r="M72" s="2" t="s">
        <v>19</v>
      </c>
      <c r="N72" t="s">
        <v>47</v>
      </c>
    </row>
    <row r="73" spans="2:14" ht="15.6" x14ac:dyDescent="0.35">
      <c r="E73" s="1" t="s">
        <v>14</v>
      </c>
      <c r="M73" s="2" t="s">
        <v>20</v>
      </c>
      <c r="N73" t="s">
        <v>28</v>
      </c>
    </row>
    <row r="74" spans="2:14" x14ac:dyDescent="0.3">
      <c r="B74" t="s">
        <v>10</v>
      </c>
      <c r="D74" t="s">
        <v>9</v>
      </c>
    </row>
    <row r="75" spans="2:14" x14ac:dyDescent="0.3">
      <c r="B75" t="s">
        <v>17</v>
      </c>
    </row>
    <row r="77" spans="2:14" x14ac:dyDescent="0.3">
      <c r="J77" t="s">
        <v>16</v>
      </c>
    </row>
    <row r="78" spans="2:14" x14ac:dyDescent="0.3">
      <c r="J78" t="s">
        <v>6</v>
      </c>
    </row>
    <row r="82" spans="2:10" x14ac:dyDescent="0.3">
      <c r="D82" t="s">
        <v>24</v>
      </c>
    </row>
    <row r="83" spans="2:10" x14ac:dyDescent="0.3">
      <c r="J83" t="s">
        <v>46</v>
      </c>
    </row>
    <row r="85" spans="2:10" x14ac:dyDescent="0.3">
      <c r="D85" t="s">
        <v>34</v>
      </c>
    </row>
    <row r="86" spans="2:10" x14ac:dyDescent="0.3">
      <c r="D86" t="s">
        <v>5</v>
      </c>
      <c r="H86" t="s">
        <v>29</v>
      </c>
    </row>
    <row r="87" spans="2:10" x14ac:dyDescent="0.3">
      <c r="H87" t="s">
        <v>30</v>
      </c>
    </row>
    <row r="88" spans="2:10" ht="15.6" x14ac:dyDescent="0.35">
      <c r="I88" t="s">
        <v>22</v>
      </c>
      <c r="J88" s="3" t="s">
        <v>36</v>
      </c>
    </row>
    <row r="89" spans="2:10" ht="15.6" x14ac:dyDescent="0.35">
      <c r="I89" t="s">
        <v>21</v>
      </c>
      <c r="J89" t="s">
        <v>37</v>
      </c>
    </row>
    <row r="90" spans="2:10" x14ac:dyDescent="0.3">
      <c r="H90" t="s">
        <v>31</v>
      </c>
    </row>
    <row r="91" spans="2:10" ht="15.6" x14ac:dyDescent="0.35">
      <c r="I91" t="s">
        <v>22</v>
      </c>
      <c r="J91" t="s">
        <v>38</v>
      </c>
    </row>
    <row r="92" spans="2:10" ht="15.6" x14ac:dyDescent="0.35">
      <c r="I92" t="s">
        <v>21</v>
      </c>
      <c r="J92" t="s">
        <v>37</v>
      </c>
    </row>
    <row r="93" spans="2:10" ht="15.6" x14ac:dyDescent="0.35">
      <c r="I93" t="s">
        <v>28</v>
      </c>
      <c r="J93" t="s">
        <v>62</v>
      </c>
    </row>
    <row r="94" spans="2:10" x14ac:dyDescent="0.3">
      <c r="H94" t="s">
        <v>42</v>
      </c>
    </row>
    <row r="95" spans="2:10" x14ac:dyDescent="0.3">
      <c r="B95" s="3" t="s">
        <v>26</v>
      </c>
      <c r="F95" t="s">
        <v>27</v>
      </c>
    </row>
    <row r="96" spans="2:10" x14ac:dyDescent="0.3">
      <c r="H96" t="s">
        <v>33</v>
      </c>
    </row>
    <row r="97" spans="2:10" x14ac:dyDescent="0.3">
      <c r="H97" t="s">
        <v>30</v>
      </c>
    </row>
    <row r="98" spans="2:10" ht="15.6" x14ac:dyDescent="0.35">
      <c r="I98" t="s">
        <v>22</v>
      </c>
      <c r="J98" s="3" t="s">
        <v>39</v>
      </c>
    </row>
    <row r="99" spans="2:10" ht="15.6" x14ac:dyDescent="0.35">
      <c r="I99" t="s">
        <v>21</v>
      </c>
      <c r="J99" t="s">
        <v>40</v>
      </c>
    </row>
    <row r="100" spans="2:10" x14ac:dyDescent="0.3">
      <c r="H100" t="s">
        <v>31</v>
      </c>
    </row>
    <row r="101" spans="2:10" ht="15.6" x14ac:dyDescent="0.35">
      <c r="B101" t="s">
        <v>32</v>
      </c>
      <c r="I101" t="s">
        <v>22</v>
      </c>
      <c r="J101" t="s">
        <v>41</v>
      </c>
    </row>
    <row r="102" spans="2:10" ht="15.6" x14ac:dyDescent="0.35">
      <c r="B102" s="3" t="s">
        <v>35</v>
      </c>
      <c r="I102" t="s">
        <v>21</v>
      </c>
      <c r="J102" t="s">
        <v>40</v>
      </c>
    </row>
    <row r="103" spans="2:10" ht="15.6" x14ac:dyDescent="0.35">
      <c r="E103" s="4" t="s">
        <v>25</v>
      </c>
      <c r="I103" t="s">
        <v>28</v>
      </c>
      <c r="J103" t="s">
        <v>62</v>
      </c>
    </row>
    <row r="104" spans="2:10" x14ac:dyDescent="0.3">
      <c r="H104" t="s">
        <v>42</v>
      </c>
    </row>
    <row r="105" spans="2:10" ht="15.6" x14ac:dyDescent="0.35">
      <c r="E105" t="s">
        <v>28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2020-12-29T22:50:51Z</dcterms:modified>
</cp:coreProperties>
</file>