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ravel plan" sheetId="1" r:id="rId1"/>
    <sheet name="to sunny" sheetId="4" r:id="rId2"/>
    <sheet name="detail" sheetId="3" r:id="rId3"/>
    <sheet name="tickets" sheetId="2" r:id="rId4"/>
  </sheets>
  <calcPr calcId="145621"/>
</workbook>
</file>

<file path=xl/calcChain.xml><?xml version="1.0" encoding="utf-8"?>
<calcChain xmlns="http://schemas.openxmlformats.org/spreadsheetml/2006/main">
  <c r="N52" i="1" l="1"/>
  <c r="O39" i="1"/>
  <c r="O38" i="1"/>
  <c r="O36" i="1"/>
  <c r="O35" i="1"/>
  <c r="N40" i="1"/>
  <c r="O40" i="1" s="1"/>
  <c r="O33" i="1"/>
  <c r="O32" i="1"/>
  <c r="O30" i="1"/>
  <c r="O31" i="1"/>
  <c r="O34" i="1"/>
  <c r="O26" i="1"/>
  <c r="O24" i="1"/>
  <c r="O22" i="1"/>
  <c r="O20" i="1"/>
  <c r="O16" i="1"/>
  <c r="O14" i="1"/>
  <c r="O11" i="1"/>
  <c r="O3" i="1"/>
  <c r="O6" i="1"/>
  <c r="O7" i="1"/>
  <c r="O19" i="1" l="1"/>
  <c r="O28" i="1"/>
  <c r="O13" i="1"/>
  <c r="O9" i="1"/>
  <c r="O10" i="1"/>
  <c r="O12" i="1"/>
  <c r="O15" i="1"/>
  <c r="O18" i="1"/>
  <c r="O21" i="1"/>
  <c r="O23" i="1"/>
  <c r="O25" i="1"/>
  <c r="O5" i="1"/>
  <c r="N4" i="1"/>
  <c r="N50" i="1" s="1"/>
  <c r="N61" i="1"/>
  <c r="N57" i="1"/>
  <c r="O4" i="1" l="1"/>
  <c r="O49" i="1" s="1"/>
  <c r="N49" i="1"/>
</calcChain>
</file>

<file path=xl/sharedStrings.xml><?xml version="1.0" encoding="utf-8"?>
<sst xmlns="http://schemas.openxmlformats.org/spreadsheetml/2006/main" count="173" uniqueCount="147">
  <si>
    <t>North -&gt; South</t>
    <phoneticPr fontId="1" type="noConversion"/>
  </si>
  <si>
    <t>Day</t>
    <phoneticPr fontId="1" type="noConversion"/>
  </si>
  <si>
    <t>上海</t>
    <phoneticPr fontId="1" type="noConversion"/>
  </si>
  <si>
    <t>飞机</t>
    <phoneticPr fontId="1" type="noConversion"/>
  </si>
  <si>
    <t>浦东机场</t>
    <phoneticPr fontId="1" type="noConversion"/>
  </si>
  <si>
    <t>东方航空MU5401</t>
    <phoneticPr fontId="1" type="noConversion"/>
  </si>
  <si>
    <t>大巴</t>
    <phoneticPr fontId="1" type="noConversion"/>
  </si>
  <si>
    <t>西昌</t>
    <phoneticPr fontId="1" type="noConversion"/>
  </si>
  <si>
    <t>汽车客运总站</t>
    <phoneticPr fontId="1" type="noConversion"/>
  </si>
  <si>
    <t>公交</t>
    <phoneticPr fontId="1" type="noConversion"/>
  </si>
  <si>
    <t>12路</t>
    <phoneticPr fontId="1" type="noConversion"/>
  </si>
  <si>
    <t>丽江</t>
    <phoneticPr fontId="1" type="noConversion"/>
  </si>
  <si>
    <t>昆明</t>
    <phoneticPr fontId="1" type="noConversion"/>
  </si>
  <si>
    <t>西安</t>
    <phoneticPr fontId="1" type="noConversion"/>
  </si>
  <si>
    <t>泸沽湖云南</t>
    <phoneticPr fontId="1" type="noConversion"/>
  </si>
  <si>
    <t>住宿</t>
    <phoneticPr fontId="1" type="noConversion"/>
  </si>
  <si>
    <t>西安</t>
    <phoneticPr fontId="1" type="noConversion"/>
  </si>
  <si>
    <t>市内往返</t>
    <phoneticPr fontId="1" type="noConversion"/>
  </si>
  <si>
    <t>东方航空MU5094</t>
    <phoneticPr fontId="1" type="noConversion"/>
  </si>
  <si>
    <t>浦东机场</t>
    <phoneticPr fontId="1" type="noConversion"/>
  </si>
  <si>
    <t>咸阳机场</t>
    <phoneticPr fontId="1" type="noConversion"/>
  </si>
  <si>
    <t>长水机场</t>
    <phoneticPr fontId="1" type="noConversion"/>
  </si>
  <si>
    <t>东方航空MU2167</t>
    <phoneticPr fontId="1" type="noConversion"/>
  </si>
  <si>
    <t>上海航空FM9202</t>
    <phoneticPr fontId="1" type="noConversion"/>
  </si>
  <si>
    <t>大巴</t>
    <phoneticPr fontId="1" type="noConversion"/>
  </si>
  <si>
    <t>春秋航空9C8948</t>
    <phoneticPr fontId="1" type="noConversion"/>
  </si>
  <si>
    <t>single</t>
    <phoneticPr fontId="1" type="noConversion"/>
  </si>
  <si>
    <t>double</t>
    <phoneticPr fontId="1" type="noConversion"/>
  </si>
  <si>
    <t>src</t>
    <phoneticPr fontId="1" type="noConversion"/>
  </si>
  <si>
    <t>dest</t>
    <phoneticPr fontId="1" type="noConversion"/>
  </si>
  <si>
    <t>place</t>
    <phoneticPr fontId="1" type="noConversion"/>
  </si>
  <si>
    <t>transportation</t>
    <phoneticPr fontId="1" type="noConversion"/>
  </si>
  <si>
    <t>description</t>
    <phoneticPr fontId="1" type="noConversion"/>
  </si>
  <si>
    <t>start time</t>
    <phoneticPr fontId="1" type="noConversion"/>
  </si>
  <si>
    <t>end time</t>
    <phoneticPr fontId="1" type="noConversion"/>
  </si>
  <si>
    <t>price</t>
    <phoneticPr fontId="1" type="noConversion"/>
  </si>
  <si>
    <t>大巴 303</t>
    <phoneticPr fontId="1" type="noConversion"/>
  </si>
  <si>
    <t>成都双流机场 T2 5号口</t>
    <phoneticPr fontId="1" type="noConversion"/>
  </si>
  <si>
    <t>市区 （民航售票处站）</t>
    <phoneticPr fontId="1" type="noConversion"/>
  </si>
  <si>
    <t>双流机场 T2 5号口 （4号口Taxi）</t>
    <phoneticPr fontId="1" type="noConversion"/>
  </si>
  <si>
    <t>Taxi 双流机场-天府广场，白天50元左右，夜间60元左右。双流机场-成都火车北站，白天70元左右，晚间85元左右。</t>
    <phoneticPr fontId="1" type="noConversion"/>
  </si>
  <si>
    <t>成都双流机场</t>
    <phoneticPr fontId="1" type="noConversion"/>
  </si>
  <si>
    <t>K9471</t>
    <phoneticPr fontId="1" type="noConversion"/>
  </si>
  <si>
    <t>成都市区</t>
    <phoneticPr fontId="1" type="noConversion"/>
  </si>
  <si>
    <t>西昌</t>
    <phoneticPr fontId="1" type="noConversion"/>
  </si>
  <si>
    <t>火车</t>
    <phoneticPr fontId="1" type="noConversion"/>
  </si>
  <si>
    <t>金牛区二环路北三段</t>
    <phoneticPr fontId="1" type="noConversion"/>
  </si>
  <si>
    <t>成都北站</t>
    <phoneticPr fontId="1" type="noConversion"/>
  </si>
  <si>
    <t>公交/地铁</t>
    <phoneticPr fontId="1" type="noConversion"/>
  </si>
  <si>
    <t>火车北站 下</t>
    <phoneticPr fontId="1" type="noConversion"/>
  </si>
  <si>
    <t>西昌市长安东路</t>
    <phoneticPr fontId="1" type="noConversion"/>
  </si>
  <si>
    <t>泸沽湖镇</t>
    <phoneticPr fontId="1" type="noConversion"/>
  </si>
  <si>
    <t>其他花费 -------------&gt;</t>
    <phoneticPr fontId="1" type="noConversion"/>
  </si>
  <si>
    <t>comment</t>
  </si>
  <si>
    <t>去成都可以试试他们的小吃街，很不错</t>
  </si>
  <si>
    <t>最好住在虎跳峡面对雪山的那种客栈，这样晚上看星空会很美，建议晚上去虎跳峡的一家咖啡厅，那里的老板是个很有故事的人</t>
  </si>
  <si>
    <t>由于中虎跳爬起来对于都市人还是很累的，做好心理准备，最好请一个当地的导游带你们走，或者是客栈人员，所以还要预计好请当地人带你们走的费用，自己爬对于你们这种没有经验的人来说很危险，爬到下面可以直接面对金沙江，在礁石上多呆一会还是很好的。</t>
  </si>
  <si>
    <t>当中的费用一定不止这些，有些地方要考虑请当地人带路，所以要学会讨价还价，最后祝你们旅途愉快啦~~~
^_^</t>
  </si>
  <si>
    <t>住宿</t>
    <phoneticPr fontId="1" type="noConversion"/>
  </si>
  <si>
    <t>中国的火车一般都会晚点，要做好晚点的心里准备，及时调整行程</t>
    <phoneticPr fontId="1" type="noConversion"/>
  </si>
  <si>
    <t>宁蒗泸沽湖客运站</t>
    <phoneticPr fontId="1" type="noConversion"/>
  </si>
  <si>
    <t>猪槽船</t>
    <phoneticPr fontId="1" type="noConversion"/>
  </si>
  <si>
    <t>丽江</t>
    <phoneticPr fontId="1" type="noConversion"/>
  </si>
  <si>
    <t>香格里拉</t>
    <phoneticPr fontId="1" type="noConversion"/>
  </si>
  <si>
    <t>虎跳峡</t>
    <phoneticPr fontId="1" type="noConversion"/>
  </si>
  <si>
    <t>丽江</t>
    <phoneticPr fontId="1" type="noConversion"/>
  </si>
  <si>
    <t>徒步</t>
    <phoneticPr fontId="1" type="noConversion"/>
  </si>
  <si>
    <t>拉市海预计呆的时间可以延长到2-3个小时，如果你们想骑马也可以在那里骑，费用是100，在湖上还有很好吃的烤鱼，一定要去试试，一条才20.</t>
    <phoneticPr fontId="1" type="noConversion"/>
  </si>
  <si>
    <t>丽江到昆明的火车如果可以尽量买卧铺，坐着票。。。常人很难忍受，当时我坐了整整10个小时。。。人都要坐傻了</t>
    <phoneticPr fontId="1" type="noConversion"/>
  </si>
  <si>
    <r>
      <rPr>
        <sz val="11"/>
        <rFont val="Calibri"/>
        <family val="3"/>
        <charset val="134"/>
      </rPr>
      <t xml:space="preserve"> </t>
    </r>
    <r>
      <rPr>
        <sz val="11"/>
        <color indexed="12"/>
        <rFont val="宋体"/>
        <family val="3"/>
        <charset val="134"/>
      </rPr>
      <t>麦当劳早餐</t>
    </r>
    <phoneticPr fontId="1" type="noConversion"/>
  </si>
  <si>
    <t>夏普手机被偷。。</t>
    <phoneticPr fontId="1" type="noConversion"/>
  </si>
  <si>
    <r>
      <t>西昌的班车终点是泸沽湖镇，到</t>
    </r>
    <r>
      <rPr>
        <b/>
        <sz val="11"/>
        <color indexed="8"/>
        <rFont val="宋体"/>
        <family val="3"/>
        <charset val="134"/>
      </rPr>
      <t>洛洼</t>
    </r>
    <r>
      <rPr>
        <sz val="11"/>
        <color theme="1"/>
        <rFont val="宋体"/>
        <family val="2"/>
        <scheme val="minor"/>
      </rPr>
      <t>大概有六七公里的样子，徒步一个半小时左右</t>
    </r>
    <phoneticPr fontId="1" type="noConversion"/>
  </si>
  <si>
    <t>泸沽湖环湖包车游（平车四人200）</t>
  </si>
  <si>
    <t>包车环湖</t>
    <phoneticPr fontId="1" type="noConversion"/>
  </si>
  <si>
    <t>扎西的面包车</t>
    <phoneticPr fontId="1" type="noConversion"/>
  </si>
  <si>
    <t>女神湾、后龙山、女神山、格姆山、情人滩X2、赵家湾子、草海、小草海、辽岛观景平台、里格观景台、云南泸沽湖、地下水储存区、杨二车娜姆博物馆、大洛水（午饭37.5两人）、走婚桥、马场、喇嘛寺</t>
    <phoneticPr fontId="1" type="noConversion"/>
  </si>
  <si>
    <t>地铁2--&gt;1号线</t>
    <phoneticPr fontId="1" type="noConversion"/>
  </si>
  <si>
    <t>泸沽湖门票（泸沽湖镇买）</t>
    <phoneticPr fontId="1" type="noConversion"/>
  </si>
  <si>
    <t>泸沽湖镇做taxi去洛娃20元、晚餐、住宿----洛洼码头水一方娜姆客栈，90标间带早餐</t>
    <phoneticPr fontId="1" type="noConversion"/>
  </si>
  <si>
    <t>晚餐、住宿----洛洼码头水一方娜姆客栈，90标间带早餐</t>
    <phoneticPr fontId="1" type="noConversion"/>
  </si>
  <si>
    <t>大巴</t>
    <phoneticPr fontId="1" type="noConversion"/>
  </si>
  <si>
    <t>泸沽湖云南</t>
    <phoneticPr fontId="1" type="noConversion"/>
  </si>
  <si>
    <t>泸沽湖</t>
    <phoneticPr fontId="1" type="noConversion"/>
  </si>
  <si>
    <t>泸沽湖四川</t>
    <phoneticPr fontId="1" type="noConversion"/>
  </si>
  <si>
    <t>90一个人单程</t>
    <phoneticPr fontId="1" type="noConversion"/>
  </si>
  <si>
    <t>去泸沽湖客运站的路上买干粮面包；CMCC套餐15元/15小时</t>
    <phoneticPr fontId="1" type="noConversion"/>
  </si>
  <si>
    <r>
      <t>晚餐--88号小吃-腊排骨、菌菇汤、酸奶、炸酱面和米线
住宿----</t>
    </r>
    <r>
      <rPr>
        <sz val="11"/>
        <color rgb="FF0000FF"/>
        <rFont val="宋体"/>
        <family val="3"/>
        <charset val="134"/>
        <scheme val="minor"/>
      </rPr>
      <t>爱在丽江客栈 古城区五一街兴仁上段75号 标准间 100/间</t>
    </r>
    <phoneticPr fontId="1" type="noConversion"/>
  </si>
  <si>
    <r>
      <t>早午餐--丽江忠义市场小吃，一共10元
公交一路去古城
晚餐--香格里拉古城外腾冲饭馆，一共35
住宿----</t>
    </r>
    <r>
      <rPr>
        <sz val="11"/>
        <color rgb="FF0000FF"/>
        <rFont val="宋体"/>
        <family val="3"/>
        <charset val="134"/>
        <scheme val="minor"/>
      </rPr>
      <t>香格里拉扎史达吉酒店 标准间 90/间</t>
    </r>
    <phoneticPr fontId="1" type="noConversion"/>
  </si>
  <si>
    <t>大巴</t>
    <phoneticPr fontId="1" type="noConversion"/>
  </si>
  <si>
    <t>丽江客运站</t>
    <phoneticPr fontId="1" type="noConversion"/>
  </si>
  <si>
    <t>香格里拉古城</t>
    <phoneticPr fontId="1" type="noConversion"/>
  </si>
  <si>
    <t>普达措国家公园</t>
    <phoneticPr fontId="1" type="noConversion"/>
  </si>
  <si>
    <t>香格里拉汽车客运站</t>
    <phoneticPr fontId="1" type="noConversion"/>
  </si>
  <si>
    <t>早晨去客运站打车10元；早饭20；去的车子在客运站买15元/人，回来价钱一样，问司机买，14点半在景区门口集合回来</t>
    <phoneticPr fontId="1" type="noConversion"/>
  </si>
  <si>
    <t>普达措门票套票 190元/人</t>
    <phoneticPr fontId="1" type="noConversion"/>
  </si>
  <si>
    <t>去松赞林寺门口兜一圈公家车3路</t>
    <phoneticPr fontId="1" type="noConversion"/>
  </si>
  <si>
    <t>看完日出，满四人开船</t>
    <phoneticPr fontId="1" type="noConversion"/>
  </si>
  <si>
    <r>
      <t>晚餐--香格里拉古城内扎溪耗牛肉火锅店，一共80，超好吃
饭后散步世界第一大转经筒
住宿----</t>
    </r>
    <r>
      <rPr>
        <sz val="11"/>
        <color rgb="FF0000FF"/>
        <rFont val="宋体"/>
        <family val="3"/>
        <charset val="134"/>
        <scheme val="minor"/>
      </rPr>
      <t>香格里拉扎史达吉酒店 标准间 90/间</t>
    </r>
    <phoneticPr fontId="1" type="noConversion"/>
  </si>
  <si>
    <t>香格里拉</t>
    <phoneticPr fontId="1" type="noConversion"/>
  </si>
  <si>
    <t>香格里拉汽车客运站</t>
    <phoneticPr fontId="1" type="noConversion"/>
  </si>
  <si>
    <r>
      <rPr>
        <sz val="11"/>
        <color rgb="FF0000FF"/>
        <rFont val="Calibri"/>
        <family val="3"/>
        <charset val="134"/>
      </rPr>
      <t xml:space="preserve"> </t>
    </r>
    <r>
      <rPr>
        <sz val="11"/>
        <color rgb="FF0000FF"/>
        <rFont val="宋体"/>
        <family val="3"/>
        <charset val="134"/>
      </rPr>
      <t>公交、午饭</t>
    </r>
    <r>
      <rPr>
        <sz val="11"/>
        <color indexed="12"/>
        <rFont val="宋体"/>
        <family val="3"/>
        <charset val="134"/>
      </rPr>
      <t>、兜兜、薯片和香蕉牛奶</t>
    </r>
    <r>
      <rPr>
        <sz val="11"/>
        <color indexed="12"/>
        <rFont val="Calibri"/>
        <family val="3"/>
        <charset val="134"/>
      </rPr>
      <t xml:space="preserve"> </t>
    </r>
    <r>
      <rPr>
        <sz val="11"/>
        <color indexed="12"/>
        <rFont val="Calibri"/>
        <family val="2"/>
      </rPr>
      <t>01:30:00 -18:30</t>
    </r>
    <r>
      <rPr>
        <sz val="11"/>
        <color indexed="12"/>
        <rFont val="宋体"/>
        <family val="3"/>
        <charset val="134"/>
      </rPr>
      <t>、晚饭</t>
    </r>
    <r>
      <rPr>
        <sz val="11"/>
        <color indexed="12"/>
        <rFont val="Calibri"/>
        <family val="2"/>
      </rPr>
      <t>--dicox</t>
    </r>
    <phoneticPr fontId="1" type="noConversion"/>
  </si>
  <si>
    <t>早中饭--去客运站路边的滩头，炸土豆等小吃。。
坐开往丽江的大巴，在桥头下39元/人</t>
    <phoneticPr fontId="1" type="noConversion"/>
  </si>
  <si>
    <t>虎跳峡门票--65元/人</t>
    <phoneticPr fontId="1" type="noConversion"/>
  </si>
  <si>
    <t>虎跳峡镇子（桥头）</t>
    <phoneticPr fontId="1" type="noConversion"/>
  </si>
  <si>
    <t>虎跳峡--上虎跳</t>
    <phoneticPr fontId="1" type="noConversion"/>
  </si>
  <si>
    <t>纳西雅阁</t>
    <phoneticPr fontId="1" type="noConversion"/>
  </si>
  <si>
    <t>尽量不要在下午五点左右开始上虎跳，七点天黑，在公路和土路的交界处要走有插着红旗的那条小路，转过弯去有厕所</t>
    <phoneticPr fontId="1" type="noConversion"/>
  </si>
  <si>
    <t>虎跳峡--中虎跳Tina's</t>
    <phoneticPr fontId="1" type="noConversion"/>
  </si>
  <si>
    <t>晚餐（包菜炒饭超级赞）、住宿、第二天早中餐----纳西雅阁， 第二天checkout时一起算总共150</t>
    <phoneticPr fontId="1" type="noConversion"/>
  </si>
  <si>
    <t>走完上虎跳（缺水，公路和土路交界处有人提供骑马服务）</t>
    <phoneticPr fontId="1" type="noConversion"/>
  </si>
  <si>
    <t>走完中虎跳，途径28倒拐--茶马客栈--halfway（有个天下第一厕和爽死你阳台；不要走五指山客栈那条路如果不去那儿的话）--瀑布洞观音峡--到达中峡Tina's(没去山泉客栈，因为还需要三公里路程)</t>
    <phoneticPr fontId="1" type="noConversion"/>
  </si>
  <si>
    <t>方向性比上虎跳好走，但的确是山高谷深风大石峭,比上虎跳险，28倒拐走的真心累，路上有瀑布解渴，把外国人甩在了身后</t>
    <phoneticPr fontId="1" type="noConversion"/>
  </si>
  <si>
    <t>丽江</t>
    <phoneticPr fontId="1" type="noConversion"/>
  </si>
  <si>
    <t>晚餐35元、住宿（80元标间）、第二天早中餐30元----Tina's中青旅</t>
    <phoneticPr fontId="1" type="noConversion"/>
  </si>
  <si>
    <t>vip大巴</t>
    <phoneticPr fontId="1" type="noConversion"/>
  </si>
  <si>
    <t>爱在丽江客栈</t>
    <phoneticPr fontId="1" type="noConversion"/>
  </si>
  <si>
    <t>在Tina's搭向师傅回程接客的大巴，只有我们两人乘坐，向师傅说去一个地方不要问别人什么地方好吃什么地方实惠，问就问哪儿是这个地方的最大的农贸市场</t>
    <phoneticPr fontId="1" type="noConversion"/>
  </si>
  <si>
    <t>取回寄存再此的行李，洗澡整顿，虎跳峡没怎么好好洗澡，等于开了钟点房，老板额外收了我们50元</t>
    <phoneticPr fontId="1" type="noConversion"/>
  </si>
  <si>
    <t>丽江古城的串串，超级好吃！晚餐----忠义市场：炒牛干，纳西烤鱼，蘑菇青菜汤56元
逛了东大街，打车去丽江火车站30元</t>
    <phoneticPr fontId="1" type="noConversion"/>
  </si>
  <si>
    <t>火车</t>
    <phoneticPr fontId="1" type="noConversion"/>
  </si>
  <si>
    <t>丽江火车站</t>
    <phoneticPr fontId="1" type="noConversion"/>
  </si>
  <si>
    <t>K9608 软卧</t>
    <phoneticPr fontId="1" type="noConversion"/>
  </si>
  <si>
    <t>到达昆明，早餐dicox 53元</t>
    <phoneticPr fontId="1" type="noConversion"/>
  </si>
  <si>
    <t>公交2路去云南大学转转</t>
    <phoneticPr fontId="1" type="noConversion"/>
  </si>
  <si>
    <t>南门出来，逛翠湖公园</t>
    <phoneticPr fontId="1" type="noConversion"/>
  </si>
  <si>
    <t>午餐--小西门那里的米线店和炒菌菇23元，冰沙20元，绝味鸭脖50元</t>
    <phoneticPr fontId="1" type="noConversion"/>
  </si>
  <si>
    <t>昆明市区--小西门</t>
    <phoneticPr fontId="1" type="noConversion"/>
  </si>
  <si>
    <t>昆明长水国际机场</t>
    <phoneticPr fontId="1" type="noConversion"/>
  </si>
  <si>
    <t>小西门东风西路</t>
    <phoneticPr fontId="1" type="noConversion"/>
  </si>
  <si>
    <t>大巴（空港一号）</t>
    <phoneticPr fontId="1" type="noConversion"/>
  </si>
  <si>
    <t>买的回程，20分钟一班，即买即走</t>
    <phoneticPr fontId="1" type="noConversion"/>
  </si>
  <si>
    <t>上海虹桥</t>
    <phoneticPr fontId="1" type="noConversion"/>
  </si>
  <si>
    <t>飞机</t>
    <phoneticPr fontId="1" type="noConversion"/>
  </si>
  <si>
    <t>长水国际机场</t>
    <phoneticPr fontId="1" type="noConversion"/>
  </si>
  <si>
    <t>东航MU5815</t>
    <phoneticPr fontId="1" type="noConversion"/>
  </si>
  <si>
    <t>1 鲜花饼 203元</t>
    <phoneticPr fontId="1" type="noConversion"/>
  </si>
  <si>
    <t>2 耗牛肉 100元</t>
    <phoneticPr fontId="1" type="noConversion"/>
  </si>
  <si>
    <t>6虹桥机场地铁10号线 --&gt; 4号线</t>
    <phoneticPr fontId="1" type="noConversion"/>
  </si>
  <si>
    <t>3 云南十八怪 20元3盒</t>
    <phoneticPr fontId="1" type="noConversion"/>
  </si>
  <si>
    <t>4 明信片加油票 52元</t>
    <phoneticPr fontId="1" type="noConversion"/>
  </si>
  <si>
    <t>5 厕所 5元</t>
    <phoneticPr fontId="1" type="noConversion"/>
  </si>
  <si>
    <t>Sum -------------------&gt;</t>
    <phoneticPr fontId="1" type="noConversion"/>
  </si>
  <si>
    <t>2600+600</t>
    <phoneticPr fontId="1" type="noConversion"/>
  </si>
  <si>
    <t>My pay （including  Training fee Oct.）</t>
    <phoneticPr fontId="1" type="noConversion"/>
  </si>
  <si>
    <t xml:space="preserve">Except for Airline and Train and Gift </t>
    <phoneticPr fontId="1" type="noConversion"/>
  </si>
  <si>
    <t>I Owe U</t>
    <phoneticPr fontId="1" type="noConversion"/>
  </si>
  <si>
    <t>我今天把所有的眼泪都哭干了。眼圈红了。对不起，对不起，对不起，对不起，对不起，对不起，对不起，对不起，对不起，对不起，对不起，对不起，对不起，对不起，对不起，那天我不应该抱你的。大吵了一架，彻底对父母失望了。假如我的幸福就这样毁在他们手里，我也认了。对不起，我们家配不上你，对不起。让我被诅咒吧，对不起，娟娟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</si>
</sst>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Calibri"/>
      <family val="3"/>
      <charset val="134"/>
    </font>
    <font>
      <sz val="11"/>
      <name val="Calibri"/>
      <family val="3"/>
      <charset val="134"/>
    </font>
    <font>
      <sz val="11"/>
      <color indexed="12"/>
      <name val="Calibri"/>
      <family val="2"/>
    </font>
    <font>
      <sz val="11"/>
      <color indexed="12"/>
      <name val="Calibri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FF"/>
      <name val="宋体"/>
      <family val="2"/>
      <scheme val="minor"/>
    </font>
    <font>
      <sz val="11"/>
      <color rgb="FF3399FF"/>
      <name val="宋体"/>
      <family val="2"/>
      <scheme val="minor"/>
    </font>
    <font>
      <b/>
      <sz val="12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indexed="12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rgb="FF0000FF"/>
      <name val="Calibri"/>
      <family val="3"/>
      <charset val="134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4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20" fontId="8" fillId="0" borderId="0" xfId="0" applyNumberFormat="1" applyFont="1"/>
    <xf numFmtId="20" fontId="9" fillId="0" borderId="0" xfId="0" applyNumberFormat="1" applyFont="1"/>
    <xf numFmtId="0" fontId="5" fillId="2" borderId="0" xfId="1" applyAlignment="1"/>
    <xf numFmtId="0" fontId="10" fillId="2" borderId="0" xfId="1" applyFont="1" applyAlignment="1"/>
    <xf numFmtId="0" fontId="6" fillId="0" borderId="0" xfId="0" applyFont="1" applyAlignment="1">
      <alignment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7" fillId="0" borderId="0" xfId="0" applyFont="1" applyFill="1"/>
    <xf numFmtId="0" fontId="20" fillId="0" borderId="0" xfId="0" applyFont="1" applyFill="1" applyAlignment="1">
      <alignment wrapText="1"/>
    </xf>
    <xf numFmtId="0" fontId="6" fillId="0" borderId="0" xfId="0" applyFont="1" applyAlignment="1">
      <alignment horizontal="center" vertical="top" wrapText="1"/>
    </xf>
    <xf numFmtId="0" fontId="13" fillId="2" borderId="0" xfId="1" applyFont="1" applyAlignment="1">
      <alignment horizontal="center" wrapText="1"/>
    </xf>
    <xf numFmtId="0" fontId="17" fillId="5" borderId="0" xfId="0" applyFont="1" applyFill="1" applyAlignment="1">
      <alignment horizontal="left"/>
    </xf>
    <xf numFmtId="0" fontId="13" fillId="2" borderId="0" xfId="1" applyFont="1" applyAlignment="1">
      <alignment horizontal="center"/>
    </xf>
    <xf numFmtId="20" fontId="12" fillId="4" borderId="0" xfId="0" applyNumberFormat="1" applyFont="1" applyFill="1" applyAlignment="1">
      <alignment horizontal="center" wrapText="1"/>
    </xf>
    <xf numFmtId="20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14" fillId="2" borderId="0" xfId="1" applyFont="1" applyAlignment="1">
      <alignment horizontal="center"/>
    </xf>
    <xf numFmtId="20" fontId="23" fillId="4" borderId="0" xfId="0" applyNumberFormat="1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5" borderId="0" xfId="0" applyFont="1" applyFill="1"/>
    <xf numFmtId="0" fontId="19" fillId="0" borderId="0" xfId="0" applyFont="1" applyFill="1" applyAlignment="1">
      <alignment horizontal="center" wrapText="1"/>
    </xf>
    <xf numFmtId="20" fontId="23" fillId="4" borderId="0" xfId="0" applyNumberFormat="1" applyFont="1" applyFill="1" applyAlignment="1">
      <alignment horizontal="center" wrapText="1"/>
    </xf>
    <xf numFmtId="0" fontId="19" fillId="5" borderId="0" xfId="0" applyFont="1" applyFill="1"/>
    <xf numFmtId="0" fontId="0" fillId="0" borderId="0" xfId="0" applyAlignment="1">
      <alignment horizontal="center" wrapText="1"/>
    </xf>
    <xf numFmtId="0" fontId="21" fillId="2" borderId="0" xfId="1" applyFont="1" applyAlignment="1"/>
    <xf numFmtId="20" fontId="8" fillId="0" borderId="0" xfId="0" applyNumberFormat="1" applyFont="1" applyFill="1"/>
    <xf numFmtId="20" fontId="9" fillId="0" borderId="0" xfId="0" applyNumberFormat="1" applyFont="1" applyFill="1"/>
    <xf numFmtId="0" fontId="8" fillId="3" borderId="0" xfId="0" applyFont="1" applyFill="1" applyAlignment="1">
      <alignment horizontal="left"/>
    </xf>
    <xf numFmtId="0" fontId="11" fillId="6" borderId="0" xfId="0" applyFont="1" applyFill="1" applyAlignment="1">
      <alignment wrapText="1"/>
    </xf>
    <xf numFmtId="0" fontId="15" fillId="0" borderId="0" xfId="0" applyFont="1"/>
    <xf numFmtId="0" fontId="16" fillId="0" borderId="0" xfId="0" applyFont="1"/>
    <xf numFmtId="0" fontId="25" fillId="7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285750</xdr:colOff>
      <xdr:row>25</xdr:row>
      <xdr:rowOff>152400</xdr:rowOff>
    </xdr:to>
    <xdr:pic>
      <xdr:nvPicPr>
        <xdr:cNvPr id="2069" name="Picture 1" descr="C:\Users\Administrator\AppData\Roaming\Tencent\Users\735141027\QQ\WinTemp\RichOle\5PGHI`JW7O67}VHI~9CL_4J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57950" cy="443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0</xdr:row>
      <xdr:rowOff>0</xdr:rowOff>
    </xdr:from>
    <xdr:to>
      <xdr:col>21</xdr:col>
      <xdr:colOff>0</xdr:colOff>
      <xdr:row>25</xdr:row>
      <xdr:rowOff>142875</xdr:rowOff>
    </xdr:to>
    <xdr:pic>
      <xdr:nvPicPr>
        <xdr:cNvPr id="2070" name="Picture 2" descr="C:\Users\Administrator\AppData\Roaming\Tencent\Users\735141027\QQ\WinTemp\RichOle\@CI{W_CUN1[B9VJB1P$M0AJ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05625" y="0"/>
          <a:ext cx="7496175" cy="442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9</xdr:col>
      <xdr:colOff>9525</xdr:colOff>
      <xdr:row>59</xdr:row>
      <xdr:rowOff>133350</xdr:rowOff>
    </xdr:to>
    <xdr:pic>
      <xdr:nvPicPr>
        <xdr:cNvPr id="2071" name="Picture 3" descr="C:\Users\Administrator\AppData\Roaming\Tencent\Users\735141027\QQ\WinTemp\RichOle\K`D`64L@EP8J8A66HI8{TK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219700"/>
          <a:ext cx="5495925" cy="615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2" name="AutoShape 4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3" name="AutoShape 5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4" name="AutoShape 6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5" name="AutoShape 7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514350</xdr:colOff>
      <xdr:row>27</xdr:row>
      <xdr:rowOff>66675</xdr:rowOff>
    </xdr:from>
    <xdr:to>
      <xdr:col>20</xdr:col>
      <xdr:colOff>247650</xdr:colOff>
      <xdr:row>62</xdr:row>
      <xdr:rowOff>123825</xdr:rowOff>
    </xdr:to>
    <xdr:pic>
      <xdr:nvPicPr>
        <xdr:cNvPr id="20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0" y="5210175"/>
          <a:ext cx="6438900" cy="672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428625</xdr:colOff>
      <xdr:row>95</xdr:row>
      <xdr:rowOff>66675</xdr:rowOff>
    </xdr:from>
    <xdr:to>
      <xdr:col>17</xdr:col>
      <xdr:colOff>123825</xdr:colOff>
      <xdr:row>127</xdr:row>
      <xdr:rowOff>133350</xdr:rowOff>
    </xdr:to>
    <xdr:pic>
      <xdr:nvPicPr>
        <xdr:cNvPr id="2077" name="Picture 9" descr="C:\Users\Administrator\AppData\Roaming\Tencent\Users\735141027\QQ\WinTemp\RichOle\U~IVJ2U{6{@(9JK0L$}Y99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8625" y="16354425"/>
          <a:ext cx="11353800" cy="555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142875</xdr:colOff>
      <xdr:row>63</xdr:row>
      <xdr:rowOff>0</xdr:rowOff>
    </xdr:from>
    <xdr:to>
      <xdr:col>18</xdr:col>
      <xdr:colOff>66675</xdr:colOff>
      <xdr:row>94</xdr:row>
      <xdr:rowOff>38100</xdr:rowOff>
    </xdr:to>
    <xdr:pic>
      <xdr:nvPicPr>
        <xdr:cNvPr id="2078" name="Picture 10" descr="C:\Users\Administrator\AppData\Roaming\Tencent\Users\735141027\QQ\WinTemp\RichOle\X$}DJHJF4N(GFD8@Q$6M%5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372475" y="10801350"/>
          <a:ext cx="4038600" cy="535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64</xdr:row>
      <xdr:rowOff>38100</xdr:rowOff>
    </xdr:from>
    <xdr:to>
      <xdr:col>11</xdr:col>
      <xdr:colOff>0</xdr:colOff>
      <xdr:row>93</xdr:row>
      <xdr:rowOff>9525</xdr:rowOff>
    </xdr:to>
    <xdr:pic>
      <xdr:nvPicPr>
        <xdr:cNvPr id="12" name="Picture 11" descr="C:\Users\Administrator\AppData\Roaming\Tencent\Users\735141027\QQ\WinTemp\RichOle\ZSJ73{I$DD0]Y79@NZ5{CCC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010900"/>
          <a:ext cx="7515225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26</xdr:row>
      <xdr:rowOff>66675</xdr:rowOff>
    </xdr:to>
    <xdr:pic>
      <xdr:nvPicPr>
        <xdr:cNvPr id="3075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252" t="15669" r="21115" b="24324"/>
        <a:stretch>
          <a:fillRect/>
        </a:stretch>
      </xdr:blipFill>
      <xdr:spPr bwMode="auto">
        <a:xfrm>
          <a:off x="0" y="0"/>
          <a:ext cx="7153275" cy="501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37" workbookViewId="0">
      <selection activeCell="A52" sqref="A52:M52"/>
    </sheetView>
  </sheetViews>
  <sheetFormatPr defaultRowHeight="13.5" x14ac:dyDescent="0.15"/>
  <cols>
    <col min="2" max="2" width="11.625" bestFit="1" customWidth="1"/>
    <col min="3" max="4" width="13" bestFit="1" customWidth="1"/>
    <col min="5" max="5" width="17.375" customWidth="1"/>
    <col min="6" max="6" width="19.875" customWidth="1"/>
    <col min="7" max="7" width="26.375" bestFit="1" customWidth="1"/>
    <col min="8" max="8" width="13.875" customWidth="1"/>
    <col min="9" max="9" width="10.25" customWidth="1"/>
    <col min="10" max="10" width="4.375" bestFit="1" customWidth="1"/>
    <col min="11" max="11" width="4.5" bestFit="1" customWidth="1"/>
    <col min="12" max="12" width="3.375" bestFit="1" customWidth="1"/>
    <col min="13" max="13" width="4.375" bestFit="1" customWidth="1"/>
    <col min="14" max="14" width="9" style="5" customWidth="1"/>
    <col min="16" max="16" width="10.625" customWidth="1"/>
    <col min="19" max="19" width="12.375" customWidth="1"/>
  </cols>
  <sheetData>
    <row r="1" spans="1:19" ht="14.25" x14ac:dyDescent="0.15">
      <c r="A1" s="10" t="s">
        <v>0</v>
      </c>
      <c r="B1" s="10"/>
      <c r="C1" s="19" t="s">
        <v>28</v>
      </c>
      <c r="D1" s="19" t="s">
        <v>29</v>
      </c>
      <c r="E1" s="19" t="s">
        <v>31</v>
      </c>
      <c r="F1" s="19" t="s">
        <v>30</v>
      </c>
      <c r="G1" s="19" t="s">
        <v>32</v>
      </c>
      <c r="H1" s="19" t="s">
        <v>33</v>
      </c>
      <c r="I1" s="19" t="s">
        <v>34</v>
      </c>
      <c r="J1" s="19" t="s">
        <v>35</v>
      </c>
      <c r="K1" s="19"/>
      <c r="L1" s="19"/>
      <c r="M1" s="19"/>
      <c r="N1" s="24" t="s">
        <v>26</v>
      </c>
      <c r="O1" s="19" t="s">
        <v>27</v>
      </c>
      <c r="P1" s="17" t="s">
        <v>53</v>
      </c>
      <c r="Q1" s="17"/>
      <c r="R1" s="17"/>
      <c r="S1" s="17"/>
    </row>
    <row r="2" spans="1:19" ht="13.5" customHeight="1" x14ac:dyDescent="0.15">
      <c r="A2" s="35" t="s">
        <v>1</v>
      </c>
      <c r="B2" s="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4"/>
      <c r="O2" s="19"/>
      <c r="P2" s="17"/>
      <c r="Q2" s="17"/>
      <c r="R2" s="17"/>
      <c r="S2" s="17"/>
    </row>
    <row r="3" spans="1:19" ht="15" x14ac:dyDescent="0.25">
      <c r="A3" s="9"/>
      <c r="C3" s="25" t="s">
        <v>69</v>
      </c>
      <c r="D3" s="22"/>
      <c r="E3" s="22"/>
      <c r="F3" s="22"/>
      <c r="G3" s="22"/>
      <c r="H3" s="22"/>
      <c r="I3" s="22"/>
      <c r="N3">
        <v>12.5</v>
      </c>
      <c r="O3" s="26">
        <f>N3*2</f>
        <v>25</v>
      </c>
      <c r="P3" s="11"/>
    </row>
    <row r="4" spans="1:19" ht="15.75" customHeight="1" x14ac:dyDescent="0.15">
      <c r="A4" s="9">
        <v>1</v>
      </c>
      <c r="B4" s="3">
        <v>41237</v>
      </c>
      <c r="C4" t="s">
        <v>2</v>
      </c>
      <c r="D4" t="s">
        <v>41</v>
      </c>
      <c r="E4" t="s">
        <v>3</v>
      </c>
      <c r="F4" t="s">
        <v>4</v>
      </c>
      <c r="G4" t="s">
        <v>5</v>
      </c>
      <c r="H4" s="7">
        <v>0.37152777777777773</v>
      </c>
      <c r="I4" s="8">
        <v>0.52083333333333337</v>
      </c>
      <c r="J4" s="2">
        <v>524</v>
      </c>
      <c r="K4">
        <v>20</v>
      </c>
      <c r="L4">
        <v>50</v>
      </c>
      <c r="M4">
        <v>130</v>
      </c>
      <c r="N4" s="5">
        <f>SUM(J4:M4)</f>
        <v>724</v>
      </c>
      <c r="O4">
        <f>N4*2</f>
        <v>1448</v>
      </c>
    </row>
    <row r="5" spans="1:19" ht="54.75" customHeight="1" x14ac:dyDescent="0.15">
      <c r="A5" s="9"/>
      <c r="C5" s="2" t="s">
        <v>37</v>
      </c>
      <c r="D5" s="2" t="s">
        <v>38</v>
      </c>
      <c r="E5" t="s">
        <v>36</v>
      </c>
      <c r="F5" s="2" t="s">
        <v>39</v>
      </c>
      <c r="G5" s="2" t="s">
        <v>40</v>
      </c>
      <c r="H5" s="7">
        <v>0.53125</v>
      </c>
      <c r="I5" s="8">
        <v>6.25E-2</v>
      </c>
      <c r="N5">
        <v>10</v>
      </c>
      <c r="O5" s="26">
        <f t="shared" ref="O5:O28" si="0">N5*2</f>
        <v>20</v>
      </c>
      <c r="P5" s="16" t="s">
        <v>54</v>
      </c>
      <c r="Q5" s="16"/>
      <c r="R5" s="16"/>
      <c r="S5" s="16"/>
    </row>
    <row r="6" spans="1:19" ht="15" x14ac:dyDescent="0.25">
      <c r="A6" s="9"/>
      <c r="C6" s="25" t="s">
        <v>100</v>
      </c>
      <c r="D6" s="22"/>
      <c r="E6" s="22"/>
      <c r="F6" s="22"/>
      <c r="G6" s="22"/>
      <c r="H6" s="22"/>
      <c r="I6" s="22"/>
      <c r="J6" s="27">
        <v>30</v>
      </c>
      <c r="K6" s="27">
        <v>1</v>
      </c>
      <c r="L6">
        <v>30</v>
      </c>
      <c r="M6" s="27">
        <v>12</v>
      </c>
      <c r="N6" s="5">
        <v>73</v>
      </c>
      <c r="O6">
        <f t="shared" si="0"/>
        <v>146</v>
      </c>
      <c r="P6" s="11"/>
    </row>
    <row r="7" spans="1:19" x14ac:dyDescent="0.15">
      <c r="A7" s="9"/>
      <c r="C7" t="s">
        <v>43</v>
      </c>
      <c r="D7" t="s">
        <v>47</v>
      </c>
      <c r="E7" t="s">
        <v>48</v>
      </c>
      <c r="F7" t="s">
        <v>76</v>
      </c>
      <c r="G7" t="s">
        <v>49</v>
      </c>
      <c r="H7" s="7">
        <v>0.78125</v>
      </c>
      <c r="I7" s="8">
        <v>0.8125</v>
      </c>
      <c r="N7" s="6">
        <v>3</v>
      </c>
      <c r="O7" s="26">
        <f t="shared" si="0"/>
        <v>6</v>
      </c>
      <c r="P7" s="11"/>
    </row>
    <row r="8" spans="1:19" ht="36.75" customHeight="1" x14ac:dyDescent="0.15">
      <c r="A8" s="9"/>
      <c r="C8" t="s">
        <v>47</v>
      </c>
      <c r="D8" t="s">
        <v>44</v>
      </c>
      <c r="E8" t="s">
        <v>45</v>
      </c>
      <c r="F8" t="s">
        <v>46</v>
      </c>
      <c r="G8" t="s">
        <v>42</v>
      </c>
      <c r="H8" s="7">
        <v>0.83680555555555547</v>
      </c>
      <c r="I8" s="8">
        <v>0.24791666666666667</v>
      </c>
      <c r="N8">
        <v>144.5</v>
      </c>
      <c r="O8" s="26">
        <v>289</v>
      </c>
      <c r="P8" s="16" t="s">
        <v>59</v>
      </c>
      <c r="Q8" s="16"/>
      <c r="R8" s="16"/>
      <c r="S8" s="16"/>
    </row>
    <row r="9" spans="1:19" x14ac:dyDescent="0.15">
      <c r="A9" s="9">
        <v>2</v>
      </c>
      <c r="B9" s="3">
        <v>41238</v>
      </c>
      <c r="C9" t="s">
        <v>7</v>
      </c>
      <c r="D9" t="s">
        <v>8</v>
      </c>
      <c r="E9" t="s">
        <v>9</v>
      </c>
      <c r="F9" t="s">
        <v>10</v>
      </c>
      <c r="H9" s="7">
        <v>0.27083333333333331</v>
      </c>
      <c r="I9" s="8">
        <v>0.29166666666666669</v>
      </c>
      <c r="J9" s="28" t="s">
        <v>70</v>
      </c>
      <c r="K9" s="29"/>
      <c r="L9" s="29"/>
      <c r="M9" s="29"/>
      <c r="N9" s="5">
        <v>1</v>
      </c>
      <c r="O9" s="26">
        <f t="shared" si="0"/>
        <v>2</v>
      </c>
      <c r="P9" s="11"/>
    </row>
    <row r="10" spans="1:19" ht="40.5" x14ac:dyDescent="0.15">
      <c r="A10" s="9"/>
      <c r="C10" s="2" t="s">
        <v>8</v>
      </c>
      <c r="D10" t="s">
        <v>51</v>
      </c>
      <c r="E10" t="s">
        <v>6</v>
      </c>
      <c r="F10" t="s">
        <v>50</v>
      </c>
      <c r="G10" s="2" t="s">
        <v>71</v>
      </c>
      <c r="H10" s="7">
        <v>0.3611111111111111</v>
      </c>
      <c r="I10" s="8">
        <v>0.73611111111111116</v>
      </c>
      <c r="N10" s="5">
        <v>82</v>
      </c>
      <c r="O10" s="30">
        <f t="shared" si="0"/>
        <v>164</v>
      </c>
      <c r="P10" s="11"/>
    </row>
    <row r="11" spans="1:19" ht="13.5" customHeight="1" x14ac:dyDescent="0.15">
      <c r="A11" s="9"/>
      <c r="C11" s="25" t="s">
        <v>77</v>
      </c>
      <c r="D11" s="22"/>
      <c r="E11" s="22"/>
      <c r="F11" s="22"/>
      <c r="G11" s="22"/>
      <c r="H11" s="22"/>
      <c r="I11" s="22"/>
      <c r="N11" s="5">
        <v>80</v>
      </c>
      <c r="O11" s="30">
        <f t="shared" si="0"/>
        <v>160</v>
      </c>
      <c r="P11" s="11"/>
    </row>
    <row r="12" spans="1:19" ht="13.5" customHeight="1" x14ac:dyDescent="0.15">
      <c r="A12" s="9"/>
      <c r="C12" s="25" t="s">
        <v>78</v>
      </c>
      <c r="D12" s="22"/>
      <c r="E12" s="22"/>
      <c r="F12" s="22"/>
      <c r="G12" s="22"/>
      <c r="H12" s="22"/>
      <c r="I12" s="22"/>
      <c r="J12" s="12">
        <v>10</v>
      </c>
      <c r="K12" s="12">
        <v>27</v>
      </c>
      <c r="L12" s="12">
        <v>45</v>
      </c>
      <c r="N12" s="5">
        <v>82</v>
      </c>
      <c r="O12" s="26">
        <f>N12*2</f>
        <v>164</v>
      </c>
      <c r="P12" s="11"/>
    </row>
    <row r="13" spans="1:19" ht="100.5" customHeight="1" x14ac:dyDescent="0.15">
      <c r="A13" s="9">
        <v>3</v>
      </c>
      <c r="B13" s="3">
        <v>41239</v>
      </c>
      <c r="C13" t="s">
        <v>82</v>
      </c>
      <c r="D13" t="s">
        <v>82</v>
      </c>
      <c r="E13" t="s">
        <v>74</v>
      </c>
      <c r="F13" t="s">
        <v>73</v>
      </c>
      <c r="G13" s="2" t="s">
        <v>72</v>
      </c>
      <c r="H13" s="31" t="s">
        <v>75</v>
      </c>
      <c r="I13" s="31"/>
      <c r="J13" s="31"/>
      <c r="K13" s="39">
        <v>19</v>
      </c>
      <c r="L13">
        <v>50</v>
      </c>
      <c r="N13" s="5">
        <v>69</v>
      </c>
      <c r="O13">
        <f>N13*2</f>
        <v>138</v>
      </c>
      <c r="P13" s="11"/>
    </row>
    <row r="14" spans="1:19" x14ac:dyDescent="0.15">
      <c r="A14" s="9"/>
      <c r="B14" s="3"/>
      <c r="C14" s="25" t="s">
        <v>79</v>
      </c>
      <c r="D14" s="22"/>
      <c r="E14" s="22"/>
      <c r="F14" s="22"/>
      <c r="G14" s="22"/>
      <c r="H14" s="22"/>
      <c r="I14" s="22"/>
      <c r="J14">
        <v>40</v>
      </c>
      <c r="K14">
        <v>45</v>
      </c>
      <c r="N14" s="5">
        <v>85</v>
      </c>
      <c r="O14">
        <f>N14*2</f>
        <v>170</v>
      </c>
      <c r="P14" s="11"/>
    </row>
    <row r="15" spans="1:19" x14ac:dyDescent="0.15">
      <c r="A15" s="9">
        <v>4</v>
      </c>
      <c r="B15" s="3">
        <v>41240</v>
      </c>
      <c r="C15" t="s">
        <v>83</v>
      </c>
      <c r="D15" t="s">
        <v>14</v>
      </c>
      <c r="E15" t="s">
        <v>61</v>
      </c>
      <c r="F15" t="s">
        <v>96</v>
      </c>
      <c r="G15" t="s">
        <v>84</v>
      </c>
      <c r="H15" s="7">
        <v>0.375</v>
      </c>
      <c r="I15" s="8">
        <v>0.4375</v>
      </c>
      <c r="N15" s="5">
        <v>90</v>
      </c>
      <c r="O15" s="30">
        <f t="shared" si="0"/>
        <v>180</v>
      </c>
      <c r="P15" s="11"/>
    </row>
    <row r="16" spans="1:19" ht="13.5" customHeight="1" x14ac:dyDescent="0.15">
      <c r="A16" s="9"/>
      <c r="C16" s="25" t="s">
        <v>85</v>
      </c>
      <c r="D16" s="22"/>
      <c r="E16" s="22"/>
      <c r="F16" s="22"/>
      <c r="G16" s="22"/>
      <c r="H16" s="22"/>
      <c r="I16" s="22"/>
      <c r="J16" s="27">
        <v>7.5</v>
      </c>
      <c r="K16">
        <v>7.5</v>
      </c>
      <c r="N16" s="5">
        <v>15</v>
      </c>
      <c r="O16">
        <f t="shared" si="0"/>
        <v>30</v>
      </c>
      <c r="P16" s="11"/>
    </row>
    <row r="17" spans="1:19" x14ac:dyDescent="0.15">
      <c r="A17" s="9"/>
      <c r="B17" s="3"/>
      <c r="C17" t="s">
        <v>81</v>
      </c>
      <c r="D17" t="s">
        <v>11</v>
      </c>
      <c r="E17" t="s">
        <v>80</v>
      </c>
      <c r="F17" t="s">
        <v>60</v>
      </c>
      <c r="H17" s="7">
        <v>0.45833333333333331</v>
      </c>
      <c r="I17" s="8">
        <v>0.70833333333333337</v>
      </c>
      <c r="N17" s="5">
        <v>77</v>
      </c>
      <c r="O17" s="30">
        <v>154</v>
      </c>
      <c r="P17" s="11"/>
    </row>
    <row r="18" spans="1:19" ht="35.25" customHeight="1" x14ac:dyDescent="0.15">
      <c r="A18" s="9"/>
      <c r="B18" s="3"/>
      <c r="C18" s="32" t="s">
        <v>86</v>
      </c>
      <c r="D18" s="22"/>
      <c r="E18" s="22" t="s">
        <v>58</v>
      </c>
      <c r="F18" s="22"/>
      <c r="G18" s="22"/>
      <c r="H18" s="22"/>
      <c r="I18" s="22"/>
      <c r="J18">
        <v>2</v>
      </c>
      <c r="K18">
        <v>42.5</v>
      </c>
      <c r="L18">
        <v>50</v>
      </c>
      <c r="N18" s="5">
        <v>95</v>
      </c>
      <c r="O18" s="26">
        <f t="shared" si="0"/>
        <v>190</v>
      </c>
      <c r="P18" s="11"/>
    </row>
    <row r="19" spans="1:19" x14ac:dyDescent="0.15">
      <c r="A19" s="9">
        <v>5</v>
      </c>
      <c r="B19" s="3">
        <v>41241</v>
      </c>
      <c r="C19" s="12" t="s">
        <v>65</v>
      </c>
      <c r="D19" s="13" t="s">
        <v>63</v>
      </c>
      <c r="E19" s="12" t="s">
        <v>88</v>
      </c>
      <c r="F19" s="15" t="s">
        <v>89</v>
      </c>
      <c r="G19" s="13"/>
      <c r="H19" s="7">
        <v>0.5</v>
      </c>
      <c r="I19" s="8">
        <v>0.66666666666666663</v>
      </c>
      <c r="J19" s="12"/>
      <c r="K19" s="12"/>
      <c r="L19" s="12"/>
      <c r="M19" s="12"/>
      <c r="N19" s="14">
        <v>61</v>
      </c>
      <c r="O19" s="33">
        <f>N19*2</f>
        <v>122</v>
      </c>
      <c r="P19" s="16" t="s">
        <v>55</v>
      </c>
      <c r="Q19" s="16"/>
      <c r="R19" s="16"/>
      <c r="S19" s="16"/>
    </row>
    <row r="20" spans="1:19" ht="54.75" customHeight="1" x14ac:dyDescent="0.15">
      <c r="A20" s="9"/>
      <c r="B20" s="3"/>
      <c r="C20" s="32" t="s">
        <v>87</v>
      </c>
      <c r="D20" s="22"/>
      <c r="E20" s="22" t="s">
        <v>58</v>
      </c>
      <c r="F20" s="22"/>
      <c r="G20" s="22"/>
      <c r="H20" s="22"/>
      <c r="I20" s="22"/>
      <c r="J20">
        <v>5</v>
      </c>
      <c r="K20" s="27">
        <v>1</v>
      </c>
      <c r="L20" s="27">
        <v>17</v>
      </c>
      <c r="M20" s="27">
        <v>45</v>
      </c>
      <c r="N20" s="5">
        <v>68</v>
      </c>
      <c r="O20" s="12">
        <f t="shared" ref="O20" si="1">N20*2</f>
        <v>136</v>
      </c>
      <c r="P20" s="11"/>
    </row>
    <row r="21" spans="1:19" ht="78.75" customHeight="1" x14ac:dyDescent="0.15">
      <c r="A21" s="9">
        <v>6</v>
      </c>
      <c r="B21" s="3">
        <v>41242</v>
      </c>
      <c r="C21" s="13" t="s">
        <v>90</v>
      </c>
      <c r="D21" s="4" t="s">
        <v>91</v>
      </c>
      <c r="E21" t="s">
        <v>88</v>
      </c>
      <c r="F21" t="s">
        <v>92</v>
      </c>
      <c r="G21" s="2" t="s">
        <v>93</v>
      </c>
      <c r="H21" s="7">
        <v>0.33333333333333331</v>
      </c>
      <c r="I21" s="8">
        <v>0.66666666666666663</v>
      </c>
      <c r="J21" s="27">
        <v>5</v>
      </c>
      <c r="K21" s="12">
        <v>10</v>
      </c>
      <c r="L21" s="27">
        <v>15</v>
      </c>
      <c r="M21" s="27">
        <v>15</v>
      </c>
      <c r="N21" s="5">
        <v>45</v>
      </c>
      <c r="O21">
        <f t="shared" si="0"/>
        <v>90</v>
      </c>
      <c r="P21" s="16" t="s">
        <v>56</v>
      </c>
      <c r="Q21" s="16"/>
      <c r="R21" s="16"/>
      <c r="S21" s="16"/>
    </row>
    <row r="22" spans="1:19" ht="13.5" customHeight="1" x14ac:dyDescent="0.15">
      <c r="A22" s="9"/>
      <c r="C22" s="21" t="s">
        <v>94</v>
      </c>
      <c r="D22" s="21"/>
      <c r="E22" s="21" t="s">
        <v>15</v>
      </c>
      <c r="F22" s="21"/>
      <c r="G22" s="21"/>
      <c r="H22" s="21"/>
      <c r="I22" s="21"/>
      <c r="N22" s="5">
        <v>190</v>
      </c>
      <c r="O22">
        <f t="shared" ref="O22" si="2">N22*2</f>
        <v>380</v>
      </c>
      <c r="P22" s="11"/>
    </row>
    <row r="23" spans="1:19" x14ac:dyDescent="0.15">
      <c r="A23" s="9"/>
      <c r="C23" s="21" t="s">
        <v>95</v>
      </c>
      <c r="D23" s="21"/>
      <c r="E23" s="21" t="s">
        <v>15</v>
      </c>
      <c r="F23" s="21"/>
      <c r="G23" s="21"/>
      <c r="H23" s="21"/>
      <c r="I23" s="21"/>
      <c r="N23" s="5">
        <v>2</v>
      </c>
      <c r="O23" s="26">
        <f t="shared" si="0"/>
        <v>4</v>
      </c>
      <c r="P23" s="11"/>
    </row>
    <row r="24" spans="1:19" ht="45.75" customHeight="1" x14ac:dyDescent="0.15">
      <c r="A24" s="9"/>
      <c r="B24" s="3"/>
      <c r="C24" s="32" t="s">
        <v>97</v>
      </c>
      <c r="D24" s="22"/>
      <c r="E24" s="22" t="s">
        <v>58</v>
      </c>
      <c r="F24" s="22"/>
      <c r="G24" s="22"/>
      <c r="H24" s="22"/>
      <c r="I24" s="22"/>
      <c r="J24">
        <v>40</v>
      </c>
      <c r="K24">
        <v>45</v>
      </c>
      <c r="N24" s="5">
        <v>85</v>
      </c>
      <c r="O24" s="26">
        <f t="shared" si="0"/>
        <v>170</v>
      </c>
      <c r="P24" s="11"/>
    </row>
    <row r="25" spans="1:19" ht="54" x14ac:dyDescent="0.15">
      <c r="A25" s="9">
        <v>7</v>
      </c>
      <c r="B25" s="3">
        <v>41243</v>
      </c>
      <c r="C25" s="13" t="s">
        <v>98</v>
      </c>
      <c r="D25" s="2" t="s">
        <v>103</v>
      </c>
      <c r="E25" t="s">
        <v>88</v>
      </c>
      <c r="F25" t="s">
        <v>99</v>
      </c>
      <c r="G25" s="2" t="s">
        <v>101</v>
      </c>
      <c r="H25" s="7">
        <v>0.60416666666666663</v>
      </c>
      <c r="I25" s="8">
        <v>0.6875</v>
      </c>
      <c r="J25">
        <v>7</v>
      </c>
      <c r="K25">
        <v>39</v>
      </c>
      <c r="N25" s="5">
        <v>46</v>
      </c>
      <c r="O25" s="26">
        <f t="shared" si="0"/>
        <v>92</v>
      </c>
      <c r="P25" s="11"/>
    </row>
    <row r="26" spans="1:19" ht="13.5" customHeight="1" x14ac:dyDescent="0.15">
      <c r="A26" s="9"/>
      <c r="C26" s="21" t="s">
        <v>102</v>
      </c>
      <c r="D26" s="21"/>
      <c r="E26" s="21" t="s">
        <v>15</v>
      </c>
      <c r="F26" s="21"/>
      <c r="G26" s="21"/>
      <c r="H26" s="21"/>
      <c r="I26" s="21"/>
      <c r="N26" s="5">
        <v>65</v>
      </c>
      <c r="O26" s="26">
        <f t="shared" ref="O26" si="3">N26*2</f>
        <v>130</v>
      </c>
      <c r="P26" s="11"/>
    </row>
    <row r="27" spans="1:19" ht="54" x14ac:dyDescent="0.15">
      <c r="A27" s="9"/>
      <c r="B27" s="3"/>
      <c r="C27" s="13" t="s">
        <v>104</v>
      </c>
      <c r="D27" s="2" t="s">
        <v>105</v>
      </c>
      <c r="E27" t="s">
        <v>66</v>
      </c>
      <c r="F27" s="2" t="s">
        <v>109</v>
      </c>
      <c r="G27" s="2" t="s">
        <v>106</v>
      </c>
      <c r="H27" s="7">
        <v>0.70833333333333337</v>
      </c>
      <c r="I27" s="8">
        <v>0.79166666666666663</v>
      </c>
      <c r="O27" s="26"/>
      <c r="P27" s="11"/>
    </row>
    <row r="28" spans="1:19" x14ac:dyDescent="0.15">
      <c r="A28" s="9"/>
      <c r="C28" s="21" t="s">
        <v>108</v>
      </c>
      <c r="D28" s="21"/>
      <c r="E28" s="21" t="s">
        <v>15</v>
      </c>
      <c r="F28" s="21"/>
      <c r="G28" s="21"/>
      <c r="H28" s="21"/>
      <c r="I28" s="21"/>
      <c r="N28" s="5">
        <v>75</v>
      </c>
      <c r="O28" s="26">
        <f t="shared" si="0"/>
        <v>150</v>
      </c>
      <c r="P28" s="11"/>
    </row>
    <row r="29" spans="1:19" ht="135" x14ac:dyDescent="0.15">
      <c r="A29" s="9">
        <v>8</v>
      </c>
      <c r="B29" s="3">
        <v>41244</v>
      </c>
      <c r="C29" s="13" t="s">
        <v>104</v>
      </c>
      <c r="D29" s="13" t="s">
        <v>107</v>
      </c>
      <c r="E29" t="s">
        <v>66</v>
      </c>
      <c r="F29" s="2" t="s">
        <v>110</v>
      </c>
      <c r="G29" s="2" t="s">
        <v>111</v>
      </c>
      <c r="H29" s="7">
        <v>0.45833333333333331</v>
      </c>
      <c r="I29" s="8">
        <v>0.77083333333333337</v>
      </c>
      <c r="P29" s="16" t="s">
        <v>67</v>
      </c>
      <c r="Q29" s="16"/>
      <c r="R29" s="16"/>
      <c r="S29" s="16"/>
    </row>
    <row r="30" spans="1:19" x14ac:dyDescent="0.15">
      <c r="A30" s="9"/>
      <c r="C30" s="21" t="s">
        <v>113</v>
      </c>
      <c r="D30" s="21"/>
      <c r="E30" s="21" t="s">
        <v>15</v>
      </c>
      <c r="F30" s="21"/>
      <c r="G30" s="21"/>
      <c r="H30" s="21"/>
      <c r="I30" s="21"/>
      <c r="J30">
        <v>17.5</v>
      </c>
      <c r="K30">
        <v>40</v>
      </c>
      <c r="L30">
        <v>15</v>
      </c>
      <c r="N30" s="5">
        <v>73</v>
      </c>
      <c r="O30" s="26">
        <f t="shared" ref="O30:O32" si="4">N30*2</f>
        <v>146</v>
      </c>
      <c r="P30" s="11"/>
    </row>
    <row r="31" spans="1:19" ht="45.75" customHeight="1" x14ac:dyDescent="0.15">
      <c r="A31" s="9">
        <v>9</v>
      </c>
      <c r="B31" s="3">
        <v>41245</v>
      </c>
      <c r="C31" t="s">
        <v>64</v>
      </c>
      <c r="D31" t="s">
        <v>112</v>
      </c>
      <c r="E31" t="s">
        <v>114</v>
      </c>
      <c r="F31" s="34" t="s">
        <v>116</v>
      </c>
      <c r="G31" s="34"/>
      <c r="N31" s="5">
        <v>55</v>
      </c>
      <c r="O31" s="26">
        <f t="shared" si="4"/>
        <v>110</v>
      </c>
      <c r="P31" s="11"/>
    </row>
    <row r="32" spans="1:19" ht="31.5" customHeight="1" x14ac:dyDescent="0.15">
      <c r="A32" s="9"/>
      <c r="B32" s="3"/>
      <c r="C32" t="s">
        <v>62</v>
      </c>
      <c r="D32" t="s">
        <v>112</v>
      </c>
      <c r="E32" t="s">
        <v>115</v>
      </c>
      <c r="F32" s="34" t="s">
        <v>117</v>
      </c>
      <c r="G32" s="34"/>
      <c r="N32" s="5">
        <v>25</v>
      </c>
      <c r="O32" s="26">
        <f t="shared" si="4"/>
        <v>50</v>
      </c>
      <c r="P32" s="11"/>
    </row>
    <row r="33" spans="1:19" ht="28.5" customHeight="1" x14ac:dyDescent="0.15">
      <c r="A33" s="9"/>
      <c r="C33" s="20" t="s">
        <v>118</v>
      </c>
      <c r="D33" s="21"/>
      <c r="E33" s="21" t="s">
        <v>15</v>
      </c>
      <c r="F33" s="21"/>
      <c r="G33" s="21"/>
      <c r="H33" s="21"/>
      <c r="I33" s="21"/>
      <c r="J33">
        <v>20</v>
      </c>
      <c r="K33">
        <v>28</v>
      </c>
      <c r="L33">
        <v>15</v>
      </c>
      <c r="N33" s="5">
        <v>63</v>
      </c>
      <c r="O33" s="26">
        <f t="shared" ref="O33" si="5">N33*2</f>
        <v>126</v>
      </c>
      <c r="P33" s="11"/>
    </row>
    <row r="34" spans="1:19" ht="47.25" customHeight="1" x14ac:dyDescent="0.15">
      <c r="A34" s="9"/>
      <c r="C34" s="12" t="s">
        <v>62</v>
      </c>
      <c r="D34" s="12" t="s">
        <v>12</v>
      </c>
      <c r="E34" s="12" t="s">
        <v>119</v>
      </c>
      <c r="F34" s="12" t="s">
        <v>120</v>
      </c>
      <c r="G34" s="12" t="s">
        <v>121</v>
      </c>
      <c r="H34" s="36">
        <v>0.87847222222222221</v>
      </c>
      <c r="I34" s="37">
        <v>0.28472222222222221</v>
      </c>
      <c r="J34" s="12"/>
      <c r="K34" s="12"/>
      <c r="L34" s="12"/>
      <c r="M34" s="12"/>
      <c r="N34" s="14">
        <v>222.5</v>
      </c>
      <c r="O34" s="12">
        <f>N34*2</f>
        <v>445</v>
      </c>
      <c r="P34" s="16" t="s">
        <v>68</v>
      </c>
      <c r="Q34" s="16"/>
      <c r="R34" s="16"/>
      <c r="S34" s="16"/>
    </row>
    <row r="35" spans="1:19" x14ac:dyDescent="0.15">
      <c r="A35" s="9">
        <v>10</v>
      </c>
      <c r="B35" s="3">
        <v>41246</v>
      </c>
      <c r="C35" s="21" t="s">
        <v>122</v>
      </c>
      <c r="D35" s="21"/>
      <c r="E35" s="21" t="s">
        <v>15</v>
      </c>
      <c r="F35" s="21"/>
      <c r="G35" s="21"/>
      <c r="H35" s="21"/>
      <c r="I35" s="21"/>
      <c r="N35" s="5">
        <v>26.5</v>
      </c>
      <c r="O35" s="26">
        <f>N35*2</f>
        <v>53</v>
      </c>
      <c r="P35" s="11"/>
    </row>
    <row r="36" spans="1:19" x14ac:dyDescent="0.15">
      <c r="A36" s="9"/>
      <c r="B36" s="3"/>
      <c r="C36" s="21" t="s">
        <v>123</v>
      </c>
      <c r="D36" s="21"/>
      <c r="E36" s="21" t="s">
        <v>15</v>
      </c>
      <c r="F36" s="21"/>
      <c r="G36" s="21"/>
      <c r="H36" s="21"/>
      <c r="I36" s="21"/>
      <c r="N36" s="5">
        <v>1</v>
      </c>
      <c r="O36" s="26">
        <f>N36*2</f>
        <v>2</v>
      </c>
      <c r="P36" s="11"/>
    </row>
    <row r="37" spans="1:19" x14ac:dyDescent="0.15">
      <c r="A37" s="9"/>
      <c r="B37" s="3"/>
      <c r="C37" s="21" t="s">
        <v>124</v>
      </c>
      <c r="D37" s="21"/>
      <c r="E37" s="21" t="s">
        <v>15</v>
      </c>
      <c r="F37" s="21"/>
      <c r="G37" s="21"/>
      <c r="H37" s="21"/>
      <c r="I37" s="21"/>
      <c r="O37" s="5"/>
      <c r="P37" s="11"/>
    </row>
    <row r="38" spans="1:19" x14ac:dyDescent="0.15">
      <c r="A38" s="9"/>
      <c r="B38" s="3"/>
      <c r="C38" s="21" t="s">
        <v>125</v>
      </c>
      <c r="D38" s="21"/>
      <c r="E38" s="21" t="s">
        <v>15</v>
      </c>
      <c r="F38" s="21"/>
      <c r="G38" s="21"/>
      <c r="H38" s="21"/>
      <c r="I38" s="21"/>
      <c r="J38" s="27">
        <v>12</v>
      </c>
      <c r="K38" s="27">
        <v>10</v>
      </c>
      <c r="L38">
        <v>25</v>
      </c>
      <c r="N38" s="5">
        <v>47</v>
      </c>
      <c r="O38" s="12">
        <f t="shared" ref="O38:O39" si="6">N38*2</f>
        <v>94</v>
      </c>
      <c r="P38" s="11"/>
    </row>
    <row r="39" spans="1:19" ht="25.5" customHeight="1" x14ac:dyDescent="0.15">
      <c r="A39" s="9"/>
      <c r="C39" s="13" t="s">
        <v>126</v>
      </c>
      <c r="D39" s="13" t="s">
        <v>127</v>
      </c>
      <c r="E39" s="12" t="s">
        <v>129</v>
      </c>
      <c r="F39" s="12" t="s">
        <v>128</v>
      </c>
      <c r="G39" s="13" t="s">
        <v>130</v>
      </c>
      <c r="H39" s="36">
        <v>0.625</v>
      </c>
      <c r="I39" s="37">
        <v>0.65625</v>
      </c>
      <c r="J39" s="12"/>
      <c r="K39" s="12"/>
      <c r="L39" s="12"/>
      <c r="M39" s="12"/>
      <c r="N39" s="14">
        <v>25</v>
      </c>
      <c r="O39" s="12">
        <f t="shared" si="6"/>
        <v>50</v>
      </c>
      <c r="P39" s="16"/>
      <c r="Q39" s="16"/>
      <c r="R39" s="16"/>
      <c r="S39" s="16"/>
    </row>
    <row r="40" spans="1:19" ht="25.5" customHeight="1" x14ac:dyDescent="0.15">
      <c r="A40" s="9"/>
      <c r="C40" s="13" t="s">
        <v>127</v>
      </c>
      <c r="D40" s="13" t="s">
        <v>131</v>
      </c>
      <c r="E40" s="12" t="s">
        <v>132</v>
      </c>
      <c r="F40" s="12" t="s">
        <v>133</v>
      </c>
      <c r="G40" s="13" t="s">
        <v>134</v>
      </c>
      <c r="H40" s="36">
        <v>0.71180555555555547</v>
      </c>
      <c r="I40" s="37">
        <v>0.8125</v>
      </c>
      <c r="J40">
        <v>705</v>
      </c>
      <c r="K40">
        <v>20</v>
      </c>
      <c r="L40">
        <v>50</v>
      </c>
      <c r="M40">
        <v>130</v>
      </c>
      <c r="N40" s="5">
        <f>SUM(J40:M40)</f>
        <v>905</v>
      </c>
      <c r="O40" s="12">
        <f>N40*2</f>
        <v>1810</v>
      </c>
      <c r="P40" s="16"/>
      <c r="Q40" s="16"/>
      <c r="R40" s="16"/>
      <c r="S40" s="16"/>
    </row>
    <row r="41" spans="1:19" x14ac:dyDescent="0.15">
      <c r="N41"/>
      <c r="P41" s="11"/>
    </row>
    <row r="42" spans="1:19" x14ac:dyDescent="0.15">
      <c r="A42" s="23" t="s">
        <v>52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P42" s="11"/>
    </row>
    <row r="43" spans="1:19" x14ac:dyDescent="0.15">
      <c r="A43" s="38" t="s">
        <v>135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5">
        <v>101.5</v>
      </c>
      <c r="O43">
        <v>203</v>
      </c>
      <c r="P43" s="11"/>
    </row>
    <row r="44" spans="1:19" x14ac:dyDescent="0.15">
      <c r="A44" s="38" t="s">
        <v>136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5">
        <v>100</v>
      </c>
      <c r="P44" s="11"/>
    </row>
    <row r="45" spans="1:19" x14ac:dyDescent="0.15">
      <c r="A45" s="38" t="s">
        <v>138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5">
        <v>13</v>
      </c>
      <c r="O45">
        <v>20</v>
      </c>
    </row>
    <row r="46" spans="1:19" x14ac:dyDescent="0.15">
      <c r="A46" s="38" t="s">
        <v>139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5">
        <v>52</v>
      </c>
    </row>
    <row r="47" spans="1:19" x14ac:dyDescent="0.15">
      <c r="A47" s="38" t="s">
        <v>140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5">
        <v>2.5</v>
      </c>
      <c r="O47">
        <v>5</v>
      </c>
    </row>
    <row r="48" spans="1:19" x14ac:dyDescent="0.15">
      <c r="A48" s="38" t="s">
        <v>137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5">
        <v>5</v>
      </c>
    </row>
    <row r="49" spans="1:19" ht="62.25" customHeight="1" x14ac:dyDescent="0.25">
      <c r="A49" s="18" t="s">
        <v>141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40">
        <f>SUM(N3:N48)</f>
        <v>3997</v>
      </c>
      <c r="O49" s="41">
        <f>SUM(O3:O48)</f>
        <v>7674</v>
      </c>
      <c r="P49" s="16" t="s">
        <v>57</v>
      </c>
      <c r="Q49" s="16"/>
      <c r="R49" s="16"/>
      <c r="S49" s="16"/>
    </row>
    <row r="50" spans="1:19" ht="22.5" x14ac:dyDescent="0.25">
      <c r="A50" s="18" t="s">
        <v>144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5">
        <f>SUM(N3:N40)-1629-367</f>
        <v>1727</v>
      </c>
    </row>
    <row r="51" spans="1:19" ht="22.5" x14ac:dyDescent="0.25">
      <c r="A51" s="18" t="s">
        <v>143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5" t="s">
        <v>142</v>
      </c>
    </row>
    <row r="52" spans="1:19" ht="22.5" x14ac:dyDescent="0.25">
      <c r="A52" s="18" t="s">
        <v>145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42">
        <f>N49-3200</f>
        <v>797</v>
      </c>
    </row>
    <row r="57" spans="1:19" hidden="1" x14ac:dyDescent="0.15">
      <c r="C57" t="s">
        <v>12</v>
      </c>
      <c r="D57" t="s">
        <v>13</v>
      </c>
      <c r="E57" t="s">
        <v>3</v>
      </c>
      <c r="F57" t="s">
        <v>21</v>
      </c>
      <c r="G57" t="s">
        <v>18</v>
      </c>
      <c r="H57" s="1">
        <v>0.3263888888888889</v>
      </c>
      <c r="I57" s="1">
        <v>0.40972222222222227</v>
      </c>
      <c r="J57">
        <v>456</v>
      </c>
      <c r="K57">
        <v>15</v>
      </c>
      <c r="L57">
        <v>50</v>
      </c>
      <c r="M57">
        <v>130</v>
      </c>
      <c r="N57" s="5">
        <f>SUM(J57:M57)</f>
        <v>651</v>
      </c>
    </row>
    <row r="58" spans="1:19" hidden="1" x14ac:dyDescent="0.15">
      <c r="G58" t="s">
        <v>25</v>
      </c>
      <c r="H58" s="1"/>
      <c r="I58" s="1"/>
    </row>
    <row r="59" spans="1:19" hidden="1" x14ac:dyDescent="0.15">
      <c r="C59" t="s">
        <v>16</v>
      </c>
      <c r="D59" t="s">
        <v>17</v>
      </c>
      <c r="E59" t="s">
        <v>24</v>
      </c>
      <c r="F59" t="s">
        <v>20</v>
      </c>
      <c r="H59" s="1"/>
      <c r="I59" s="1"/>
      <c r="N59" s="5">
        <v>40</v>
      </c>
    </row>
    <row r="60" spans="1:19" hidden="1" x14ac:dyDescent="0.15">
      <c r="C60" t="s">
        <v>13</v>
      </c>
      <c r="D60" t="s">
        <v>2</v>
      </c>
      <c r="E60" t="s">
        <v>3</v>
      </c>
      <c r="F60" t="s">
        <v>19</v>
      </c>
      <c r="G60" t="s">
        <v>22</v>
      </c>
      <c r="H60" s="1">
        <v>0.70833333333333337</v>
      </c>
      <c r="I60" s="1">
        <v>0.79166666666666663</v>
      </c>
      <c r="J60">
        <v>295</v>
      </c>
      <c r="K60">
        <v>15</v>
      </c>
      <c r="L60">
        <v>50</v>
      </c>
      <c r="M60">
        <v>130</v>
      </c>
    </row>
    <row r="61" spans="1:19" hidden="1" x14ac:dyDescent="0.15">
      <c r="G61" t="s">
        <v>23</v>
      </c>
      <c r="H61" s="1">
        <v>0.75</v>
      </c>
      <c r="I61" s="1">
        <v>0.83333333333333337</v>
      </c>
      <c r="J61">
        <v>317</v>
      </c>
      <c r="K61">
        <v>15</v>
      </c>
      <c r="L61">
        <v>50</v>
      </c>
      <c r="M61">
        <v>130</v>
      </c>
      <c r="N61" s="5">
        <f>SUM(J61:M61)</f>
        <v>512</v>
      </c>
    </row>
    <row r="62" spans="1:19" hidden="1" x14ac:dyDescent="0.15">
      <c r="H62" s="1">
        <v>0.71527777777777779</v>
      </c>
      <c r="I62" s="1">
        <v>0.79861111111111116</v>
      </c>
      <c r="J62">
        <v>390</v>
      </c>
    </row>
  </sheetData>
  <mergeCells count="54">
    <mergeCell ref="A52:M52"/>
    <mergeCell ref="C35:I35"/>
    <mergeCell ref="C36:I36"/>
    <mergeCell ref="C37:I37"/>
    <mergeCell ref="C38:I38"/>
    <mergeCell ref="C18:I18"/>
    <mergeCell ref="C20:I20"/>
    <mergeCell ref="A42:M42"/>
    <mergeCell ref="C28:I28"/>
    <mergeCell ref="C23:I23"/>
    <mergeCell ref="C16:I16"/>
    <mergeCell ref="C22:I22"/>
    <mergeCell ref="C24:I24"/>
    <mergeCell ref="C26:I26"/>
    <mergeCell ref="C30:I30"/>
    <mergeCell ref="F31:G31"/>
    <mergeCell ref="F32:G32"/>
    <mergeCell ref="C33:I33"/>
    <mergeCell ref="A51:M51"/>
    <mergeCell ref="A50:M50"/>
    <mergeCell ref="A48:M48"/>
    <mergeCell ref="J1:M2"/>
    <mergeCell ref="N1:N2"/>
    <mergeCell ref="C3:I3"/>
    <mergeCell ref="J9:M9"/>
    <mergeCell ref="C11:I11"/>
    <mergeCell ref="H13:J13"/>
    <mergeCell ref="C14:I14"/>
    <mergeCell ref="O1:O2"/>
    <mergeCell ref="C6:I6"/>
    <mergeCell ref="A49:M49"/>
    <mergeCell ref="C1:C2"/>
    <mergeCell ref="D1:D2"/>
    <mergeCell ref="E1:E2"/>
    <mergeCell ref="F1:F2"/>
    <mergeCell ref="A43:M43"/>
    <mergeCell ref="A44:M44"/>
    <mergeCell ref="A45:M45"/>
    <mergeCell ref="A46:M46"/>
    <mergeCell ref="A47:M47"/>
    <mergeCell ref="C12:I12"/>
    <mergeCell ref="G1:G2"/>
    <mergeCell ref="H1:H2"/>
    <mergeCell ref="I1:I2"/>
    <mergeCell ref="P49:S49"/>
    <mergeCell ref="P29:S29"/>
    <mergeCell ref="P34:S34"/>
    <mergeCell ref="P1:S2"/>
    <mergeCell ref="P5:S5"/>
    <mergeCell ref="P8:S8"/>
    <mergeCell ref="P19:S19"/>
    <mergeCell ref="P21:S21"/>
    <mergeCell ref="P39:S39"/>
    <mergeCell ref="P40:S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5"/>
    </sheetView>
  </sheetViews>
  <sheetFormatPr defaultRowHeight="13.5" x14ac:dyDescent="0.15"/>
  <sheetData>
    <row r="1" spans="1:11" x14ac:dyDescent="0.15">
      <c r="A1" s="34" t="s">
        <v>146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1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x14ac:dyDescent="0.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x14ac:dyDescent="0.1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1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x14ac:dyDescent="0.1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1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</sheetData>
  <mergeCells count="1">
    <mergeCell ref="A1:K2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5" sqref="B13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 plan</vt:lpstr>
      <vt:lpstr>to sunny</vt:lpstr>
      <vt:lpstr>detail</vt:lpstr>
      <vt:lpstr>tickets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2012-12-04T14:41:37Z</dcterms:modified>
</cp:coreProperties>
</file>