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drawings/drawing4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0759464/Desktop/Rutter Lab Mouse PFTs (Slide 11)/"/>
    </mc:Choice>
  </mc:AlternateContent>
  <xr:revisionPtr revIDLastSave="0" documentId="13_ncr:1_{7E469DD7-155B-BD4D-8C1D-2F6D123D65B9}" xr6:coauthVersionLast="47" xr6:coauthVersionMax="47" xr10:uidLastSave="{00000000-0000-0000-0000-000000000000}"/>
  <bookViews>
    <workbookView xWindow="0" yWindow="760" windowWidth="23260" windowHeight="12580" activeTab="3" xr2:uid="{5EAAA544-77C8-42EB-B6A4-12C2A587AA10}"/>
  </bookViews>
  <sheets>
    <sheet name="WBP" sheetId="8" r:id="rId1"/>
    <sheet name="WBP2" sheetId="11" r:id="rId2"/>
    <sheet name="body weight" sheetId="3" r:id="rId3"/>
    <sheet name="Harvest" sheetId="9" r:id="rId4"/>
    <sheet name="data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9" i="10" l="1"/>
  <c r="Q69" i="10" s="1"/>
  <c r="P70" i="10"/>
  <c r="Q70" i="10" s="1"/>
  <c r="P71" i="10"/>
  <c r="Q71" i="10" s="1"/>
  <c r="P72" i="10"/>
  <c r="Q72" i="10" s="1"/>
  <c r="P73" i="10"/>
  <c r="Q73" i="10" s="1"/>
  <c r="P74" i="10"/>
  <c r="Q74" i="10" s="1"/>
  <c r="P75" i="10"/>
  <c r="Q75" i="10" s="1"/>
  <c r="P76" i="10"/>
  <c r="Q76" i="10" s="1"/>
  <c r="P59" i="10"/>
  <c r="Q59" i="10" s="1"/>
  <c r="P60" i="10"/>
  <c r="Q60" i="10" s="1"/>
  <c r="P61" i="10"/>
  <c r="Q61" i="10" s="1"/>
  <c r="P62" i="10"/>
  <c r="Q62" i="10" s="1"/>
  <c r="P63" i="10"/>
  <c r="Q63" i="10" s="1"/>
  <c r="P64" i="10"/>
  <c r="Q64" i="10" s="1"/>
  <c r="P65" i="10"/>
  <c r="Q65" i="10" s="1"/>
  <c r="P66" i="10"/>
  <c r="Q66" i="10" s="1"/>
  <c r="P48" i="10"/>
  <c r="Q48" i="10" s="1"/>
  <c r="P49" i="10"/>
  <c r="Q49" i="10" s="1"/>
  <c r="P50" i="10"/>
  <c r="Q50" i="10" s="1"/>
  <c r="P51" i="10"/>
  <c r="Q51" i="10" s="1"/>
  <c r="P52" i="10"/>
  <c r="Q52" i="10" s="1"/>
  <c r="P53" i="10"/>
  <c r="Q53" i="10" s="1"/>
  <c r="P54" i="10"/>
  <c r="Q54" i="10" s="1"/>
  <c r="P55" i="10"/>
  <c r="Q55" i="10" s="1"/>
  <c r="P56" i="10"/>
  <c r="Q56" i="10" s="1"/>
  <c r="P37" i="10"/>
  <c r="Q37" i="10" s="1"/>
  <c r="P38" i="10"/>
  <c r="Q38" i="10" s="1"/>
  <c r="P39" i="10"/>
  <c r="Q39" i="10" s="1"/>
  <c r="P40" i="10"/>
  <c r="Q40" i="10" s="1"/>
  <c r="P41" i="10"/>
  <c r="Q41" i="10" s="1"/>
  <c r="P42" i="10"/>
  <c r="Q42" i="10" s="1"/>
  <c r="P43" i="10"/>
  <c r="Q43" i="10" s="1"/>
  <c r="P44" i="10"/>
  <c r="Q44" i="10" s="1"/>
  <c r="P45" i="10"/>
  <c r="Q45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P16" i="10"/>
  <c r="Q16" i="10" s="1"/>
  <c r="P17" i="10"/>
  <c r="Q17" i="10" s="1"/>
  <c r="P18" i="10"/>
  <c r="Q18" i="10" s="1"/>
  <c r="P19" i="10"/>
  <c r="Q19" i="10" s="1"/>
  <c r="P20" i="10"/>
  <c r="Q20" i="10" s="1"/>
  <c r="P21" i="10"/>
  <c r="Q21" i="10" s="1"/>
  <c r="P22" i="10"/>
  <c r="Q22" i="10" s="1"/>
  <c r="P23" i="10"/>
  <c r="Q23" i="10" s="1"/>
  <c r="P24" i="10"/>
  <c r="Q24" i="10" s="1"/>
  <c r="P5" i="10"/>
  <c r="Q5" i="10" s="1"/>
  <c r="P6" i="10"/>
  <c r="Q6" i="10" s="1"/>
  <c r="P7" i="10"/>
  <c r="Q7" i="10" s="1"/>
  <c r="P8" i="10"/>
  <c r="Q8" i="10" s="1"/>
  <c r="P9" i="10"/>
  <c r="Q9" i="10" s="1"/>
  <c r="P10" i="10"/>
  <c r="Q10" i="10" s="1"/>
  <c r="P11" i="10"/>
  <c r="Q11" i="10" s="1"/>
  <c r="P12" i="10"/>
  <c r="Q12" i="10" s="1"/>
  <c r="P13" i="10"/>
  <c r="Q13" i="10" s="1"/>
  <c r="D4" i="10" l="1"/>
  <c r="D5" i="10"/>
  <c r="D6" i="10"/>
  <c r="D7" i="10"/>
  <c r="D8" i="10"/>
  <c r="D9" i="10"/>
  <c r="D10" i="10"/>
  <c r="D11" i="10"/>
  <c r="D12" i="10"/>
  <c r="D13" i="10"/>
  <c r="D15" i="10"/>
  <c r="D16" i="10"/>
  <c r="D17" i="10"/>
  <c r="D18" i="10"/>
  <c r="D19" i="10"/>
  <c r="D20" i="10"/>
  <c r="D21" i="10"/>
  <c r="D22" i="10"/>
  <c r="D23" i="10"/>
  <c r="D24" i="10"/>
  <c r="D26" i="10"/>
  <c r="D27" i="10"/>
  <c r="D28" i="10"/>
  <c r="D29" i="10"/>
  <c r="D30" i="10"/>
  <c r="D31" i="10"/>
  <c r="D32" i="10"/>
  <c r="D33" i="10"/>
  <c r="D34" i="10"/>
  <c r="D36" i="10"/>
  <c r="D37" i="10"/>
  <c r="D38" i="10"/>
  <c r="D39" i="10"/>
  <c r="D40" i="10"/>
  <c r="D41" i="10"/>
  <c r="D42" i="10"/>
  <c r="D43" i="10"/>
  <c r="D44" i="10"/>
  <c r="D45" i="10"/>
  <c r="D47" i="10"/>
  <c r="D48" i="10"/>
  <c r="D49" i="10"/>
  <c r="D50" i="10"/>
  <c r="D51" i="10"/>
  <c r="D52" i="10"/>
  <c r="D53" i="10"/>
  <c r="D54" i="10"/>
  <c r="D55" i="10"/>
  <c r="D56" i="10"/>
  <c r="D58" i="10"/>
  <c r="D59" i="10"/>
  <c r="D60" i="10"/>
  <c r="D61" i="10"/>
  <c r="D62" i="10"/>
  <c r="D63" i="10"/>
  <c r="D64" i="10"/>
  <c r="D65" i="10"/>
  <c r="D66" i="10"/>
  <c r="D68" i="10"/>
  <c r="D69" i="10"/>
  <c r="D70" i="10"/>
  <c r="D71" i="10"/>
  <c r="D72" i="10"/>
  <c r="D73" i="10"/>
  <c r="D74" i="10"/>
  <c r="D75" i="10"/>
  <c r="D76" i="10"/>
  <c r="F5" i="10" l="1"/>
  <c r="F6" i="10"/>
  <c r="F7" i="10"/>
  <c r="F8" i="10"/>
  <c r="F9" i="10"/>
  <c r="F10" i="10"/>
  <c r="F11" i="10"/>
  <c r="F12" i="10"/>
  <c r="F13" i="10"/>
  <c r="F16" i="10"/>
  <c r="F17" i="10"/>
  <c r="F18" i="10"/>
  <c r="F19" i="10"/>
  <c r="F20" i="10"/>
  <c r="F21" i="10"/>
  <c r="F22" i="10"/>
  <c r="F23" i="10"/>
  <c r="F24" i="10"/>
  <c r="F26" i="10"/>
  <c r="F27" i="10"/>
  <c r="F28" i="10"/>
  <c r="F29" i="10"/>
  <c r="F30" i="10"/>
  <c r="F31" i="10"/>
  <c r="F32" i="10"/>
  <c r="F33" i="10"/>
  <c r="F34" i="10"/>
  <c r="F36" i="10"/>
  <c r="F37" i="10"/>
  <c r="F38" i="10"/>
  <c r="F39" i="10"/>
  <c r="F40" i="10"/>
  <c r="F41" i="10"/>
  <c r="F42" i="10"/>
  <c r="F43" i="10"/>
  <c r="F44" i="10"/>
  <c r="F45" i="10"/>
  <c r="F47" i="10"/>
  <c r="F48" i="10"/>
  <c r="F49" i="10"/>
  <c r="F50" i="10"/>
  <c r="F51" i="10"/>
  <c r="F52" i="10"/>
  <c r="F53" i="10"/>
  <c r="F54" i="10"/>
  <c r="F55" i="10"/>
  <c r="F56" i="10"/>
  <c r="F58" i="10"/>
  <c r="F59" i="10"/>
  <c r="F60" i="10"/>
  <c r="F61" i="10"/>
  <c r="F62" i="10"/>
  <c r="F63" i="10"/>
  <c r="F64" i="10"/>
  <c r="F65" i="10"/>
  <c r="F66" i="10"/>
  <c r="F68" i="10"/>
  <c r="F69" i="10"/>
  <c r="F70" i="10"/>
  <c r="F71" i="10"/>
  <c r="F72" i="10"/>
  <c r="F73" i="10"/>
  <c r="F74" i="10"/>
  <c r="F75" i="10"/>
  <c r="F76" i="10"/>
  <c r="F4" i="10"/>
  <c r="F15" i="10"/>
  <c r="Q15" i="10"/>
  <c r="Q26" i="10"/>
  <c r="Q36" i="10"/>
  <c r="Q47" i="10"/>
  <c r="Q58" i="10"/>
  <c r="P15" i="10"/>
  <c r="P26" i="10"/>
  <c r="P36" i="10"/>
  <c r="P47" i="10"/>
  <c r="P58" i="10"/>
  <c r="P68" i="10"/>
  <c r="Q68" i="10" s="1"/>
  <c r="P4" i="10"/>
  <c r="Q4" i="10" s="1"/>
  <c r="E82" i="8" l="1"/>
  <c r="D82" i="8"/>
  <c r="E71" i="8"/>
  <c r="D71" i="8"/>
  <c r="E60" i="8"/>
  <c r="D60" i="8"/>
  <c r="E49" i="8"/>
  <c r="D49" i="8"/>
  <c r="E37" i="8"/>
  <c r="D37" i="8"/>
  <c r="E14" i="8"/>
  <c r="D14" i="8"/>
  <c r="F85" i="3" l="1"/>
  <c r="F61" i="3"/>
  <c r="F37" i="3"/>
  <c r="F73" i="3"/>
  <c r="F49" i="3"/>
  <c r="F25" i="3"/>
  <c r="E25" i="8"/>
  <c r="D25" i="8"/>
</calcChain>
</file>

<file path=xl/sharedStrings.xml><?xml version="1.0" encoding="utf-8"?>
<sst xmlns="http://schemas.openxmlformats.org/spreadsheetml/2006/main" count="274" uniqueCount="126">
  <si>
    <t>animal #</t>
  </si>
  <si>
    <t>PC-2542-019</t>
  </si>
  <si>
    <t>Gp1- NO bleomycin</t>
  </si>
  <si>
    <t>Day0</t>
  </si>
  <si>
    <t>day1</t>
  </si>
  <si>
    <t>day6</t>
  </si>
  <si>
    <t>Gp7</t>
  </si>
  <si>
    <t xml:space="preserve">Gp2-Vehicle </t>
  </si>
  <si>
    <t>100ul/BID</t>
  </si>
  <si>
    <t>Gp3-50mg/kg Nintedanib</t>
  </si>
  <si>
    <t>200ul/QD</t>
  </si>
  <si>
    <t>Gp4-100mg/kg Pirfenidone</t>
  </si>
  <si>
    <t xml:space="preserve">Gp5-3mg/kg VB253 </t>
  </si>
  <si>
    <t>Gp6-3mg/kg VB253(BID)+</t>
  </si>
  <si>
    <t>Nintedanib(QD)</t>
  </si>
  <si>
    <t>Gp7-3mg/kg VB253(BID)+</t>
  </si>
  <si>
    <t>Pirfenidone (BID)</t>
  </si>
  <si>
    <t>day8</t>
  </si>
  <si>
    <t>day4</t>
  </si>
  <si>
    <t>day11</t>
  </si>
  <si>
    <t>day13</t>
  </si>
  <si>
    <t>FD</t>
  </si>
  <si>
    <t>day15</t>
  </si>
  <si>
    <t>day18</t>
  </si>
  <si>
    <t>harvested</t>
  </si>
  <si>
    <t>Harvested</t>
  </si>
  <si>
    <t>Day20 WBP 3/6/19</t>
  </si>
  <si>
    <t>SubjectID</t>
  </si>
  <si>
    <t>Penh_WBP1</t>
  </si>
  <si>
    <t>PenHmax</t>
  </si>
  <si>
    <t>Gp1-501</t>
  </si>
  <si>
    <t>Gp1-502</t>
  </si>
  <si>
    <t>Gp1-503</t>
  </si>
  <si>
    <t>Gp1-504</t>
  </si>
  <si>
    <t>Gp1-505</t>
  </si>
  <si>
    <t>Gp1-506</t>
  </si>
  <si>
    <t>Gp1-507</t>
  </si>
  <si>
    <t>Gp1-508</t>
  </si>
  <si>
    <t>Gp1-509</t>
  </si>
  <si>
    <t>Gp1-510</t>
  </si>
  <si>
    <t>Gp2-519</t>
  </si>
  <si>
    <t>Gp2-525</t>
  </si>
  <si>
    <t>Gp2-526</t>
  </si>
  <si>
    <t>Gp2-544</t>
  </si>
  <si>
    <t>Gp2-553</t>
  </si>
  <si>
    <t>Gp2-562</t>
  </si>
  <si>
    <t>Gp2-569</t>
  </si>
  <si>
    <t>Gp2-575</t>
  </si>
  <si>
    <t>Gp2-585</t>
  </si>
  <si>
    <t>Gp3-520</t>
  </si>
  <si>
    <t>Gp3-534</t>
  </si>
  <si>
    <t>Gp3-548</t>
  </si>
  <si>
    <t>Gp3-564</t>
  </si>
  <si>
    <t>Gp3-566</t>
  </si>
  <si>
    <t>Gp3-571</t>
  </si>
  <si>
    <t>Gp3-572</t>
  </si>
  <si>
    <t>Gp3-588</t>
  </si>
  <si>
    <t>Gp3-589</t>
  </si>
  <si>
    <t>Gp4-516</t>
  </si>
  <si>
    <t>Gp4-521</t>
  </si>
  <si>
    <t>Gp4-528</t>
  </si>
  <si>
    <t>Gp4-532</t>
  </si>
  <si>
    <t>Gp4-538</t>
  </si>
  <si>
    <t>Gp4-540</t>
  </si>
  <si>
    <t>Gp4-545</t>
  </si>
  <si>
    <t>Gp4-570</t>
  </si>
  <si>
    <t>Gp4-583</t>
  </si>
  <si>
    <t>Gp5-511</t>
  </si>
  <si>
    <t>Gp5-530</t>
  </si>
  <si>
    <t>Gp5-533</t>
  </si>
  <si>
    <t>Gp5-535</t>
  </si>
  <si>
    <t>Gp5-542</t>
  </si>
  <si>
    <t>Gp5-552</t>
  </si>
  <si>
    <t>Gp5-567</t>
  </si>
  <si>
    <t>Gp5-573</t>
  </si>
  <si>
    <t>Gp5-590</t>
  </si>
  <si>
    <t>Gp6-514</t>
  </si>
  <si>
    <t>Gp6-558</t>
  </si>
  <si>
    <t>Gp6-561</t>
  </si>
  <si>
    <t>Gp6-565</t>
  </si>
  <si>
    <t>Gp6-576</t>
  </si>
  <si>
    <t>Gp6-577</t>
  </si>
  <si>
    <t>Gp6-580</t>
  </si>
  <si>
    <t>Gp6-581</t>
  </si>
  <si>
    <t>Gp6-587</t>
  </si>
  <si>
    <t>Gp7-517</t>
  </si>
  <si>
    <t>Gp7-537</t>
  </si>
  <si>
    <t>Gp7-546</t>
  </si>
  <si>
    <t>Gp7-559</t>
  </si>
  <si>
    <t>Gp7-563</t>
  </si>
  <si>
    <t>Gp7-578</t>
  </si>
  <si>
    <t>Gp3-579</t>
  </si>
  <si>
    <t>Gp7-549</t>
  </si>
  <si>
    <t>Gp7-515</t>
  </si>
  <si>
    <t>Gp4-518</t>
  </si>
  <si>
    <t>Gp7-584</t>
  </si>
  <si>
    <t>day 21 harvest 3/7/19</t>
  </si>
  <si>
    <t>dosing</t>
  </si>
  <si>
    <t>bleed time</t>
  </si>
  <si>
    <t>lung weight mg</t>
  </si>
  <si>
    <t>post caval lobe</t>
  </si>
  <si>
    <t>day20</t>
  </si>
  <si>
    <t>day21</t>
  </si>
  <si>
    <t>harvested on day18 (3/4/19)</t>
  </si>
  <si>
    <t xml:space="preserve">Sick , no dosing,harvested first in the morning ,less  blood </t>
  </si>
  <si>
    <t>Body weight g</t>
  </si>
  <si>
    <t>7.15 AMAM</t>
  </si>
  <si>
    <t>7.30AM</t>
  </si>
  <si>
    <t>8.15AM</t>
  </si>
  <si>
    <t>9AM</t>
  </si>
  <si>
    <t>9.30AM</t>
  </si>
  <si>
    <t>11.45 AM</t>
  </si>
  <si>
    <t>Sum</t>
  </si>
  <si>
    <t>lung weight g</t>
  </si>
  <si>
    <t>lung wt/body wt*100</t>
  </si>
  <si>
    <t>No lobe</t>
  </si>
  <si>
    <t>no lobe</t>
  </si>
  <si>
    <t>f-</t>
  </si>
  <si>
    <t>f_WBP1</t>
  </si>
  <si>
    <t>TV_WBP1</t>
  </si>
  <si>
    <t>PIF_WBP1</t>
  </si>
  <si>
    <t>PEF_WBP1</t>
  </si>
  <si>
    <t>respiratory flow</t>
  </si>
  <si>
    <t>Tidal volume</t>
  </si>
  <si>
    <t>Peak Inspiration Flow</t>
  </si>
  <si>
    <t>Peak Expiration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</si>
</sst>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name val="Arial"/>
      <family val="2"/>
    </font>
    <font>
      <sz val="11"/>
      <name val="Calibri"/>
      <family val="2"/>
      <scheme val="minor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0" xfId="0" applyFont="1"/>
    <xf numFmtId="0" fontId="3" fillId="0" borderId="0" xfId="0" applyFont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4" fillId="0" borderId="0" xfId="0" applyFont="1"/>
    <xf numFmtId="0" fontId="5" fillId="0" borderId="1" xfId="0" applyFont="1" applyBorder="1"/>
    <xf numFmtId="0" fontId="0" fillId="0" borderId="1" xfId="0" applyBorder="1" applyAlignment="1">
      <alignment horizontal="left"/>
    </xf>
    <xf numFmtId="18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Border="1"/>
    <xf numFmtId="0" fontId="1" fillId="0" borderId="3" xfId="0" applyFon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2" fillId="0" borderId="1" xfId="0" applyFont="1" applyBorder="1"/>
    <xf numFmtId="0" fontId="5" fillId="0" borderId="1" xfId="0" applyFont="1" applyBorder="1" applyAlignment="1">
      <alignment horizontal="left"/>
    </xf>
    <xf numFmtId="0" fontId="6" fillId="0" borderId="1" xfId="0" quotePrefix="1" applyFont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482600</xdr:colOff>
          <xdr:row>1</xdr:row>
          <xdr:rowOff>88900</xdr:rowOff>
        </xdr:from>
        <xdr:to>
          <xdr:col>17</xdr:col>
          <xdr:colOff>469900</xdr:colOff>
          <xdr:row>23</xdr:row>
          <xdr:rowOff>0</xdr:rowOff>
        </xdr:to>
        <xdr:sp macro="" textlink="">
          <xdr:nvSpPr>
            <xdr:cNvPr id="2094" name="Object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203200</xdr:colOff>
          <xdr:row>1</xdr:row>
          <xdr:rowOff>63500</xdr:rowOff>
        </xdr:from>
        <xdr:to>
          <xdr:col>24</xdr:col>
          <xdr:colOff>177800</xdr:colOff>
          <xdr:row>22</xdr:row>
          <xdr:rowOff>152400</xdr:rowOff>
        </xdr:to>
        <xdr:sp macro="" textlink="">
          <xdr:nvSpPr>
            <xdr:cNvPr id="2096" name="Object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13</xdr:col>
          <xdr:colOff>596900</xdr:colOff>
          <xdr:row>25</xdr:row>
          <xdr:rowOff>165100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0</xdr:rowOff>
        </xdr:from>
        <xdr:to>
          <xdr:col>20</xdr:col>
          <xdr:colOff>596900</xdr:colOff>
          <xdr:row>23</xdr:row>
          <xdr:rowOff>88900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13</xdr:col>
          <xdr:colOff>596900</xdr:colOff>
          <xdr:row>50</xdr:row>
          <xdr:rowOff>101600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28</xdr:row>
          <xdr:rowOff>0</xdr:rowOff>
        </xdr:from>
        <xdr:to>
          <xdr:col>20</xdr:col>
          <xdr:colOff>596900</xdr:colOff>
          <xdr:row>50</xdr:row>
          <xdr:rowOff>101600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88</xdr:row>
          <xdr:rowOff>0</xdr:rowOff>
        </xdr:from>
        <xdr:to>
          <xdr:col>10</xdr:col>
          <xdr:colOff>215900</xdr:colOff>
          <xdr:row>104</xdr:row>
          <xdr:rowOff>25400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79</xdr:row>
          <xdr:rowOff>0</xdr:rowOff>
        </xdr:from>
        <xdr:to>
          <xdr:col>5</xdr:col>
          <xdr:colOff>736600</xdr:colOff>
          <xdr:row>102</xdr:row>
          <xdr:rowOff>165100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9</xdr:col>
          <xdr:colOff>1816100</xdr:colOff>
          <xdr:row>100</xdr:row>
          <xdr:rowOff>88900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17</xdr:col>
          <xdr:colOff>127000</xdr:colOff>
          <xdr:row>102</xdr:row>
          <xdr:rowOff>139700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oleObject" Target="../embeddings/oleObject3.bin"/><Relationship Id="rId7" Type="http://schemas.openxmlformats.org/officeDocument/2006/relationships/oleObject" Target="../embeddings/oleObject5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4.emf"/><Relationship Id="rId5" Type="http://schemas.openxmlformats.org/officeDocument/2006/relationships/oleObject" Target="../embeddings/oleObject4.bin"/><Relationship Id="rId10" Type="http://schemas.openxmlformats.org/officeDocument/2006/relationships/image" Target="../media/image6.emf"/><Relationship Id="rId4" Type="http://schemas.openxmlformats.org/officeDocument/2006/relationships/image" Target="../media/image3.emf"/><Relationship Id="rId9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7.emf"/><Relationship Id="rId4" Type="http://schemas.openxmlformats.org/officeDocument/2006/relationships/oleObject" Target="../embeddings/oleObject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0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9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9.bin"/><Relationship Id="rId5" Type="http://schemas.openxmlformats.org/officeDocument/2006/relationships/image" Target="../media/image8.emf"/><Relationship Id="rId4" Type="http://schemas.openxmlformats.org/officeDocument/2006/relationships/oleObject" Target="../embeddings/oleObject8.bin"/><Relationship Id="rId9" Type="http://schemas.openxmlformats.org/officeDocument/2006/relationships/image" Target="../media/image10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74F17-D90B-444F-B709-44851BCA1AC3}">
  <dimension ref="A1:F83"/>
  <sheetViews>
    <sheetView zoomScale="85" zoomScaleNormal="85" workbookViewId="0">
      <selection activeCell="A4" sqref="A4:A76"/>
    </sheetView>
  </sheetViews>
  <sheetFormatPr baseColWidth="10" defaultColWidth="8.83203125" defaultRowHeight="15"/>
  <cols>
    <col min="1" max="1" width="27" customWidth="1"/>
    <col min="4" max="4" width="11.6640625" customWidth="1"/>
    <col min="5" max="5" width="11.33203125" customWidth="1"/>
  </cols>
  <sheetData>
    <row r="1" spans="1:6">
      <c r="A1" s="7" t="s">
        <v>1</v>
      </c>
      <c r="B1" s="7"/>
    </row>
    <row r="2" spans="1:6">
      <c r="A2" s="7" t="s">
        <v>26</v>
      </c>
      <c r="B2" s="4"/>
      <c r="C2" s="9"/>
      <c r="D2" s="9"/>
    </row>
    <row r="3" spans="1:6">
      <c r="A3" s="7"/>
      <c r="B3" s="2" t="s">
        <v>0</v>
      </c>
      <c r="C3" t="s">
        <v>27</v>
      </c>
      <c r="D3" t="s">
        <v>28</v>
      </c>
      <c r="E3" t="s">
        <v>29</v>
      </c>
      <c r="F3" t="s">
        <v>117</v>
      </c>
    </row>
    <row r="4" spans="1:6">
      <c r="A4" s="7" t="s">
        <v>2</v>
      </c>
      <c r="B4" s="2">
        <v>501</v>
      </c>
      <c r="C4" t="s">
        <v>30</v>
      </c>
      <c r="D4">
        <v>0.42050712740556773</v>
      </c>
      <c r="E4">
        <v>0.70727689037816899</v>
      </c>
    </row>
    <row r="5" spans="1:6">
      <c r="A5" s="7"/>
      <c r="B5" s="2">
        <v>502</v>
      </c>
      <c r="C5" t="s">
        <v>31</v>
      </c>
      <c r="D5">
        <v>0.56649642081342699</v>
      </c>
      <c r="E5">
        <v>0.79957992391117538</v>
      </c>
    </row>
    <row r="6" spans="1:6">
      <c r="A6" s="7"/>
      <c r="B6" s="2">
        <v>503</v>
      </c>
      <c r="C6" t="s">
        <v>32</v>
      </c>
      <c r="D6">
        <v>0.54002588561644171</v>
      </c>
      <c r="E6">
        <v>0.95296607757016816</v>
      </c>
    </row>
    <row r="7" spans="1:6">
      <c r="A7" s="7"/>
      <c r="B7" s="2">
        <v>504</v>
      </c>
      <c r="C7" t="s">
        <v>33</v>
      </c>
      <c r="D7">
        <v>0.62272368725689564</v>
      </c>
      <c r="E7">
        <v>1.386989357566929</v>
      </c>
    </row>
    <row r="8" spans="1:6">
      <c r="A8" s="7"/>
      <c r="B8" s="2">
        <v>505</v>
      </c>
      <c r="C8" t="s">
        <v>34</v>
      </c>
      <c r="D8">
        <v>0.69680218289671347</v>
      </c>
      <c r="E8">
        <v>1.2138836639687161</v>
      </c>
    </row>
    <row r="9" spans="1:6">
      <c r="A9" s="7"/>
      <c r="B9" s="2">
        <v>506</v>
      </c>
      <c r="C9" t="s">
        <v>35</v>
      </c>
      <c r="D9">
        <v>0.65669519476003901</v>
      </c>
      <c r="E9">
        <v>0.95513945301727221</v>
      </c>
    </row>
    <row r="10" spans="1:6">
      <c r="A10" s="7"/>
      <c r="B10" s="2">
        <v>507</v>
      </c>
      <c r="C10" t="s">
        <v>36</v>
      </c>
      <c r="D10">
        <v>0.58495728806793434</v>
      </c>
      <c r="E10">
        <v>1.1026027623381212</v>
      </c>
    </row>
    <row r="11" spans="1:6">
      <c r="A11" s="7"/>
      <c r="B11" s="2">
        <v>508</v>
      </c>
      <c r="C11" t="s">
        <v>37</v>
      </c>
      <c r="D11">
        <v>0.6020832356227529</v>
      </c>
      <c r="E11">
        <v>0.88660057769820544</v>
      </c>
    </row>
    <row r="12" spans="1:6">
      <c r="A12" s="7"/>
      <c r="B12" s="2">
        <v>509</v>
      </c>
      <c r="C12" t="s">
        <v>38</v>
      </c>
      <c r="D12">
        <v>0.58960298607002226</v>
      </c>
      <c r="E12">
        <v>0.97489947143722477</v>
      </c>
    </row>
    <row r="13" spans="1:6">
      <c r="A13" s="7"/>
      <c r="B13" s="2">
        <v>510</v>
      </c>
      <c r="C13" t="s">
        <v>39</v>
      </c>
      <c r="D13">
        <v>0.51960347439916221</v>
      </c>
      <c r="E13">
        <v>1.0192080405064561</v>
      </c>
    </row>
    <row r="14" spans="1:6">
      <c r="A14" s="7"/>
      <c r="B14" s="2"/>
      <c r="D14" s="10">
        <f>AVERAGE(D4:D13)</f>
        <v>0.57994974829089563</v>
      </c>
      <c r="E14" s="10">
        <f>AVERAGE(E4:E13)</f>
        <v>0.99991462183924362</v>
      </c>
    </row>
    <row r="15" spans="1:6">
      <c r="A15" s="7"/>
      <c r="B15" s="7"/>
    </row>
    <row r="16" spans="1:6">
      <c r="A16" s="7" t="s">
        <v>7</v>
      </c>
      <c r="B16" s="2">
        <v>519</v>
      </c>
      <c r="C16" t="s">
        <v>40</v>
      </c>
      <c r="D16">
        <v>0.73259681652387054</v>
      </c>
      <c r="E16">
        <v>1.0769933327817534</v>
      </c>
    </row>
    <row r="17" spans="1:5">
      <c r="A17" s="7" t="s">
        <v>8</v>
      </c>
      <c r="B17" s="2">
        <v>585</v>
      </c>
      <c r="C17" t="s">
        <v>48</v>
      </c>
      <c r="D17">
        <v>3.2876607482183804</v>
      </c>
      <c r="E17">
        <v>4.8102333593320257</v>
      </c>
    </row>
    <row r="18" spans="1:5">
      <c r="A18" s="7"/>
      <c r="B18" s="2">
        <v>525</v>
      </c>
      <c r="C18" t="s">
        <v>41</v>
      </c>
      <c r="D18">
        <v>0.96864645928549453</v>
      </c>
      <c r="E18">
        <v>1.6718769171029921</v>
      </c>
    </row>
    <row r="19" spans="1:5">
      <c r="A19" s="7"/>
      <c r="B19" s="2">
        <v>569</v>
      </c>
      <c r="C19" t="s">
        <v>46</v>
      </c>
      <c r="D19">
        <v>2.1043223774375206</v>
      </c>
      <c r="E19">
        <v>2.9080035794522598</v>
      </c>
    </row>
    <row r="20" spans="1:5">
      <c r="A20" s="7"/>
      <c r="B20" s="2">
        <v>553</v>
      </c>
      <c r="C20" t="s">
        <v>44</v>
      </c>
      <c r="D20">
        <v>0.71068165381202297</v>
      </c>
      <c r="E20">
        <v>1.1200661701393124</v>
      </c>
    </row>
    <row r="21" spans="1:5">
      <c r="A21" s="7"/>
      <c r="B21" s="2">
        <v>575</v>
      </c>
      <c r="C21" t="s">
        <v>47</v>
      </c>
      <c r="D21">
        <v>0.77539978101579266</v>
      </c>
      <c r="E21">
        <v>1.1229534752890287</v>
      </c>
    </row>
    <row r="22" spans="1:5">
      <c r="A22" s="7"/>
      <c r="B22" s="2">
        <v>562</v>
      </c>
      <c r="C22" t="s">
        <v>45</v>
      </c>
      <c r="D22">
        <v>2.0519113938159683</v>
      </c>
      <c r="E22">
        <v>2.798972659542593</v>
      </c>
    </row>
    <row r="23" spans="1:5">
      <c r="A23" s="7"/>
      <c r="B23" s="2">
        <v>526</v>
      </c>
      <c r="C23" t="s">
        <v>42</v>
      </c>
      <c r="D23">
        <v>0.71561865085402798</v>
      </c>
      <c r="E23">
        <v>1.0302397680130941</v>
      </c>
    </row>
    <row r="24" spans="1:5">
      <c r="A24" s="7"/>
      <c r="B24" s="2">
        <v>544</v>
      </c>
      <c r="C24" t="s">
        <v>43</v>
      </c>
      <c r="D24">
        <v>1.9335675668250392</v>
      </c>
      <c r="E24">
        <v>3.7048607081659406</v>
      </c>
    </row>
    <row r="25" spans="1:5">
      <c r="A25" s="7"/>
      <c r="B25" s="7"/>
      <c r="D25" s="10">
        <f ca="1">AVERAGE(D16:D33)</f>
        <v>1.3644597705235315</v>
      </c>
      <c r="E25" s="10">
        <f ca="1">AVERAGE(E16:E33)</f>
        <v>2.020078257676011</v>
      </c>
    </row>
    <row r="26" spans="1:5">
      <c r="A26" s="7"/>
      <c r="B26" s="7"/>
    </row>
    <row r="27" spans="1:5">
      <c r="A27" s="7" t="s">
        <v>9</v>
      </c>
      <c r="B27" s="2">
        <v>548</v>
      </c>
      <c r="C27" t="s">
        <v>51</v>
      </c>
      <c r="D27">
        <v>2.8767698124322196</v>
      </c>
      <c r="E27">
        <v>4.5550597380917974</v>
      </c>
    </row>
    <row r="28" spans="1:5">
      <c r="A28" s="7" t="s">
        <v>10</v>
      </c>
      <c r="B28" s="2">
        <v>520</v>
      </c>
      <c r="C28" t="s">
        <v>49</v>
      </c>
      <c r="D28">
        <v>1.9244633790048222</v>
      </c>
      <c r="E28">
        <v>2.5799025222676795</v>
      </c>
    </row>
    <row r="29" spans="1:5">
      <c r="A29" s="7"/>
      <c r="B29" s="2">
        <v>589</v>
      </c>
      <c r="C29" t="s">
        <v>57</v>
      </c>
      <c r="D29">
        <v>0.54041097906690327</v>
      </c>
      <c r="E29">
        <v>0.85718421486159613</v>
      </c>
    </row>
    <row r="30" spans="1:5">
      <c r="A30" s="7"/>
      <c r="B30" s="2">
        <v>579</v>
      </c>
      <c r="C30" t="s">
        <v>91</v>
      </c>
      <c r="D30">
        <v>0.76553648779040973</v>
      </c>
      <c r="E30">
        <v>1.1653733713619943</v>
      </c>
    </row>
    <row r="31" spans="1:5">
      <c r="A31" s="7"/>
      <c r="B31" s="2">
        <v>588</v>
      </c>
      <c r="C31" t="s">
        <v>56</v>
      </c>
      <c r="D31">
        <v>0.72537419648422907</v>
      </c>
      <c r="E31">
        <v>1.441870001979193</v>
      </c>
    </row>
    <row r="32" spans="1:5">
      <c r="A32" s="7"/>
      <c r="B32" s="2">
        <v>566</v>
      </c>
      <c r="C32" t="s">
        <v>53</v>
      </c>
      <c r="D32">
        <v>0.88569991238988166</v>
      </c>
      <c r="E32">
        <v>1.7503873901252189</v>
      </c>
    </row>
    <row r="33" spans="1:5">
      <c r="A33" s="7"/>
      <c r="B33" s="2">
        <v>534</v>
      </c>
      <c r="C33" t="s">
        <v>50</v>
      </c>
      <c r="D33">
        <v>0.93330005374870428</v>
      </c>
      <c r="E33">
        <v>1.6413650574310432</v>
      </c>
    </row>
    <row r="34" spans="1:5">
      <c r="A34" s="7"/>
      <c r="B34" s="2">
        <v>564</v>
      </c>
      <c r="C34" t="s">
        <v>52</v>
      </c>
      <c r="D34">
        <v>0.80954639316550125</v>
      </c>
      <c r="E34">
        <v>1.2724936169843608</v>
      </c>
    </row>
    <row r="35" spans="1:5">
      <c r="A35" s="7"/>
      <c r="B35" s="2">
        <v>571</v>
      </c>
      <c r="C35" t="s">
        <v>54</v>
      </c>
      <c r="D35">
        <v>0.88885224755047509</v>
      </c>
      <c r="E35">
        <v>1.7546729354464106</v>
      </c>
    </row>
    <row r="36" spans="1:5">
      <c r="A36" s="7"/>
      <c r="B36" s="2">
        <v>572</v>
      </c>
      <c r="C36" t="s">
        <v>55</v>
      </c>
      <c r="D36">
        <v>0.74562197661444418</v>
      </c>
      <c r="E36">
        <v>1.3465597644604816</v>
      </c>
    </row>
    <row r="37" spans="1:5">
      <c r="A37" s="7"/>
      <c r="B37" s="7"/>
      <c r="D37" s="10">
        <f>AVERAGE(D27:D36)</f>
        <v>1.1095575438247591</v>
      </c>
      <c r="E37" s="10">
        <f>AVERAGE(E27:E36)</f>
        <v>1.8364868613009775</v>
      </c>
    </row>
    <row r="38" spans="1:5">
      <c r="A38" s="7"/>
      <c r="B38" s="7"/>
    </row>
    <row r="39" spans="1:5">
      <c r="A39" s="7" t="s">
        <v>11</v>
      </c>
      <c r="B39" s="2">
        <v>538</v>
      </c>
      <c r="C39" t="s">
        <v>62</v>
      </c>
      <c r="D39">
        <v>1.5595120122981068</v>
      </c>
      <c r="E39">
        <v>2.4440438401971152</v>
      </c>
    </row>
    <row r="40" spans="1:5">
      <c r="A40" s="7" t="s">
        <v>8</v>
      </c>
      <c r="B40" s="2">
        <v>521</v>
      </c>
      <c r="C40" t="s">
        <v>59</v>
      </c>
      <c r="D40">
        <v>0.53622215279261654</v>
      </c>
      <c r="E40">
        <v>0.80049602934059438</v>
      </c>
    </row>
    <row r="41" spans="1:5">
      <c r="A41" s="7"/>
      <c r="B41" s="2">
        <v>516</v>
      </c>
      <c r="C41" t="s">
        <v>58</v>
      </c>
      <c r="D41">
        <v>3.1829073112441022</v>
      </c>
      <c r="E41">
        <v>4.4036501393374587</v>
      </c>
    </row>
    <row r="42" spans="1:5">
      <c r="A42" s="7"/>
      <c r="B42" s="2">
        <v>545</v>
      </c>
      <c r="C42" t="s">
        <v>64</v>
      </c>
      <c r="D42">
        <v>0.74186386149550676</v>
      </c>
      <c r="E42">
        <v>1.4456921391617561</v>
      </c>
    </row>
    <row r="43" spans="1:5">
      <c r="A43" s="7"/>
      <c r="B43" s="2">
        <v>570</v>
      </c>
      <c r="C43" t="s">
        <v>65</v>
      </c>
      <c r="D43">
        <v>1.2895023593022064</v>
      </c>
      <c r="E43">
        <v>2.0406001787963786</v>
      </c>
    </row>
    <row r="44" spans="1:5">
      <c r="A44" s="7"/>
      <c r="B44" s="2">
        <v>583</v>
      </c>
      <c r="C44" t="s">
        <v>66</v>
      </c>
      <c r="D44">
        <v>0.69278381061463201</v>
      </c>
      <c r="E44">
        <v>1.1700531260002132</v>
      </c>
    </row>
    <row r="45" spans="1:5">
      <c r="A45" s="7"/>
      <c r="B45" s="2">
        <v>518</v>
      </c>
      <c r="C45" t="s">
        <v>94</v>
      </c>
      <c r="D45">
        <v>0.60188119533168827</v>
      </c>
      <c r="E45">
        <v>1.0439197969534215</v>
      </c>
    </row>
    <row r="46" spans="1:5">
      <c r="A46" s="7"/>
      <c r="B46" s="2">
        <v>528</v>
      </c>
      <c r="C46" t="s">
        <v>60</v>
      </c>
      <c r="D46">
        <v>0.90145037761570324</v>
      </c>
      <c r="E46">
        <v>1.3480469484013862</v>
      </c>
    </row>
    <row r="47" spans="1:5">
      <c r="A47" s="7"/>
      <c r="B47" s="2">
        <v>540</v>
      </c>
      <c r="C47" t="s">
        <v>63</v>
      </c>
      <c r="D47">
        <v>0.49626835256212565</v>
      </c>
      <c r="E47">
        <v>0.77626525570533178</v>
      </c>
    </row>
    <row r="48" spans="1:5">
      <c r="A48" s="7"/>
      <c r="B48" s="2">
        <v>532</v>
      </c>
      <c r="C48" t="s">
        <v>61</v>
      </c>
      <c r="D48">
        <v>0.62260855665403547</v>
      </c>
      <c r="E48">
        <v>1.06179256071974</v>
      </c>
    </row>
    <row r="49" spans="1:5">
      <c r="A49" s="7"/>
      <c r="B49" s="7"/>
      <c r="D49" s="10">
        <f>AVERAGE(D39:D48)</f>
        <v>1.0624999989910724</v>
      </c>
      <c r="E49" s="10">
        <f>AVERAGE(E39:E48)</f>
        <v>1.6534560014613393</v>
      </c>
    </row>
    <row r="50" spans="1:5">
      <c r="A50" s="7"/>
      <c r="B50" s="7"/>
    </row>
    <row r="51" spans="1:5">
      <c r="A51" s="7" t="s">
        <v>12</v>
      </c>
      <c r="B51" s="2">
        <v>552</v>
      </c>
      <c r="C51" t="s">
        <v>72</v>
      </c>
      <c r="D51">
        <v>0.72883228716192061</v>
      </c>
      <c r="E51">
        <v>1.06673838421692</v>
      </c>
    </row>
    <row r="52" spans="1:5">
      <c r="A52" s="7" t="s">
        <v>8</v>
      </c>
      <c r="B52" s="2">
        <v>511</v>
      </c>
      <c r="C52" t="s">
        <v>67</v>
      </c>
      <c r="D52">
        <v>0.54549334481935607</v>
      </c>
      <c r="E52">
        <v>1.0669543168199298</v>
      </c>
    </row>
    <row r="53" spans="1:5">
      <c r="A53" s="7"/>
      <c r="B53" s="2">
        <v>590</v>
      </c>
      <c r="C53" t="s">
        <v>75</v>
      </c>
      <c r="D53">
        <v>0.61480986140278648</v>
      </c>
      <c r="E53">
        <v>1.2374188935717143</v>
      </c>
    </row>
    <row r="54" spans="1:5">
      <c r="A54" s="7"/>
      <c r="B54" s="2">
        <v>533</v>
      </c>
      <c r="C54" t="s">
        <v>69</v>
      </c>
      <c r="D54">
        <v>0.66845835958018807</v>
      </c>
      <c r="E54">
        <v>1.058640979780793</v>
      </c>
    </row>
    <row r="55" spans="1:5">
      <c r="A55" s="7"/>
      <c r="B55" s="2">
        <v>530</v>
      </c>
      <c r="C55" t="s">
        <v>68</v>
      </c>
      <c r="D55">
        <v>0.63175082381228809</v>
      </c>
      <c r="E55">
        <v>1.447590442121178</v>
      </c>
    </row>
    <row r="56" spans="1:5">
      <c r="A56" s="7"/>
      <c r="B56" s="2">
        <v>542</v>
      </c>
      <c r="C56" t="s">
        <v>71</v>
      </c>
      <c r="D56">
        <v>0.8064698694699296</v>
      </c>
      <c r="E56">
        <v>1.5256484784002649</v>
      </c>
    </row>
    <row r="57" spans="1:5">
      <c r="A57" s="7"/>
      <c r="B57" s="2">
        <v>573</v>
      </c>
      <c r="C57" t="s">
        <v>74</v>
      </c>
      <c r="D57">
        <v>0.66913645283051293</v>
      </c>
      <c r="E57">
        <v>0.96246882973444059</v>
      </c>
    </row>
    <row r="58" spans="1:5">
      <c r="A58" s="7"/>
      <c r="B58" s="2">
        <v>567</v>
      </c>
      <c r="C58" t="s">
        <v>73</v>
      </c>
      <c r="D58">
        <v>0.7565975153520571</v>
      </c>
      <c r="E58">
        <v>1.0754225600453171</v>
      </c>
    </row>
    <row r="59" spans="1:5">
      <c r="A59" s="7"/>
      <c r="B59" s="2">
        <v>535</v>
      </c>
      <c r="C59" t="s">
        <v>70</v>
      </c>
      <c r="D59">
        <v>0.56366230222904112</v>
      </c>
      <c r="E59">
        <v>0.81606843066970025</v>
      </c>
    </row>
    <row r="60" spans="1:5">
      <c r="A60" s="7"/>
      <c r="B60" s="7"/>
      <c r="D60" s="10">
        <f>AVERAGE(D51:D59)</f>
        <v>0.66502342407311998</v>
      </c>
      <c r="E60" s="10">
        <f>AVERAGE(E51:E59)</f>
        <v>1.1396612572622509</v>
      </c>
    </row>
    <row r="61" spans="1:5">
      <c r="A61" s="7"/>
      <c r="B61" s="7"/>
    </row>
    <row r="62" spans="1:5">
      <c r="A62" s="7" t="s">
        <v>13</v>
      </c>
      <c r="B62" s="2">
        <v>580</v>
      </c>
      <c r="C62" t="s">
        <v>82</v>
      </c>
      <c r="D62">
        <v>0.5522657272439967</v>
      </c>
      <c r="E62">
        <v>1.1671341445853862</v>
      </c>
    </row>
    <row r="63" spans="1:5">
      <c r="A63" s="7" t="s">
        <v>14</v>
      </c>
      <c r="B63" s="2">
        <v>587</v>
      </c>
      <c r="C63" t="s">
        <v>84</v>
      </c>
      <c r="D63">
        <v>1.4772501569675112</v>
      </c>
      <c r="E63">
        <v>2.3134219117555928</v>
      </c>
    </row>
    <row r="64" spans="1:5">
      <c r="A64" s="7"/>
      <c r="B64" s="2">
        <v>581</v>
      </c>
      <c r="C64" t="s">
        <v>83</v>
      </c>
      <c r="D64">
        <v>0.55979766285095744</v>
      </c>
      <c r="E64">
        <v>0.89558743943612018</v>
      </c>
    </row>
    <row r="65" spans="1:5">
      <c r="A65" s="7"/>
      <c r="B65" s="2">
        <v>565</v>
      </c>
      <c r="C65" t="s">
        <v>79</v>
      </c>
      <c r="D65">
        <v>0.57209259762156162</v>
      </c>
      <c r="E65">
        <v>0.82443678629495065</v>
      </c>
    </row>
    <row r="66" spans="1:5">
      <c r="A66" s="7"/>
      <c r="B66" s="2">
        <v>577</v>
      </c>
      <c r="C66" t="s">
        <v>81</v>
      </c>
      <c r="D66">
        <v>0.89000588639065248</v>
      </c>
      <c r="E66">
        <v>1.3870753822580233</v>
      </c>
    </row>
    <row r="67" spans="1:5">
      <c r="A67" s="7"/>
      <c r="B67" s="2">
        <v>561</v>
      </c>
      <c r="C67" t="s">
        <v>78</v>
      </c>
      <c r="D67">
        <v>2.7487232247207203</v>
      </c>
      <c r="E67">
        <v>3.8209105141615316</v>
      </c>
    </row>
    <row r="68" spans="1:5">
      <c r="A68" s="7"/>
      <c r="B68" s="2">
        <v>514</v>
      </c>
      <c r="C68" t="s">
        <v>76</v>
      </c>
      <c r="D68">
        <v>0.69747742027790538</v>
      </c>
      <c r="E68">
        <v>0.99436689790225075</v>
      </c>
    </row>
    <row r="69" spans="1:5">
      <c r="A69" s="7"/>
      <c r="B69" s="2">
        <v>558</v>
      </c>
      <c r="C69" t="s">
        <v>77</v>
      </c>
      <c r="D69">
        <v>0.54154930950996794</v>
      </c>
      <c r="E69">
        <v>0.90287281768838978</v>
      </c>
    </row>
    <row r="70" spans="1:5">
      <c r="A70" s="7"/>
      <c r="B70" s="2">
        <v>576</v>
      </c>
      <c r="C70" t="s">
        <v>80</v>
      </c>
      <c r="D70">
        <v>0.73391857696330032</v>
      </c>
      <c r="E70">
        <v>1.4569375942720209</v>
      </c>
    </row>
    <row r="71" spans="1:5">
      <c r="A71" s="7"/>
      <c r="B71" s="7"/>
      <c r="D71" s="10">
        <f>AVERAGE(D62:D70)</f>
        <v>0.97478672917184161</v>
      </c>
      <c r="E71" s="10">
        <f>AVERAGE(E62:E70)</f>
        <v>1.529193720928252</v>
      </c>
    </row>
    <row r="72" spans="1:5">
      <c r="A72" s="7"/>
      <c r="B72" s="7"/>
    </row>
    <row r="73" spans="1:5">
      <c r="A73" s="7" t="s">
        <v>15</v>
      </c>
      <c r="B73" s="2">
        <v>584</v>
      </c>
      <c r="C73" t="s">
        <v>95</v>
      </c>
      <c r="D73">
        <v>0.83602418118294641</v>
      </c>
      <c r="E73">
        <v>1.3843447057474767</v>
      </c>
    </row>
    <row r="74" spans="1:5">
      <c r="A74" s="7" t="s">
        <v>16</v>
      </c>
      <c r="B74" s="2">
        <v>549</v>
      </c>
      <c r="C74" t="s">
        <v>92</v>
      </c>
      <c r="D74">
        <v>1.2705994161548764</v>
      </c>
      <c r="E74">
        <v>1.8881587929947796</v>
      </c>
    </row>
    <row r="75" spans="1:5">
      <c r="A75" s="7"/>
      <c r="B75" s="2">
        <v>559</v>
      </c>
      <c r="C75" t="s">
        <v>88</v>
      </c>
      <c r="D75">
        <v>1.3500361538423817</v>
      </c>
      <c r="E75">
        <v>2.2634221155302257</v>
      </c>
    </row>
    <row r="76" spans="1:5">
      <c r="A76" s="7"/>
      <c r="B76" s="2">
        <v>578</v>
      </c>
      <c r="C76" t="s">
        <v>90</v>
      </c>
      <c r="D76">
        <v>0.73302254471761152</v>
      </c>
      <c r="E76">
        <v>1.1801672527286846</v>
      </c>
    </row>
    <row r="77" spans="1:5">
      <c r="A77" s="7"/>
      <c r="B77" s="2">
        <v>546</v>
      </c>
      <c r="C77" t="s">
        <v>87</v>
      </c>
      <c r="D77">
        <v>0.65808571329996346</v>
      </c>
      <c r="E77">
        <v>0.93077919026724687</v>
      </c>
    </row>
    <row r="78" spans="1:5">
      <c r="A78" s="7"/>
      <c r="B78" s="2">
        <v>563</v>
      </c>
      <c r="C78" t="s">
        <v>89</v>
      </c>
      <c r="D78">
        <v>0.57492199413443168</v>
      </c>
      <c r="E78">
        <v>1.0759269633519231</v>
      </c>
    </row>
    <row r="79" spans="1:5">
      <c r="A79" s="7"/>
      <c r="B79" s="2">
        <v>537</v>
      </c>
      <c r="C79" t="s">
        <v>86</v>
      </c>
      <c r="D79">
        <v>0.95158394325938023</v>
      </c>
      <c r="E79">
        <v>1.541547238388945</v>
      </c>
    </row>
    <row r="80" spans="1:5">
      <c r="A80" s="7"/>
      <c r="B80" s="2">
        <v>515</v>
      </c>
      <c r="C80" t="s">
        <v>93</v>
      </c>
      <c r="D80">
        <v>0.80899881089210302</v>
      </c>
      <c r="E80">
        <v>1.2788346097923879</v>
      </c>
    </row>
    <row r="81" spans="1:5">
      <c r="A81" s="7"/>
      <c r="B81" s="2">
        <v>517</v>
      </c>
      <c r="C81" t="s">
        <v>85</v>
      </c>
      <c r="D81">
        <v>0.7442850027578809</v>
      </c>
      <c r="E81">
        <v>1.0464228044969581</v>
      </c>
    </row>
    <row r="82" spans="1:5">
      <c r="A82" s="7"/>
      <c r="B82" s="7"/>
      <c r="D82" s="10">
        <f>AVERAGE(D73:D81)</f>
        <v>0.88083975113795276</v>
      </c>
      <c r="E82" s="10">
        <f>AVERAGE(E73:E81)</f>
        <v>1.3988448525887365</v>
      </c>
    </row>
    <row r="83" spans="1:5">
      <c r="A83" s="7"/>
      <c r="B83" s="7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rism7.Document" shapeId="2094" r:id="rId4">
          <objectPr defaultSize="0" r:id="rId5">
            <anchor moveWithCells="1">
              <from>
                <xdr:col>11</xdr:col>
                <xdr:colOff>482600</xdr:colOff>
                <xdr:row>1</xdr:row>
                <xdr:rowOff>88900</xdr:rowOff>
              </from>
              <to>
                <xdr:col>17</xdr:col>
                <xdr:colOff>469900</xdr:colOff>
                <xdr:row>23</xdr:row>
                <xdr:rowOff>0</xdr:rowOff>
              </to>
            </anchor>
          </objectPr>
        </oleObject>
      </mc:Choice>
      <mc:Fallback>
        <oleObject progId="Prism7.Document" shapeId="2094" r:id="rId4"/>
      </mc:Fallback>
    </mc:AlternateContent>
    <mc:AlternateContent xmlns:mc="http://schemas.openxmlformats.org/markup-compatibility/2006">
      <mc:Choice Requires="x14">
        <oleObject progId="Prism7.Document" shapeId="2096" r:id="rId6">
          <objectPr defaultSize="0" r:id="rId7">
            <anchor moveWithCells="1">
              <from>
                <xdr:col>18</xdr:col>
                <xdr:colOff>203200</xdr:colOff>
                <xdr:row>1</xdr:row>
                <xdr:rowOff>63500</xdr:rowOff>
              </from>
              <to>
                <xdr:col>24</xdr:col>
                <xdr:colOff>177800</xdr:colOff>
                <xdr:row>22</xdr:row>
                <xdr:rowOff>152400</xdr:rowOff>
              </to>
            </anchor>
          </objectPr>
        </oleObject>
      </mc:Choice>
      <mc:Fallback>
        <oleObject progId="Prism7.Document" shapeId="209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907F-7A58-409D-B20E-42A2BBC9CD89}">
  <dimension ref="A1:F75"/>
  <sheetViews>
    <sheetView topLeftCell="A10" zoomScale="86" zoomScaleNormal="86" workbookViewId="0"/>
  </sheetViews>
  <sheetFormatPr baseColWidth="10" defaultColWidth="8.83203125" defaultRowHeight="15"/>
  <cols>
    <col min="1" max="1" width="23.6640625" customWidth="1"/>
    <col min="3" max="3" width="17.83203125" customWidth="1"/>
    <col min="4" max="4" width="15" customWidth="1"/>
    <col min="5" max="6" width="18.5" customWidth="1"/>
  </cols>
  <sheetData>
    <row r="1" spans="1:6">
      <c r="A1" t="s">
        <v>1</v>
      </c>
      <c r="B1" s="7"/>
      <c r="C1" s="7" t="s">
        <v>122</v>
      </c>
      <c r="D1" s="7" t="s">
        <v>123</v>
      </c>
      <c r="E1" s="7" t="s">
        <v>124</v>
      </c>
      <c r="F1" s="7" t="s">
        <v>125</v>
      </c>
    </row>
    <row r="2" spans="1:6">
      <c r="B2" s="7"/>
      <c r="C2" s="26" t="s">
        <v>118</v>
      </c>
      <c r="D2" s="26" t="s">
        <v>119</v>
      </c>
      <c r="E2" s="26" t="s">
        <v>120</v>
      </c>
      <c r="F2" s="26" t="s">
        <v>121</v>
      </c>
    </row>
    <row r="3" spans="1:6">
      <c r="A3" s="7" t="s">
        <v>2</v>
      </c>
      <c r="B3" s="27" t="s">
        <v>30</v>
      </c>
      <c r="C3" s="27">
        <v>412.4553858316383</v>
      </c>
      <c r="D3" s="27">
        <v>0.15097923837949775</v>
      </c>
      <c r="E3" s="27">
        <v>4.4505615620803036</v>
      </c>
      <c r="F3" s="27">
        <v>2.5010722415735138</v>
      </c>
    </row>
    <row r="4" spans="1:6">
      <c r="A4" s="7"/>
      <c r="B4" s="27" t="s">
        <v>31</v>
      </c>
      <c r="C4" s="27">
        <v>571.57021825213769</v>
      </c>
      <c r="D4" s="27">
        <v>8.498743246434895E-2</v>
      </c>
      <c r="E4" s="27">
        <v>3.3284152094563382</v>
      </c>
      <c r="F4" s="27">
        <v>2.1286166555284263</v>
      </c>
    </row>
    <row r="5" spans="1:6">
      <c r="A5" s="7"/>
      <c r="B5" s="27" t="s">
        <v>32</v>
      </c>
      <c r="C5" s="27">
        <v>490.1456302327</v>
      </c>
      <c r="D5" s="27">
        <v>0.11379568684275876</v>
      </c>
      <c r="E5" s="27">
        <v>4.1959200374576184</v>
      </c>
      <c r="F5" s="27">
        <v>2.4742700729379377</v>
      </c>
    </row>
    <row r="6" spans="1:6">
      <c r="A6" s="7"/>
      <c r="B6" s="27" t="s">
        <v>33</v>
      </c>
      <c r="C6" s="27">
        <v>476.6498397402209</v>
      </c>
      <c r="D6" s="27">
        <v>0.16233215702039097</v>
      </c>
      <c r="E6" s="27">
        <v>5.2512919338200001</v>
      </c>
      <c r="F6" s="27">
        <v>3.5900850724931028</v>
      </c>
    </row>
    <row r="7" spans="1:6">
      <c r="A7" s="7"/>
      <c r="B7" s="27" t="s">
        <v>34</v>
      </c>
      <c r="C7" s="27">
        <v>559.70927576702297</v>
      </c>
      <c r="D7" s="27">
        <v>0.27637548906826487</v>
      </c>
      <c r="E7" s="27">
        <v>9.2109754502999426</v>
      </c>
      <c r="F7" s="27">
        <v>7.627169208216209</v>
      </c>
    </row>
    <row r="8" spans="1:6">
      <c r="A8" s="7"/>
      <c r="B8" s="27" t="s">
        <v>35</v>
      </c>
      <c r="C8" s="27">
        <v>510.02435671279227</v>
      </c>
      <c r="D8" s="27">
        <v>0.18678143300758454</v>
      </c>
      <c r="E8" s="27">
        <v>6.501829396461825</v>
      </c>
      <c r="F8" s="27">
        <v>4.5194220460015639</v>
      </c>
    </row>
    <row r="9" spans="1:6">
      <c r="A9" s="7"/>
      <c r="B9" s="27" t="s">
        <v>36</v>
      </c>
      <c r="C9" s="27">
        <v>428.45749139594795</v>
      </c>
      <c r="D9" s="27">
        <v>0.13029167928707322</v>
      </c>
      <c r="E9" s="27">
        <v>4.2598254794965706</v>
      </c>
      <c r="F9" s="27">
        <v>2.4551536810570864</v>
      </c>
    </row>
    <row r="10" spans="1:6">
      <c r="A10" s="7"/>
      <c r="B10" s="27" t="s">
        <v>37</v>
      </c>
      <c r="C10" s="27">
        <v>538.97346490849043</v>
      </c>
      <c r="D10" s="27">
        <v>7.0891592074110457E-2</v>
      </c>
      <c r="E10" s="27">
        <v>2.7321109666250987</v>
      </c>
      <c r="F10" s="27">
        <v>1.7032479868153794</v>
      </c>
    </row>
    <row r="11" spans="1:6">
      <c r="A11" s="7"/>
      <c r="B11" s="27" t="s">
        <v>38</v>
      </c>
      <c r="C11" s="27">
        <v>485.07380301860718</v>
      </c>
      <c r="D11" s="27">
        <v>0.11165765255533931</v>
      </c>
      <c r="E11" s="27">
        <v>4.1247555511761194</v>
      </c>
      <c r="F11" s="27">
        <v>2.4295020952269972</v>
      </c>
    </row>
    <row r="12" spans="1:6">
      <c r="A12" s="7"/>
      <c r="B12" s="27" t="s">
        <v>39</v>
      </c>
      <c r="C12" s="27">
        <v>558.2330507965554</v>
      </c>
      <c r="D12" s="27">
        <v>0.10735699271183767</v>
      </c>
      <c r="E12" s="27">
        <v>4.2650236636558567</v>
      </c>
      <c r="F12" s="27">
        <v>2.5129505801487904</v>
      </c>
    </row>
    <row r="13" spans="1:6">
      <c r="A13" s="7"/>
      <c r="B13" s="27"/>
      <c r="C13" s="27"/>
      <c r="D13" s="27"/>
      <c r="E13" s="27"/>
      <c r="F13" s="27"/>
    </row>
    <row r="14" spans="1:6">
      <c r="A14" s="7" t="s">
        <v>7</v>
      </c>
      <c r="B14" s="7" t="s">
        <v>40</v>
      </c>
      <c r="C14" s="27">
        <v>495.11884092842041</v>
      </c>
      <c r="D14" s="27">
        <v>0.10156592627931317</v>
      </c>
      <c r="E14" s="27">
        <v>3.7071180884909483</v>
      </c>
      <c r="F14" s="27">
        <v>2.4580251798117607</v>
      </c>
    </row>
    <row r="15" spans="1:6">
      <c r="A15" s="7" t="s">
        <v>8</v>
      </c>
      <c r="B15" s="7" t="s">
        <v>41</v>
      </c>
      <c r="C15" s="27">
        <v>518.67436730985912</v>
      </c>
      <c r="D15" s="27">
        <v>0.21318997956431127</v>
      </c>
      <c r="E15" s="27">
        <v>7.5506940641165841</v>
      </c>
      <c r="F15" s="27">
        <v>5.647495761468309</v>
      </c>
    </row>
    <row r="16" spans="1:6">
      <c r="B16" s="7" t="s">
        <v>43</v>
      </c>
      <c r="C16" s="27">
        <v>446.48033252792879</v>
      </c>
      <c r="D16" s="27">
        <v>0.13751393085715419</v>
      </c>
      <c r="E16" s="27">
        <v>4.8129676823694227</v>
      </c>
      <c r="F16" s="27">
        <v>4.244599749547632</v>
      </c>
    </row>
    <row r="17" spans="1:6">
      <c r="A17" s="7"/>
      <c r="B17" s="7" t="s">
        <v>42</v>
      </c>
      <c r="C17" s="27">
        <v>543.38765162605785</v>
      </c>
      <c r="D17" s="27">
        <v>0.20815278997242356</v>
      </c>
      <c r="E17" s="27">
        <v>6.9194571686824986</v>
      </c>
      <c r="F17" s="27">
        <v>5.6627133076610274</v>
      </c>
    </row>
    <row r="18" spans="1:6">
      <c r="A18" s="7"/>
      <c r="B18" s="27" t="s">
        <v>46</v>
      </c>
      <c r="C18" s="27">
        <v>445.22809803798413</v>
      </c>
      <c r="D18" s="27">
        <v>0.14808923758020534</v>
      </c>
      <c r="E18" s="27">
        <v>4.4994952166029858</v>
      </c>
      <c r="F18" s="27">
        <v>4.8226634040286473</v>
      </c>
    </row>
    <row r="19" spans="1:6">
      <c r="A19" s="7"/>
      <c r="B19" s="27" t="s">
        <v>44</v>
      </c>
      <c r="C19" s="27">
        <v>537.89320804046054</v>
      </c>
      <c r="D19" s="27">
        <v>0.17302619431827937</v>
      </c>
      <c r="E19" s="27">
        <v>6.2473705363926761</v>
      </c>
      <c r="F19" s="27">
        <v>4.4749093855553905</v>
      </c>
    </row>
    <row r="20" spans="1:6">
      <c r="A20" s="7"/>
      <c r="B20" s="27" t="s">
        <v>45</v>
      </c>
      <c r="C20" s="27">
        <v>423.36938791950962</v>
      </c>
      <c r="D20" s="27">
        <v>0.17559574360196839</v>
      </c>
      <c r="E20" s="27">
        <v>5.4315860771725495</v>
      </c>
      <c r="F20" s="27">
        <v>5.2414296061469727</v>
      </c>
    </row>
    <row r="21" spans="1:6">
      <c r="A21" s="7"/>
      <c r="B21" s="27" t="s">
        <v>47</v>
      </c>
      <c r="C21" s="27">
        <v>530.82774339987191</v>
      </c>
      <c r="D21" s="27">
        <v>0.24596699457427817</v>
      </c>
      <c r="E21" s="27">
        <v>8.3230087242460833</v>
      </c>
      <c r="F21" s="27">
        <v>6.6352699190011393</v>
      </c>
    </row>
    <row r="22" spans="1:6">
      <c r="A22" s="7"/>
      <c r="B22" s="27" t="s">
        <v>48</v>
      </c>
      <c r="C22" s="27">
        <v>356.13701706392516</v>
      </c>
      <c r="D22" s="27">
        <v>0.13839873975396266</v>
      </c>
      <c r="E22" s="27">
        <v>4.2337927139947391</v>
      </c>
      <c r="F22" s="27">
        <v>4.2934118618477637</v>
      </c>
    </row>
    <row r="23" spans="1:6">
      <c r="A23" s="7"/>
      <c r="B23" s="27"/>
      <c r="C23" s="27"/>
      <c r="D23" s="27"/>
      <c r="E23" s="27"/>
      <c r="F23" s="27"/>
    </row>
    <row r="24" spans="1:6">
      <c r="A24" s="7" t="s">
        <v>9</v>
      </c>
      <c r="B24" s="27" t="s">
        <v>91</v>
      </c>
      <c r="C24" s="27">
        <v>483.86857334229938</v>
      </c>
      <c r="D24" s="27">
        <v>0.1583242292514252</v>
      </c>
      <c r="E24" s="27">
        <v>6.0810004714206451</v>
      </c>
      <c r="F24" s="27">
        <v>3.8870338295375673</v>
      </c>
    </row>
    <row r="25" spans="1:6">
      <c r="A25" s="7" t="s">
        <v>10</v>
      </c>
      <c r="B25" s="27" t="s">
        <v>49</v>
      </c>
      <c r="C25" s="27">
        <v>433.52707725809626</v>
      </c>
      <c r="D25" s="27">
        <v>0.13895752397443159</v>
      </c>
      <c r="E25" s="27">
        <v>4.0541347007829351</v>
      </c>
      <c r="F25" s="27">
        <v>4.1015174644129253</v>
      </c>
    </row>
    <row r="26" spans="1:6">
      <c r="B26" s="27" t="s">
        <v>50</v>
      </c>
      <c r="C26" s="27">
        <v>517.93202347790032</v>
      </c>
      <c r="D26" s="27">
        <v>0.24215437111891958</v>
      </c>
      <c r="E26" s="27">
        <v>8.8190206751069589</v>
      </c>
      <c r="F26" s="27">
        <v>6.4654469365736675</v>
      </c>
    </row>
    <row r="27" spans="1:6">
      <c r="B27" s="27" t="s">
        <v>51</v>
      </c>
      <c r="C27" s="27">
        <v>428.96429283748051</v>
      </c>
      <c r="D27" s="27">
        <v>0.12198035871924119</v>
      </c>
      <c r="E27" s="27">
        <v>3.7618725576014116</v>
      </c>
      <c r="F27" s="27">
        <v>4.2182303638558221</v>
      </c>
    </row>
    <row r="28" spans="1:6">
      <c r="A28" s="7"/>
      <c r="B28" s="27" t="s">
        <v>53</v>
      </c>
      <c r="C28" s="27">
        <v>519.27612548976015</v>
      </c>
      <c r="D28" s="27">
        <v>0.16485653340340495</v>
      </c>
      <c r="E28" s="27">
        <v>6.3993216276056799</v>
      </c>
      <c r="F28" s="27">
        <v>4.441371664427181</v>
      </c>
    </row>
    <row r="29" spans="1:6">
      <c r="A29" s="7"/>
      <c r="B29" s="27" t="s">
        <v>54</v>
      </c>
      <c r="C29" s="27">
        <v>469.05018567296582</v>
      </c>
      <c r="D29" s="27">
        <v>8.8172648626554898E-2</v>
      </c>
      <c r="E29" s="27">
        <v>3.3782216516333516</v>
      </c>
      <c r="F29" s="27">
        <v>2.2338791982637116</v>
      </c>
    </row>
    <row r="30" spans="1:6">
      <c r="A30" s="7"/>
      <c r="B30" s="27" t="s">
        <v>52</v>
      </c>
      <c r="C30" s="27">
        <v>561.0228365014259</v>
      </c>
      <c r="D30" s="27">
        <v>0.28505420514739521</v>
      </c>
      <c r="E30" s="27">
        <v>9.1949547020015352</v>
      </c>
      <c r="F30" s="27">
        <v>8.2547009831740414</v>
      </c>
    </row>
    <row r="31" spans="1:6">
      <c r="A31" s="7"/>
      <c r="B31" s="27" t="s">
        <v>55</v>
      </c>
      <c r="C31" s="27">
        <v>569.70764843349059</v>
      </c>
      <c r="D31" s="27">
        <v>0.17601506879573312</v>
      </c>
      <c r="E31" s="27">
        <v>6.7640867035864902</v>
      </c>
      <c r="F31" s="27">
        <v>4.9980099529993609</v>
      </c>
    </row>
    <row r="32" spans="1:6">
      <c r="A32" s="7"/>
      <c r="B32" s="27" t="s">
        <v>56</v>
      </c>
      <c r="C32" s="27">
        <v>500.10252477971096</v>
      </c>
      <c r="D32" s="27">
        <v>0.1658955688277878</v>
      </c>
      <c r="E32" s="27">
        <v>5.872036806558385</v>
      </c>
      <c r="F32" s="27">
        <v>4.1859376716872569</v>
      </c>
    </row>
    <row r="33" spans="1:6">
      <c r="A33" s="7"/>
      <c r="B33" s="27" t="s">
        <v>57</v>
      </c>
      <c r="C33" s="27">
        <v>505.80911343226643</v>
      </c>
      <c r="D33" s="27">
        <v>0.22012707076536406</v>
      </c>
      <c r="E33" s="27">
        <v>7.9997599952042728</v>
      </c>
      <c r="F33" s="27">
        <v>5.1439755900269128</v>
      </c>
    </row>
    <row r="34" spans="1:6">
      <c r="A34" s="7"/>
      <c r="B34" s="27"/>
      <c r="C34" s="27"/>
      <c r="D34" s="27"/>
      <c r="E34" s="27"/>
      <c r="F34" s="27"/>
    </row>
    <row r="35" spans="1:6">
      <c r="A35" s="7" t="s">
        <v>11</v>
      </c>
      <c r="B35" s="7" t="s">
        <v>94</v>
      </c>
      <c r="C35" s="27">
        <v>580.61707717921706</v>
      </c>
      <c r="D35" s="27">
        <v>0.1554948399912052</v>
      </c>
      <c r="E35" s="27">
        <v>5.6334639705592666</v>
      </c>
      <c r="F35" s="27">
        <v>4.0956669439728239</v>
      </c>
    </row>
    <row r="36" spans="1:6">
      <c r="A36" s="7" t="s">
        <v>8</v>
      </c>
      <c r="B36" s="27" t="s">
        <v>58</v>
      </c>
      <c r="C36" s="27">
        <v>378.33018537282715</v>
      </c>
      <c r="D36" s="27">
        <v>0.17199856794238894</v>
      </c>
      <c r="E36" s="27">
        <v>5.4430941834410502</v>
      </c>
      <c r="F36" s="27">
        <v>5.5226207611567988</v>
      </c>
    </row>
    <row r="37" spans="1:6">
      <c r="A37" s="7"/>
      <c r="B37" s="27" t="s">
        <v>59</v>
      </c>
      <c r="C37" s="27">
        <v>486.31533126692443</v>
      </c>
      <c r="D37" s="27">
        <v>7.3405760326934341E-2</v>
      </c>
      <c r="E37" s="27">
        <v>2.8234345578065549</v>
      </c>
      <c r="F37" s="27">
        <v>1.5724001117868693</v>
      </c>
    </row>
    <row r="38" spans="1:6">
      <c r="B38" s="27" t="s">
        <v>60</v>
      </c>
      <c r="C38" s="27">
        <v>554.11923363574215</v>
      </c>
      <c r="D38" s="27">
        <v>8.072265296180843E-2</v>
      </c>
      <c r="E38" s="27">
        <v>3.0981909765878237</v>
      </c>
      <c r="F38" s="27">
        <v>2.2905906409965424</v>
      </c>
    </row>
    <row r="39" spans="1:6">
      <c r="B39" s="27" t="s">
        <v>61</v>
      </c>
      <c r="C39" s="27">
        <v>605.15076014459464</v>
      </c>
      <c r="D39" s="27">
        <v>0.12597379545166587</v>
      </c>
      <c r="E39" s="27">
        <v>5.3363348814420979</v>
      </c>
      <c r="F39" s="27">
        <v>3.53149672880958</v>
      </c>
    </row>
    <row r="40" spans="1:6">
      <c r="A40" s="7"/>
      <c r="B40" s="27" t="s">
        <v>62</v>
      </c>
      <c r="C40" s="27">
        <v>488.85926366267705</v>
      </c>
      <c r="D40" s="27">
        <v>0.12300653283514278</v>
      </c>
      <c r="E40" s="27">
        <v>4.3066085237775189</v>
      </c>
      <c r="F40" s="27">
        <v>3.6538175011459799</v>
      </c>
    </row>
    <row r="41" spans="1:6">
      <c r="A41" s="7"/>
      <c r="B41" s="27" t="s">
        <v>63</v>
      </c>
      <c r="C41" s="27">
        <v>496.93662169701713</v>
      </c>
      <c r="D41" s="27">
        <v>0.14038681575030748</v>
      </c>
      <c r="E41" s="27">
        <v>4.9320407287425052</v>
      </c>
      <c r="F41" s="27">
        <v>3.1053473140591454</v>
      </c>
    </row>
    <row r="42" spans="1:6">
      <c r="A42" s="7"/>
      <c r="B42" s="27" t="s">
        <v>64</v>
      </c>
      <c r="C42" s="27">
        <v>516.85900318828237</v>
      </c>
      <c r="D42" s="27">
        <v>0.1271424523553055</v>
      </c>
      <c r="E42" s="27">
        <v>4.6216807006763503</v>
      </c>
      <c r="F42" s="27">
        <v>3.1461546226810038</v>
      </c>
    </row>
    <row r="43" spans="1:6">
      <c r="A43" s="7"/>
      <c r="B43" s="27" t="s">
        <v>65</v>
      </c>
      <c r="C43" s="27">
        <v>431.00452177351178</v>
      </c>
      <c r="D43" s="27">
        <v>0.23030268281472055</v>
      </c>
      <c r="E43" s="27">
        <v>8.2354194625734038</v>
      </c>
      <c r="F43" s="27">
        <v>5.8553749670864192</v>
      </c>
    </row>
    <row r="44" spans="1:6">
      <c r="A44" s="7"/>
      <c r="B44" s="27" t="s">
        <v>66</v>
      </c>
      <c r="C44" s="27">
        <v>557.36722795478738</v>
      </c>
      <c r="D44" s="27">
        <v>0.16652210791507654</v>
      </c>
      <c r="E44" s="27">
        <v>6.1092569030522741</v>
      </c>
      <c r="F44" s="27">
        <v>4.4789771678359829</v>
      </c>
    </row>
    <row r="45" spans="1:6">
      <c r="A45" s="7"/>
      <c r="B45" s="27"/>
      <c r="C45" s="27"/>
      <c r="D45" s="27"/>
      <c r="E45" s="27"/>
      <c r="F45" s="27"/>
    </row>
    <row r="46" spans="1:6">
      <c r="A46" s="7" t="s">
        <v>12</v>
      </c>
      <c r="B46" s="27" t="s">
        <v>67</v>
      </c>
      <c r="C46" s="27">
        <v>423.36938791950962</v>
      </c>
      <c r="D46" s="27">
        <v>0.17559574360196839</v>
      </c>
      <c r="E46" s="27">
        <v>5.4315860771725495</v>
      </c>
      <c r="F46" s="27">
        <v>5.2414296061469727</v>
      </c>
    </row>
    <row r="47" spans="1:6">
      <c r="A47" s="7" t="s">
        <v>8</v>
      </c>
      <c r="B47" s="27" t="s">
        <v>68</v>
      </c>
      <c r="C47" s="27">
        <v>465.30018689034358</v>
      </c>
      <c r="D47" s="27">
        <v>0.12106971768060432</v>
      </c>
      <c r="E47" s="27">
        <v>4.2638285334534656</v>
      </c>
      <c r="F47" s="27">
        <v>2.6272523523349145</v>
      </c>
    </row>
    <row r="48" spans="1:6">
      <c r="A48" s="7"/>
      <c r="B48" s="27" t="s">
        <v>69</v>
      </c>
      <c r="C48" s="27">
        <v>498.83565849684175</v>
      </c>
      <c r="D48" s="27">
        <v>0.11871839871605677</v>
      </c>
      <c r="E48" s="27">
        <v>4.2488656964032847</v>
      </c>
      <c r="F48" s="27">
        <v>2.8696525783479454</v>
      </c>
    </row>
    <row r="49" spans="1:6">
      <c r="A49" s="7"/>
      <c r="B49" s="27" t="s">
        <v>70</v>
      </c>
      <c r="C49" s="27">
        <v>429.95709298760488</v>
      </c>
      <c r="D49" s="27">
        <v>0.11938670021553852</v>
      </c>
      <c r="E49" s="27">
        <v>4.1198684102885137</v>
      </c>
      <c r="F49" s="27">
        <v>2.3645711354850243</v>
      </c>
    </row>
    <row r="50" spans="1:6">
      <c r="B50" s="27" t="s">
        <v>71</v>
      </c>
      <c r="C50" s="27">
        <v>537.47486821486018</v>
      </c>
      <c r="D50" s="27">
        <v>0.15579469992382503</v>
      </c>
      <c r="E50" s="27">
        <v>5.8590980895327576</v>
      </c>
      <c r="F50" s="27">
        <v>4.3108542895326503</v>
      </c>
    </row>
    <row r="51" spans="1:6">
      <c r="B51" s="27" t="s">
        <v>72</v>
      </c>
      <c r="C51" s="27">
        <v>573.20387136515012</v>
      </c>
      <c r="D51" s="27">
        <v>0.21909177535074198</v>
      </c>
      <c r="E51" s="27">
        <v>8.6937025595180852</v>
      </c>
      <c r="F51" s="27">
        <v>5.9712332085688926</v>
      </c>
    </row>
    <row r="52" spans="1:6">
      <c r="A52" s="7"/>
      <c r="B52" s="27" t="s">
        <v>73</v>
      </c>
      <c r="C52" s="27">
        <v>572.00899741295984</v>
      </c>
      <c r="D52" s="27">
        <v>0.18847949688229695</v>
      </c>
      <c r="E52" s="27">
        <v>6.9698880138528576</v>
      </c>
      <c r="F52" s="27">
        <v>5.3777606441778092</v>
      </c>
    </row>
    <row r="53" spans="1:6">
      <c r="A53" s="7"/>
      <c r="B53" s="27" t="s">
        <v>74</v>
      </c>
      <c r="C53" s="27">
        <v>509.64041811935118</v>
      </c>
      <c r="D53" s="27">
        <v>0.25078448389936242</v>
      </c>
      <c r="E53" s="27">
        <v>8.4897106700626708</v>
      </c>
      <c r="F53" s="27">
        <v>6.2935602522806411</v>
      </c>
    </row>
    <row r="54" spans="1:6">
      <c r="A54" s="7"/>
      <c r="B54" s="27" t="s">
        <v>75</v>
      </c>
      <c r="C54" s="27">
        <v>514.15728997507267</v>
      </c>
      <c r="D54" s="27">
        <v>0.14554201189510438</v>
      </c>
      <c r="E54" s="27">
        <v>5.502850500937341</v>
      </c>
      <c r="F54" s="27">
        <v>3.430240975295741</v>
      </c>
    </row>
    <row r="55" spans="1:6">
      <c r="A55" s="7"/>
      <c r="B55" s="27"/>
      <c r="C55" s="27"/>
      <c r="D55" s="27"/>
      <c r="E55" s="27"/>
      <c r="F55" s="27"/>
    </row>
    <row r="56" spans="1:6">
      <c r="A56" s="7" t="s">
        <v>13</v>
      </c>
      <c r="B56" s="27" t="s">
        <v>76</v>
      </c>
      <c r="C56" s="27">
        <v>390.71481773161554</v>
      </c>
      <c r="D56" s="27">
        <v>8.345768324609297E-2</v>
      </c>
      <c r="E56" s="27">
        <v>2.4833178219000915</v>
      </c>
      <c r="F56" s="27">
        <v>1.6064707640275999</v>
      </c>
    </row>
    <row r="57" spans="1:6">
      <c r="A57" s="7" t="s">
        <v>14</v>
      </c>
      <c r="B57" s="27" t="s">
        <v>77</v>
      </c>
      <c r="C57" s="27">
        <v>397.04777335334398</v>
      </c>
      <c r="D57" s="27">
        <v>0.11181426920756285</v>
      </c>
      <c r="E57" s="27">
        <v>3.3658159897527429</v>
      </c>
      <c r="F57" s="27">
        <v>1.9947951448773766</v>
      </c>
    </row>
    <row r="58" spans="1:6">
      <c r="A58" s="7"/>
      <c r="B58" s="27" t="s">
        <v>78</v>
      </c>
      <c r="C58" s="27">
        <v>430.02226716677353</v>
      </c>
      <c r="D58" s="27">
        <v>0.14698519291080211</v>
      </c>
      <c r="E58" s="27">
        <v>4.8336398711771977</v>
      </c>
      <c r="F58" s="27">
        <v>4.9813075017274198</v>
      </c>
    </row>
    <row r="59" spans="1:6">
      <c r="A59" s="7"/>
      <c r="B59" s="27" t="s">
        <v>79</v>
      </c>
      <c r="C59" s="27">
        <v>534.98515020607124</v>
      </c>
      <c r="D59" s="27">
        <v>0.23200354242418658</v>
      </c>
      <c r="E59" s="27">
        <v>8.4634244585481202</v>
      </c>
      <c r="F59" s="27">
        <v>5.5380544307231254</v>
      </c>
    </row>
    <row r="60" spans="1:6">
      <c r="A60" s="7"/>
      <c r="B60" s="27" t="s">
        <v>80</v>
      </c>
      <c r="C60" s="27">
        <v>503.01467249136869</v>
      </c>
      <c r="D60" s="27">
        <v>0.1248789186288593</v>
      </c>
      <c r="E60" s="27">
        <v>4.8007719630235828</v>
      </c>
      <c r="F60" s="27">
        <v>2.9611642050474312</v>
      </c>
    </row>
    <row r="61" spans="1:6">
      <c r="B61" s="27" t="s">
        <v>81</v>
      </c>
      <c r="C61" s="27">
        <v>436.38362080072335</v>
      </c>
      <c r="D61" s="27">
        <v>0.14921512545976887</v>
      </c>
      <c r="E61" s="27">
        <v>5.1491680043019405</v>
      </c>
      <c r="F61" s="27">
        <v>3.4159492432030256</v>
      </c>
    </row>
    <row r="62" spans="1:6">
      <c r="B62" s="27" t="s">
        <v>82</v>
      </c>
      <c r="C62" s="27">
        <v>461.03347371980152</v>
      </c>
      <c r="D62" s="27">
        <v>7.9442510895512408E-2</v>
      </c>
      <c r="E62" s="27">
        <v>2.8938103865657361</v>
      </c>
      <c r="F62" s="27">
        <v>1.6922719193260616</v>
      </c>
    </row>
    <row r="63" spans="1:6">
      <c r="A63" s="7"/>
      <c r="B63" s="27" t="s">
        <v>83</v>
      </c>
      <c r="C63" s="27">
        <v>582.812488472626</v>
      </c>
      <c r="D63" s="27">
        <v>0.14267215066243744</v>
      </c>
      <c r="E63" s="27">
        <v>5.59681272247487</v>
      </c>
      <c r="F63" s="27">
        <v>3.6993537070311175</v>
      </c>
    </row>
    <row r="64" spans="1:6">
      <c r="A64" s="7"/>
      <c r="B64" s="27" t="s">
        <v>84</v>
      </c>
      <c r="C64" s="27">
        <v>494.56761943242719</v>
      </c>
      <c r="D64" s="27">
        <v>0.13527206116602317</v>
      </c>
      <c r="E64" s="27">
        <v>4.9541577618637707</v>
      </c>
      <c r="F64" s="27">
        <v>4.1047742608584281</v>
      </c>
    </row>
    <row r="65" spans="1:6">
      <c r="A65" s="7"/>
      <c r="B65" s="27"/>
      <c r="C65" s="27"/>
      <c r="D65" s="27"/>
      <c r="E65" s="27"/>
      <c r="F65" s="27"/>
    </row>
    <row r="66" spans="1:6">
      <c r="A66" s="7" t="s">
        <v>15</v>
      </c>
      <c r="B66" s="27" t="s">
        <v>85</v>
      </c>
      <c r="C66" s="27">
        <v>547.45045343019456</v>
      </c>
      <c r="D66" s="27">
        <v>0.19047787815829764</v>
      </c>
      <c r="E66" s="27">
        <v>6.4707217292206076</v>
      </c>
      <c r="F66" s="27">
        <v>5.1880871953879915</v>
      </c>
    </row>
    <row r="67" spans="1:6">
      <c r="A67" s="7" t="s">
        <v>16</v>
      </c>
      <c r="B67" s="27" t="s">
        <v>93</v>
      </c>
      <c r="C67" s="27">
        <v>444.47550306924563</v>
      </c>
      <c r="D67" s="27">
        <v>0.14129520978946911</v>
      </c>
      <c r="E67" s="27">
        <v>4.5749671728576509</v>
      </c>
      <c r="F67" s="27">
        <v>3.2658407089468322</v>
      </c>
    </row>
    <row r="68" spans="1:6">
      <c r="A68" s="7"/>
      <c r="B68" s="27" t="s">
        <v>86</v>
      </c>
      <c r="C68" s="27">
        <v>457.16646728232985</v>
      </c>
      <c r="D68" s="27">
        <v>0.21042353335859204</v>
      </c>
      <c r="E68" s="27">
        <v>6.9071241110765085</v>
      </c>
      <c r="F68" s="27">
        <v>5.0486615016415488</v>
      </c>
    </row>
    <row r="69" spans="1:6">
      <c r="A69" s="7"/>
      <c r="B69" s="27" t="s">
        <v>87</v>
      </c>
      <c r="C69" s="27">
        <v>428.98366207900676</v>
      </c>
      <c r="D69" s="27">
        <v>0.11074986494642795</v>
      </c>
      <c r="E69" s="27">
        <v>3.4673355293868431</v>
      </c>
      <c r="F69" s="27">
        <v>2.3029380830317674</v>
      </c>
    </row>
    <row r="70" spans="1:6">
      <c r="A70" s="7"/>
      <c r="B70" s="7" t="s">
        <v>92</v>
      </c>
      <c r="C70" s="27">
        <v>385.39632260709755</v>
      </c>
      <c r="D70" s="27">
        <v>6.1358721483236636E-2</v>
      </c>
      <c r="E70" s="27">
        <v>1.7729865525544724</v>
      </c>
      <c r="F70" s="27">
        <v>1.4766135679707881</v>
      </c>
    </row>
    <row r="71" spans="1:6">
      <c r="A71" s="7"/>
      <c r="B71" s="27" t="s">
        <v>89</v>
      </c>
      <c r="C71" s="27">
        <v>493.42396403314729</v>
      </c>
      <c r="D71" s="27">
        <v>0.13238360992884138</v>
      </c>
      <c r="E71" s="27">
        <v>4.9546913545451163</v>
      </c>
      <c r="F71" s="27">
        <v>2.942575301670463</v>
      </c>
    </row>
    <row r="72" spans="1:6">
      <c r="B72" s="27" t="s">
        <v>90</v>
      </c>
      <c r="C72" s="27">
        <v>449.2553390388739</v>
      </c>
      <c r="D72" s="27">
        <v>7.6556574443151795E-2</v>
      </c>
      <c r="E72" s="27">
        <v>2.6857912211642869</v>
      </c>
      <c r="F72" s="27">
        <v>1.7219051635986544</v>
      </c>
    </row>
    <row r="73" spans="1:6">
      <c r="B73" s="27" t="s">
        <v>95</v>
      </c>
      <c r="C73" s="27">
        <v>477.09453965310013</v>
      </c>
      <c r="D73" s="27">
        <v>0.18855139906265447</v>
      </c>
      <c r="E73" s="27">
        <v>6.654402865734677</v>
      </c>
      <c r="F73" s="27">
        <v>4.3022746175799167</v>
      </c>
    </row>
    <row r="74" spans="1:6">
      <c r="A74" s="7"/>
      <c r="B74" s="27" t="s">
        <v>88</v>
      </c>
      <c r="C74" s="27">
        <v>481.06092139234067</v>
      </c>
      <c r="D74" s="27">
        <v>0.1106228546023711</v>
      </c>
      <c r="E74" s="27">
        <v>3.4041043688602799</v>
      </c>
      <c r="F74" s="27">
        <v>3.1371021222388107</v>
      </c>
    </row>
    <row r="75" spans="1:6">
      <c r="A75" s="7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7.Document" shapeId="5121" r:id="rId3">
          <objectPr defaultSize="0" r:id="rId4">
            <anchor moveWithCells="1">
              <from>
                <xdr:col>8</xdr:col>
                <xdr:colOff>0</xdr:colOff>
                <xdr:row>2</xdr:row>
                <xdr:rowOff>0</xdr:rowOff>
              </from>
              <to>
                <xdr:col>13</xdr:col>
                <xdr:colOff>596900</xdr:colOff>
                <xdr:row>25</xdr:row>
                <xdr:rowOff>165100</xdr:rowOff>
              </to>
            </anchor>
          </objectPr>
        </oleObject>
      </mc:Choice>
      <mc:Fallback>
        <oleObject progId="Prism7.Document" shapeId="5121" r:id="rId3"/>
      </mc:Fallback>
    </mc:AlternateContent>
    <mc:AlternateContent xmlns:mc="http://schemas.openxmlformats.org/markup-compatibility/2006">
      <mc:Choice Requires="x14">
        <oleObject progId="Prism7.Document" shapeId="5122" r:id="rId5">
          <objectPr defaultSize="0" r:id="rId6">
            <anchor moveWithCells="1">
              <from>
                <xdr:col>15</xdr:col>
                <xdr:colOff>0</xdr:colOff>
                <xdr:row>2</xdr:row>
                <xdr:rowOff>0</xdr:rowOff>
              </from>
              <to>
                <xdr:col>20</xdr:col>
                <xdr:colOff>596900</xdr:colOff>
                <xdr:row>23</xdr:row>
                <xdr:rowOff>88900</xdr:rowOff>
              </to>
            </anchor>
          </objectPr>
        </oleObject>
      </mc:Choice>
      <mc:Fallback>
        <oleObject progId="Prism7.Document" shapeId="5122" r:id="rId5"/>
      </mc:Fallback>
    </mc:AlternateContent>
    <mc:AlternateContent xmlns:mc="http://schemas.openxmlformats.org/markup-compatibility/2006">
      <mc:Choice Requires="x14">
        <oleObject progId="Prism7.Document" shapeId="5123" r:id="rId7">
          <objectPr defaultSize="0" r:id="rId8">
            <anchor moveWithCells="1">
              <from>
                <xdr:col>8</xdr:col>
                <xdr:colOff>0</xdr:colOff>
                <xdr:row>28</xdr:row>
                <xdr:rowOff>0</xdr:rowOff>
              </from>
              <to>
                <xdr:col>13</xdr:col>
                <xdr:colOff>596900</xdr:colOff>
                <xdr:row>50</xdr:row>
                <xdr:rowOff>101600</xdr:rowOff>
              </to>
            </anchor>
          </objectPr>
        </oleObject>
      </mc:Choice>
      <mc:Fallback>
        <oleObject progId="Prism7.Document" shapeId="5123" r:id="rId7"/>
      </mc:Fallback>
    </mc:AlternateContent>
    <mc:AlternateContent xmlns:mc="http://schemas.openxmlformats.org/markup-compatibility/2006">
      <mc:Choice Requires="x14">
        <oleObject progId="Prism7.Document" shapeId="5124" r:id="rId9">
          <objectPr defaultSize="0" r:id="rId10">
            <anchor moveWithCells="1">
              <from>
                <xdr:col>15</xdr:col>
                <xdr:colOff>0</xdr:colOff>
                <xdr:row>28</xdr:row>
                <xdr:rowOff>0</xdr:rowOff>
              </from>
              <to>
                <xdr:col>20</xdr:col>
                <xdr:colOff>596900</xdr:colOff>
                <xdr:row>50</xdr:row>
                <xdr:rowOff>101600</xdr:rowOff>
              </to>
            </anchor>
          </objectPr>
        </oleObject>
      </mc:Choice>
      <mc:Fallback>
        <oleObject progId="Prism7.Document" shapeId="5124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3F10D-A987-4253-82B7-359B8351E7A8}">
  <dimension ref="A1:P92"/>
  <sheetViews>
    <sheetView topLeftCell="A56" zoomScale="73" zoomScaleNormal="73" workbookViewId="0">
      <selection activeCell="C94" sqref="C93:C94"/>
    </sheetView>
  </sheetViews>
  <sheetFormatPr baseColWidth="10" defaultColWidth="8.83203125" defaultRowHeight="15"/>
  <cols>
    <col min="1" max="1" width="24.5" customWidth="1"/>
    <col min="3" max="3" width="11.5" customWidth="1"/>
    <col min="4" max="4" width="11" customWidth="1"/>
    <col min="5" max="5" width="15.5" customWidth="1"/>
    <col min="6" max="6" width="9.6640625" customWidth="1"/>
    <col min="7" max="7" width="11.33203125" customWidth="1"/>
    <col min="8" max="8" width="11" customWidth="1"/>
    <col min="9" max="9" width="11.83203125" customWidth="1"/>
    <col min="10" max="10" width="11.5" customWidth="1"/>
    <col min="11" max="11" width="12.1640625" customWidth="1"/>
    <col min="12" max="12" width="10.1640625" customWidth="1"/>
    <col min="13" max="13" width="11.83203125" customWidth="1"/>
  </cols>
  <sheetData>
    <row r="1" spans="1:13">
      <c r="A1" s="7" t="s">
        <v>1</v>
      </c>
      <c r="B1" s="7"/>
      <c r="C1" s="4"/>
      <c r="D1" s="7"/>
      <c r="E1" s="7"/>
      <c r="F1" s="1"/>
      <c r="G1" s="7"/>
      <c r="H1" s="7"/>
      <c r="I1" s="7"/>
      <c r="J1" s="7"/>
      <c r="K1" s="7"/>
      <c r="L1" s="7"/>
      <c r="M1" s="7"/>
    </row>
    <row r="2" spans="1:13">
      <c r="A2" s="7"/>
      <c r="B2" s="4"/>
      <c r="C2" s="5">
        <v>43510</v>
      </c>
      <c r="D2" s="5">
        <v>43511</v>
      </c>
      <c r="E2" s="6">
        <v>43514</v>
      </c>
      <c r="F2" s="5">
        <v>43516</v>
      </c>
      <c r="G2" s="6">
        <v>43518</v>
      </c>
      <c r="H2" s="6">
        <v>42425</v>
      </c>
      <c r="I2" s="6">
        <v>43523</v>
      </c>
      <c r="J2" s="5">
        <v>43525</v>
      </c>
      <c r="K2" s="5">
        <v>43528</v>
      </c>
      <c r="L2" s="5">
        <v>43530</v>
      </c>
      <c r="M2" s="6">
        <v>43531</v>
      </c>
    </row>
    <row r="3" spans="1:13">
      <c r="A3" s="7"/>
      <c r="B3" s="2" t="s">
        <v>0</v>
      </c>
      <c r="C3" s="1" t="s">
        <v>3</v>
      </c>
      <c r="D3" s="1" t="s">
        <v>4</v>
      </c>
      <c r="E3" s="1" t="s">
        <v>18</v>
      </c>
      <c r="F3" s="1" t="s">
        <v>5</v>
      </c>
      <c r="G3" s="1" t="s">
        <v>17</v>
      </c>
      <c r="H3" s="1" t="s">
        <v>19</v>
      </c>
      <c r="I3" s="1" t="s">
        <v>20</v>
      </c>
      <c r="J3" s="1" t="s">
        <v>22</v>
      </c>
      <c r="K3" s="1" t="s">
        <v>23</v>
      </c>
      <c r="L3" s="1" t="s">
        <v>101</v>
      </c>
      <c r="M3" s="1" t="s">
        <v>102</v>
      </c>
    </row>
    <row r="4" spans="1:13">
      <c r="A4" s="7" t="s">
        <v>2</v>
      </c>
      <c r="B4" s="2">
        <v>501</v>
      </c>
      <c r="C4" s="11">
        <v>24</v>
      </c>
      <c r="D4" s="11">
        <v>23.5</v>
      </c>
      <c r="E4" s="11">
        <v>23.8</v>
      </c>
      <c r="F4" s="11">
        <v>24</v>
      </c>
      <c r="G4" s="11">
        <v>23.8</v>
      </c>
      <c r="H4" s="11">
        <v>23.7</v>
      </c>
      <c r="I4" s="11">
        <v>24.3</v>
      </c>
      <c r="J4" s="11">
        <v>24.7</v>
      </c>
      <c r="K4" s="11">
        <v>25.3</v>
      </c>
      <c r="L4" s="11">
        <v>25.4</v>
      </c>
      <c r="M4" s="11">
        <v>25.2</v>
      </c>
    </row>
    <row r="5" spans="1:13">
      <c r="A5" s="7"/>
      <c r="B5" s="2">
        <v>502</v>
      </c>
      <c r="C5" s="11">
        <v>21.5</v>
      </c>
      <c r="D5" s="11">
        <v>21</v>
      </c>
      <c r="E5" s="11">
        <v>21.5</v>
      </c>
      <c r="F5" s="11">
        <v>21.2</v>
      </c>
      <c r="G5" s="11">
        <v>21.1</v>
      </c>
      <c r="H5" s="11">
        <v>21.3</v>
      </c>
      <c r="I5" s="11">
        <v>21.8</v>
      </c>
      <c r="J5" s="11">
        <v>22</v>
      </c>
      <c r="K5" s="11">
        <v>22.3</v>
      </c>
      <c r="L5" s="11">
        <v>22.7</v>
      </c>
      <c r="M5" s="11">
        <v>22.5</v>
      </c>
    </row>
    <row r="6" spans="1:13">
      <c r="A6" s="7"/>
      <c r="B6" s="2">
        <v>503</v>
      </c>
      <c r="C6" s="11">
        <v>23.1</v>
      </c>
      <c r="D6" s="11">
        <v>23</v>
      </c>
      <c r="E6" s="11">
        <v>24.3</v>
      </c>
      <c r="F6" s="11">
        <v>23.2</v>
      </c>
      <c r="G6" s="11">
        <v>23.8</v>
      </c>
      <c r="H6" s="11">
        <v>24.7</v>
      </c>
      <c r="I6" s="11">
        <v>24.2</v>
      </c>
      <c r="J6" s="11">
        <v>23.9</v>
      </c>
      <c r="K6" s="11">
        <v>24.7</v>
      </c>
      <c r="L6" s="11">
        <v>24.9</v>
      </c>
      <c r="M6" s="11">
        <v>25.3</v>
      </c>
    </row>
    <row r="7" spans="1:13">
      <c r="A7" s="7"/>
      <c r="B7" s="2">
        <v>504</v>
      </c>
      <c r="C7" s="11">
        <v>23.3</v>
      </c>
      <c r="D7" s="11">
        <v>22.9</v>
      </c>
      <c r="E7" s="11">
        <v>23.6</v>
      </c>
      <c r="F7" s="11">
        <v>23.5</v>
      </c>
      <c r="G7" s="11">
        <v>23.5</v>
      </c>
      <c r="H7" s="11">
        <v>24.4</v>
      </c>
      <c r="I7" s="11">
        <v>24.1</v>
      </c>
      <c r="J7" s="11">
        <v>24.4</v>
      </c>
      <c r="K7" s="11">
        <v>24.7</v>
      </c>
      <c r="L7" s="11">
        <v>25.3</v>
      </c>
      <c r="M7" s="11">
        <v>25</v>
      </c>
    </row>
    <row r="8" spans="1:13">
      <c r="A8" s="7"/>
      <c r="B8" s="2">
        <v>505</v>
      </c>
      <c r="C8" s="11">
        <v>23.7</v>
      </c>
      <c r="D8" s="11">
        <v>23.1</v>
      </c>
      <c r="E8" s="11">
        <v>24.3</v>
      </c>
      <c r="F8" s="11">
        <v>23.8</v>
      </c>
      <c r="G8" s="11">
        <v>23.8</v>
      </c>
      <c r="H8" s="11">
        <v>24.7</v>
      </c>
      <c r="I8" s="11">
        <v>24.8</v>
      </c>
      <c r="J8" s="11">
        <v>24.9</v>
      </c>
      <c r="K8" s="11">
        <v>25.3</v>
      </c>
      <c r="L8" s="11">
        <v>25.3</v>
      </c>
      <c r="M8" s="11">
        <v>25.6</v>
      </c>
    </row>
    <row r="9" spans="1:13">
      <c r="A9" s="7"/>
      <c r="B9" s="2">
        <v>506</v>
      </c>
      <c r="C9" s="11">
        <v>22.6</v>
      </c>
      <c r="D9" s="11">
        <v>22.1</v>
      </c>
      <c r="E9" s="11">
        <v>23</v>
      </c>
      <c r="F9" s="11">
        <v>22.4</v>
      </c>
      <c r="G9" s="11">
        <v>23</v>
      </c>
      <c r="H9" s="11">
        <v>23.3</v>
      </c>
      <c r="I9" s="11">
        <v>23.6</v>
      </c>
      <c r="J9" s="11">
        <v>24.2</v>
      </c>
      <c r="K9" s="11">
        <v>25</v>
      </c>
      <c r="L9" s="11">
        <v>24.9</v>
      </c>
      <c r="M9" s="11">
        <v>24.5</v>
      </c>
    </row>
    <row r="10" spans="1:13">
      <c r="A10" s="7"/>
      <c r="B10" s="2">
        <v>507</v>
      </c>
      <c r="C10" s="11">
        <v>23.4</v>
      </c>
      <c r="D10" s="11">
        <v>22.6</v>
      </c>
      <c r="E10" s="11">
        <v>24.4</v>
      </c>
      <c r="F10" s="11">
        <v>23.6</v>
      </c>
      <c r="G10" s="11">
        <v>24.1</v>
      </c>
      <c r="H10" s="11">
        <v>24.4</v>
      </c>
      <c r="I10" s="11">
        <v>24.4</v>
      </c>
      <c r="J10" s="11">
        <v>24.6</v>
      </c>
      <c r="K10" s="11">
        <v>25.1</v>
      </c>
      <c r="L10" s="11">
        <v>25.2</v>
      </c>
      <c r="M10" s="11">
        <v>24.9</v>
      </c>
    </row>
    <row r="11" spans="1:13">
      <c r="A11" s="7"/>
      <c r="B11" s="2">
        <v>508</v>
      </c>
      <c r="C11" s="11">
        <v>22.6</v>
      </c>
      <c r="D11" s="11">
        <v>22.7</v>
      </c>
      <c r="E11" s="11">
        <v>23.3</v>
      </c>
      <c r="F11" s="11">
        <v>22</v>
      </c>
      <c r="G11" s="11">
        <v>21.8</v>
      </c>
      <c r="H11" s="11">
        <v>22.9</v>
      </c>
      <c r="I11" s="11">
        <v>22.6</v>
      </c>
      <c r="J11" s="11">
        <v>23.9</v>
      </c>
      <c r="K11" s="11">
        <v>24</v>
      </c>
      <c r="L11" s="11">
        <v>23.5</v>
      </c>
      <c r="M11" s="11">
        <v>23.5</v>
      </c>
    </row>
    <row r="12" spans="1:13">
      <c r="A12" s="7"/>
      <c r="B12" s="2">
        <v>509</v>
      </c>
      <c r="C12" s="11">
        <v>22.8</v>
      </c>
      <c r="D12" s="11">
        <v>22.2</v>
      </c>
      <c r="E12" s="11">
        <v>22.5</v>
      </c>
      <c r="F12" s="11">
        <v>22.4</v>
      </c>
      <c r="G12" s="11">
        <v>22.4</v>
      </c>
      <c r="H12" s="11">
        <v>22.7</v>
      </c>
      <c r="I12" s="11">
        <v>22.9</v>
      </c>
      <c r="J12" s="11">
        <v>23</v>
      </c>
      <c r="K12" s="11">
        <v>24.2</v>
      </c>
      <c r="L12" s="11">
        <v>23.6</v>
      </c>
      <c r="M12" s="11">
        <v>23.7</v>
      </c>
    </row>
    <row r="13" spans="1:13">
      <c r="A13" s="7"/>
      <c r="B13" s="2">
        <v>510</v>
      </c>
      <c r="C13" s="11">
        <v>23</v>
      </c>
      <c r="D13" s="11">
        <v>21.9</v>
      </c>
      <c r="E13" s="11">
        <v>22.5</v>
      </c>
      <c r="F13" s="11">
        <v>22</v>
      </c>
      <c r="G13" s="11">
        <v>21.9</v>
      </c>
      <c r="H13" s="11">
        <v>22.3</v>
      </c>
      <c r="I13" s="11">
        <v>22.5</v>
      </c>
      <c r="J13" s="11">
        <v>22.6</v>
      </c>
      <c r="K13" s="11">
        <v>22.8</v>
      </c>
      <c r="L13" s="11">
        <v>23</v>
      </c>
      <c r="M13" s="11">
        <v>23.1</v>
      </c>
    </row>
    <row r="14" spans="1:13">
      <c r="A14" s="7"/>
      <c r="B14" s="7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>
      <c r="A15" s="7" t="s">
        <v>7</v>
      </c>
      <c r="B15" s="2">
        <v>531</v>
      </c>
      <c r="C15" s="11">
        <v>22.3</v>
      </c>
      <c r="D15" s="11">
        <v>21.6</v>
      </c>
      <c r="E15" s="11">
        <v>19.600000000000001</v>
      </c>
      <c r="F15" s="11">
        <v>19</v>
      </c>
      <c r="G15" s="11">
        <v>17.3</v>
      </c>
      <c r="H15" s="11">
        <v>16.3</v>
      </c>
      <c r="I15" s="11">
        <v>15.8</v>
      </c>
      <c r="J15" s="12">
        <v>14.5</v>
      </c>
      <c r="K15" s="11" t="s">
        <v>24</v>
      </c>
      <c r="L15" s="11"/>
      <c r="M15" s="11"/>
    </row>
    <row r="16" spans="1:13">
      <c r="A16" s="7" t="s">
        <v>8</v>
      </c>
      <c r="B16" s="2">
        <v>519</v>
      </c>
      <c r="C16" s="11">
        <v>23.6</v>
      </c>
      <c r="D16" s="11">
        <v>23.1</v>
      </c>
      <c r="E16" s="11">
        <v>21.5</v>
      </c>
      <c r="F16" s="11">
        <v>20</v>
      </c>
      <c r="G16" s="11">
        <v>20.399999999999999</v>
      </c>
      <c r="H16" s="11">
        <v>22</v>
      </c>
      <c r="I16" s="11">
        <v>23.3</v>
      </c>
      <c r="J16" s="11">
        <v>22.9</v>
      </c>
      <c r="K16" s="11">
        <v>22.5</v>
      </c>
      <c r="L16" s="11">
        <v>23</v>
      </c>
      <c r="M16" s="11">
        <v>22.8</v>
      </c>
    </row>
    <row r="17" spans="1:16">
      <c r="A17" s="7"/>
      <c r="B17" s="2">
        <v>585</v>
      </c>
      <c r="C17" s="11">
        <v>22.1</v>
      </c>
      <c r="D17" s="11">
        <v>22.3</v>
      </c>
      <c r="E17" s="11">
        <v>21.1</v>
      </c>
      <c r="F17" s="11">
        <v>20</v>
      </c>
      <c r="G17" s="11">
        <v>19.3</v>
      </c>
      <c r="H17" s="11">
        <v>21.3</v>
      </c>
      <c r="I17" s="11">
        <v>22</v>
      </c>
      <c r="J17" s="11">
        <v>21.8</v>
      </c>
      <c r="K17" s="11">
        <v>22.2</v>
      </c>
      <c r="L17" s="11">
        <v>22.1</v>
      </c>
      <c r="M17" s="11">
        <v>21.6</v>
      </c>
    </row>
    <row r="18" spans="1:16">
      <c r="A18" s="7"/>
      <c r="B18" s="2">
        <v>525</v>
      </c>
      <c r="C18" s="11">
        <v>22.2</v>
      </c>
      <c r="D18" s="11">
        <v>22</v>
      </c>
      <c r="E18" s="11">
        <v>20.7</v>
      </c>
      <c r="F18" s="11">
        <v>20.399999999999999</v>
      </c>
      <c r="G18" s="11">
        <v>20.6</v>
      </c>
      <c r="H18" s="11">
        <v>20.8</v>
      </c>
      <c r="I18" s="11">
        <v>20.2</v>
      </c>
      <c r="J18" s="11">
        <v>20</v>
      </c>
      <c r="K18" s="11">
        <v>20.3</v>
      </c>
      <c r="L18" s="11">
        <v>20.8</v>
      </c>
      <c r="M18" s="11">
        <v>20.8</v>
      </c>
    </row>
    <row r="19" spans="1:16">
      <c r="A19" s="7"/>
      <c r="B19" s="2">
        <v>569</v>
      </c>
      <c r="C19" s="11">
        <v>22.3</v>
      </c>
      <c r="D19" s="11">
        <v>21.7</v>
      </c>
      <c r="E19" s="11">
        <v>20.100000000000001</v>
      </c>
      <c r="F19" s="11">
        <v>20.7</v>
      </c>
      <c r="G19" s="11">
        <v>21.7</v>
      </c>
      <c r="H19" s="11">
        <v>22.2</v>
      </c>
      <c r="I19" s="11">
        <v>22</v>
      </c>
      <c r="J19" s="11">
        <v>21.4</v>
      </c>
      <c r="K19" s="11">
        <v>21</v>
      </c>
      <c r="L19" s="11">
        <v>21.9</v>
      </c>
      <c r="M19" s="11">
        <v>21.9</v>
      </c>
    </row>
    <row r="20" spans="1:16">
      <c r="A20" s="7"/>
      <c r="B20" s="2">
        <v>553</v>
      </c>
      <c r="C20" s="11">
        <v>23.5</v>
      </c>
      <c r="D20" s="11">
        <v>22.8</v>
      </c>
      <c r="E20" s="11">
        <v>20.8</v>
      </c>
      <c r="F20" s="11">
        <v>21.5</v>
      </c>
      <c r="G20" s="11">
        <v>21.4</v>
      </c>
      <c r="H20" s="11">
        <v>20.7</v>
      </c>
      <c r="I20" s="11">
        <v>21.7</v>
      </c>
      <c r="J20" s="11">
        <v>21.7</v>
      </c>
      <c r="K20" s="11">
        <v>21.8</v>
      </c>
      <c r="L20" s="11">
        <v>22.9</v>
      </c>
      <c r="M20" s="11">
        <v>22.7</v>
      </c>
    </row>
    <row r="21" spans="1:16">
      <c r="A21" s="7"/>
      <c r="B21" s="2">
        <v>575</v>
      </c>
      <c r="C21" s="11">
        <v>22.7</v>
      </c>
      <c r="D21" s="11">
        <v>22.2</v>
      </c>
      <c r="E21" s="11">
        <v>21.4</v>
      </c>
      <c r="F21" s="11">
        <v>21.6</v>
      </c>
      <c r="G21" s="11">
        <v>20.8</v>
      </c>
      <c r="H21" s="11">
        <v>22</v>
      </c>
      <c r="I21" s="11">
        <v>22.3</v>
      </c>
      <c r="J21" s="11">
        <v>22.2</v>
      </c>
      <c r="K21" s="11">
        <v>22</v>
      </c>
      <c r="L21" s="11">
        <v>22.3</v>
      </c>
      <c r="M21" s="11">
        <v>22.2</v>
      </c>
    </row>
    <row r="22" spans="1:16">
      <c r="A22" s="7"/>
      <c r="B22" s="2">
        <v>562</v>
      </c>
      <c r="C22" s="11">
        <v>22</v>
      </c>
      <c r="D22" s="11">
        <v>22.1</v>
      </c>
      <c r="E22" s="11">
        <v>22.2</v>
      </c>
      <c r="F22" s="11">
        <v>22.4</v>
      </c>
      <c r="G22" s="11">
        <v>22.1</v>
      </c>
      <c r="H22" s="11">
        <v>22.3</v>
      </c>
      <c r="I22" s="11">
        <v>22.1</v>
      </c>
      <c r="J22" s="11">
        <v>22.6</v>
      </c>
      <c r="K22" s="11">
        <v>22.4</v>
      </c>
      <c r="L22" s="11">
        <v>22.6</v>
      </c>
      <c r="M22" s="11">
        <v>22.1</v>
      </c>
    </row>
    <row r="23" spans="1:16">
      <c r="A23" s="7"/>
      <c r="B23" s="2">
        <v>526</v>
      </c>
      <c r="C23" s="11">
        <v>22.9</v>
      </c>
      <c r="D23" s="11">
        <v>21.7</v>
      </c>
      <c r="E23" s="11">
        <v>22.3</v>
      </c>
      <c r="F23" s="11">
        <v>22.7</v>
      </c>
      <c r="G23" s="11">
        <v>22.7</v>
      </c>
      <c r="H23" s="11">
        <v>23.8</v>
      </c>
      <c r="I23" s="11">
        <v>23</v>
      </c>
      <c r="J23" s="11">
        <v>23.3</v>
      </c>
      <c r="K23" s="11">
        <v>23.2</v>
      </c>
      <c r="L23" s="11">
        <v>23.9</v>
      </c>
      <c r="M23" s="11">
        <v>23.2</v>
      </c>
    </row>
    <row r="24" spans="1:16">
      <c r="A24" s="7"/>
      <c r="B24" s="2">
        <v>544</v>
      </c>
      <c r="C24" s="11">
        <v>24.3</v>
      </c>
      <c r="D24" s="11">
        <v>24.3</v>
      </c>
      <c r="E24" s="11">
        <v>24.4</v>
      </c>
      <c r="F24" s="11">
        <v>23.5</v>
      </c>
      <c r="G24" s="11">
        <v>24.7</v>
      </c>
      <c r="H24" s="11">
        <v>23.6</v>
      </c>
      <c r="I24" s="11">
        <v>23.9</v>
      </c>
      <c r="J24" s="11">
        <v>23.9</v>
      </c>
      <c r="K24" s="11">
        <v>24</v>
      </c>
      <c r="L24" s="11">
        <v>23.9</v>
      </c>
      <c r="M24" s="11">
        <v>23.8</v>
      </c>
    </row>
    <row r="25" spans="1:16">
      <c r="A25" s="7"/>
      <c r="B25" s="7"/>
      <c r="C25" s="11"/>
      <c r="D25" s="11"/>
      <c r="E25" s="11"/>
      <c r="F25" s="11">
        <f>AVERAGE(F15:F24)</f>
        <v>21.18</v>
      </c>
      <c r="G25" s="11"/>
      <c r="H25" s="11"/>
      <c r="I25" s="11"/>
      <c r="J25" s="11"/>
      <c r="K25" s="11"/>
      <c r="L25" s="11"/>
      <c r="M25" s="11"/>
    </row>
    <row r="26" spans="1:16">
      <c r="A26" s="7"/>
      <c r="B26" s="7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6">
      <c r="A27" s="7" t="s">
        <v>9</v>
      </c>
      <c r="B27" s="2">
        <v>548</v>
      </c>
      <c r="C27" s="11">
        <v>23</v>
      </c>
      <c r="D27" s="11">
        <v>22.3</v>
      </c>
      <c r="E27" s="11">
        <v>20.2</v>
      </c>
      <c r="F27" s="11">
        <v>19</v>
      </c>
      <c r="G27" s="11">
        <v>18.399999999999999</v>
      </c>
      <c r="H27" s="11">
        <v>19.3</v>
      </c>
      <c r="I27" s="11">
        <v>17.7</v>
      </c>
      <c r="J27" s="11">
        <v>18.2</v>
      </c>
      <c r="K27" s="16">
        <v>19.399999999999999</v>
      </c>
      <c r="L27" s="16">
        <v>19</v>
      </c>
      <c r="M27" s="16">
        <v>18.3</v>
      </c>
      <c r="P27" s="15"/>
    </row>
    <row r="28" spans="1:16">
      <c r="A28" s="7" t="s">
        <v>10</v>
      </c>
      <c r="B28" s="2">
        <v>520</v>
      </c>
      <c r="C28" s="11">
        <v>22.7</v>
      </c>
      <c r="D28" s="11">
        <v>22.1</v>
      </c>
      <c r="E28" s="11">
        <v>20.2</v>
      </c>
      <c r="F28" s="11">
        <v>19.5</v>
      </c>
      <c r="G28" s="11">
        <v>19.600000000000001</v>
      </c>
      <c r="H28" s="11">
        <v>19.899999999999999</v>
      </c>
      <c r="I28" s="11">
        <v>19.2</v>
      </c>
      <c r="J28" s="11">
        <v>20.399999999999999</v>
      </c>
      <c r="K28" s="11">
        <v>19.600000000000001</v>
      </c>
      <c r="L28" s="11">
        <v>19.5</v>
      </c>
      <c r="M28" s="11">
        <v>19.3</v>
      </c>
      <c r="P28" s="15"/>
    </row>
    <row r="29" spans="1:16">
      <c r="A29" s="7"/>
      <c r="B29" s="2">
        <v>589</v>
      </c>
      <c r="C29" s="11">
        <v>22</v>
      </c>
      <c r="D29" s="11">
        <v>20.6</v>
      </c>
      <c r="E29" s="11">
        <v>20.9</v>
      </c>
      <c r="F29" s="11">
        <v>20.100000000000001</v>
      </c>
      <c r="G29" s="11">
        <v>20.5</v>
      </c>
      <c r="H29" s="11">
        <v>20.2</v>
      </c>
      <c r="I29" s="11">
        <v>20.9</v>
      </c>
      <c r="J29" s="11">
        <v>21.6</v>
      </c>
      <c r="K29" s="11">
        <v>22.6</v>
      </c>
      <c r="L29" s="11">
        <v>23</v>
      </c>
      <c r="M29" s="11">
        <v>23</v>
      </c>
      <c r="P29" s="15"/>
    </row>
    <row r="30" spans="1:16">
      <c r="A30" s="7"/>
      <c r="B30" s="2">
        <v>579</v>
      </c>
      <c r="C30" s="11">
        <v>21.9</v>
      </c>
      <c r="D30" s="11">
        <v>21.6</v>
      </c>
      <c r="E30" s="11">
        <v>20.3</v>
      </c>
      <c r="F30" s="11">
        <v>20.6</v>
      </c>
      <c r="G30" s="11">
        <v>22.2</v>
      </c>
      <c r="H30" s="11">
        <v>21.8</v>
      </c>
      <c r="I30" s="11">
        <v>21.4</v>
      </c>
      <c r="J30" s="11">
        <v>21.1</v>
      </c>
      <c r="K30" s="11">
        <v>23.4</v>
      </c>
      <c r="L30" s="11">
        <v>23.3</v>
      </c>
      <c r="M30" s="11">
        <v>23.5</v>
      </c>
    </row>
    <row r="31" spans="1:16">
      <c r="A31" s="7"/>
      <c r="B31" s="2">
        <v>588</v>
      </c>
      <c r="C31" s="11">
        <v>22.7</v>
      </c>
      <c r="D31" s="11">
        <v>22.7</v>
      </c>
      <c r="E31" s="11">
        <v>22.4</v>
      </c>
      <c r="F31" s="11">
        <v>21</v>
      </c>
      <c r="G31" s="11">
        <v>22.4</v>
      </c>
      <c r="H31" s="11">
        <v>22.4</v>
      </c>
      <c r="I31" s="11">
        <v>22.1</v>
      </c>
      <c r="J31" s="11">
        <v>22.5</v>
      </c>
      <c r="K31" s="11">
        <v>25</v>
      </c>
      <c r="L31" s="11">
        <v>24.7</v>
      </c>
      <c r="M31" s="11">
        <v>25.3</v>
      </c>
    </row>
    <row r="32" spans="1:16">
      <c r="A32" s="7"/>
      <c r="B32" s="2">
        <v>566</v>
      </c>
      <c r="C32" s="11">
        <v>23.8</v>
      </c>
      <c r="D32" s="11">
        <v>23.5</v>
      </c>
      <c r="E32" s="11">
        <v>21.9</v>
      </c>
      <c r="F32" s="11">
        <v>21.3</v>
      </c>
      <c r="G32" s="11">
        <v>22.5</v>
      </c>
      <c r="H32" s="11">
        <v>22.1</v>
      </c>
      <c r="I32" s="11">
        <v>21.5</v>
      </c>
      <c r="J32" s="11">
        <v>22.8</v>
      </c>
      <c r="K32" s="11">
        <v>23.5</v>
      </c>
      <c r="L32" s="11">
        <v>23.3</v>
      </c>
      <c r="M32" s="11">
        <v>23</v>
      </c>
    </row>
    <row r="33" spans="1:13">
      <c r="A33" s="7"/>
      <c r="B33" s="2">
        <v>534</v>
      </c>
      <c r="C33" s="11">
        <v>23.2</v>
      </c>
      <c r="D33" s="11">
        <v>22.5</v>
      </c>
      <c r="E33" s="11">
        <v>21.2</v>
      </c>
      <c r="F33" s="11">
        <v>21.9</v>
      </c>
      <c r="G33" s="11">
        <v>21.7</v>
      </c>
      <c r="H33" s="11">
        <v>21.5</v>
      </c>
      <c r="I33" s="11">
        <v>21.3</v>
      </c>
      <c r="J33" s="11">
        <v>23.1</v>
      </c>
      <c r="K33" s="11">
        <v>22.5</v>
      </c>
      <c r="L33" s="11">
        <v>22.6</v>
      </c>
      <c r="M33" s="11">
        <v>22.4</v>
      </c>
    </row>
    <row r="34" spans="1:13">
      <c r="A34" s="7"/>
      <c r="B34" s="2">
        <v>564</v>
      </c>
      <c r="C34" s="11">
        <v>22.8</v>
      </c>
      <c r="D34" s="11">
        <v>22.1</v>
      </c>
      <c r="E34" s="11">
        <v>22.5</v>
      </c>
      <c r="F34" s="11">
        <v>22.1</v>
      </c>
      <c r="G34" s="11">
        <v>22.1</v>
      </c>
      <c r="H34" s="11">
        <v>21</v>
      </c>
      <c r="I34" s="11">
        <v>19.600000000000001</v>
      </c>
      <c r="J34" s="11">
        <v>20.399999999999999</v>
      </c>
      <c r="K34" s="11">
        <v>22.2</v>
      </c>
      <c r="L34" s="11">
        <v>22.1</v>
      </c>
      <c r="M34" s="11">
        <v>22.1</v>
      </c>
    </row>
    <row r="35" spans="1:13">
      <c r="A35" s="7"/>
      <c r="B35" s="2">
        <v>571</v>
      </c>
      <c r="C35" s="11">
        <v>24.9</v>
      </c>
      <c r="D35" s="11">
        <v>24.9</v>
      </c>
      <c r="E35" s="11">
        <v>23</v>
      </c>
      <c r="F35" s="11">
        <v>22.8</v>
      </c>
      <c r="G35" s="11">
        <v>21.2</v>
      </c>
      <c r="H35" s="11">
        <v>20.9</v>
      </c>
      <c r="I35" s="11">
        <v>20.5</v>
      </c>
      <c r="J35" s="11">
        <v>20.5</v>
      </c>
      <c r="K35" s="11">
        <v>18.2</v>
      </c>
      <c r="L35" s="14">
        <v>16.5</v>
      </c>
      <c r="M35" s="14" t="s">
        <v>21</v>
      </c>
    </row>
    <row r="36" spans="1:13">
      <c r="A36" s="7"/>
      <c r="B36" s="2">
        <v>572</v>
      </c>
      <c r="C36" s="11">
        <v>21.7</v>
      </c>
      <c r="D36" s="11">
        <v>21.8</v>
      </c>
      <c r="E36" s="11">
        <v>22.8</v>
      </c>
      <c r="F36" s="11">
        <v>23.3</v>
      </c>
      <c r="G36" s="11">
        <v>23.4</v>
      </c>
      <c r="H36" s="11">
        <v>22.7</v>
      </c>
      <c r="I36" s="11">
        <v>22.2</v>
      </c>
      <c r="J36" s="11">
        <v>23.8</v>
      </c>
      <c r="K36" s="11">
        <v>24.9</v>
      </c>
      <c r="L36" s="11">
        <v>24.6</v>
      </c>
      <c r="M36" s="11">
        <v>24.5</v>
      </c>
    </row>
    <row r="37" spans="1:13">
      <c r="A37" s="7"/>
      <c r="B37" s="7"/>
      <c r="C37" s="11"/>
      <c r="D37" s="11"/>
      <c r="E37" s="11"/>
      <c r="F37" s="11">
        <f>AVERAGE(F27:F36)</f>
        <v>21.160000000000004</v>
      </c>
      <c r="G37" s="11"/>
      <c r="H37" s="11"/>
      <c r="I37" s="11"/>
      <c r="J37" s="11"/>
      <c r="K37" s="11"/>
      <c r="L37" s="11"/>
      <c r="M37" s="11"/>
    </row>
    <row r="38" spans="1:13">
      <c r="A38" s="7"/>
      <c r="B38" s="7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1:13">
      <c r="A39" s="7" t="s">
        <v>11</v>
      </c>
      <c r="B39" s="2">
        <v>538</v>
      </c>
      <c r="C39" s="11">
        <v>22.5</v>
      </c>
      <c r="D39" s="11">
        <v>21.8</v>
      </c>
      <c r="E39" s="11">
        <v>18.899999999999999</v>
      </c>
      <c r="F39" s="11">
        <v>19</v>
      </c>
      <c r="G39" s="11">
        <v>18.100000000000001</v>
      </c>
      <c r="H39" s="11">
        <v>17.100000000000001</v>
      </c>
      <c r="I39" s="11">
        <v>17.8</v>
      </c>
      <c r="J39" s="11">
        <v>17.899999999999999</v>
      </c>
      <c r="K39" s="11">
        <v>19.3</v>
      </c>
      <c r="L39" s="11">
        <v>19.899999999999999</v>
      </c>
      <c r="M39" s="11">
        <v>20.2</v>
      </c>
    </row>
    <row r="40" spans="1:13">
      <c r="A40" s="7" t="s">
        <v>8</v>
      </c>
      <c r="B40" s="2">
        <v>521</v>
      </c>
      <c r="C40" s="11">
        <v>21.6</v>
      </c>
      <c r="D40" s="11">
        <v>21.3</v>
      </c>
      <c r="E40" s="11">
        <v>19.7</v>
      </c>
      <c r="F40" s="11">
        <v>19.899999999999999</v>
      </c>
      <c r="G40" s="11">
        <v>20.100000000000001</v>
      </c>
      <c r="H40" s="11">
        <v>20.6</v>
      </c>
      <c r="I40" s="11">
        <v>21.2</v>
      </c>
      <c r="J40" s="11">
        <v>21.2</v>
      </c>
      <c r="K40" s="11">
        <v>21.2</v>
      </c>
      <c r="L40" s="11">
        <v>21.9</v>
      </c>
      <c r="M40" s="11">
        <v>21.3</v>
      </c>
    </row>
    <row r="41" spans="1:13">
      <c r="A41" s="7"/>
      <c r="B41" s="2">
        <v>516</v>
      </c>
      <c r="C41" s="11">
        <v>23.7</v>
      </c>
      <c r="D41" s="11">
        <v>23.3</v>
      </c>
      <c r="E41" s="11">
        <v>21.8</v>
      </c>
      <c r="F41" s="11">
        <v>20.100000000000001</v>
      </c>
      <c r="G41" s="11">
        <v>19.3</v>
      </c>
      <c r="H41" s="11">
        <v>18.899999999999999</v>
      </c>
      <c r="I41" s="11">
        <v>18.7</v>
      </c>
      <c r="J41" s="11">
        <v>18.3</v>
      </c>
      <c r="K41" s="11">
        <v>16.399999999999999</v>
      </c>
      <c r="L41" s="11">
        <v>15.7</v>
      </c>
      <c r="M41" s="11">
        <v>14.8</v>
      </c>
    </row>
    <row r="42" spans="1:13">
      <c r="A42" s="7"/>
      <c r="B42" s="2">
        <v>545</v>
      </c>
      <c r="C42" s="11">
        <v>23.6</v>
      </c>
      <c r="D42" s="11">
        <v>22.3</v>
      </c>
      <c r="E42" s="11">
        <v>21.8</v>
      </c>
      <c r="F42" s="11">
        <v>20.6</v>
      </c>
      <c r="G42" s="11">
        <v>20</v>
      </c>
      <c r="H42" s="11">
        <v>20.2</v>
      </c>
      <c r="I42" s="11">
        <v>17.899999999999999</v>
      </c>
      <c r="J42" s="11">
        <v>21.4</v>
      </c>
      <c r="K42" s="11">
        <v>21.7</v>
      </c>
      <c r="L42" s="11">
        <v>22</v>
      </c>
      <c r="M42" s="11">
        <v>21.7</v>
      </c>
    </row>
    <row r="43" spans="1:13">
      <c r="A43" s="7"/>
      <c r="B43" s="2">
        <v>570</v>
      </c>
      <c r="C43" s="11">
        <v>22.6</v>
      </c>
      <c r="D43" s="11">
        <v>22.3</v>
      </c>
      <c r="E43" s="11">
        <v>21</v>
      </c>
      <c r="F43" s="11">
        <v>20.7</v>
      </c>
      <c r="G43" s="11">
        <v>19.7</v>
      </c>
      <c r="H43" s="11">
        <v>18.5</v>
      </c>
      <c r="I43" s="11">
        <v>17.8</v>
      </c>
      <c r="J43" s="11">
        <v>18.7</v>
      </c>
      <c r="K43" s="11">
        <v>20.7</v>
      </c>
      <c r="L43" s="11">
        <v>21</v>
      </c>
      <c r="M43" s="11">
        <v>20.6</v>
      </c>
    </row>
    <row r="44" spans="1:13">
      <c r="A44" s="7"/>
      <c r="B44" s="2">
        <v>583</v>
      </c>
      <c r="C44" s="11">
        <v>22.1</v>
      </c>
      <c r="D44" s="11">
        <v>21.4</v>
      </c>
      <c r="E44" s="11">
        <v>21.6</v>
      </c>
      <c r="F44" s="11">
        <v>21.2</v>
      </c>
      <c r="G44" s="11">
        <v>20.5</v>
      </c>
      <c r="H44" s="11">
        <v>20.100000000000001</v>
      </c>
      <c r="I44" s="11">
        <v>19.899999999999999</v>
      </c>
      <c r="J44" s="11">
        <v>20.7</v>
      </c>
      <c r="K44" s="11">
        <v>21.3</v>
      </c>
      <c r="L44" s="11">
        <v>21.7</v>
      </c>
      <c r="M44" s="11">
        <v>21</v>
      </c>
    </row>
    <row r="45" spans="1:13">
      <c r="A45" s="7"/>
      <c r="B45" s="2">
        <v>518</v>
      </c>
      <c r="C45" s="11">
        <v>23.7</v>
      </c>
      <c r="D45" s="11">
        <v>22.9</v>
      </c>
      <c r="E45" s="11">
        <v>22.4</v>
      </c>
      <c r="F45" s="11">
        <v>21.8</v>
      </c>
      <c r="G45" s="11">
        <v>21.9</v>
      </c>
      <c r="H45" s="11">
        <v>22.3</v>
      </c>
      <c r="I45" s="11">
        <v>22.5</v>
      </c>
      <c r="J45" s="11">
        <v>22.4</v>
      </c>
      <c r="K45" s="11">
        <v>23.1</v>
      </c>
      <c r="L45" s="11">
        <v>23.2</v>
      </c>
      <c r="M45" s="11">
        <v>22.9</v>
      </c>
    </row>
    <row r="46" spans="1:13">
      <c r="A46" s="7"/>
      <c r="B46" s="2">
        <v>528</v>
      </c>
      <c r="C46" s="11">
        <v>22.4</v>
      </c>
      <c r="D46" s="11">
        <v>21.3</v>
      </c>
      <c r="E46" s="11">
        <v>21.7</v>
      </c>
      <c r="F46" s="11">
        <v>22.1</v>
      </c>
      <c r="G46" s="11">
        <v>21.8</v>
      </c>
      <c r="H46" s="11">
        <v>20.9</v>
      </c>
      <c r="I46" s="11">
        <v>21.4</v>
      </c>
      <c r="J46" s="11">
        <v>21.5</v>
      </c>
      <c r="K46" s="11">
        <v>22.2</v>
      </c>
      <c r="L46" s="11">
        <v>22.6</v>
      </c>
      <c r="M46" s="11">
        <v>21.8</v>
      </c>
    </row>
    <row r="47" spans="1:13">
      <c r="A47" s="7"/>
      <c r="B47" s="2">
        <v>540</v>
      </c>
      <c r="C47" s="11">
        <v>23</v>
      </c>
      <c r="D47" s="11">
        <v>22.1</v>
      </c>
      <c r="E47" s="11">
        <v>22.5</v>
      </c>
      <c r="F47" s="11">
        <v>22.8</v>
      </c>
      <c r="G47" s="11">
        <v>22.6</v>
      </c>
      <c r="H47" s="11">
        <v>22.7</v>
      </c>
      <c r="I47" s="11">
        <v>22.6</v>
      </c>
      <c r="J47" s="11">
        <v>22.4</v>
      </c>
      <c r="K47" s="11">
        <v>23.2</v>
      </c>
      <c r="L47" s="11">
        <v>23.7</v>
      </c>
      <c r="M47" s="11">
        <v>22.9</v>
      </c>
    </row>
    <row r="48" spans="1:13">
      <c r="A48" s="7"/>
      <c r="B48" s="2">
        <v>532</v>
      </c>
      <c r="C48" s="11">
        <v>24.4</v>
      </c>
      <c r="D48" s="11">
        <v>22.8</v>
      </c>
      <c r="E48" s="11">
        <v>23.2</v>
      </c>
      <c r="F48" s="11">
        <v>23.4</v>
      </c>
      <c r="G48" s="11">
        <v>22.6</v>
      </c>
      <c r="H48" s="11">
        <v>23.6</v>
      </c>
      <c r="I48" s="11">
        <v>23.6</v>
      </c>
      <c r="J48" s="11">
        <v>23.8</v>
      </c>
      <c r="K48" s="11">
        <v>23.6</v>
      </c>
      <c r="L48" s="11">
        <v>24.1</v>
      </c>
      <c r="M48" s="11">
        <v>23.5</v>
      </c>
    </row>
    <row r="49" spans="1:13">
      <c r="A49" s="7"/>
      <c r="B49" s="7"/>
      <c r="C49" s="11"/>
      <c r="D49" s="11"/>
      <c r="E49" s="11"/>
      <c r="F49" s="11">
        <f>AVERAGE(F39:F48)</f>
        <v>21.160000000000004</v>
      </c>
      <c r="G49" s="11"/>
      <c r="H49" s="11"/>
      <c r="I49" s="11"/>
      <c r="J49" s="11"/>
      <c r="K49" s="11"/>
      <c r="L49" s="11"/>
      <c r="M49" s="11"/>
    </row>
    <row r="50" spans="1:13">
      <c r="A50" s="7"/>
      <c r="B50" s="7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1:13">
      <c r="A51" s="7" t="s">
        <v>12</v>
      </c>
      <c r="B51" s="2">
        <v>552</v>
      </c>
      <c r="C51" s="11">
        <v>22.1</v>
      </c>
      <c r="D51" s="11">
        <v>22.4</v>
      </c>
      <c r="E51" s="11">
        <v>19.3</v>
      </c>
      <c r="F51" s="11">
        <v>19</v>
      </c>
      <c r="G51" s="11">
        <v>19.899999999999999</v>
      </c>
      <c r="H51" s="11">
        <v>20.100000000000001</v>
      </c>
      <c r="I51" s="11">
        <v>20.399999999999999</v>
      </c>
      <c r="J51" s="11">
        <v>19.8</v>
      </c>
      <c r="K51" s="11">
        <v>21</v>
      </c>
      <c r="L51" s="11">
        <v>21.2</v>
      </c>
      <c r="M51" s="11">
        <v>20.8</v>
      </c>
    </row>
    <row r="52" spans="1:13">
      <c r="A52" s="7" t="s">
        <v>8</v>
      </c>
      <c r="B52" s="2">
        <v>511</v>
      </c>
      <c r="C52" s="11">
        <v>23</v>
      </c>
      <c r="D52" s="11">
        <v>22.4</v>
      </c>
      <c r="E52" s="11">
        <v>20.6</v>
      </c>
      <c r="F52" s="11">
        <v>19.2</v>
      </c>
      <c r="G52" s="11">
        <v>18.7</v>
      </c>
      <c r="H52" s="11">
        <v>19.3</v>
      </c>
      <c r="I52" s="11">
        <v>19</v>
      </c>
      <c r="J52" s="11">
        <v>20</v>
      </c>
      <c r="K52" s="11">
        <v>20.5</v>
      </c>
      <c r="L52" s="11">
        <v>20.100000000000001</v>
      </c>
      <c r="M52" s="11">
        <v>20.100000000000001</v>
      </c>
    </row>
    <row r="53" spans="1:13">
      <c r="A53" s="7"/>
      <c r="B53" s="2">
        <v>590</v>
      </c>
      <c r="C53" s="11">
        <v>21.7</v>
      </c>
      <c r="D53" s="11">
        <v>20.6</v>
      </c>
      <c r="E53" s="11">
        <v>20.2</v>
      </c>
      <c r="F53" s="11">
        <v>20.100000000000001</v>
      </c>
      <c r="G53" s="11">
        <v>21.4</v>
      </c>
      <c r="H53" s="11">
        <v>21.4</v>
      </c>
      <c r="I53" s="11">
        <v>22.3</v>
      </c>
      <c r="J53" s="11">
        <v>21.8</v>
      </c>
      <c r="K53" s="11">
        <v>21.8</v>
      </c>
      <c r="L53" s="11">
        <v>22</v>
      </c>
      <c r="M53" s="11">
        <v>21.8</v>
      </c>
    </row>
    <row r="54" spans="1:13">
      <c r="A54" s="7"/>
      <c r="B54" s="2">
        <v>568</v>
      </c>
      <c r="C54" s="11">
        <v>23.1</v>
      </c>
      <c r="D54" s="11">
        <v>22.5</v>
      </c>
      <c r="E54" s="11">
        <v>20.9</v>
      </c>
      <c r="F54" s="11">
        <v>20.2</v>
      </c>
      <c r="G54" s="11">
        <v>20.9</v>
      </c>
      <c r="H54" s="11">
        <v>19.600000000000001</v>
      </c>
      <c r="I54" s="11">
        <v>18</v>
      </c>
      <c r="J54" s="12">
        <v>15.7</v>
      </c>
      <c r="K54" s="11" t="s">
        <v>25</v>
      </c>
      <c r="L54" s="11"/>
      <c r="M54" s="11"/>
    </row>
    <row r="55" spans="1:13">
      <c r="A55" s="7"/>
      <c r="B55" s="2">
        <v>533</v>
      </c>
      <c r="C55" s="11">
        <v>23.7</v>
      </c>
      <c r="D55" s="11">
        <v>22.7</v>
      </c>
      <c r="E55" s="11">
        <v>21.3</v>
      </c>
      <c r="F55" s="11">
        <v>21.1</v>
      </c>
      <c r="G55" s="11">
        <v>21.4</v>
      </c>
      <c r="H55" s="11">
        <v>22.1</v>
      </c>
      <c r="I55" s="11">
        <v>22.7</v>
      </c>
      <c r="J55" s="11">
        <v>22.8</v>
      </c>
      <c r="K55" s="11">
        <v>23</v>
      </c>
      <c r="L55" s="11">
        <v>22.8</v>
      </c>
      <c r="M55" s="11">
        <v>22.8</v>
      </c>
    </row>
    <row r="56" spans="1:13">
      <c r="A56" s="7"/>
      <c r="B56" s="2">
        <v>530</v>
      </c>
      <c r="C56" s="11">
        <v>23</v>
      </c>
      <c r="D56" s="11">
        <v>22.2</v>
      </c>
      <c r="E56" s="11">
        <v>21.4</v>
      </c>
      <c r="F56" s="11">
        <v>21.5</v>
      </c>
      <c r="G56" s="11">
        <v>22</v>
      </c>
      <c r="H56" s="11">
        <v>22.7</v>
      </c>
      <c r="I56" s="11">
        <v>22.8</v>
      </c>
      <c r="J56" s="11">
        <v>22.3</v>
      </c>
      <c r="K56" s="11">
        <v>22.6</v>
      </c>
      <c r="L56" s="11">
        <v>22.1</v>
      </c>
      <c r="M56" s="11">
        <v>22.2</v>
      </c>
    </row>
    <row r="57" spans="1:13">
      <c r="A57" s="7"/>
      <c r="B57" s="2">
        <v>542</v>
      </c>
      <c r="C57" s="11">
        <v>23.1</v>
      </c>
      <c r="D57" s="11">
        <v>22.7</v>
      </c>
      <c r="E57" s="11">
        <v>22.6</v>
      </c>
      <c r="F57" s="11">
        <v>21.9</v>
      </c>
      <c r="G57" s="11">
        <v>22.2</v>
      </c>
      <c r="H57" s="11">
        <v>23.1</v>
      </c>
      <c r="I57" s="11">
        <v>24</v>
      </c>
      <c r="J57" s="11">
        <v>23.2</v>
      </c>
      <c r="K57" s="11">
        <v>23.5</v>
      </c>
      <c r="L57" s="11">
        <v>23.5</v>
      </c>
      <c r="M57" s="11">
        <v>23.2</v>
      </c>
    </row>
    <row r="58" spans="1:13">
      <c r="A58" s="7"/>
      <c r="B58" s="2">
        <v>573</v>
      </c>
      <c r="C58" s="11">
        <v>23.6</v>
      </c>
      <c r="D58" s="11">
        <v>22.9</v>
      </c>
      <c r="E58" s="11">
        <v>22.4</v>
      </c>
      <c r="F58" s="11">
        <v>22.3</v>
      </c>
      <c r="G58" s="11">
        <v>22.8</v>
      </c>
      <c r="H58" s="11">
        <v>22.3</v>
      </c>
      <c r="I58" s="11">
        <v>22.2</v>
      </c>
      <c r="J58" s="11">
        <v>22.4</v>
      </c>
      <c r="K58" s="11">
        <v>23.2</v>
      </c>
      <c r="L58" s="11">
        <v>23</v>
      </c>
      <c r="M58" s="11">
        <v>22.4</v>
      </c>
    </row>
    <row r="59" spans="1:13">
      <c r="A59" s="7"/>
      <c r="B59" s="2">
        <v>567</v>
      </c>
      <c r="C59" s="11">
        <v>23.5</v>
      </c>
      <c r="D59" s="11">
        <v>22.8</v>
      </c>
      <c r="E59" s="11">
        <v>23</v>
      </c>
      <c r="F59" s="11">
        <v>23</v>
      </c>
      <c r="G59" s="11">
        <v>23.6</v>
      </c>
      <c r="H59" s="11">
        <v>23.7</v>
      </c>
      <c r="I59" s="11">
        <v>23.7</v>
      </c>
      <c r="J59" s="11">
        <v>23.3</v>
      </c>
      <c r="K59" s="11">
        <v>23.6</v>
      </c>
      <c r="L59" s="11">
        <v>23.7</v>
      </c>
      <c r="M59" s="11">
        <v>23.8</v>
      </c>
    </row>
    <row r="60" spans="1:13">
      <c r="A60" s="7"/>
      <c r="B60" s="2">
        <v>535</v>
      </c>
      <c r="C60" s="11">
        <v>23</v>
      </c>
      <c r="D60" s="11">
        <v>22.8</v>
      </c>
      <c r="E60" s="11">
        <v>23</v>
      </c>
      <c r="F60" s="11">
        <v>23.3</v>
      </c>
      <c r="G60" s="11">
        <v>22.6</v>
      </c>
      <c r="H60" s="11">
        <v>22.7</v>
      </c>
      <c r="I60" s="11">
        <v>22.4</v>
      </c>
      <c r="J60" s="11">
        <v>22.3</v>
      </c>
      <c r="K60" s="11">
        <v>23</v>
      </c>
      <c r="L60" s="11">
        <v>22.9</v>
      </c>
      <c r="M60" s="11">
        <v>22.7</v>
      </c>
    </row>
    <row r="61" spans="1:13">
      <c r="A61" s="7"/>
      <c r="B61" s="7"/>
      <c r="C61" s="11"/>
      <c r="D61" s="11"/>
      <c r="E61" s="11"/>
      <c r="F61" s="11">
        <f>AVERAGE(F51:F60)</f>
        <v>21.160000000000004</v>
      </c>
      <c r="G61" s="11"/>
      <c r="H61" s="11"/>
      <c r="I61" s="11"/>
      <c r="J61" s="11"/>
      <c r="K61" s="11"/>
      <c r="L61" s="11"/>
      <c r="M61" s="11"/>
    </row>
    <row r="62" spans="1:13">
      <c r="A62" s="7"/>
      <c r="B62" s="7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1:13">
      <c r="A63" s="7" t="s">
        <v>13</v>
      </c>
      <c r="B63" s="2">
        <v>543</v>
      </c>
      <c r="C63" s="11">
        <v>22.4</v>
      </c>
      <c r="D63" s="11">
        <v>22.2</v>
      </c>
      <c r="E63" s="11">
        <v>19.600000000000001</v>
      </c>
      <c r="F63" s="11">
        <v>19</v>
      </c>
      <c r="G63" s="11">
        <v>18.7</v>
      </c>
      <c r="H63" s="11">
        <v>18.100000000000001</v>
      </c>
      <c r="I63" s="11">
        <v>17.100000000000001</v>
      </c>
      <c r="J63" s="13">
        <v>15.6</v>
      </c>
      <c r="K63" s="11" t="s">
        <v>21</v>
      </c>
      <c r="L63" s="11"/>
      <c r="M63" s="11"/>
    </row>
    <row r="64" spans="1:13">
      <c r="A64" s="7" t="s">
        <v>14</v>
      </c>
      <c r="B64" s="2">
        <v>580</v>
      </c>
      <c r="C64" s="11">
        <v>21.6</v>
      </c>
      <c r="D64" s="11">
        <v>21.6</v>
      </c>
      <c r="E64" s="11">
        <v>19.5</v>
      </c>
      <c r="F64" s="11">
        <v>19.7</v>
      </c>
      <c r="G64" s="11">
        <v>19.8</v>
      </c>
      <c r="H64" s="11">
        <v>21</v>
      </c>
      <c r="I64" s="11">
        <v>20.9</v>
      </c>
      <c r="J64" s="11">
        <v>20.9</v>
      </c>
      <c r="K64" s="11">
        <v>21.3</v>
      </c>
      <c r="L64" s="11">
        <v>21.7</v>
      </c>
      <c r="M64" s="11">
        <v>21.4</v>
      </c>
    </row>
    <row r="65" spans="1:13">
      <c r="A65" s="7"/>
      <c r="B65" s="2">
        <v>587</v>
      </c>
      <c r="C65" s="11">
        <v>22.8</v>
      </c>
      <c r="D65" s="11">
        <v>22.2</v>
      </c>
      <c r="E65" s="11">
        <v>20.8</v>
      </c>
      <c r="F65" s="11">
        <v>20.100000000000001</v>
      </c>
      <c r="G65" s="11">
        <v>19.5</v>
      </c>
      <c r="H65" s="11">
        <v>21</v>
      </c>
      <c r="I65" s="11">
        <v>21.2</v>
      </c>
      <c r="J65" s="11">
        <v>21.2</v>
      </c>
      <c r="K65" s="11">
        <v>21.9</v>
      </c>
      <c r="L65" s="11">
        <v>22.7</v>
      </c>
      <c r="M65" s="11">
        <v>22.5</v>
      </c>
    </row>
    <row r="66" spans="1:13">
      <c r="A66" s="7"/>
      <c r="B66" s="2">
        <v>581</v>
      </c>
      <c r="C66" s="11">
        <v>20.100000000000001</v>
      </c>
      <c r="D66" s="11">
        <v>19.600000000000001</v>
      </c>
      <c r="E66" s="11">
        <v>20.100000000000001</v>
      </c>
      <c r="F66" s="11">
        <v>20.5</v>
      </c>
      <c r="G66" s="11">
        <v>20.6</v>
      </c>
      <c r="H66" s="11">
        <v>20.399999999999999</v>
      </c>
      <c r="I66" s="11">
        <v>20.3</v>
      </c>
      <c r="J66" s="11">
        <v>20</v>
      </c>
      <c r="K66" s="11">
        <v>19.899999999999999</v>
      </c>
      <c r="L66" s="11">
        <v>20.2</v>
      </c>
      <c r="M66" s="11">
        <v>20.2</v>
      </c>
    </row>
    <row r="67" spans="1:13">
      <c r="A67" s="7"/>
      <c r="B67" s="2">
        <v>565</v>
      </c>
      <c r="C67" s="11">
        <v>21.8</v>
      </c>
      <c r="D67" s="11">
        <v>21.7</v>
      </c>
      <c r="E67" s="11">
        <v>21</v>
      </c>
      <c r="F67" s="11">
        <v>20.9</v>
      </c>
      <c r="G67" s="11">
        <v>19.899999999999999</v>
      </c>
      <c r="H67" s="11">
        <v>20.7</v>
      </c>
      <c r="I67" s="11">
        <v>21.6</v>
      </c>
      <c r="J67" s="11">
        <v>21.3</v>
      </c>
      <c r="K67" s="11">
        <v>21.1</v>
      </c>
      <c r="L67" s="11">
        <v>21.6</v>
      </c>
      <c r="M67" s="11">
        <v>21.4</v>
      </c>
    </row>
    <row r="68" spans="1:13">
      <c r="A68" s="7"/>
      <c r="B68" s="2">
        <v>577</v>
      </c>
      <c r="C68" s="11">
        <v>22.5</v>
      </c>
      <c r="D68" s="11">
        <v>21.6</v>
      </c>
      <c r="E68" s="11">
        <v>21.7</v>
      </c>
      <c r="F68" s="11">
        <v>21.2</v>
      </c>
      <c r="G68" s="11">
        <v>20.7</v>
      </c>
      <c r="H68" s="11">
        <v>19.7</v>
      </c>
      <c r="I68" s="11">
        <v>19.3</v>
      </c>
      <c r="J68" s="11">
        <v>20</v>
      </c>
      <c r="K68" s="11">
        <v>19.2</v>
      </c>
      <c r="L68" s="11">
        <v>19.5</v>
      </c>
      <c r="M68" s="11">
        <v>18.2</v>
      </c>
    </row>
    <row r="69" spans="1:13">
      <c r="A69" s="7"/>
      <c r="B69" s="2">
        <v>561</v>
      </c>
      <c r="C69" s="11">
        <v>24.2</v>
      </c>
      <c r="D69" s="11">
        <v>23.6</v>
      </c>
      <c r="E69" s="11">
        <v>22.1</v>
      </c>
      <c r="F69" s="11">
        <v>21.8</v>
      </c>
      <c r="G69" s="11">
        <v>21.5</v>
      </c>
      <c r="H69" s="11">
        <v>21.6</v>
      </c>
      <c r="I69" s="11">
        <v>22.5</v>
      </c>
      <c r="J69" s="11">
        <v>22</v>
      </c>
      <c r="K69" s="11">
        <v>21.6</v>
      </c>
      <c r="L69" s="11">
        <v>20.3</v>
      </c>
      <c r="M69" s="11">
        <v>19.899999999999999</v>
      </c>
    </row>
    <row r="70" spans="1:13">
      <c r="A70" s="7"/>
      <c r="B70" s="2">
        <v>514</v>
      </c>
      <c r="C70" s="11">
        <v>24.2</v>
      </c>
      <c r="D70" s="11">
        <v>24.3</v>
      </c>
      <c r="E70" s="11">
        <v>22.7</v>
      </c>
      <c r="F70" s="11">
        <v>22.3</v>
      </c>
      <c r="G70" s="11">
        <v>21.9</v>
      </c>
      <c r="H70" s="11">
        <v>23.2</v>
      </c>
      <c r="I70" s="11">
        <v>22.7</v>
      </c>
      <c r="J70" s="11">
        <v>23.6</v>
      </c>
      <c r="K70" s="11">
        <v>23.2</v>
      </c>
      <c r="L70" s="11">
        <v>23.5</v>
      </c>
      <c r="M70" s="11">
        <v>23.6</v>
      </c>
    </row>
    <row r="71" spans="1:13">
      <c r="A71" s="7"/>
      <c r="B71" s="2">
        <v>558</v>
      </c>
      <c r="C71" s="11">
        <v>23.8</v>
      </c>
      <c r="D71" s="11">
        <v>23.2</v>
      </c>
      <c r="E71" s="11">
        <v>23.5</v>
      </c>
      <c r="F71" s="11">
        <v>22.8</v>
      </c>
      <c r="G71" s="11">
        <v>21.9</v>
      </c>
      <c r="H71" s="11">
        <v>22.3</v>
      </c>
      <c r="I71" s="11">
        <v>22.7</v>
      </c>
      <c r="J71" s="11">
        <v>21.6</v>
      </c>
      <c r="K71" s="11">
        <v>22</v>
      </c>
      <c r="L71" s="11">
        <v>21.9</v>
      </c>
      <c r="M71" s="11">
        <v>21.7</v>
      </c>
    </row>
    <row r="72" spans="1:13">
      <c r="A72" s="7"/>
      <c r="B72" s="2">
        <v>576</v>
      </c>
      <c r="C72" s="11">
        <v>23.6</v>
      </c>
      <c r="D72" s="11">
        <v>22.6</v>
      </c>
      <c r="E72" s="11">
        <v>23.2</v>
      </c>
      <c r="F72" s="11">
        <v>23.3</v>
      </c>
      <c r="G72" s="11">
        <v>23</v>
      </c>
      <c r="H72" s="11">
        <v>23.6</v>
      </c>
      <c r="I72" s="11">
        <v>23.7</v>
      </c>
      <c r="J72" s="11">
        <v>23.5</v>
      </c>
      <c r="K72" s="11">
        <v>23.2</v>
      </c>
      <c r="L72" s="11">
        <v>23.3</v>
      </c>
      <c r="M72" s="11">
        <v>23.6</v>
      </c>
    </row>
    <row r="73" spans="1:13">
      <c r="A73" s="7"/>
      <c r="B73" s="7"/>
      <c r="C73" s="11"/>
      <c r="D73" s="11"/>
      <c r="E73" s="11"/>
      <c r="F73" s="11">
        <f>AVERAGE(F63:F72)</f>
        <v>21.160000000000004</v>
      </c>
      <c r="G73" s="11"/>
      <c r="H73" s="11"/>
      <c r="I73" s="11"/>
      <c r="J73" s="11"/>
      <c r="K73" s="11"/>
      <c r="L73" s="11"/>
      <c r="M73" s="11"/>
    </row>
    <row r="74" spans="1:13">
      <c r="A74" s="7"/>
      <c r="B74" s="7" t="s">
        <v>6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</row>
    <row r="75" spans="1:13">
      <c r="A75" s="7" t="s">
        <v>15</v>
      </c>
      <c r="B75" s="2">
        <v>524</v>
      </c>
      <c r="C75" s="11">
        <v>21.5</v>
      </c>
      <c r="D75" s="11">
        <v>20.6</v>
      </c>
      <c r="E75" s="11">
        <v>19.2</v>
      </c>
      <c r="F75" s="11">
        <v>19.100000000000001</v>
      </c>
      <c r="G75" s="11">
        <v>17.7</v>
      </c>
      <c r="H75" s="11">
        <v>16.3</v>
      </c>
      <c r="I75" s="11" t="s">
        <v>21</v>
      </c>
      <c r="J75" s="11"/>
      <c r="K75" s="11"/>
      <c r="L75" s="11"/>
      <c r="M75" s="11"/>
    </row>
    <row r="76" spans="1:13">
      <c r="A76" s="7" t="s">
        <v>16</v>
      </c>
      <c r="B76" s="2">
        <v>584</v>
      </c>
      <c r="C76" s="11">
        <v>21.8</v>
      </c>
      <c r="D76" s="11">
        <v>21.1</v>
      </c>
      <c r="E76" s="11">
        <v>19</v>
      </c>
      <c r="F76" s="11">
        <v>19.100000000000001</v>
      </c>
      <c r="G76" s="11">
        <v>24.3</v>
      </c>
      <c r="H76" s="11">
        <v>24.4</v>
      </c>
      <c r="I76" s="11">
        <v>23.6</v>
      </c>
      <c r="J76" s="11">
        <v>22.9</v>
      </c>
      <c r="K76" s="11">
        <v>21.8</v>
      </c>
      <c r="L76" s="11">
        <v>22.1</v>
      </c>
      <c r="M76" s="11">
        <v>23.3</v>
      </c>
    </row>
    <row r="77" spans="1:13">
      <c r="A77" s="7"/>
      <c r="B77" s="2">
        <v>549</v>
      </c>
      <c r="C77" s="11">
        <v>24.2</v>
      </c>
      <c r="D77" s="11">
        <v>23.6</v>
      </c>
      <c r="E77" s="11">
        <v>21.6</v>
      </c>
      <c r="F77" s="11">
        <v>20.2</v>
      </c>
      <c r="G77" s="11">
        <v>18.899999999999999</v>
      </c>
      <c r="H77" s="11">
        <v>18.5</v>
      </c>
      <c r="I77" s="11">
        <v>18.600000000000001</v>
      </c>
      <c r="J77" s="11">
        <v>19.3</v>
      </c>
      <c r="K77" s="11">
        <v>19.7</v>
      </c>
      <c r="L77" s="11">
        <v>18.399999999999999</v>
      </c>
      <c r="M77" s="11">
        <v>18.600000000000001</v>
      </c>
    </row>
    <row r="78" spans="1:13">
      <c r="A78" s="7"/>
      <c r="B78" s="2">
        <v>559</v>
      </c>
      <c r="C78" s="11">
        <v>22.2</v>
      </c>
      <c r="D78" s="11">
        <v>21.7</v>
      </c>
      <c r="E78" s="11">
        <v>20.399999999999999</v>
      </c>
      <c r="F78" s="11">
        <v>20.2</v>
      </c>
      <c r="G78" s="11">
        <v>19.899999999999999</v>
      </c>
      <c r="H78" s="11">
        <v>20.7</v>
      </c>
      <c r="I78" s="11">
        <v>20.7</v>
      </c>
      <c r="J78" s="11">
        <v>20.6</v>
      </c>
      <c r="K78" s="11">
        <v>20</v>
      </c>
      <c r="L78" s="11">
        <v>19.5</v>
      </c>
      <c r="M78" s="11">
        <v>18.5</v>
      </c>
    </row>
    <row r="79" spans="1:13">
      <c r="A79" s="7"/>
      <c r="B79" s="2">
        <v>578</v>
      </c>
      <c r="C79" s="11">
        <v>22.6</v>
      </c>
      <c r="D79" s="11">
        <v>22.1</v>
      </c>
      <c r="E79" s="11">
        <v>21.6</v>
      </c>
      <c r="F79" s="11">
        <v>21.1</v>
      </c>
      <c r="G79" s="11">
        <v>20.3</v>
      </c>
      <c r="H79" s="11">
        <v>21.4</v>
      </c>
      <c r="I79" s="11">
        <v>21</v>
      </c>
      <c r="J79" s="11">
        <v>21.7</v>
      </c>
      <c r="K79" s="11">
        <v>21.9</v>
      </c>
      <c r="L79" s="11">
        <v>21.9</v>
      </c>
      <c r="M79" s="11">
        <v>21.7</v>
      </c>
    </row>
    <row r="80" spans="1:13">
      <c r="A80" s="7"/>
      <c r="B80" s="2">
        <v>546</v>
      </c>
      <c r="C80" s="11">
        <v>23.3</v>
      </c>
      <c r="D80" s="11">
        <v>22.7</v>
      </c>
      <c r="E80" s="11">
        <v>22.5</v>
      </c>
      <c r="F80" s="11">
        <v>21.4</v>
      </c>
      <c r="G80" s="11">
        <v>21.4</v>
      </c>
      <c r="H80" s="11">
        <v>21.9</v>
      </c>
      <c r="I80" s="11">
        <v>22.2</v>
      </c>
      <c r="J80" s="11">
        <v>21</v>
      </c>
      <c r="K80" s="11">
        <v>22.3</v>
      </c>
      <c r="L80" s="11">
        <v>22.4</v>
      </c>
      <c r="M80" s="11">
        <v>22.1</v>
      </c>
    </row>
    <row r="81" spans="1:13">
      <c r="A81" s="7"/>
      <c r="B81" s="2">
        <v>563</v>
      </c>
      <c r="C81" s="11">
        <v>23.3</v>
      </c>
      <c r="D81" s="11">
        <v>22.6</v>
      </c>
      <c r="E81" s="11">
        <v>23.2</v>
      </c>
      <c r="F81" s="11">
        <v>21.9</v>
      </c>
      <c r="G81" s="11">
        <v>22.7</v>
      </c>
      <c r="H81" s="11">
        <v>22</v>
      </c>
      <c r="I81" s="11">
        <v>22.3</v>
      </c>
      <c r="J81" s="11">
        <v>22.1</v>
      </c>
      <c r="K81" s="11">
        <v>23.2</v>
      </c>
      <c r="L81" s="11">
        <v>22.8</v>
      </c>
      <c r="M81" s="11">
        <v>22.4</v>
      </c>
    </row>
    <row r="82" spans="1:13">
      <c r="A82" s="7"/>
      <c r="B82" s="2">
        <v>537</v>
      </c>
      <c r="C82" s="11">
        <v>21.7</v>
      </c>
      <c r="D82" s="11">
        <v>21.2</v>
      </c>
      <c r="E82" s="11">
        <v>21.9</v>
      </c>
      <c r="F82" s="11">
        <v>22</v>
      </c>
      <c r="G82" s="11">
        <v>21</v>
      </c>
      <c r="H82" s="11">
        <v>21.1</v>
      </c>
      <c r="I82" s="11">
        <v>20.7</v>
      </c>
      <c r="J82" s="11">
        <v>20.2</v>
      </c>
      <c r="K82" s="11">
        <v>18.899999999999999</v>
      </c>
      <c r="L82" s="11">
        <v>19.7</v>
      </c>
      <c r="M82" s="11">
        <v>19.7</v>
      </c>
    </row>
    <row r="83" spans="1:13">
      <c r="A83" s="7"/>
      <c r="B83" s="2">
        <v>515</v>
      </c>
      <c r="C83" s="11">
        <v>23.7</v>
      </c>
      <c r="D83" s="11">
        <v>22.7</v>
      </c>
      <c r="E83" s="11">
        <v>24</v>
      </c>
      <c r="F83" s="11">
        <v>23.3</v>
      </c>
      <c r="G83" s="11">
        <v>23.4</v>
      </c>
      <c r="H83" s="11">
        <v>22.9</v>
      </c>
      <c r="I83" s="11">
        <v>23.4</v>
      </c>
      <c r="J83" s="11">
        <v>23.4</v>
      </c>
      <c r="K83" s="11">
        <v>23.7</v>
      </c>
      <c r="L83" s="11">
        <v>23.5</v>
      </c>
      <c r="M83" s="11">
        <v>23.4</v>
      </c>
    </row>
    <row r="84" spans="1:13">
      <c r="A84" s="7"/>
      <c r="B84" s="2">
        <v>517</v>
      </c>
      <c r="C84" s="11">
        <v>23.8</v>
      </c>
      <c r="D84" s="11">
        <v>23.4</v>
      </c>
      <c r="E84" s="11">
        <v>23.7</v>
      </c>
      <c r="F84" s="11">
        <v>23.3</v>
      </c>
      <c r="G84" s="11">
        <v>22.6</v>
      </c>
      <c r="H84" s="11">
        <v>22.1</v>
      </c>
      <c r="I84" s="11">
        <v>22</v>
      </c>
      <c r="J84" s="11">
        <v>23</v>
      </c>
      <c r="K84" s="11">
        <v>23.6</v>
      </c>
      <c r="L84" s="11">
        <v>23.9</v>
      </c>
      <c r="M84" s="11">
        <v>23.3</v>
      </c>
    </row>
    <row r="85" spans="1:13">
      <c r="A85" s="7"/>
      <c r="B85" s="7"/>
      <c r="C85" s="7"/>
      <c r="D85" s="7"/>
      <c r="E85" s="7"/>
      <c r="F85" s="7">
        <f>AVERAGE(F75:F84)</f>
        <v>21.160000000000004</v>
      </c>
      <c r="G85" s="1"/>
      <c r="H85" s="1"/>
      <c r="I85" s="1"/>
      <c r="J85" s="7"/>
      <c r="K85" s="7"/>
      <c r="L85" s="7"/>
      <c r="M85" s="7"/>
    </row>
    <row r="86" spans="1:13">
      <c r="A86" s="7"/>
      <c r="B86" s="7"/>
      <c r="C86" s="7"/>
      <c r="D86" s="7"/>
      <c r="E86" s="7"/>
      <c r="F86" s="7"/>
      <c r="G86" s="1"/>
      <c r="H86" s="1"/>
      <c r="I86" s="1"/>
      <c r="J86" s="7"/>
      <c r="K86" s="7"/>
      <c r="L86" s="7"/>
      <c r="M86" s="7"/>
    </row>
    <row r="87" spans="1:13">
      <c r="H87" s="3"/>
      <c r="I87" s="3"/>
    </row>
    <row r="88" spans="1:13">
      <c r="H88" s="3"/>
      <c r="I88" s="3"/>
    </row>
    <row r="89" spans="1:13">
      <c r="H89" s="3"/>
      <c r="I89" s="3"/>
    </row>
    <row r="90" spans="1:13">
      <c r="H90" s="3"/>
      <c r="I90" s="3"/>
    </row>
    <row r="91" spans="1:13">
      <c r="H91" s="3"/>
      <c r="I91" s="3"/>
    </row>
    <row r="92" spans="1:13">
      <c r="H92" s="3"/>
      <c r="I92" s="3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rism7.Document" shapeId="1030" r:id="rId4">
          <objectPr defaultSize="0" r:id="rId5">
            <anchor moveWithCells="1">
              <from>
                <xdr:col>3</xdr:col>
                <xdr:colOff>0</xdr:colOff>
                <xdr:row>88</xdr:row>
                <xdr:rowOff>0</xdr:rowOff>
              </from>
              <to>
                <xdr:col>10</xdr:col>
                <xdr:colOff>215900</xdr:colOff>
                <xdr:row>104</xdr:row>
                <xdr:rowOff>25400</xdr:rowOff>
              </to>
            </anchor>
          </objectPr>
        </oleObject>
      </mc:Choice>
      <mc:Fallback>
        <oleObject progId="Prism7.Document" shapeId="1030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4DCF-E2DF-4F15-9E8E-66D0FD6B69DC}">
  <dimension ref="A1:F80"/>
  <sheetViews>
    <sheetView tabSelected="1" topLeftCell="A45" zoomScale="77" zoomScaleNormal="77" workbookViewId="0">
      <selection activeCell="C34" sqref="C34"/>
    </sheetView>
  </sheetViews>
  <sheetFormatPr baseColWidth="10" defaultColWidth="8.83203125" defaultRowHeight="15"/>
  <cols>
    <col min="1" max="1" width="22.1640625" customWidth="1"/>
    <col min="3" max="3" width="26.83203125" customWidth="1"/>
    <col min="4" max="4" width="23" customWidth="1"/>
    <col min="5" max="5" width="14.33203125" customWidth="1"/>
    <col min="6" max="6" width="13" customWidth="1"/>
  </cols>
  <sheetData>
    <row r="1" spans="1:6">
      <c r="A1" s="7" t="s">
        <v>1</v>
      </c>
      <c r="B1" s="7"/>
      <c r="C1" s="7"/>
      <c r="D1" s="7"/>
      <c r="E1" s="7"/>
      <c r="F1" s="7"/>
    </row>
    <row r="2" spans="1:6">
      <c r="A2" s="7" t="s">
        <v>96</v>
      </c>
      <c r="B2" s="4"/>
      <c r="C2" s="7"/>
      <c r="D2" s="7"/>
      <c r="E2" s="7"/>
      <c r="F2" s="7"/>
    </row>
    <row r="3" spans="1:6">
      <c r="A3" s="7"/>
      <c r="B3" s="2" t="s">
        <v>0</v>
      </c>
      <c r="C3" s="7" t="s">
        <v>97</v>
      </c>
      <c r="D3" s="7" t="s">
        <v>98</v>
      </c>
      <c r="E3" s="7" t="s">
        <v>99</v>
      </c>
      <c r="F3" s="7" t="s">
        <v>100</v>
      </c>
    </row>
    <row r="4" spans="1:6">
      <c r="A4" s="7" t="s">
        <v>2</v>
      </c>
      <c r="B4" s="2">
        <v>501</v>
      </c>
      <c r="C4" s="1" t="s">
        <v>106</v>
      </c>
      <c r="D4" s="7">
        <v>8.0500000000000007</v>
      </c>
      <c r="E4" s="7">
        <v>224</v>
      </c>
      <c r="F4" s="7">
        <v>22</v>
      </c>
    </row>
    <row r="5" spans="1:6">
      <c r="A5" s="7"/>
      <c r="B5" s="2">
        <v>502</v>
      </c>
      <c r="C5" s="1"/>
      <c r="D5" s="7">
        <v>8.1</v>
      </c>
      <c r="E5" s="7">
        <v>239</v>
      </c>
      <c r="F5" s="7">
        <v>14</v>
      </c>
    </row>
    <row r="6" spans="1:6">
      <c r="A6" s="7"/>
      <c r="B6" s="2">
        <v>503</v>
      </c>
      <c r="C6" s="1"/>
      <c r="D6" s="7">
        <v>8.15</v>
      </c>
      <c r="E6" s="7">
        <v>210</v>
      </c>
      <c r="F6" s="7">
        <v>11</v>
      </c>
    </row>
    <row r="7" spans="1:6">
      <c r="A7" s="7"/>
      <c r="B7" s="2">
        <v>504</v>
      </c>
      <c r="C7" s="1"/>
      <c r="D7" s="7">
        <v>8.1999999999999993</v>
      </c>
      <c r="E7" s="7">
        <v>215</v>
      </c>
      <c r="F7" s="7">
        <v>21</v>
      </c>
    </row>
    <row r="8" spans="1:6">
      <c r="A8" s="7"/>
      <c r="B8" s="2">
        <v>505</v>
      </c>
      <c r="C8" s="1"/>
      <c r="D8" s="7">
        <v>8.25</v>
      </c>
      <c r="E8" s="7">
        <v>228</v>
      </c>
      <c r="F8" s="7">
        <v>12</v>
      </c>
    </row>
    <row r="9" spans="1:6">
      <c r="A9" s="7"/>
      <c r="B9" s="2">
        <v>506</v>
      </c>
      <c r="C9" s="1"/>
      <c r="D9" s="7">
        <v>8.3000000000000007</v>
      </c>
      <c r="E9" s="7">
        <v>217</v>
      </c>
      <c r="F9" s="7">
        <v>12</v>
      </c>
    </row>
    <row r="10" spans="1:6">
      <c r="A10" s="7"/>
      <c r="B10" s="2">
        <v>507</v>
      </c>
      <c r="C10" s="1"/>
      <c r="D10" s="7">
        <v>8.35</v>
      </c>
      <c r="E10" s="7">
        <v>241</v>
      </c>
      <c r="F10" s="7">
        <v>13</v>
      </c>
    </row>
    <row r="11" spans="1:6">
      <c r="A11" s="7"/>
      <c r="B11" s="2">
        <v>508</v>
      </c>
      <c r="C11" s="1"/>
      <c r="D11" s="7">
        <v>8.4</v>
      </c>
      <c r="E11" s="7">
        <v>220</v>
      </c>
      <c r="F11" s="7">
        <v>15</v>
      </c>
    </row>
    <row r="12" spans="1:6">
      <c r="A12" s="7"/>
      <c r="B12" s="2">
        <v>509</v>
      </c>
      <c r="C12" s="1"/>
      <c r="D12" s="7">
        <v>8.4499999999999993</v>
      </c>
      <c r="E12" s="7">
        <v>236</v>
      </c>
      <c r="F12" s="7">
        <v>21</v>
      </c>
    </row>
    <row r="13" spans="1:6">
      <c r="A13" s="7"/>
      <c r="B13" s="2">
        <v>510</v>
      </c>
      <c r="C13" s="1"/>
      <c r="D13" s="7">
        <v>8.5</v>
      </c>
      <c r="E13" s="7">
        <v>251</v>
      </c>
      <c r="F13" s="7">
        <v>23</v>
      </c>
    </row>
    <row r="14" spans="1:6">
      <c r="A14" s="7"/>
      <c r="B14" s="7"/>
      <c r="C14" s="1"/>
      <c r="D14" s="7"/>
      <c r="E14" s="7"/>
      <c r="F14" s="7"/>
    </row>
    <row r="15" spans="1:6">
      <c r="A15" s="7" t="s">
        <v>7</v>
      </c>
      <c r="B15" s="19">
        <v>531</v>
      </c>
      <c r="C15" s="17" t="s">
        <v>103</v>
      </c>
      <c r="D15" s="7"/>
      <c r="E15" s="11">
        <v>403</v>
      </c>
      <c r="F15" s="7" t="s">
        <v>116</v>
      </c>
    </row>
    <row r="16" spans="1:6">
      <c r="A16" s="7" t="s">
        <v>8</v>
      </c>
      <c r="B16" s="2">
        <v>519</v>
      </c>
      <c r="C16" s="18" t="s">
        <v>107</v>
      </c>
      <c r="D16" s="7">
        <v>8.5500000000000007</v>
      </c>
      <c r="E16" s="11">
        <v>309</v>
      </c>
      <c r="F16" s="7">
        <v>16</v>
      </c>
    </row>
    <row r="17" spans="1:6">
      <c r="A17" s="7"/>
      <c r="B17" s="2">
        <v>585</v>
      </c>
      <c r="C17" s="1"/>
      <c r="D17" s="7">
        <v>9</v>
      </c>
      <c r="E17" s="7">
        <v>420</v>
      </c>
      <c r="F17" s="7">
        <v>27</v>
      </c>
    </row>
    <row r="18" spans="1:6">
      <c r="A18" s="7"/>
      <c r="B18" s="2">
        <v>525</v>
      </c>
      <c r="C18" s="1"/>
      <c r="D18" s="7">
        <v>9.0500000000000007</v>
      </c>
      <c r="E18" s="7">
        <v>370</v>
      </c>
      <c r="F18" s="7">
        <v>17</v>
      </c>
    </row>
    <row r="19" spans="1:6">
      <c r="A19" s="7"/>
      <c r="B19" s="2">
        <v>569</v>
      </c>
      <c r="C19" s="1"/>
      <c r="D19" s="7">
        <v>9.1</v>
      </c>
      <c r="E19" s="7">
        <v>403</v>
      </c>
      <c r="F19" s="7">
        <v>18</v>
      </c>
    </row>
    <row r="20" spans="1:6">
      <c r="A20" s="7"/>
      <c r="B20" s="2">
        <v>553</v>
      </c>
      <c r="C20" s="1"/>
      <c r="D20" s="7">
        <v>9.15</v>
      </c>
      <c r="E20" s="7">
        <v>338</v>
      </c>
      <c r="F20" s="7">
        <v>23</v>
      </c>
    </row>
    <row r="21" spans="1:6">
      <c r="A21" s="7"/>
      <c r="B21" s="2">
        <v>575</v>
      </c>
      <c r="C21" s="1"/>
      <c r="D21" s="7">
        <v>9.1999999999999993</v>
      </c>
      <c r="E21" s="7">
        <v>341</v>
      </c>
      <c r="F21" s="7">
        <v>23</v>
      </c>
    </row>
    <row r="22" spans="1:6">
      <c r="A22" s="7"/>
      <c r="B22" s="2">
        <v>562</v>
      </c>
      <c r="C22" s="1"/>
      <c r="D22" s="7">
        <v>9.25</v>
      </c>
      <c r="E22" s="7">
        <v>401</v>
      </c>
      <c r="F22" s="7">
        <v>20</v>
      </c>
    </row>
    <row r="23" spans="1:6">
      <c r="A23" s="7"/>
      <c r="B23" s="2">
        <v>526</v>
      </c>
      <c r="C23" s="1"/>
      <c r="D23" s="7">
        <v>9.3000000000000007</v>
      </c>
      <c r="E23" s="7">
        <v>340</v>
      </c>
      <c r="F23" s="7">
        <v>21</v>
      </c>
    </row>
    <row r="24" spans="1:6">
      <c r="A24" s="7"/>
      <c r="B24" s="2">
        <v>544</v>
      </c>
      <c r="C24" s="1"/>
      <c r="D24" s="7">
        <v>9.35</v>
      </c>
      <c r="E24" s="7">
        <v>363</v>
      </c>
      <c r="F24" s="7">
        <v>15</v>
      </c>
    </row>
    <row r="25" spans="1:6">
      <c r="A25" s="7"/>
      <c r="B25" s="7"/>
      <c r="C25" s="1"/>
      <c r="D25" s="7"/>
      <c r="E25" s="7"/>
      <c r="F25" s="7"/>
    </row>
    <row r="26" spans="1:6">
      <c r="A26" s="7" t="s">
        <v>9</v>
      </c>
      <c r="B26" s="2">
        <v>548</v>
      </c>
      <c r="C26" s="1" t="s">
        <v>108</v>
      </c>
      <c r="D26" s="7">
        <v>10</v>
      </c>
      <c r="E26" s="7">
        <v>380</v>
      </c>
      <c r="F26" s="7">
        <v>23</v>
      </c>
    </row>
    <row r="27" spans="1:6">
      <c r="A27" s="7" t="s">
        <v>10</v>
      </c>
      <c r="B27" s="2">
        <v>520</v>
      </c>
      <c r="C27" s="1"/>
      <c r="D27" s="7">
        <v>10.050000000000001</v>
      </c>
      <c r="E27" s="7">
        <v>350</v>
      </c>
      <c r="F27" s="7">
        <v>17</v>
      </c>
    </row>
    <row r="28" spans="1:6">
      <c r="A28" s="7"/>
      <c r="B28" s="2">
        <v>589</v>
      </c>
      <c r="C28" s="1"/>
      <c r="D28" s="7">
        <v>10.1</v>
      </c>
      <c r="E28" s="7">
        <v>237</v>
      </c>
      <c r="F28" s="7">
        <v>13</v>
      </c>
    </row>
    <row r="29" spans="1:6">
      <c r="A29" s="7"/>
      <c r="B29" s="2">
        <v>579</v>
      </c>
      <c r="C29" s="1"/>
      <c r="D29" s="7">
        <v>10.15</v>
      </c>
      <c r="E29" s="7">
        <v>291</v>
      </c>
      <c r="F29" s="7">
        <v>21</v>
      </c>
    </row>
    <row r="30" spans="1:6">
      <c r="A30" s="7"/>
      <c r="B30" s="2">
        <v>588</v>
      </c>
      <c r="C30" s="1"/>
      <c r="D30" s="7">
        <v>10.199999999999999</v>
      </c>
      <c r="E30" s="7">
        <v>280</v>
      </c>
      <c r="F30" s="7">
        <v>18</v>
      </c>
    </row>
    <row r="31" spans="1:6">
      <c r="A31" s="7"/>
      <c r="B31" s="2">
        <v>566</v>
      </c>
      <c r="C31" s="1"/>
      <c r="D31" s="7">
        <v>10.25</v>
      </c>
      <c r="E31" s="7">
        <v>286</v>
      </c>
      <c r="F31" s="7">
        <v>31</v>
      </c>
    </row>
    <row r="32" spans="1:6">
      <c r="A32" s="7"/>
      <c r="B32" s="2">
        <v>534</v>
      </c>
      <c r="C32" s="1"/>
      <c r="D32" s="7">
        <v>10.3</v>
      </c>
      <c r="E32" s="7">
        <v>313</v>
      </c>
      <c r="F32" s="7">
        <v>12</v>
      </c>
    </row>
    <row r="33" spans="1:6">
      <c r="A33" s="7"/>
      <c r="B33" s="2">
        <v>564</v>
      </c>
      <c r="C33" s="1"/>
      <c r="D33" s="7">
        <v>10.35</v>
      </c>
      <c r="E33" s="7">
        <v>336</v>
      </c>
      <c r="F33" s="7">
        <v>23</v>
      </c>
    </row>
    <row r="34" spans="1:6">
      <c r="A34" s="7"/>
      <c r="B34" s="2">
        <v>571</v>
      </c>
      <c r="C34" s="8"/>
      <c r="D34" s="7"/>
      <c r="E34" s="7"/>
      <c r="F34" s="7"/>
    </row>
    <row r="35" spans="1:6">
      <c r="A35" s="7"/>
      <c r="B35" s="2">
        <v>572</v>
      </c>
      <c r="C35" s="1"/>
      <c r="D35" s="7">
        <v>10.4</v>
      </c>
      <c r="E35" s="7">
        <v>239</v>
      </c>
      <c r="F35" s="7">
        <v>20</v>
      </c>
    </row>
    <row r="36" spans="1:6">
      <c r="A36" s="7"/>
      <c r="B36" s="7"/>
      <c r="C36" s="1"/>
      <c r="D36" s="7"/>
      <c r="E36" s="7"/>
      <c r="F36" s="7"/>
    </row>
    <row r="37" spans="1:6">
      <c r="A37" s="7" t="s">
        <v>11</v>
      </c>
      <c r="B37" s="2">
        <v>538</v>
      </c>
      <c r="C37" s="1" t="s">
        <v>109</v>
      </c>
      <c r="D37" s="7">
        <v>11.05</v>
      </c>
      <c r="E37" s="7">
        <v>332</v>
      </c>
      <c r="F37" s="7">
        <v>16</v>
      </c>
    </row>
    <row r="38" spans="1:6">
      <c r="A38" s="7" t="s">
        <v>8</v>
      </c>
      <c r="B38" s="2">
        <v>521</v>
      </c>
      <c r="C38" s="1"/>
      <c r="D38" s="7">
        <v>11.1</v>
      </c>
      <c r="E38" s="7">
        <v>249</v>
      </c>
      <c r="F38" s="7">
        <v>21</v>
      </c>
    </row>
    <row r="39" spans="1:6">
      <c r="A39" s="7"/>
      <c r="B39" s="2">
        <v>516</v>
      </c>
      <c r="C39" s="17" t="s">
        <v>104</v>
      </c>
      <c r="D39" s="7"/>
      <c r="E39" s="7">
        <v>393</v>
      </c>
      <c r="F39" s="7">
        <v>26</v>
      </c>
    </row>
    <row r="40" spans="1:6">
      <c r="A40" s="7"/>
      <c r="B40" s="2">
        <v>545</v>
      </c>
      <c r="C40" s="1"/>
      <c r="D40" s="7">
        <v>11.15</v>
      </c>
      <c r="E40" s="7">
        <v>314</v>
      </c>
      <c r="F40" s="7">
        <v>17</v>
      </c>
    </row>
    <row r="41" spans="1:6">
      <c r="A41" s="7"/>
      <c r="B41" s="2">
        <v>570</v>
      </c>
      <c r="C41" s="1"/>
      <c r="D41" s="7">
        <v>11.2</v>
      </c>
      <c r="E41" s="7">
        <v>350</v>
      </c>
      <c r="F41" s="7">
        <v>27</v>
      </c>
    </row>
    <row r="42" spans="1:6">
      <c r="A42" s="7"/>
      <c r="B42" s="2">
        <v>583</v>
      </c>
      <c r="C42" s="1"/>
      <c r="D42" s="7">
        <v>11.25</v>
      </c>
      <c r="E42" s="7">
        <v>289</v>
      </c>
      <c r="F42" s="7">
        <v>20</v>
      </c>
    </row>
    <row r="43" spans="1:6">
      <c r="A43" s="7"/>
      <c r="B43" s="2">
        <v>518</v>
      </c>
      <c r="C43" s="1"/>
      <c r="D43" s="7">
        <v>11.3</v>
      </c>
      <c r="E43" s="7">
        <v>301</v>
      </c>
      <c r="F43" s="7">
        <v>13</v>
      </c>
    </row>
    <row r="44" spans="1:6">
      <c r="A44" s="7"/>
      <c r="B44" s="2">
        <v>528</v>
      </c>
      <c r="C44" s="1"/>
      <c r="D44" s="7">
        <v>11.35</v>
      </c>
      <c r="E44" s="7">
        <v>269</v>
      </c>
      <c r="F44" s="7">
        <v>11</v>
      </c>
    </row>
    <row r="45" spans="1:6">
      <c r="A45" s="7"/>
      <c r="B45" s="2">
        <v>540</v>
      </c>
      <c r="C45" s="1"/>
      <c r="D45" s="7">
        <v>11.4</v>
      </c>
      <c r="E45" s="7">
        <v>218</v>
      </c>
      <c r="F45" s="7">
        <v>16</v>
      </c>
    </row>
    <row r="46" spans="1:6">
      <c r="A46" s="7"/>
      <c r="B46" s="2">
        <v>532</v>
      </c>
      <c r="C46" s="1"/>
      <c r="D46" s="7">
        <v>11.45</v>
      </c>
      <c r="E46" s="7">
        <v>269</v>
      </c>
      <c r="F46" s="7">
        <v>11</v>
      </c>
    </row>
    <row r="47" spans="1:6">
      <c r="A47" s="7"/>
      <c r="B47" s="7"/>
      <c r="C47" s="1"/>
      <c r="D47" s="7"/>
      <c r="E47" s="7"/>
      <c r="F47" s="7"/>
    </row>
    <row r="48" spans="1:6">
      <c r="A48" s="7" t="s">
        <v>12</v>
      </c>
      <c r="B48" s="2">
        <v>552</v>
      </c>
      <c r="C48" s="1" t="s">
        <v>110</v>
      </c>
      <c r="D48" s="7">
        <v>11.5</v>
      </c>
      <c r="E48" s="7">
        <v>320</v>
      </c>
      <c r="F48" s="7">
        <v>13</v>
      </c>
    </row>
    <row r="49" spans="1:6">
      <c r="A49" s="7" t="s">
        <v>8</v>
      </c>
      <c r="B49" s="2">
        <v>511</v>
      </c>
      <c r="C49" s="1"/>
      <c r="D49" s="7">
        <v>11.55</v>
      </c>
      <c r="E49" s="7">
        <v>318</v>
      </c>
      <c r="F49" s="7">
        <v>21</v>
      </c>
    </row>
    <row r="50" spans="1:6">
      <c r="A50" s="7"/>
      <c r="B50" s="2">
        <v>590</v>
      </c>
      <c r="C50" s="1"/>
      <c r="D50" s="7">
        <v>12</v>
      </c>
      <c r="E50" s="7">
        <v>329</v>
      </c>
      <c r="F50" s="7">
        <v>19</v>
      </c>
    </row>
    <row r="51" spans="1:6">
      <c r="A51" s="7"/>
      <c r="B51" s="19">
        <v>568</v>
      </c>
      <c r="C51" s="25" t="s">
        <v>103</v>
      </c>
      <c r="D51" s="24"/>
      <c r="E51" s="24">
        <v>289</v>
      </c>
      <c r="F51" s="7" t="s">
        <v>115</v>
      </c>
    </row>
    <row r="52" spans="1:6">
      <c r="A52" s="7"/>
      <c r="B52" s="2">
        <v>533</v>
      </c>
      <c r="C52" s="1"/>
      <c r="D52" s="7">
        <v>12.05</v>
      </c>
      <c r="E52" s="7">
        <v>284</v>
      </c>
      <c r="F52" s="7">
        <v>20</v>
      </c>
    </row>
    <row r="53" spans="1:6">
      <c r="A53" s="7"/>
      <c r="B53" s="2">
        <v>530</v>
      </c>
      <c r="C53" s="1"/>
      <c r="D53" s="7">
        <v>12.1</v>
      </c>
      <c r="E53" s="7">
        <v>310</v>
      </c>
      <c r="F53" s="7">
        <v>18</v>
      </c>
    </row>
    <row r="54" spans="1:6">
      <c r="A54" s="7"/>
      <c r="B54" s="2">
        <v>542</v>
      </c>
      <c r="C54" s="1"/>
      <c r="D54" s="7">
        <v>12.15</v>
      </c>
      <c r="E54" s="7">
        <v>369</v>
      </c>
      <c r="F54" s="7">
        <v>23</v>
      </c>
    </row>
    <row r="55" spans="1:6">
      <c r="A55" s="7"/>
      <c r="B55" s="2">
        <v>573</v>
      </c>
      <c r="C55" s="1"/>
      <c r="D55" s="7">
        <v>12.2</v>
      </c>
      <c r="E55" s="7">
        <v>280</v>
      </c>
      <c r="F55" s="7">
        <v>17</v>
      </c>
    </row>
    <row r="56" spans="1:6">
      <c r="A56" s="7"/>
      <c r="B56" s="2">
        <v>567</v>
      </c>
      <c r="C56" s="1"/>
      <c r="D56" s="7">
        <v>12.25</v>
      </c>
      <c r="E56" s="7">
        <v>325</v>
      </c>
      <c r="F56" s="7">
        <v>21</v>
      </c>
    </row>
    <row r="57" spans="1:6">
      <c r="A57" s="7"/>
      <c r="B57" s="2">
        <v>535</v>
      </c>
      <c r="C57" s="1"/>
      <c r="D57" s="7">
        <v>12.3</v>
      </c>
      <c r="E57" s="7">
        <v>259</v>
      </c>
      <c r="F57" s="7">
        <v>11</v>
      </c>
    </row>
    <row r="58" spans="1:6">
      <c r="A58" s="7" t="s">
        <v>13</v>
      </c>
      <c r="B58" s="7"/>
      <c r="C58" s="1"/>
      <c r="D58" s="7"/>
      <c r="E58" s="7"/>
      <c r="F58" s="7"/>
    </row>
    <row r="59" spans="1:6">
      <c r="A59" s="7" t="s">
        <v>14</v>
      </c>
      <c r="B59" s="2">
        <v>543</v>
      </c>
      <c r="C59" s="8"/>
      <c r="D59" s="7"/>
      <c r="E59" s="7"/>
      <c r="F59" s="7"/>
    </row>
    <row r="60" spans="1:6">
      <c r="A60" s="7"/>
      <c r="B60" s="2">
        <v>580</v>
      </c>
      <c r="C60" s="18">
        <v>0.45833333333333331</v>
      </c>
      <c r="D60" s="7">
        <v>1.05</v>
      </c>
      <c r="E60" s="7">
        <v>279</v>
      </c>
      <c r="F60" s="7">
        <v>11</v>
      </c>
    </row>
    <row r="61" spans="1:6">
      <c r="A61" s="7"/>
      <c r="B61" s="2">
        <v>587</v>
      </c>
      <c r="C61" s="1"/>
      <c r="D61" s="7">
        <v>1.1000000000000001</v>
      </c>
      <c r="E61" s="7">
        <v>383</v>
      </c>
      <c r="F61" s="7">
        <v>21</v>
      </c>
    </row>
    <row r="62" spans="1:6">
      <c r="A62" s="7"/>
      <c r="B62" s="2">
        <v>581</v>
      </c>
      <c r="C62" s="1"/>
      <c r="D62" s="7">
        <v>1.1499999999999999</v>
      </c>
      <c r="E62" s="7">
        <v>242</v>
      </c>
      <c r="F62" s="7">
        <v>13</v>
      </c>
    </row>
    <row r="63" spans="1:6">
      <c r="A63" s="7"/>
      <c r="B63" s="2">
        <v>565</v>
      </c>
      <c r="C63" s="1"/>
      <c r="D63" s="7">
        <v>1.2</v>
      </c>
      <c r="E63" s="7">
        <v>222</v>
      </c>
      <c r="F63" s="7">
        <v>17</v>
      </c>
    </row>
    <row r="64" spans="1:6">
      <c r="A64" s="7"/>
      <c r="B64" s="2">
        <v>577</v>
      </c>
      <c r="C64" s="1"/>
      <c r="D64" s="7">
        <v>1.25</v>
      </c>
      <c r="E64" s="7">
        <v>305</v>
      </c>
      <c r="F64" s="7">
        <v>16</v>
      </c>
    </row>
    <row r="65" spans="1:6">
      <c r="A65" s="7"/>
      <c r="B65" s="2">
        <v>561</v>
      </c>
      <c r="C65" s="1"/>
      <c r="D65" s="7">
        <v>1.3</v>
      </c>
      <c r="E65" s="7">
        <v>366</v>
      </c>
      <c r="F65" s="7">
        <v>14</v>
      </c>
    </row>
    <row r="66" spans="1:6">
      <c r="A66" s="7"/>
      <c r="B66" s="2">
        <v>514</v>
      </c>
      <c r="C66" s="1"/>
      <c r="D66" s="7">
        <v>1.35</v>
      </c>
      <c r="E66" s="7">
        <v>270</v>
      </c>
      <c r="F66" s="7">
        <v>15</v>
      </c>
    </row>
    <row r="67" spans="1:6">
      <c r="A67" s="7"/>
      <c r="B67" s="2">
        <v>558</v>
      </c>
      <c r="C67" s="1"/>
      <c r="D67" s="7">
        <v>1.4</v>
      </c>
      <c r="E67" s="7">
        <v>243</v>
      </c>
      <c r="F67" s="7">
        <v>9</v>
      </c>
    </row>
    <row r="68" spans="1:6">
      <c r="A68" s="7"/>
      <c r="B68" s="2">
        <v>576</v>
      </c>
      <c r="C68" s="1"/>
      <c r="D68" s="7">
        <v>1.45</v>
      </c>
      <c r="E68" s="7">
        <v>274</v>
      </c>
      <c r="F68" s="7">
        <v>14</v>
      </c>
    </row>
    <row r="69" spans="1:6">
      <c r="A69" s="7"/>
      <c r="B69" s="7"/>
      <c r="C69" s="1"/>
      <c r="D69" s="7"/>
      <c r="E69" s="7"/>
      <c r="F69" s="7"/>
    </row>
    <row r="70" spans="1:6">
      <c r="A70" s="7" t="s">
        <v>15</v>
      </c>
      <c r="B70" s="2">
        <v>524</v>
      </c>
      <c r="C70" s="8"/>
      <c r="D70" s="7"/>
      <c r="E70" s="7"/>
      <c r="F70" s="7"/>
    </row>
    <row r="71" spans="1:6">
      <c r="A71" s="7" t="s">
        <v>16</v>
      </c>
      <c r="B71" s="2">
        <v>584</v>
      </c>
      <c r="C71" s="1" t="s">
        <v>111</v>
      </c>
      <c r="D71" s="7">
        <v>1.5</v>
      </c>
      <c r="E71" s="7">
        <v>367</v>
      </c>
      <c r="F71" s="7">
        <v>19</v>
      </c>
    </row>
    <row r="72" spans="1:6">
      <c r="A72" s="7"/>
      <c r="B72" s="2">
        <v>549</v>
      </c>
      <c r="C72" s="1"/>
      <c r="D72" s="7">
        <v>1.55</v>
      </c>
      <c r="E72" s="7">
        <v>328</v>
      </c>
      <c r="F72" s="7">
        <v>14</v>
      </c>
    </row>
    <row r="73" spans="1:6">
      <c r="A73" s="7"/>
      <c r="B73" s="2">
        <v>559</v>
      </c>
      <c r="C73" s="1"/>
      <c r="D73" s="7">
        <v>2</v>
      </c>
      <c r="E73" s="7">
        <v>370</v>
      </c>
      <c r="F73" s="7">
        <v>21</v>
      </c>
    </row>
    <row r="74" spans="1:6">
      <c r="A74" s="7"/>
      <c r="B74" s="2">
        <v>578</v>
      </c>
      <c r="C74" s="1"/>
      <c r="D74" s="7">
        <v>2.0499999999999998</v>
      </c>
      <c r="E74" s="7">
        <v>316</v>
      </c>
      <c r="F74" s="7">
        <v>11</v>
      </c>
    </row>
    <row r="75" spans="1:6">
      <c r="A75" s="7"/>
      <c r="B75" s="2">
        <v>546</v>
      </c>
      <c r="C75" s="1"/>
      <c r="D75" s="7">
        <v>2.1</v>
      </c>
      <c r="E75" s="7">
        <v>249</v>
      </c>
      <c r="F75" s="7">
        <v>10</v>
      </c>
    </row>
    <row r="76" spans="1:6">
      <c r="A76" s="7"/>
      <c r="B76" s="2">
        <v>563</v>
      </c>
      <c r="C76" s="1"/>
      <c r="D76" s="7">
        <v>2.15</v>
      </c>
      <c r="E76" s="7">
        <v>255</v>
      </c>
      <c r="F76" s="7">
        <v>17</v>
      </c>
    </row>
    <row r="77" spans="1:6">
      <c r="A77" s="7"/>
      <c r="B77" s="2">
        <v>537</v>
      </c>
      <c r="C77" s="1"/>
      <c r="D77" s="7">
        <v>2.2000000000000002</v>
      </c>
      <c r="E77" s="7">
        <v>259</v>
      </c>
      <c r="F77" s="7">
        <v>13</v>
      </c>
    </row>
    <row r="78" spans="1:6">
      <c r="A78" s="7"/>
      <c r="B78" s="2">
        <v>515</v>
      </c>
      <c r="C78" s="1"/>
      <c r="D78" s="7">
        <v>2.25</v>
      </c>
      <c r="E78" s="7">
        <v>267</v>
      </c>
      <c r="F78" s="7">
        <v>14</v>
      </c>
    </row>
    <row r="79" spans="1:6">
      <c r="A79" s="7"/>
      <c r="B79" s="2">
        <v>517</v>
      </c>
      <c r="C79" s="1"/>
      <c r="D79" s="7">
        <v>2.2999999999999998</v>
      </c>
      <c r="E79" s="7">
        <v>283</v>
      </c>
      <c r="F79" s="7">
        <v>12</v>
      </c>
    </row>
    <row r="80" spans="1:6">
      <c r="A80" s="7"/>
      <c r="B80" s="2"/>
      <c r="C80" s="1"/>
      <c r="D80" s="7"/>
      <c r="E80" s="7"/>
      <c r="F80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FF4FD-112C-461E-923D-808A9176149E}">
  <dimension ref="A1:Q78"/>
  <sheetViews>
    <sheetView topLeftCell="B46" zoomScale="77" zoomScaleNormal="77" workbookViewId="0">
      <selection activeCell="Q68" sqref="Q68:Q76"/>
    </sheetView>
  </sheetViews>
  <sheetFormatPr baseColWidth="10" defaultColWidth="8.83203125" defaultRowHeight="15"/>
  <cols>
    <col min="1" max="1" width="22.1640625" customWidth="1"/>
    <col min="3" max="4" width="14.33203125" customWidth="1"/>
    <col min="5" max="5" width="14.1640625" customWidth="1"/>
    <col min="6" max="6" width="18.83203125" customWidth="1"/>
    <col min="10" max="10" width="26.6640625" customWidth="1"/>
  </cols>
  <sheetData>
    <row r="1" spans="1:17">
      <c r="A1" s="7" t="s">
        <v>1</v>
      </c>
      <c r="B1" s="7"/>
      <c r="C1" s="7"/>
      <c r="D1" s="7"/>
      <c r="E1" s="7"/>
      <c r="F1" s="7"/>
      <c r="J1" s="7" t="s">
        <v>1</v>
      </c>
      <c r="K1" s="7"/>
      <c r="L1" s="7"/>
      <c r="M1" s="7"/>
      <c r="N1" s="7"/>
      <c r="O1" s="7"/>
      <c r="P1" s="7"/>
      <c r="Q1" s="7"/>
    </row>
    <row r="2" spans="1:17">
      <c r="A2" s="7" t="s">
        <v>96</v>
      </c>
      <c r="B2" s="4"/>
      <c r="C2" s="7"/>
      <c r="D2" s="7"/>
      <c r="E2" s="7"/>
      <c r="F2" s="7"/>
      <c r="J2" s="7" t="s">
        <v>96</v>
      </c>
      <c r="K2" s="4"/>
      <c r="L2" s="7"/>
      <c r="M2" s="7"/>
      <c r="N2" s="7"/>
      <c r="O2" s="7"/>
      <c r="P2" s="7"/>
      <c r="Q2" s="7"/>
    </row>
    <row r="3" spans="1:17">
      <c r="A3" s="7"/>
      <c r="B3" s="2" t="s">
        <v>0</v>
      </c>
      <c r="C3" s="7" t="s">
        <v>99</v>
      </c>
      <c r="D3" s="7" t="s">
        <v>113</v>
      </c>
      <c r="E3" s="7" t="s">
        <v>105</v>
      </c>
      <c r="F3" s="7" t="s">
        <v>114</v>
      </c>
      <c r="J3" s="7"/>
      <c r="K3" s="2" t="s">
        <v>0</v>
      </c>
      <c r="L3" s="7"/>
      <c r="M3" s="7"/>
      <c r="N3" s="7"/>
      <c r="O3" s="7"/>
      <c r="P3" s="7" t="s">
        <v>112</v>
      </c>
      <c r="Q3" s="7"/>
    </row>
    <row r="4" spans="1:17">
      <c r="A4" s="7" t="s">
        <v>2</v>
      </c>
      <c r="B4" s="2">
        <v>501</v>
      </c>
      <c r="C4" s="7">
        <v>224</v>
      </c>
      <c r="D4" s="7">
        <f>C4/1000</f>
        <v>0.224</v>
      </c>
      <c r="E4" s="11">
        <v>25.2</v>
      </c>
      <c r="F4" s="23">
        <f>D4/E4*100</f>
        <v>0.88888888888888884</v>
      </c>
      <c r="J4" s="7" t="s">
        <v>2</v>
      </c>
      <c r="K4" s="2">
        <v>501</v>
      </c>
      <c r="L4" s="7">
        <v>2</v>
      </c>
      <c r="M4" s="7">
        <v>1</v>
      </c>
      <c r="N4" s="7">
        <v>0</v>
      </c>
      <c r="O4" s="7">
        <v>2</v>
      </c>
      <c r="P4" s="7">
        <f>SUM(L4:O4)</f>
        <v>5</v>
      </c>
      <c r="Q4" s="7">
        <f>P4/2*10000*0.25</f>
        <v>6250</v>
      </c>
    </row>
    <row r="5" spans="1:17">
      <c r="A5" s="7"/>
      <c r="B5" s="2">
        <v>502</v>
      </c>
      <c r="C5" s="7">
        <v>239</v>
      </c>
      <c r="D5" s="7">
        <f t="shared" ref="D5:D68" si="0">C5/1000</f>
        <v>0.23899999999999999</v>
      </c>
      <c r="E5" s="11">
        <v>22.5</v>
      </c>
      <c r="F5" s="23">
        <f t="shared" ref="F5:F68" si="1">D5/E5*100</f>
        <v>1.0622222222222222</v>
      </c>
      <c r="J5" s="7"/>
      <c r="K5" s="2">
        <v>502</v>
      </c>
      <c r="L5" s="7">
        <v>4</v>
      </c>
      <c r="M5" s="7">
        <v>9</v>
      </c>
      <c r="N5" s="7">
        <v>8</v>
      </c>
      <c r="O5" s="7">
        <v>11</v>
      </c>
      <c r="P5" s="7">
        <f t="shared" ref="P5:P13" si="2">SUM(L5:O5)</f>
        <v>32</v>
      </c>
      <c r="Q5" s="7">
        <f t="shared" ref="Q5:Q13" si="3">P5/2*10000*0.25</f>
        <v>40000</v>
      </c>
    </row>
    <row r="6" spans="1:17">
      <c r="A6" s="7"/>
      <c r="B6" s="2">
        <v>503</v>
      </c>
      <c r="C6" s="7">
        <v>210</v>
      </c>
      <c r="D6" s="7">
        <f t="shared" si="0"/>
        <v>0.21</v>
      </c>
      <c r="E6" s="11">
        <v>25.3</v>
      </c>
      <c r="F6" s="23">
        <f t="shared" si="1"/>
        <v>0.83003952569169948</v>
      </c>
      <c r="J6" s="7"/>
      <c r="K6" s="2">
        <v>503</v>
      </c>
      <c r="L6" s="7">
        <v>1</v>
      </c>
      <c r="M6" s="7">
        <v>4</v>
      </c>
      <c r="N6" s="7">
        <v>4</v>
      </c>
      <c r="O6" s="7">
        <v>2</v>
      </c>
      <c r="P6" s="7">
        <f t="shared" si="2"/>
        <v>11</v>
      </c>
      <c r="Q6" s="7">
        <f t="shared" si="3"/>
        <v>13750</v>
      </c>
    </row>
    <row r="7" spans="1:17">
      <c r="A7" s="7"/>
      <c r="B7" s="2">
        <v>504</v>
      </c>
      <c r="C7" s="7">
        <v>215</v>
      </c>
      <c r="D7" s="7">
        <f t="shared" si="0"/>
        <v>0.215</v>
      </c>
      <c r="E7" s="11">
        <v>25</v>
      </c>
      <c r="F7" s="23">
        <f t="shared" si="1"/>
        <v>0.86</v>
      </c>
      <c r="J7" s="7"/>
      <c r="K7" s="2">
        <v>504</v>
      </c>
      <c r="L7" s="7">
        <v>6</v>
      </c>
      <c r="M7" s="7">
        <v>4</v>
      </c>
      <c r="N7" s="7">
        <v>3</v>
      </c>
      <c r="O7" s="7">
        <v>4</v>
      </c>
      <c r="P7" s="7">
        <f t="shared" si="2"/>
        <v>17</v>
      </c>
      <c r="Q7" s="7">
        <f t="shared" si="3"/>
        <v>21250</v>
      </c>
    </row>
    <row r="8" spans="1:17">
      <c r="A8" s="7"/>
      <c r="B8" s="2">
        <v>505</v>
      </c>
      <c r="C8" s="7">
        <v>228</v>
      </c>
      <c r="D8" s="7">
        <f t="shared" si="0"/>
        <v>0.22800000000000001</v>
      </c>
      <c r="E8" s="11">
        <v>25.6</v>
      </c>
      <c r="F8" s="23">
        <f t="shared" si="1"/>
        <v>0.89062499999999989</v>
      </c>
      <c r="J8" s="7"/>
      <c r="K8" s="2">
        <v>505</v>
      </c>
      <c r="L8" s="7">
        <v>2</v>
      </c>
      <c r="M8" s="7">
        <v>1</v>
      </c>
      <c r="N8" s="7">
        <v>0</v>
      </c>
      <c r="O8" s="7">
        <v>3</v>
      </c>
      <c r="P8" s="7">
        <f t="shared" si="2"/>
        <v>6</v>
      </c>
      <c r="Q8" s="7">
        <f t="shared" si="3"/>
        <v>7500</v>
      </c>
    </row>
    <row r="9" spans="1:17">
      <c r="A9" s="7"/>
      <c r="B9" s="2">
        <v>506</v>
      </c>
      <c r="C9" s="7">
        <v>217</v>
      </c>
      <c r="D9" s="7">
        <f t="shared" si="0"/>
        <v>0.217</v>
      </c>
      <c r="E9" s="11">
        <v>24.5</v>
      </c>
      <c r="F9" s="23">
        <f t="shared" si="1"/>
        <v>0.88571428571428568</v>
      </c>
      <c r="J9" s="7"/>
      <c r="K9" s="2">
        <v>506</v>
      </c>
      <c r="L9" s="7">
        <v>22</v>
      </c>
      <c r="M9" s="7">
        <v>21</v>
      </c>
      <c r="N9" s="7">
        <v>14</v>
      </c>
      <c r="O9" s="7">
        <v>13</v>
      </c>
      <c r="P9" s="7">
        <f t="shared" si="2"/>
        <v>70</v>
      </c>
      <c r="Q9" s="7">
        <f t="shared" si="3"/>
        <v>87500</v>
      </c>
    </row>
    <row r="10" spans="1:17">
      <c r="A10" s="7"/>
      <c r="B10" s="2">
        <v>507</v>
      </c>
      <c r="C10" s="7">
        <v>241</v>
      </c>
      <c r="D10" s="7">
        <f t="shared" si="0"/>
        <v>0.24099999999999999</v>
      </c>
      <c r="E10" s="11">
        <v>24.9</v>
      </c>
      <c r="F10" s="23">
        <f t="shared" si="1"/>
        <v>0.96787148594377514</v>
      </c>
      <c r="J10" s="7"/>
      <c r="K10" s="2">
        <v>507</v>
      </c>
      <c r="L10" s="7">
        <v>2</v>
      </c>
      <c r="M10" s="7">
        <v>3</v>
      </c>
      <c r="N10" s="7">
        <v>2</v>
      </c>
      <c r="O10" s="7">
        <v>1</v>
      </c>
      <c r="P10" s="7">
        <f t="shared" si="2"/>
        <v>8</v>
      </c>
      <c r="Q10" s="7">
        <f t="shared" si="3"/>
        <v>10000</v>
      </c>
    </row>
    <row r="11" spans="1:17">
      <c r="A11" s="7"/>
      <c r="B11" s="2">
        <v>508</v>
      </c>
      <c r="C11" s="7">
        <v>220</v>
      </c>
      <c r="D11" s="7">
        <f t="shared" si="0"/>
        <v>0.22</v>
      </c>
      <c r="E11" s="11">
        <v>23.5</v>
      </c>
      <c r="F11" s="23">
        <f t="shared" si="1"/>
        <v>0.93617021276595747</v>
      </c>
      <c r="J11" s="7"/>
      <c r="K11" s="2">
        <v>508</v>
      </c>
      <c r="L11" s="7">
        <v>11</v>
      </c>
      <c r="M11" s="7">
        <v>11</v>
      </c>
      <c r="N11" s="7">
        <v>5</v>
      </c>
      <c r="O11" s="7">
        <v>3</v>
      </c>
      <c r="P11" s="7">
        <f t="shared" si="2"/>
        <v>30</v>
      </c>
      <c r="Q11" s="7">
        <f t="shared" si="3"/>
        <v>37500</v>
      </c>
    </row>
    <row r="12" spans="1:17">
      <c r="A12" s="7"/>
      <c r="B12" s="2">
        <v>509</v>
      </c>
      <c r="C12" s="7">
        <v>236</v>
      </c>
      <c r="D12" s="7">
        <f t="shared" si="0"/>
        <v>0.23599999999999999</v>
      </c>
      <c r="E12" s="11">
        <v>23.7</v>
      </c>
      <c r="F12" s="23">
        <f t="shared" si="1"/>
        <v>0.99578059071729952</v>
      </c>
      <c r="J12" s="7"/>
      <c r="K12" s="2">
        <v>509</v>
      </c>
      <c r="L12" s="7">
        <v>5</v>
      </c>
      <c r="M12" s="7">
        <v>0</v>
      </c>
      <c r="N12" s="7">
        <v>3</v>
      </c>
      <c r="O12" s="7">
        <v>8</v>
      </c>
      <c r="P12" s="7">
        <f t="shared" si="2"/>
        <v>16</v>
      </c>
      <c r="Q12" s="7">
        <f t="shared" si="3"/>
        <v>20000</v>
      </c>
    </row>
    <row r="13" spans="1:17">
      <c r="A13" s="7"/>
      <c r="B13" s="2">
        <v>510</v>
      </c>
      <c r="C13" s="7">
        <v>251</v>
      </c>
      <c r="D13" s="7">
        <f t="shared" si="0"/>
        <v>0.251</v>
      </c>
      <c r="E13" s="11">
        <v>23.1</v>
      </c>
      <c r="F13" s="23">
        <f t="shared" si="1"/>
        <v>1.0865800865800865</v>
      </c>
      <c r="J13" s="7"/>
      <c r="K13" s="2">
        <v>510</v>
      </c>
      <c r="L13" s="7">
        <v>6</v>
      </c>
      <c r="M13" s="7">
        <v>5</v>
      </c>
      <c r="N13" s="7">
        <v>5</v>
      </c>
      <c r="O13" s="7">
        <v>3</v>
      </c>
      <c r="P13" s="7">
        <f t="shared" si="2"/>
        <v>19</v>
      </c>
      <c r="Q13" s="7">
        <f t="shared" si="3"/>
        <v>23750</v>
      </c>
    </row>
    <row r="14" spans="1:17">
      <c r="A14" s="7"/>
      <c r="B14" s="7"/>
      <c r="C14" s="7"/>
      <c r="D14" s="7"/>
      <c r="E14" s="11"/>
      <c r="F14" s="23"/>
      <c r="J14" s="7"/>
      <c r="K14" s="7"/>
      <c r="L14" s="7"/>
      <c r="M14" s="7"/>
      <c r="N14" s="7"/>
      <c r="O14" s="7"/>
      <c r="P14" s="7"/>
      <c r="Q14" s="7"/>
    </row>
    <row r="15" spans="1:17">
      <c r="A15" s="7" t="s">
        <v>7</v>
      </c>
      <c r="B15" s="19">
        <v>531</v>
      </c>
      <c r="C15" s="11">
        <v>403</v>
      </c>
      <c r="D15" s="7">
        <f t="shared" si="0"/>
        <v>0.40300000000000002</v>
      </c>
      <c r="E15" s="12">
        <v>14.5</v>
      </c>
      <c r="F15" s="23">
        <f t="shared" si="1"/>
        <v>2.7793103448275862</v>
      </c>
      <c r="J15" s="7" t="s">
        <v>7</v>
      </c>
      <c r="K15" s="2">
        <v>531</v>
      </c>
      <c r="L15" s="7">
        <v>56</v>
      </c>
      <c r="M15" s="7">
        <v>55</v>
      </c>
      <c r="N15" s="7">
        <v>37</v>
      </c>
      <c r="O15" s="7">
        <v>41</v>
      </c>
      <c r="P15" s="7">
        <f t="shared" ref="P15:P69" si="4">SUM(L15:O15)</f>
        <v>189</v>
      </c>
      <c r="Q15" s="7">
        <f t="shared" ref="Q15:Q69" si="5">P15/2*10000*0.25</f>
        <v>236250</v>
      </c>
    </row>
    <row r="16" spans="1:17">
      <c r="A16" s="7" t="s">
        <v>8</v>
      </c>
      <c r="B16" s="2">
        <v>519</v>
      </c>
      <c r="C16" s="11">
        <v>309</v>
      </c>
      <c r="D16" s="7">
        <f t="shared" si="0"/>
        <v>0.309</v>
      </c>
      <c r="E16" s="11">
        <v>22.8</v>
      </c>
      <c r="F16" s="23">
        <f t="shared" si="1"/>
        <v>1.3552631578947367</v>
      </c>
      <c r="J16" s="7" t="s">
        <v>8</v>
      </c>
      <c r="K16" s="2">
        <v>519</v>
      </c>
      <c r="L16" s="7">
        <v>51</v>
      </c>
      <c r="M16" s="7">
        <v>44</v>
      </c>
      <c r="N16" s="7">
        <v>66</v>
      </c>
      <c r="O16" s="7">
        <v>44</v>
      </c>
      <c r="P16" s="7">
        <f t="shared" si="4"/>
        <v>205</v>
      </c>
      <c r="Q16" s="7">
        <f t="shared" si="5"/>
        <v>256250</v>
      </c>
    </row>
    <row r="17" spans="1:17">
      <c r="A17" s="7"/>
      <c r="B17" s="2">
        <v>585</v>
      </c>
      <c r="C17" s="7">
        <v>420</v>
      </c>
      <c r="D17" s="7">
        <f t="shared" si="0"/>
        <v>0.42</v>
      </c>
      <c r="E17" s="11">
        <v>21.6</v>
      </c>
      <c r="F17" s="23">
        <f t="shared" si="1"/>
        <v>1.9444444444444442</v>
      </c>
      <c r="J17" s="7"/>
      <c r="K17" s="2">
        <v>585</v>
      </c>
      <c r="L17" s="7">
        <v>52</v>
      </c>
      <c r="M17" s="7">
        <v>40</v>
      </c>
      <c r="N17" s="7">
        <v>47</v>
      </c>
      <c r="O17" s="7">
        <v>51</v>
      </c>
      <c r="P17" s="7">
        <f t="shared" si="4"/>
        <v>190</v>
      </c>
      <c r="Q17" s="7">
        <f t="shared" si="5"/>
        <v>237500</v>
      </c>
    </row>
    <row r="18" spans="1:17">
      <c r="A18" s="7"/>
      <c r="B18" s="2">
        <v>525</v>
      </c>
      <c r="C18" s="7">
        <v>370</v>
      </c>
      <c r="D18" s="7">
        <f t="shared" si="0"/>
        <v>0.37</v>
      </c>
      <c r="E18" s="11">
        <v>20.8</v>
      </c>
      <c r="F18" s="23">
        <f t="shared" si="1"/>
        <v>1.7788461538461537</v>
      </c>
      <c r="J18" s="7"/>
      <c r="K18" s="2">
        <v>525</v>
      </c>
      <c r="L18" s="7">
        <v>29</v>
      </c>
      <c r="M18" s="7">
        <v>30</v>
      </c>
      <c r="N18" s="7">
        <v>28</v>
      </c>
      <c r="O18" s="7">
        <v>43</v>
      </c>
      <c r="P18" s="7">
        <f t="shared" si="4"/>
        <v>130</v>
      </c>
      <c r="Q18" s="7">
        <f t="shared" si="5"/>
        <v>162500</v>
      </c>
    </row>
    <row r="19" spans="1:17">
      <c r="A19" s="7"/>
      <c r="B19" s="2">
        <v>569</v>
      </c>
      <c r="C19" s="7">
        <v>403</v>
      </c>
      <c r="D19" s="7">
        <f t="shared" si="0"/>
        <v>0.40300000000000002</v>
      </c>
      <c r="E19" s="11">
        <v>21.9</v>
      </c>
      <c r="F19" s="23">
        <f t="shared" si="1"/>
        <v>1.8401826484018267</v>
      </c>
      <c r="J19" s="7"/>
      <c r="K19" s="2">
        <v>569</v>
      </c>
      <c r="L19" s="7">
        <v>49</v>
      </c>
      <c r="M19" s="7">
        <v>28</v>
      </c>
      <c r="N19" s="7">
        <v>40</v>
      </c>
      <c r="O19" s="7">
        <v>45</v>
      </c>
      <c r="P19" s="7">
        <f t="shared" si="4"/>
        <v>162</v>
      </c>
      <c r="Q19" s="7">
        <f t="shared" si="5"/>
        <v>202500</v>
      </c>
    </row>
    <row r="20" spans="1:17">
      <c r="A20" s="7"/>
      <c r="B20" s="2">
        <v>553</v>
      </c>
      <c r="C20" s="7">
        <v>338</v>
      </c>
      <c r="D20" s="7">
        <f t="shared" si="0"/>
        <v>0.33800000000000002</v>
      </c>
      <c r="E20" s="11">
        <v>22.7</v>
      </c>
      <c r="F20" s="23">
        <f t="shared" si="1"/>
        <v>1.4889867841409692</v>
      </c>
      <c r="J20" s="7"/>
      <c r="K20" s="2">
        <v>553</v>
      </c>
      <c r="L20" s="7">
        <v>39</v>
      </c>
      <c r="M20" s="7">
        <v>40</v>
      </c>
      <c r="N20" s="7">
        <v>49</v>
      </c>
      <c r="O20" s="7">
        <v>41</v>
      </c>
      <c r="P20" s="7">
        <f t="shared" si="4"/>
        <v>169</v>
      </c>
      <c r="Q20" s="7">
        <f t="shared" si="5"/>
        <v>211250</v>
      </c>
    </row>
    <row r="21" spans="1:17">
      <c r="A21" s="7"/>
      <c r="B21" s="2">
        <v>575</v>
      </c>
      <c r="C21" s="7">
        <v>341</v>
      </c>
      <c r="D21" s="7">
        <f t="shared" si="0"/>
        <v>0.34100000000000003</v>
      </c>
      <c r="E21" s="11">
        <v>22.2</v>
      </c>
      <c r="F21" s="23">
        <f t="shared" si="1"/>
        <v>1.5360360360360361</v>
      </c>
      <c r="J21" s="7"/>
      <c r="K21" s="2">
        <v>575</v>
      </c>
      <c r="L21" s="7">
        <v>58</v>
      </c>
      <c r="M21" s="7">
        <v>44</v>
      </c>
      <c r="N21" s="7">
        <v>42</v>
      </c>
      <c r="O21" s="7">
        <v>47</v>
      </c>
      <c r="P21" s="7">
        <f t="shared" si="4"/>
        <v>191</v>
      </c>
      <c r="Q21" s="7">
        <f t="shared" si="5"/>
        <v>238750</v>
      </c>
    </row>
    <row r="22" spans="1:17">
      <c r="A22" s="7"/>
      <c r="B22" s="2">
        <v>562</v>
      </c>
      <c r="C22" s="7">
        <v>401</v>
      </c>
      <c r="D22" s="7">
        <f t="shared" si="0"/>
        <v>0.40100000000000002</v>
      </c>
      <c r="E22" s="11">
        <v>22.1</v>
      </c>
      <c r="F22" s="23">
        <f t="shared" si="1"/>
        <v>1.8144796380090498</v>
      </c>
      <c r="J22" s="7"/>
      <c r="K22" s="2">
        <v>562</v>
      </c>
      <c r="L22" s="7">
        <v>20</v>
      </c>
      <c r="M22" s="7">
        <v>24</v>
      </c>
      <c r="N22" s="7">
        <v>40</v>
      </c>
      <c r="O22" s="7">
        <v>45</v>
      </c>
      <c r="P22" s="7">
        <f t="shared" si="4"/>
        <v>129</v>
      </c>
      <c r="Q22" s="7">
        <f t="shared" si="5"/>
        <v>161250</v>
      </c>
    </row>
    <row r="23" spans="1:17">
      <c r="A23" s="7"/>
      <c r="B23" s="2">
        <v>526</v>
      </c>
      <c r="C23" s="7">
        <v>340</v>
      </c>
      <c r="D23" s="7">
        <f t="shared" si="0"/>
        <v>0.34</v>
      </c>
      <c r="E23" s="11">
        <v>23.2</v>
      </c>
      <c r="F23" s="23">
        <f t="shared" si="1"/>
        <v>1.4655172413793105</v>
      </c>
      <c r="J23" s="7"/>
      <c r="K23" s="2">
        <v>526</v>
      </c>
      <c r="L23" s="7">
        <v>17</v>
      </c>
      <c r="M23" s="7">
        <v>18</v>
      </c>
      <c r="N23" s="7">
        <v>26</v>
      </c>
      <c r="O23" s="7">
        <v>21</v>
      </c>
      <c r="P23" s="7">
        <f t="shared" si="4"/>
        <v>82</v>
      </c>
      <c r="Q23" s="7">
        <f t="shared" si="5"/>
        <v>102500</v>
      </c>
    </row>
    <row r="24" spans="1:17">
      <c r="A24" s="7"/>
      <c r="B24" s="2">
        <v>544</v>
      </c>
      <c r="C24" s="7">
        <v>363</v>
      </c>
      <c r="D24" s="7">
        <f t="shared" si="0"/>
        <v>0.36299999999999999</v>
      </c>
      <c r="E24" s="11">
        <v>23.8</v>
      </c>
      <c r="F24" s="23">
        <f t="shared" si="1"/>
        <v>1.5252100840336134</v>
      </c>
      <c r="J24" s="7"/>
      <c r="K24" s="2">
        <v>544</v>
      </c>
      <c r="L24" s="7">
        <v>36</v>
      </c>
      <c r="M24" s="7">
        <v>26</v>
      </c>
      <c r="N24" s="7">
        <v>21</v>
      </c>
      <c r="O24" s="7">
        <v>20</v>
      </c>
      <c r="P24" s="7">
        <f t="shared" si="4"/>
        <v>103</v>
      </c>
      <c r="Q24" s="7">
        <f t="shared" si="5"/>
        <v>128750</v>
      </c>
    </row>
    <row r="25" spans="1:17">
      <c r="A25" s="7"/>
      <c r="B25" s="7"/>
      <c r="C25" s="7"/>
      <c r="D25" s="7"/>
      <c r="E25" s="11"/>
      <c r="F25" s="23"/>
      <c r="J25" s="7"/>
      <c r="K25" s="7"/>
      <c r="L25" s="7"/>
      <c r="M25" s="7"/>
      <c r="N25" s="7"/>
      <c r="O25" s="7"/>
      <c r="P25" s="7"/>
      <c r="Q25" s="7"/>
    </row>
    <row r="26" spans="1:17">
      <c r="A26" s="7" t="s">
        <v>9</v>
      </c>
      <c r="B26" s="2">
        <v>548</v>
      </c>
      <c r="C26" s="7">
        <v>380</v>
      </c>
      <c r="D26" s="7">
        <f t="shared" si="0"/>
        <v>0.38</v>
      </c>
      <c r="E26" s="16">
        <v>18.3</v>
      </c>
      <c r="F26" s="23">
        <f t="shared" si="1"/>
        <v>2.0765027322404372</v>
      </c>
      <c r="J26" s="7" t="s">
        <v>9</v>
      </c>
      <c r="K26" s="2">
        <v>548</v>
      </c>
      <c r="L26" s="7">
        <v>53</v>
      </c>
      <c r="M26" s="7">
        <v>60</v>
      </c>
      <c r="N26" s="7">
        <v>43</v>
      </c>
      <c r="O26" s="7">
        <v>48</v>
      </c>
      <c r="P26" s="7">
        <f t="shared" si="4"/>
        <v>204</v>
      </c>
      <c r="Q26" s="7">
        <f t="shared" si="5"/>
        <v>255000</v>
      </c>
    </row>
    <row r="27" spans="1:17">
      <c r="A27" s="7" t="s">
        <v>10</v>
      </c>
      <c r="B27" s="2">
        <v>520</v>
      </c>
      <c r="C27" s="7">
        <v>350</v>
      </c>
      <c r="D27" s="7">
        <f t="shared" si="0"/>
        <v>0.35</v>
      </c>
      <c r="E27" s="11">
        <v>19.3</v>
      </c>
      <c r="F27" s="23">
        <f t="shared" si="1"/>
        <v>1.8134715025906734</v>
      </c>
      <c r="J27" s="7" t="s">
        <v>10</v>
      </c>
      <c r="K27" s="2">
        <v>520</v>
      </c>
      <c r="L27" s="7">
        <v>39</v>
      </c>
      <c r="M27" s="7">
        <v>40</v>
      </c>
      <c r="N27" s="7">
        <v>32</v>
      </c>
      <c r="O27" s="7">
        <v>37</v>
      </c>
      <c r="P27" s="7">
        <f t="shared" si="4"/>
        <v>148</v>
      </c>
      <c r="Q27" s="7">
        <f t="shared" si="5"/>
        <v>185000</v>
      </c>
    </row>
    <row r="28" spans="1:17">
      <c r="A28" s="7"/>
      <c r="B28" s="2">
        <v>589</v>
      </c>
      <c r="C28" s="7">
        <v>237</v>
      </c>
      <c r="D28" s="7">
        <f t="shared" si="0"/>
        <v>0.23699999999999999</v>
      </c>
      <c r="E28" s="11">
        <v>23</v>
      </c>
      <c r="F28" s="23">
        <f t="shared" si="1"/>
        <v>1.0304347826086957</v>
      </c>
      <c r="J28" s="7"/>
      <c r="K28" s="2">
        <v>589</v>
      </c>
      <c r="L28" s="7">
        <v>27</v>
      </c>
      <c r="M28" s="7">
        <v>23</v>
      </c>
      <c r="N28" s="7">
        <v>31</v>
      </c>
      <c r="O28" s="7">
        <v>30</v>
      </c>
      <c r="P28" s="7">
        <f t="shared" si="4"/>
        <v>111</v>
      </c>
      <c r="Q28" s="7">
        <f t="shared" si="5"/>
        <v>138750</v>
      </c>
    </row>
    <row r="29" spans="1:17">
      <c r="A29" s="7"/>
      <c r="B29" s="2">
        <v>579</v>
      </c>
      <c r="C29" s="7">
        <v>291</v>
      </c>
      <c r="D29" s="7">
        <f t="shared" si="0"/>
        <v>0.29099999999999998</v>
      </c>
      <c r="E29" s="11">
        <v>23.5</v>
      </c>
      <c r="F29" s="23">
        <f t="shared" si="1"/>
        <v>1.2382978723404254</v>
      </c>
      <c r="J29" s="7"/>
      <c r="K29" s="2">
        <v>579</v>
      </c>
      <c r="L29" s="7">
        <v>24</v>
      </c>
      <c r="M29" s="7">
        <v>21</v>
      </c>
      <c r="N29" s="7">
        <v>22</v>
      </c>
      <c r="O29" s="7">
        <v>20</v>
      </c>
      <c r="P29" s="7">
        <f t="shared" si="4"/>
        <v>87</v>
      </c>
      <c r="Q29" s="7">
        <f t="shared" si="5"/>
        <v>108750</v>
      </c>
    </row>
    <row r="30" spans="1:17">
      <c r="A30" s="7"/>
      <c r="B30" s="2">
        <v>588</v>
      </c>
      <c r="C30" s="7">
        <v>280</v>
      </c>
      <c r="D30" s="7">
        <f t="shared" si="0"/>
        <v>0.28000000000000003</v>
      </c>
      <c r="E30" s="11">
        <v>25.3</v>
      </c>
      <c r="F30" s="23">
        <f t="shared" si="1"/>
        <v>1.1067193675889329</v>
      </c>
      <c r="J30" s="7"/>
      <c r="K30" s="2">
        <v>588</v>
      </c>
      <c r="L30" s="7">
        <v>48</v>
      </c>
      <c r="M30" s="7">
        <v>45</v>
      </c>
      <c r="N30" s="7">
        <v>40</v>
      </c>
      <c r="O30" s="7">
        <v>27</v>
      </c>
      <c r="P30" s="7">
        <f t="shared" si="4"/>
        <v>160</v>
      </c>
      <c r="Q30" s="7">
        <f t="shared" si="5"/>
        <v>200000</v>
      </c>
    </row>
    <row r="31" spans="1:17">
      <c r="A31" s="7"/>
      <c r="B31" s="2">
        <v>566</v>
      </c>
      <c r="C31" s="7">
        <v>286</v>
      </c>
      <c r="D31" s="7">
        <f t="shared" si="0"/>
        <v>0.28599999999999998</v>
      </c>
      <c r="E31" s="11">
        <v>23</v>
      </c>
      <c r="F31" s="23">
        <f t="shared" si="1"/>
        <v>1.2434782608695651</v>
      </c>
      <c r="J31" s="7"/>
      <c r="K31" s="2">
        <v>566</v>
      </c>
      <c r="L31" s="7">
        <v>29</v>
      </c>
      <c r="M31" s="7">
        <v>30</v>
      </c>
      <c r="N31" s="7">
        <v>31</v>
      </c>
      <c r="O31" s="7">
        <v>21</v>
      </c>
      <c r="P31" s="7">
        <f t="shared" si="4"/>
        <v>111</v>
      </c>
      <c r="Q31" s="7">
        <f t="shared" si="5"/>
        <v>138750</v>
      </c>
    </row>
    <row r="32" spans="1:17">
      <c r="A32" s="7"/>
      <c r="B32" s="2">
        <v>534</v>
      </c>
      <c r="C32" s="7">
        <v>313</v>
      </c>
      <c r="D32" s="7">
        <f t="shared" si="0"/>
        <v>0.313</v>
      </c>
      <c r="E32" s="11">
        <v>22.4</v>
      </c>
      <c r="F32" s="23">
        <f t="shared" si="1"/>
        <v>1.3973214285714286</v>
      </c>
      <c r="J32" s="7"/>
      <c r="K32" s="2">
        <v>534</v>
      </c>
      <c r="L32" s="7">
        <v>38</v>
      </c>
      <c r="M32" s="7">
        <v>34</v>
      </c>
      <c r="N32" s="7">
        <v>23</v>
      </c>
      <c r="O32" s="7">
        <v>31</v>
      </c>
      <c r="P32" s="7">
        <f t="shared" si="4"/>
        <v>126</v>
      </c>
      <c r="Q32" s="7">
        <f t="shared" si="5"/>
        <v>157500</v>
      </c>
    </row>
    <row r="33" spans="1:17">
      <c r="A33" s="7"/>
      <c r="B33" s="2">
        <v>564</v>
      </c>
      <c r="C33" s="7">
        <v>336</v>
      </c>
      <c r="D33" s="7">
        <f t="shared" si="0"/>
        <v>0.33600000000000002</v>
      </c>
      <c r="E33" s="11">
        <v>22.1</v>
      </c>
      <c r="F33" s="23">
        <f t="shared" si="1"/>
        <v>1.5203619909502264</v>
      </c>
      <c r="J33" s="7"/>
      <c r="K33" s="2">
        <v>564</v>
      </c>
      <c r="L33" s="7">
        <v>34</v>
      </c>
      <c r="M33" s="7">
        <v>40</v>
      </c>
      <c r="N33" s="7">
        <v>22</v>
      </c>
      <c r="O33" s="7">
        <v>29</v>
      </c>
      <c r="P33" s="7">
        <f t="shared" si="4"/>
        <v>125</v>
      </c>
      <c r="Q33" s="7">
        <f t="shared" si="5"/>
        <v>156250</v>
      </c>
    </row>
    <row r="34" spans="1:17">
      <c r="A34" s="7"/>
      <c r="B34" s="2">
        <v>572</v>
      </c>
      <c r="C34" s="7">
        <v>239</v>
      </c>
      <c r="D34" s="7">
        <f t="shared" si="0"/>
        <v>0.23899999999999999</v>
      </c>
      <c r="E34" s="11">
        <v>24.5</v>
      </c>
      <c r="F34" s="23">
        <f t="shared" si="1"/>
        <v>0.97551020408163258</v>
      </c>
      <c r="J34" s="7"/>
      <c r="K34" s="2">
        <v>572</v>
      </c>
      <c r="L34" s="7">
        <v>7</v>
      </c>
      <c r="M34" s="7">
        <v>14</v>
      </c>
      <c r="N34" s="7">
        <v>12</v>
      </c>
      <c r="O34" s="7">
        <v>20</v>
      </c>
      <c r="P34" s="7">
        <f t="shared" si="4"/>
        <v>53</v>
      </c>
      <c r="Q34" s="7">
        <f t="shared" si="5"/>
        <v>66250</v>
      </c>
    </row>
    <row r="35" spans="1:17">
      <c r="A35" s="7"/>
      <c r="B35" s="7"/>
      <c r="C35" s="7"/>
      <c r="D35" s="7"/>
      <c r="E35" s="7"/>
      <c r="F35" s="23"/>
      <c r="J35" s="7"/>
      <c r="K35" s="7"/>
      <c r="L35" s="7"/>
      <c r="M35" s="7"/>
      <c r="N35" s="7"/>
      <c r="O35" s="7"/>
      <c r="P35" s="7"/>
      <c r="Q35" s="7"/>
    </row>
    <row r="36" spans="1:17">
      <c r="A36" s="7" t="s">
        <v>11</v>
      </c>
      <c r="B36" s="2">
        <v>538</v>
      </c>
      <c r="C36" s="7">
        <v>332</v>
      </c>
      <c r="D36" s="7">
        <f t="shared" si="0"/>
        <v>0.33200000000000002</v>
      </c>
      <c r="E36" s="11">
        <v>20.2</v>
      </c>
      <c r="F36" s="23">
        <f t="shared" si="1"/>
        <v>1.6435643564356437</v>
      </c>
      <c r="J36" s="7" t="s">
        <v>11</v>
      </c>
      <c r="K36" s="2">
        <v>538</v>
      </c>
      <c r="L36" s="7">
        <v>3</v>
      </c>
      <c r="M36" s="7">
        <v>4</v>
      </c>
      <c r="N36" s="7">
        <v>1</v>
      </c>
      <c r="O36" s="7">
        <v>1</v>
      </c>
      <c r="P36" s="7">
        <f t="shared" si="4"/>
        <v>9</v>
      </c>
      <c r="Q36" s="7">
        <f t="shared" si="5"/>
        <v>11250</v>
      </c>
    </row>
    <row r="37" spans="1:17">
      <c r="A37" s="7" t="s">
        <v>8</v>
      </c>
      <c r="B37" s="2">
        <v>521</v>
      </c>
      <c r="C37" s="7">
        <v>249</v>
      </c>
      <c r="D37" s="7">
        <f t="shared" si="0"/>
        <v>0.249</v>
      </c>
      <c r="E37" s="11">
        <v>21.3</v>
      </c>
      <c r="F37" s="23">
        <f t="shared" si="1"/>
        <v>1.1690140845070423</v>
      </c>
      <c r="J37" s="7" t="s">
        <v>8</v>
      </c>
      <c r="K37" s="2">
        <v>521</v>
      </c>
      <c r="L37" s="7">
        <v>20</v>
      </c>
      <c r="M37" s="7">
        <v>30</v>
      </c>
      <c r="N37" s="7">
        <v>27</v>
      </c>
      <c r="O37" s="7">
        <v>26</v>
      </c>
      <c r="P37" s="7">
        <f t="shared" si="4"/>
        <v>103</v>
      </c>
      <c r="Q37" s="7">
        <f t="shared" si="5"/>
        <v>128750</v>
      </c>
    </row>
    <row r="38" spans="1:17">
      <c r="A38" s="7"/>
      <c r="B38" s="2">
        <v>516</v>
      </c>
      <c r="C38" s="7">
        <v>393</v>
      </c>
      <c r="D38" s="7">
        <f t="shared" si="0"/>
        <v>0.39300000000000002</v>
      </c>
      <c r="E38" s="11">
        <v>14.8</v>
      </c>
      <c r="F38" s="23">
        <f t="shared" si="1"/>
        <v>2.6554054054054053</v>
      </c>
      <c r="J38" s="7"/>
      <c r="K38" s="2">
        <v>516</v>
      </c>
      <c r="L38" s="7">
        <v>8</v>
      </c>
      <c r="M38" s="7">
        <v>9</v>
      </c>
      <c r="N38" s="7">
        <v>12</v>
      </c>
      <c r="O38" s="7">
        <v>11</v>
      </c>
      <c r="P38" s="7">
        <f t="shared" si="4"/>
        <v>40</v>
      </c>
      <c r="Q38" s="7">
        <f t="shared" si="5"/>
        <v>50000</v>
      </c>
    </row>
    <row r="39" spans="1:17">
      <c r="A39" s="7"/>
      <c r="B39" s="2">
        <v>545</v>
      </c>
      <c r="C39" s="7">
        <v>314</v>
      </c>
      <c r="D39" s="7">
        <f t="shared" si="0"/>
        <v>0.314</v>
      </c>
      <c r="E39" s="11">
        <v>21.7</v>
      </c>
      <c r="F39" s="23">
        <f t="shared" si="1"/>
        <v>1.4470046082949308</v>
      </c>
      <c r="J39" s="7"/>
      <c r="K39" s="2">
        <v>545</v>
      </c>
      <c r="L39" s="7">
        <v>25</v>
      </c>
      <c r="M39" s="7">
        <v>18</v>
      </c>
      <c r="N39" s="7">
        <v>20</v>
      </c>
      <c r="O39" s="7">
        <v>28</v>
      </c>
      <c r="P39" s="7">
        <f t="shared" si="4"/>
        <v>91</v>
      </c>
      <c r="Q39" s="7">
        <f t="shared" si="5"/>
        <v>113750</v>
      </c>
    </row>
    <row r="40" spans="1:17">
      <c r="A40" s="7"/>
      <c r="B40" s="2">
        <v>570</v>
      </c>
      <c r="C40" s="7">
        <v>350</v>
      </c>
      <c r="D40" s="7">
        <f t="shared" si="0"/>
        <v>0.35</v>
      </c>
      <c r="E40" s="11">
        <v>20.6</v>
      </c>
      <c r="F40" s="23">
        <f t="shared" si="1"/>
        <v>1.6990291262135921</v>
      </c>
      <c r="J40" s="7"/>
      <c r="K40" s="2">
        <v>570</v>
      </c>
      <c r="L40" s="7">
        <v>29</v>
      </c>
      <c r="M40" s="7">
        <v>17</v>
      </c>
      <c r="N40" s="7">
        <v>18</v>
      </c>
      <c r="O40" s="7">
        <v>15</v>
      </c>
      <c r="P40" s="7">
        <f t="shared" si="4"/>
        <v>79</v>
      </c>
      <c r="Q40" s="7">
        <f t="shared" si="5"/>
        <v>98750</v>
      </c>
    </row>
    <row r="41" spans="1:17">
      <c r="A41" s="7"/>
      <c r="B41" s="2">
        <v>583</v>
      </c>
      <c r="C41" s="7">
        <v>289</v>
      </c>
      <c r="D41" s="7">
        <f t="shared" si="0"/>
        <v>0.28899999999999998</v>
      </c>
      <c r="E41" s="11">
        <v>21</v>
      </c>
      <c r="F41" s="23">
        <f t="shared" si="1"/>
        <v>1.3761904761904762</v>
      </c>
      <c r="J41" s="7"/>
      <c r="K41" s="2">
        <v>583</v>
      </c>
      <c r="L41" s="7">
        <v>20</v>
      </c>
      <c r="M41" s="7">
        <v>25</v>
      </c>
      <c r="N41" s="7">
        <v>17</v>
      </c>
      <c r="O41" s="7">
        <v>26</v>
      </c>
      <c r="P41" s="7">
        <f t="shared" si="4"/>
        <v>88</v>
      </c>
      <c r="Q41" s="7">
        <f t="shared" si="5"/>
        <v>110000</v>
      </c>
    </row>
    <row r="42" spans="1:17">
      <c r="A42" s="7"/>
      <c r="B42" s="2">
        <v>518</v>
      </c>
      <c r="C42" s="7">
        <v>301</v>
      </c>
      <c r="D42" s="7">
        <f t="shared" si="0"/>
        <v>0.30099999999999999</v>
      </c>
      <c r="E42" s="11">
        <v>22.9</v>
      </c>
      <c r="F42" s="23">
        <f t="shared" si="1"/>
        <v>1.314410480349345</v>
      </c>
      <c r="J42" s="7"/>
      <c r="K42" s="2">
        <v>518</v>
      </c>
      <c r="L42" s="7">
        <v>45</v>
      </c>
      <c r="M42" s="7">
        <v>44</v>
      </c>
      <c r="N42" s="7">
        <v>38</v>
      </c>
      <c r="O42" s="7">
        <v>17</v>
      </c>
      <c r="P42" s="7">
        <f t="shared" si="4"/>
        <v>144</v>
      </c>
      <c r="Q42" s="7">
        <f t="shared" si="5"/>
        <v>180000</v>
      </c>
    </row>
    <row r="43" spans="1:17">
      <c r="A43" s="7"/>
      <c r="B43" s="2">
        <v>528</v>
      </c>
      <c r="C43" s="7">
        <v>269</v>
      </c>
      <c r="D43" s="7">
        <f t="shared" si="0"/>
        <v>0.26900000000000002</v>
      </c>
      <c r="E43" s="11">
        <v>21.8</v>
      </c>
      <c r="F43" s="23">
        <f t="shared" si="1"/>
        <v>1.2339449541284404</v>
      </c>
      <c r="J43" s="7"/>
      <c r="K43" s="2">
        <v>528</v>
      </c>
      <c r="L43" s="7">
        <v>10</v>
      </c>
      <c r="M43" s="7">
        <v>4</v>
      </c>
      <c r="N43" s="7">
        <v>7</v>
      </c>
      <c r="O43" s="7">
        <v>7</v>
      </c>
      <c r="P43" s="7">
        <f t="shared" si="4"/>
        <v>28</v>
      </c>
      <c r="Q43" s="7">
        <f t="shared" si="5"/>
        <v>35000</v>
      </c>
    </row>
    <row r="44" spans="1:17">
      <c r="A44" s="7"/>
      <c r="B44" s="2">
        <v>540</v>
      </c>
      <c r="C44" s="7">
        <v>218</v>
      </c>
      <c r="D44" s="7">
        <f t="shared" si="0"/>
        <v>0.218</v>
      </c>
      <c r="E44" s="11">
        <v>22.9</v>
      </c>
      <c r="F44" s="23">
        <f t="shared" si="1"/>
        <v>0.95196506550218352</v>
      </c>
      <c r="J44" s="7"/>
      <c r="K44" s="2">
        <v>540</v>
      </c>
      <c r="L44" s="7">
        <v>7</v>
      </c>
      <c r="M44" s="7">
        <v>6</v>
      </c>
      <c r="N44" s="7">
        <v>9</v>
      </c>
      <c r="O44" s="7">
        <v>5</v>
      </c>
      <c r="P44" s="7">
        <f t="shared" si="4"/>
        <v>27</v>
      </c>
      <c r="Q44" s="7">
        <f t="shared" si="5"/>
        <v>33750</v>
      </c>
    </row>
    <row r="45" spans="1:17">
      <c r="A45" s="7"/>
      <c r="B45" s="2">
        <v>532</v>
      </c>
      <c r="C45" s="7">
        <v>269</v>
      </c>
      <c r="D45" s="7">
        <f t="shared" si="0"/>
        <v>0.26900000000000002</v>
      </c>
      <c r="E45" s="11">
        <v>23.5</v>
      </c>
      <c r="F45" s="23">
        <f t="shared" si="1"/>
        <v>1.1446808510638298</v>
      </c>
      <c r="J45" s="7"/>
      <c r="K45" s="2">
        <v>532</v>
      </c>
      <c r="L45" s="7">
        <v>41</v>
      </c>
      <c r="M45" s="7">
        <v>39</v>
      </c>
      <c r="N45" s="7">
        <v>38</v>
      </c>
      <c r="O45" s="7">
        <v>36</v>
      </c>
      <c r="P45" s="7">
        <f t="shared" si="4"/>
        <v>154</v>
      </c>
      <c r="Q45" s="7">
        <f t="shared" si="5"/>
        <v>192500</v>
      </c>
    </row>
    <row r="46" spans="1:17">
      <c r="A46" s="7"/>
      <c r="B46" s="7"/>
      <c r="C46" s="7"/>
      <c r="D46" s="7"/>
      <c r="E46" s="7"/>
      <c r="F46" s="23"/>
      <c r="J46" s="7"/>
      <c r="K46" s="7"/>
      <c r="L46" s="7"/>
      <c r="M46" s="7"/>
      <c r="N46" s="7"/>
      <c r="O46" s="7"/>
      <c r="P46" s="7"/>
      <c r="Q46" s="7"/>
    </row>
    <row r="47" spans="1:17">
      <c r="A47" s="7" t="s">
        <v>12</v>
      </c>
      <c r="B47" s="2">
        <v>552</v>
      </c>
      <c r="C47" s="7">
        <v>320</v>
      </c>
      <c r="D47" s="7">
        <f t="shared" si="0"/>
        <v>0.32</v>
      </c>
      <c r="E47" s="11">
        <v>20.8</v>
      </c>
      <c r="F47" s="23">
        <f t="shared" si="1"/>
        <v>1.5384615384615383</v>
      </c>
      <c r="J47" s="7" t="s">
        <v>12</v>
      </c>
      <c r="K47" s="2">
        <v>552</v>
      </c>
      <c r="L47" s="7">
        <v>18</v>
      </c>
      <c r="M47" s="7">
        <v>22</v>
      </c>
      <c r="N47" s="7">
        <v>21</v>
      </c>
      <c r="O47" s="7">
        <v>30</v>
      </c>
      <c r="P47" s="7">
        <f t="shared" si="4"/>
        <v>91</v>
      </c>
      <c r="Q47" s="7">
        <f t="shared" si="5"/>
        <v>113750</v>
      </c>
    </row>
    <row r="48" spans="1:17">
      <c r="A48" s="7" t="s">
        <v>8</v>
      </c>
      <c r="B48" s="2">
        <v>511</v>
      </c>
      <c r="C48" s="7">
        <v>318</v>
      </c>
      <c r="D48" s="7">
        <f t="shared" si="0"/>
        <v>0.318</v>
      </c>
      <c r="E48" s="11">
        <v>20.100000000000001</v>
      </c>
      <c r="F48" s="23">
        <f t="shared" si="1"/>
        <v>1.5820895522388059</v>
      </c>
      <c r="J48" s="7" t="s">
        <v>8</v>
      </c>
      <c r="K48" s="2">
        <v>511</v>
      </c>
      <c r="L48" s="7">
        <v>51</v>
      </c>
      <c r="M48" s="7">
        <v>32</v>
      </c>
      <c r="N48" s="7">
        <v>35</v>
      </c>
      <c r="O48" s="7">
        <v>39</v>
      </c>
      <c r="P48" s="7">
        <f t="shared" si="4"/>
        <v>157</v>
      </c>
      <c r="Q48" s="7">
        <f t="shared" si="5"/>
        <v>196250</v>
      </c>
    </row>
    <row r="49" spans="1:17">
      <c r="A49" s="7"/>
      <c r="B49" s="2">
        <v>590</v>
      </c>
      <c r="C49" s="7">
        <v>329</v>
      </c>
      <c r="D49" s="7">
        <f t="shared" si="0"/>
        <v>0.32900000000000001</v>
      </c>
      <c r="E49" s="11">
        <v>21.8</v>
      </c>
      <c r="F49" s="23">
        <f t="shared" si="1"/>
        <v>1.5091743119266054</v>
      </c>
      <c r="J49" s="7"/>
      <c r="K49" s="2">
        <v>590</v>
      </c>
      <c r="L49" s="7">
        <v>21</v>
      </c>
      <c r="M49" s="7">
        <v>17</v>
      </c>
      <c r="N49" s="7">
        <v>25</v>
      </c>
      <c r="O49" s="7">
        <v>22</v>
      </c>
      <c r="P49" s="7">
        <f t="shared" si="4"/>
        <v>85</v>
      </c>
      <c r="Q49" s="7">
        <f t="shared" si="5"/>
        <v>106250</v>
      </c>
    </row>
    <row r="50" spans="1:17">
      <c r="A50" s="7"/>
      <c r="B50" s="19">
        <v>568</v>
      </c>
      <c r="C50" s="7">
        <v>298</v>
      </c>
      <c r="D50" s="7">
        <f t="shared" si="0"/>
        <v>0.29799999999999999</v>
      </c>
      <c r="E50" s="12">
        <v>15.7</v>
      </c>
      <c r="F50" s="23">
        <f t="shared" si="1"/>
        <v>1.8980891719745221</v>
      </c>
      <c r="J50" s="7"/>
      <c r="K50" s="2">
        <v>568</v>
      </c>
      <c r="L50" s="7">
        <v>23</v>
      </c>
      <c r="M50" s="7">
        <v>17</v>
      </c>
      <c r="N50" s="7">
        <v>13</v>
      </c>
      <c r="O50" s="7">
        <v>21</v>
      </c>
      <c r="P50" s="7">
        <f t="shared" si="4"/>
        <v>74</v>
      </c>
      <c r="Q50" s="7">
        <f t="shared" si="5"/>
        <v>92500</v>
      </c>
    </row>
    <row r="51" spans="1:17">
      <c r="A51" s="7"/>
      <c r="B51" s="2">
        <v>533</v>
      </c>
      <c r="C51" s="7">
        <v>284</v>
      </c>
      <c r="D51" s="7">
        <f t="shared" si="0"/>
        <v>0.28399999999999997</v>
      </c>
      <c r="E51" s="11">
        <v>22.8</v>
      </c>
      <c r="F51" s="23">
        <f t="shared" si="1"/>
        <v>1.2456140350877192</v>
      </c>
      <c r="J51" s="7"/>
      <c r="K51" s="2">
        <v>533</v>
      </c>
      <c r="L51" s="7">
        <v>56</v>
      </c>
      <c r="M51" s="7">
        <v>45</v>
      </c>
      <c r="N51" s="7">
        <v>41</v>
      </c>
      <c r="O51" s="7">
        <v>35</v>
      </c>
      <c r="P51" s="7">
        <f t="shared" si="4"/>
        <v>177</v>
      </c>
      <c r="Q51" s="7">
        <f t="shared" si="5"/>
        <v>221250</v>
      </c>
    </row>
    <row r="52" spans="1:17">
      <c r="A52" s="7"/>
      <c r="B52" s="2">
        <v>530</v>
      </c>
      <c r="C52" s="7">
        <v>310</v>
      </c>
      <c r="D52" s="7">
        <f t="shared" si="0"/>
        <v>0.31</v>
      </c>
      <c r="E52" s="11">
        <v>22.2</v>
      </c>
      <c r="F52" s="23">
        <f t="shared" si="1"/>
        <v>1.3963963963963963</v>
      </c>
      <c r="J52" s="7"/>
      <c r="K52" s="2">
        <v>530</v>
      </c>
      <c r="L52" s="7">
        <v>9</v>
      </c>
      <c r="M52" s="7">
        <v>6</v>
      </c>
      <c r="N52" s="7">
        <v>3</v>
      </c>
      <c r="O52" s="7">
        <v>8</v>
      </c>
      <c r="P52" s="7">
        <f t="shared" si="4"/>
        <v>26</v>
      </c>
      <c r="Q52" s="7">
        <f t="shared" si="5"/>
        <v>32500</v>
      </c>
    </row>
    <row r="53" spans="1:17">
      <c r="A53" s="7"/>
      <c r="B53" s="2">
        <v>542</v>
      </c>
      <c r="C53" s="7">
        <v>369</v>
      </c>
      <c r="D53" s="7">
        <f t="shared" si="0"/>
        <v>0.36899999999999999</v>
      </c>
      <c r="E53" s="11">
        <v>23.2</v>
      </c>
      <c r="F53" s="23">
        <f t="shared" si="1"/>
        <v>1.5905172413793103</v>
      </c>
      <c r="J53" s="7"/>
      <c r="K53" s="2">
        <v>542</v>
      </c>
      <c r="L53" s="7">
        <v>35</v>
      </c>
      <c r="M53" s="7">
        <v>31</v>
      </c>
      <c r="N53" s="7">
        <v>29</v>
      </c>
      <c r="O53" s="7">
        <v>30</v>
      </c>
      <c r="P53" s="7">
        <f t="shared" si="4"/>
        <v>125</v>
      </c>
      <c r="Q53" s="7">
        <f t="shared" si="5"/>
        <v>156250</v>
      </c>
    </row>
    <row r="54" spans="1:17">
      <c r="A54" s="7"/>
      <c r="B54" s="2">
        <v>573</v>
      </c>
      <c r="C54" s="7">
        <v>280</v>
      </c>
      <c r="D54" s="7">
        <f t="shared" si="0"/>
        <v>0.28000000000000003</v>
      </c>
      <c r="E54" s="11">
        <v>22.4</v>
      </c>
      <c r="F54" s="23">
        <f t="shared" si="1"/>
        <v>1.2500000000000002</v>
      </c>
      <c r="J54" s="7"/>
      <c r="K54" s="2">
        <v>573</v>
      </c>
      <c r="L54" s="7">
        <v>40</v>
      </c>
      <c r="M54" s="7">
        <v>34</v>
      </c>
      <c r="N54" s="7">
        <v>54</v>
      </c>
      <c r="O54" s="7">
        <v>41</v>
      </c>
      <c r="P54" s="7">
        <f t="shared" si="4"/>
        <v>169</v>
      </c>
      <c r="Q54" s="7">
        <f t="shared" si="5"/>
        <v>211250</v>
      </c>
    </row>
    <row r="55" spans="1:17">
      <c r="A55" s="7"/>
      <c r="B55" s="2">
        <v>567</v>
      </c>
      <c r="C55" s="7">
        <v>325</v>
      </c>
      <c r="D55" s="7">
        <f t="shared" si="0"/>
        <v>0.32500000000000001</v>
      </c>
      <c r="E55" s="11">
        <v>23.8</v>
      </c>
      <c r="F55" s="23">
        <f t="shared" si="1"/>
        <v>1.365546218487395</v>
      </c>
      <c r="J55" s="7"/>
      <c r="K55" s="2">
        <v>567</v>
      </c>
      <c r="L55" s="7">
        <v>25</v>
      </c>
      <c r="M55" s="7">
        <v>22</v>
      </c>
      <c r="N55" s="7">
        <v>30</v>
      </c>
      <c r="O55" s="7">
        <v>21</v>
      </c>
      <c r="P55" s="7">
        <f t="shared" si="4"/>
        <v>98</v>
      </c>
      <c r="Q55" s="7">
        <f t="shared" si="5"/>
        <v>122500</v>
      </c>
    </row>
    <row r="56" spans="1:17">
      <c r="A56" s="7"/>
      <c r="B56" s="2">
        <v>535</v>
      </c>
      <c r="C56" s="7">
        <v>259</v>
      </c>
      <c r="D56" s="7">
        <f t="shared" si="0"/>
        <v>0.25900000000000001</v>
      </c>
      <c r="E56" s="11">
        <v>22.7</v>
      </c>
      <c r="F56" s="23">
        <f t="shared" si="1"/>
        <v>1.1409691629955949</v>
      </c>
      <c r="J56" s="7"/>
      <c r="K56" s="2">
        <v>535</v>
      </c>
      <c r="L56" s="7">
        <v>36</v>
      </c>
      <c r="M56" s="7">
        <v>31</v>
      </c>
      <c r="N56" s="7">
        <v>24</v>
      </c>
      <c r="O56" s="7">
        <v>32</v>
      </c>
      <c r="P56" s="7">
        <f t="shared" si="4"/>
        <v>123</v>
      </c>
      <c r="Q56" s="7">
        <f t="shared" si="5"/>
        <v>153750</v>
      </c>
    </row>
    <row r="57" spans="1:17">
      <c r="A57" s="7"/>
      <c r="B57" s="7"/>
      <c r="C57" s="7"/>
      <c r="D57" s="7"/>
      <c r="E57" s="7"/>
      <c r="F57" s="23"/>
      <c r="J57" s="7"/>
      <c r="K57" s="7"/>
      <c r="L57" s="7"/>
      <c r="M57" s="7"/>
      <c r="N57" s="7"/>
      <c r="O57" s="7"/>
      <c r="P57" s="7"/>
      <c r="Q57" s="7"/>
    </row>
    <row r="58" spans="1:17">
      <c r="A58" s="7" t="s">
        <v>13</v>
      </c>
      <c r="B58" s="2">
        <v>580</v>
      </c>
      <c r="C58" s="7">
        <v>279</v>
      </c>
      <c r="D58" s="7">
        <f t="shared" si="0"/>
        <v>0.27900000000000003</v>
      </c>
      <c r="E58" s="11">
        <v>21.4</v>
      </c>
      <c r="F58" s="23">
        <f t="shared" si="1"/>
        <v>1.3037383177570094</v>
      </c>
      <c r="J58" s="7" t="s">
        <v>13</v>
      </c>
      <c r="K58" s="2">
        <v>580</v>
      </c>
      <c r="L58" s="7">
        <v>24</v>
      </c>
      <c r="M58" s="7">
        <v>27</v>
      </c>
      <c r="N58" s="7">
        <v>25</v>
      </c>
      <c r="O58" s="7">
        <v>27</v>
      </c>
      <c r="P58" s="7">
        <f t="shared" si="4"/>
        <v>103</v>
      </c>
      <c r="Q58" s="7">
        <f t="shared" si="5"/>
        <v>128750</v>
      </c>
    </row>
    <row r="59" spans="1:17">
      <c r="A59" s="7" t="s">
        <v>14</v>
      </c>
      <c r="B59" s="2">
        <v>587</v>
      </c>
      <c r="C59" s="7">
        <v>383</v>
      </c>
      <c r="D59" s="7">
        <f t="shared" si="0"/>
        <v>0.38300000000000001</v>
      </c>
      <c r="E59" s="11">
        <v>22.5</v>
      </c>
      <c r="F59" s="23">
        <f t="shared" si="1"/>
        <v>1.7022222222222223</v>
      </c>
      <c r="J59" s="7" t="s">
        <v>14</v>
      </c>
      <c r="K59" s="2">
        <v>587</v>
      </c>
      <c r="L59" s="7">
        <v>29</v>
      </c>
      <c r="M59" s="7">
        <v>19</v>
      </c>
      <c r="N59" s="7">
        <v>20</v>
      </c>
      <c r="O59" s="7">
        <v>24</v>
      </c>
      <c r="P59" s="7">
        <f t="shared" si="4"/>
        <v>92</v>
      </c>
      <c r="Q59" s="7">
        <f t="shared" si="5"/>
        <v>115000</v>
      </c>
    </row>
    <row r="60" spans="1:17">
      <c r="A60" s="7"/>
      <c r="B60" s="2">
        <v>581</v>
      </c>
      <c r="C60" s="7">
        <v>242</v>
      </c>
      <c r="D60" s="7">
        <f t="shared" si="0"/>
        <v>0.24199999999999999</v>
      </c>
      <c r="E60" s="11">
        <v>20.2</v>
      </c>
      <c r="F60" s="23">
        <f t="shared" si="1"/>
        <v>1.198019801980198</v>
      </c>
      <c r="J60" s="7"/>
      <c r="K60" s="2">
        <v>581</v>
      </c>
      <c r="L60" s="7">
        <v>32</v>
      </c>
      <c r="M60" s="7">
        <v>36</v>
      </c>
      <c r="N60" s="7">
        <v>24</v>
      </c>
      <c r="O60" s="7">
        <v>29</v>
      </c>
      <c r="P60" s="7">
        <f t="shared" si="4"/>
        <v>121</v>
      </c>
      <c r="Q60" s="7">
        <f t="shared" si="5"/>
        <v>151250</v>
      </c>
    </row>
    <row r="61" spans="1:17">
      <c r="A61" s="7"/>
      <c r="B61" s="2">
        <v>565</v>
      </c>
      <c r="C61" s="7">
        <v>222</v>
      </c>
      <c r="D61" s="7">
        <f t="shared" si="0"/>
        <v>0.222</v>
      </c>
      <c r="E61" s="11">
        <v>21.4</v>
      </c>
      <c r="F61" s="23">
        <f t="shared" si="1"/>
        <v>1.0373831775700937</v>
      </c>
      <c r="J61" s="7"/>
      <c r="K61" s="2">
        <v>565</v>
      </c>
      <c r="L61" s="7">
        <v>20</v>
      </c>
      <c r="M61" s="7">
        <v>17</v>
      </c>
      <c r="N61" s="7">
        <v>22</v>
      </c>
      <c r="O61" s="7">
        <v>27</v>
      </c>
      <c r="P61" s="7">
        <f t="shared" si="4"/>
        <v>86</v>
      </c>
      <c r="Q61" s="7">
        <f t="shared" si="5"/>
        <v>107500</v>
      </c>
    </row>
    <row r="62" spans="1:17">
      <c r="A62" s="7"/>
      <c r="B62" s="2">
        <v>577</v>
      </c>
      <c r="C62" s="7">
        <v>305</v>
      </c>
      <c r="D62" s="7">
        <f t="shared" si="0"/>
        <v>0.30499999999999999</v>
      </c>
      <c r="E62" s="11">
        <v>18.2</v>
      </c>
      <c r="F62" s="23">
        <f t="shared" si="1"/>
        <v>1.6758241758241759</v>
      </c>
      <c r="J62" s="7"/>
      <c r="K62" s="2">
        <v>577</v>
      </c>
      <c r="L62" s="7">
        <v>35</v>
      </c>
      <c r="M62" s="7">
        <v>37</v>
      </c>
      <c r="N62" s="7">
        <v>28</v>
      </c>
      <c r="O62" s="7">
        <v>26</v>
      </c>
      <c r="P62" s="7">
        <f t="shared" si="4"/>
        <v>126</v>
      </c>
      <c r="Q62" s="7">
        <f t="shared" si="5"/>
        <v>157500</v>
      </c>
    </row>
    <row r="63" spans="1:17">
      <c r="A63" s="7"/>
      <c r="B63" s="2">
        <v>561</v>
      </c>
      <c r="C63" s="7">
        <v>366</v>
      </c>
      <c r="D63" s="7">
        <f t="shared" si="0"/>
        <v>0.36599999999999999</v>
      </c>
      <c r="E63" s="11">
        <v>19.899999999999999</v>
      </c>
      <c r="F63" s="23">
        <f t="shared" si="1"/>
        <v>1.8391959798994977</v>
      </c>
      <c r="J63" s="7"/>
      <c r="K63" s="2">
        <v>561</v>
      </c>
      <c r="L63" s="7">
        <v>23</v>
      </c>
      <c r="M63" s="7">
        <v>24</v>
      </c>
      <c r="N63" s="7">
        <v>21</v>
      </c>
      <c r="O63" s="7">
        <v>19</v>
      </c>
      <c r="P63" s="7">
        <f t="shared" si="4"/>
        <v>87</v>
      </c>
      <c r="Q63" s="7">
        <f t="shared" si="5"/>
        <v>108750</v>
      </c>
    </row>
    <row r="64" spans="1:17">
      <c r="A64" s="7"/>
      <c r="B64" s="2">
        <v>514</v>
      </c>
      <c r="C64" s="7">
        <v>270</v>
      </c>
      <c r="D64" s="7">
        <f t="shared" si="0"/>
        <v>0.27</v>
      </c>
      <c r="E64" s="11">
        <v>23.6</v>
      </c>
      <c r="F64" s="23">
        <f t="shared" si="1"/>
        <v>1.1440677966101696</v>
      </c>
      <c r="J64" s="7"/>
      <c r="K64" s="2">
        <v>514</v>
      </c>
      <c r="L64" s="7">
        <v>30</v>
      </c>
      <c r="M64" s="7">
        <v>30</v>
      </c>
      <c r="N64" s="7">
        <v>21</v>
      </c>
      <c r="O64" s="7">
        <v>36</v>
      </c>
      <c r="P64" s="7">
        <f t="shared" si="4"/>
        <v>117</v>
      </c>
      <c r="Q64" s="7">
        <f t="shared" si="5"/>
        <v>146250</v>
      </c>
    </row>
    <row r="65" spans="1:17">
      <c r="A65" s="7"/>
      <c r="B65" s="2">
        <v>558</v>
      </c>
      <c r="C65" s="7">
        <v>243</v>
      </c>
      <c r="D65" s="7">
        <f t="shared" si="0"/>
        <v>0.24299999999999999</v>
      </c>
      <c r="E65" s="11">
        <v>21.7</v>
      </c>
      <c r="F65" s="23">
        <f t="shared" si="1"/>
        <v>1.1198156682027651</v>
      </c>
      <c r="J65" s="7"/>
      <c r="K65" s="2">
        <v>558</v>
      </c>
      <c r="L65" s="7">
        <v>14</v>
      </c>
      <c r="M65" s="7">
        <v>12</v>
      </c>
      <c r="N65" s="7">
        <v>7</v>
      </c>
      <c r="O65" s="7">
        <v>16</v>
      </c>
      <c r="P65" s="7">
        <f t="shared" si="4"/>
        <v>49</v>
      </c>
      <c r="Q65" s="7">
        <f t="shared" si="5"/>
        <v>61250</v>
      </c>
    </row>
    <row r="66" spans="1:17">
      <c r="A66" s="7"/>
      <c r="B66" s="2">
        <v>576</v>
      </c>
      <c r="C66" s="7">
        <v>274</v>
      </c>
      <c r="D66" s="7">
        <f t="shared" si="0"/>
        <v>0.27400000000000002</v>
      </c>
      <c r="E66" s="11">
        <v>23.6</v>
      </c>
      <c r="F66" s="23">
        <f t="shared" si="1"/>
        <v>1.1610169491525424</v>
      </c>
      <c r="J66" s="7"/>
      <c r="K66" s="2">
        <v>576</v>
      </c>
      <c r="L66" s="7">
        <v>22</v>
      </c>
      <c r="M66" s="7">
        <v>15</v>
      </c>
      <c r="N66" s="7">
        <v>18</v>
      </c>
      <c r="O66" s="7">
        <v>15</v>
      </c>
      <c r="P66" s="7">
        <f t="shared" si="4"/>
        <v>70</v>
      </c>
      <c r="Q66" s="7">
        <f t="shared" si="5"/>
        <v>87500</v>
      </c>
    </row>
    <row r="67" spans="1:17">
      <c r="A67" s="7"/>
      <c r="B67" s="7"/>
      <c r="C67" s="7"/>
      <c r="D67" s="7"/>
      <c r="E67" s="7"/>
      <c r="F67" s="23"/>
      <c r="J67" s="7"/>
      <c r="K67" s="7"/>
      <c r="L67" s="7"/>
      <c r="M67" s="7"/>
      <c r="N67" s="7"/>
      <c r="O67" s="7"/>
      <c r="P67" s="7"/>
      <c r="Q67" s="7"/>
    </row>
    <row r="68" spans="1:17">
      <c r="A68" s="7" t="s">
        <v>15</v>
      </c>
      <c r="B68" s="2">
        <v>584</v>
      </c>
      <c r="C68" s="7">
        <v>367</v>
      </c>
      <c r="D68" s="7">
        <f t="shared" si="0"/>
        <v>0.36699999999999999</v>
      </c>
      <c r="E68" s="11">
        <v>23.3</v>
      </c>
      <c r="F68" s="23">
        <f t="shared" si="1"/>
        <v>1.5751072961373389</v>
      </c>
      <c r="J68" s="7" t="s">
        <v>15</v>
      </c>
      <c r="K68" s="2">
        <v>584</v>
      </c>
      <c r="L68" s="7">
        <v>5</v>
      </c>
      <c r="M68" s="7">
        <v>9</v>
      </c>
      <c r="N68" s="7">
        <v>4</v>
      </c>
      <c r="O68" s="7">
        <v>6</v>
      </c>
      <c r="P68" s="7">
        <f t="shared" si="4"/>
        <v>24</v>
      </c>
      <c r="Q68" s="7">
        <f t="shared" si="5"/>
        <v>30000</v>
      </c>
    </row>
    <row r="69" spans="1:17">
      <c r="A69" s="7" t="s">
        <v>16</v>
      </c>
      <c r="B69" s="2">
        <v>549</v>
      </c>
      <c r="C69" s="7">
        <v>328</v>
      </c>
      <c r="D69" s="7">
        <f t="shared" ref="D69:D76" si="6">C69/1000</f>
        <v>0.32800000000000001</v>
      </c>
      <c r="E69" s="11">
        <v>18.600000000000001</v>
      </c>
      <c r="F69" s="23">
        <f t="shared" ref="F69:F76" si="7">D69/E69*100</f>
        <v>1.7634408602150538</v>
      </c>
      <c r="J69" s="7" t="s">
        <v>16</v>
      </c>
      <c r="K69" s="2">
        <v>549</v>
      </c>
      <c r="L69" s="7">
        <v>37</v>
      </c>
      <c r="M69" s="7">
        <v>44</v>
      </c>
      <c r="N69" s="7">
        <v>42</v>
      </c>
      <c r="O69" s="7">
        <v>29</v>
      </c>
      <c r="P69" s="7">
        <f t="shared" si="4"/>
        <v>152</v>
      </c>
      <c r="Q69" s="7">
        <f t="shared" si="5"/>
        <v>190000</v>
      </c>
    </row>
    <row r="70" spans="1:17">
      <c r="A70" s="7"/>
      <c r="B70" s="2">
        <v>559</v>
      </c>
      <c r="C70" s="7">
        <v>370</v>
      </c>
      <c r="D70" s="7">
        <f t="shared" si="6"/>
        <v>0.37</v>
      </c>
      <c r="E70" s="11">
        <v>18.5</v>
      </c>
      <c r="F70" s="23">
        <f t="shared" si="7"/>
        <v>2</v>
      </c>
      <c r="J70" s="7"/>
      <c r="K70" s="2">
        <v>559</v>
      </c>
      <c r="L70" s="7">
        <v>26</v>
      </c>
      <c r="M70" s="7">
        <v>20</v>
      </c>
      <c r="N70" s="7">
        <v>26</v>
      </c>
      <c r="O70" s="7">
        <v>17</v>
      </c>
      <c r="P70" s="7">
        <f t="shared" ref="P70:P76" si="8">SUM(L70:O70)</f>
        <v>89</v>
      </c>
      <c r="Q70" s="7">
        <f t="shared" ref="Q70:Q76" si="9">P70/2*10000*0.25</f>
        <v>111250</v>
      </c>
    </row>
    <row r="71" spans="1:17">
      <c r="A71" s="7"/>
      <c r="B71" s="2">
        <v>578</v>
      </c>
      <c r="C71" s="7">
        <v>316</v>
      </c>
      <c r="D71" s="7">
        <f t="shared" si="6"/>
        <v>0.316</v>
      </c>
      <c r="E71" s="11">
        <v>21.7</v>
      </c>
      <c r="F71" s="23">
        <f t="shared" si="7"/>
        <v>1.4562211981566822</v>
      </c>
      <c r="J71" s="7"/>
      <c r="K71" s="2">
        <v>578</v>
      </c>
      <c r="L71" s="7">
        <v>15</v>
      </c>
      <c r="M71" s="7">
        <v>13</v>
      </c>
      <c r="N71" s="7">
        <v>14</v>
      </c>
      <c r="O71" s="7">
        <v>14</v>
      </c>
      <c r="P71" s="7">
        <f t="shared" si="8"/>
        <v>56</v>
      </c>
      <c r="Q71" s="7">
        <f t="shared" si="9"/>
        <v>70000</v>
      </c>
    </row>
    <row r="72" spans="1:17">
      <c r="A72" s="7"/>
      <c r="B72" s="2">
        <v>546</v>
      </c>
      <c r="C72" s="7">
        <v>249</v>
      </c>
      <c r="D72" s="7">
        <f t="shared" si="6"/>
        <v>0.249</v>
      </c>
      <c r="E72" s="11">
        <v>22.1</v>
      </c>
      <c r="F72" s="23">
        <f t="shared" si="7"/>
        <v>1.1266968325791855</v>
      </c>
      <c r="J72" s="7"/>
      <c r="K72" s="2">
        <v>546</v>
      </c>
      <c r="L72" s="7">
        <v>38</v>
      </c>
      <c r="M72" s="7">
        <v>40</v>
      </c>
      <c r="N72" s="7">
        <v>41</v>
      </c>
      <c r="O72" s="7">
        <v>48</v>
      </c>
      <c r="P72" s="7">
        <f t="shared" si="8"/>
        <v>167</v>
      </c>
      <c r="Q72" s="7">
        <f t="shared" si="9"/>
        <v>208750</v>
      </c>
    </row>
    <row r="73" spans="1:17">
      <c r="A73" s="7"/>
      <c r="B73" s="2">
        <v>563</v>
      </c>
      <c r="C73" s="7">
        <v>255</v>
      </c>
      <c r="D73" s="7">
        <f t="shared" si="6"/>
        <v>0.255</v>
      </c>
      <c r="E73" s="11">
        <v>22.4</v>
      </c>
      <c r="F73" s="23">
        <f t="shared" si="7"/>
        <v>1.1383928571428572</v>
      </c>
      <c r="J73" s="7"/>
      <c r="K73" s="2">
        <v>563</v>
      </c>
      <c r="L73" s="7">
        <v>26</v>
      </c>
      <c r="M73" s="7">
        <v>21</v>
      </c>
      <c r="N73" s="7">
        <v>20</v>
      </c>
      <c r="O73" s="7">
        <v>17</v>
      </c>
      <c r="P73" s="7">
        <f t="shared" si="8"/>
        <v>84</v>
      </c>
      <c r="Q73" s="7">
        <f t="shared" si="9"/>
        <v>105000</v>
      </c>
    </row>
    <row r="74" spans="1:17">
      <c r="A74" s="7"/>
      <c r="B74" s="2">
        <v>537</v>
      </c>
      <c r="C74" s="7">
        <v>259</v>
      </c>
      <c r="D74" s="7">
        <f t="shared" si="6"/>
        <v>0.25900000000000001</v>
      </c>
      <c r="E74" s="11">
        <v>19.7</v>
      </c>
      <c r="F74" s="23">
        <f t="shared" si="7"/>
        <v>1.3147208121827412</v>
      </c>
      <c r="J74" s="7"/>
      <c r="K74" s="2">
        <v>537</v>
      </c>
      <c r="L74" s="7">
        <v>46</v>
      </c>
      <c r="M74" s="7">
        <v>50</v>
      </c>
      <c r="N74" s="7">
        <v>54</v>
      </c>
      <c r="O74" s="7">
        <v>60</v>
      </c>
      <c r="P74" s="7">
        <f t="shared" si="8"/>
        <v>210</v>
      </c>
      <c r="Q74" s="7">
        <f t="shared" si="9"/>
        <v>262500</v>
      </c>
    </row>
    <row r="75" spans="1:17">
      <c r="A75" s="7"/>
      <c r="B75" s="2">
        <v>515</v>
      </c>
      <c r="C75" s="7">
        <v>267</v>
      </c>
      <c r="D75" s="7">
        <f t="shared" si="6"/>
        <v>0.26700000000000002</v>
      </c>
      <c r="E75" s="11">
        <v>23.4</v>
      </c>
      <c r="F75" s="23">
        <f t="shared" si="7"/>
        <v>1.1410256410256412</v>
      </c>
      <c r="J75" s="7"/>
      <c r="K75" s="2">
        <v>515</v>
      </c>
      <c r="L75" s="7">
        <v>21</v>
      </c>
      <c r="M75" s="7">
        <v>14</v>
      </c>
      <c r="N75" s="7">
        <v>18</v>
      </c>
      <c r="O75" s="7">
        <v>22</v>
      </c>
      <c r="P75" s="7">
        <f t="shared" si="8"/>
        <v>75</v>
      </c>
      <c r="Q75" s="7">
        <f t="shared" si="9"/>
        <v>93750</v>
      </c>
    </row>
    <row r="76" spans="1:17">
      <c r="A76" s="7"/>
      <c r="B76" s="2">
        <v>517</v>
      </c>
      <c r="C76" s="7">
        <v>283</v>
      </c>
      <c r="D76" s="7">
        <f t="shared" si="6"/>
        <v>0.28299999999999997</v>
      </c>
      <c r="E76" s="11">
        <v>23.3</v>
      </c>
      <c r="F76" s="23">
        <f t="shared" si="7"/>
        <v>1.2145922746781115</v>
      </c>
      <c r="J76" s="7"/>
      <c r="K76" s="2">
        <v>517</v>
      </c>
      <c r="L76" s="7">
        <v>29</v>
      </c>
      <c r="M76" s="7">
        <v>25</v>
      </c>
      <c r="N76" s="7">
        <v>27</v>
      </c>
      <c r="O76" s="7">
        <v>28</v>
      </c>
      <c r="P76" s="7">
        <f t="shared" si="8"/>
        <v>109</v>
      </c>
      <c r="Q76" s="7">
        <f t="shared" si="9"/>
        <v>136250</v>
      </c>
    </row>
    <row r="77" spans="1:17">
      <c r="A77" s="7"/>
      <c r="B77" s="2"/>
      <c r="C77" s="7"/>
      <c r="D77" s="7"/>
      <c r="E77" s="7"/>
      <c r="F77" s="23"/>
      <c r="J77" s="20"/>
      <c r="K77" s="21"/>
    </row>
    <row r="78" spans="1:17">
      <c r="F78" s="22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rism7.Document" shapeId="4097" r:id="rId4">
          <objectPr defaultSize="0" r:id="rId5">
            <anchor moveWithCells="1">
              <from>
                <xdr:col>2</xdr:col>
                <xdr:colOff>0</xdr:colOff>
                <xdr:row>79</xdr:row>
                <xdr:rowOff>0</xdr:rowOff>
              </from>
              <to>
                <xdr:col>5</xdr:col>
                <xdr:colOff>736600</xdr:colOff>
                <xdr:row>102</xdr:row>
                <xdr:rowOff>165100</xdr:rowOff>
              </to>
            </anchor>
          </objectPr>
        </oleObject>
      </mc:Choice>
      <mc:Fallback>
        <oleObject progId="Prism7.Document" shapeId="4097" r:id="rId4"/>
      </mc:Fallback>
    </mc:AlternateContent>
    <mc:AlternateContent xmlns:mc="http://schemas.openxmlformats.org/markup-compatibility/2006">
      <mc:Choice Requires="x14">
        <oleObject progId="Prism7.Document" shapeId="4099" r:id="rId6">
          <objectPr defaultSize="0" r:id="rId7">
            <anchor moveWithCells="1">
              <from>
                <xdr:col>6</xdr:col>
                <xdr:colOff>0</xdr:colOff>
                <xdr:row>79</xdr:row>
                <xdr:rowOff>0</xdr:rowOff>
              </from>
              <to>
                <xdr:col>9</xdr:col>
                <xdr:colOff>1816100</xdr:colOff>
                <xdr:row>100</xdr:row>
                <xdr:rowOff>88900</xdr:rowOff>
              </to>
            </anchor>
          </objectPr>
        </oleObject>
      </mc:Choice>
      <mc:Fallback>
        <oleObject progId="Prism7.Document" shapeId="4099" r:id="rId6"/>
      </mc:Fallback>
    </mc:AlternateContent>
    <mc:AlternateContent xmlns:mc="http://schemas.openxmlformats.org/markup-compatibility/2006">
      <mc:Choice Requires="x14">
        <oleObject progId="Prism7.Document" shapeId="4100" r:id="rId8">
          <objectPr defaultSize="0" r:id="rId9">
            <anchor moveWithCells="1">
              <from>
                <xdr:col>11</xdr:col>
                <xdr:colOff>0</xdr:colOff>
                <xdr:row>79</xdr:row>
                <xdr:rowOff>0</xdr:rowOff>
              </from>
              <to>
                <xdr:col>17</xdr:col>
                <xdr:colOff>127000</xdr:colOff>
                <xdr:row>102</xdr:row>
                <xdr:rowOff>139700</xdr:rowOff>
              </to>
            </anchor>
          </objectPr>
        </oleObject>
      </mc:Choice>
      <mc:Fallback>
        <oleObject progId="Prism7.Document" shapeId="410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WBP</vt:lpstr>
      <vt:lpstr>WBP2</vt:lpstr>
      <vt:lpstr>body weight</vt:lpstr>
      <vt:lpstr>Harvest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InVivo01</dc:creator>
  <cp:lastModifiedBy>Nathan Krah</cp:lastModifiedBy>
  <cp:lastPrinted>2019-03-06T23:13:38Z</cp:lastPrinted>
  <dcterms:created xsi:type="dcterms:W3CDTF">2019-02-13T19:32:34Z</dcterms:created>
  <dcterms:modified xsi:type="dcterms:W3CDTF">2023-11-16T23:24:59Z</dcterms:modified>
</cp:coreProperties>
</file>