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2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\课题_火星nakhlite陨石QMx\计算结晶压力\"/>
    </mc:Choice>
  </mc:AlternateContent>
  <xr:revisionPtr revIDLastSave="0" documentId="13_ncr:1_{038EABF8-75D9-449F-8B90-D66FDD7780EC}" xr6:coauthVersionLast="47" xr6:coauthVersionMax="47" xr10:uidLastSave="{00000000-0000-0000-0000-000000000000}"/>
  <bookViews>
    <workbookView xWindow="-110" yWindow="-110" windowWidth="25820" windowHeight="13900" tabRatio="799" xr2:uid="{3A8C8D09-F663-46E8-871D-0859A132B0AB}"/>
  </bookViews>
  <sheets>
    <sheet name="Cec" sheetId="2" r:id="rId1"/>
    <sheet name="GV" sheetId="3" r:id="rId2"/>
    <sheet name="Laf" sheetId="4" r:id="rId3"/>
    <sheet name="MIL" sheetId="5" r:id="rId4"/>
    <sheet name="Nak" sheetId="6" r:id="rId5"/>
    <sheet name="10645" sheetId="7" r:id="rId6"/>
    <sheet name="10720" sheetId="8" r:id="rId7"/>
    <sheet name="11013" sheetId="9" r:id="rId8"/>
    <sheet name="13669" sheetId="10" r:id="rId9"/>
    <sheet name="5790" sheetId="11" r:id="rId10"/>
    <sheet name="817" sheetId="12" r:id="rId11"/>
    <sheet name="998" sheetId="13" r:id="rId12"/>
    <sheet name="Ys" sheetId="14" r:id="rId13"/>
    <sheet name="QM" sheetId="16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2" l="1"/>
  <c r="P3" i="16" a="1"/>
  <c r="P3" i="16" s="1"/>
  <c r="P4" i="16" a="1"/>
  <c r="P4" i="16"/>
  <c r="P5" i="16" a="1"/>
  <c r="P5" i="16"/>
  <c r="P6" i="16" a="1"/>
  <c r="P6" i="16"/>
  <c r="P7" i="16" a="1"/>
  <c r="P7" i="16"/>
  <c r="P8" i="16" a="1"/>
  <c r="P8" i="16"/>
  <c r="P9" i="16" a="1"/>
  <c r="P9" i="16"/>
  <c r="P10" i="16" a="1"/>
  <c r="P10" i="16"/>
  <c r="P11" i="16" a="1"/>
  <c r="P11" i="16"/>
  <c r="P12" i="16" a="1"/>
  <c r="P12" i="16"/>
  <c r="P13" i="16" a="1"/>
  <c r="P13" i="16"/>
  <c r="P14" i="16" a="1"/>
  <c r="P14" i="16"/>
  <c r="P15" i="16" a="1"/>
  <c r="P15" i="16"/>
  <c r="P16" i="16" a="1"/>
  <c r="P16" i="16"/>
  <c r="P17" i="16" a="1"/>
  <c r="P17" i="16"/>
  <c r="P18" i="16" a="1"/>
  <c r="P18" i="16"/>
  <c r="P19" i="16" a="1"/>
  <c r="P19" i="16" s="1"/>
  <c r="P20" i="16" a="1"/>
  <c r="P20" i="16"/>
  <c r="P21" i="16" a="1"/>
  <c r="P21" i="16"/>
  <c r="P22" i="16" a="1"/>
  <c r="P22" i="16"/>
  <c r="P23" i="16" a="1"/>
  <c r="P23" i="16"/>
  <c r="P24" i="16" a="1"/>
  <c r="P24" i="16"/>
  <c r="P25" i="16" a="1"/>
  <c r="P25" i="16"/>
  <c r="P26" i="16" a="1"/>
  <c r="P26" i="16"/>
  <c r="P27" i="16" a="1"/>
  <c r="P27" i="16"/>
  <c r="P28" i="16" a="1"/>
  <c r="P28" i="16"/>
  <c r="P29" i="16" a="1"/>
  <c r="P29" i="16"/>
  <c r="P30" i="16" a="1"/>
  <c r="P30" i="16"/>
  <c r="P31" i="16" a="1"/>
  <c r="P31" i="16"/>
  <c r="P32" i="16" a="1"/>
  <c r="P32" i="16"/>
  <c r="P33" i="16" a="1"/>
  <c r="P33" i="16"/>
  <c r="P34" i="16" a="1"/>
  <c r="P34" i="16"/>
  <c r="P35" i="16" a="1"/>
  <c r="P35" i="16" s="1"/>
  <c r="P36" i="16" a="1"/>
  <c r="P36" i="16" s="1"/>
  <c r="P37" i="16" a="1"/>
  <c r="P37" i="16"/>
  <c r="P38" i="16" a="1"/>
  <c r="P38" i="16"/>
  <c r="P39" i="16" a="1"/>
  <c r="P39" i="16"/>
  <c r="P40" i="16" a="1"/>
  <c r="P40" i="16"/>
  <c r="P41" i="16" a="1"/>
  <c r="P41" i="16"/>
  <c r="P42" i="16" a="1"/>
  <c r="P42" i="16"/>
  <c r="P43" i="16" a="1"/>
  <c r="P43" i="16"/>
  <c r="P44" i="16" a="1"/>
  <c r="P44" i="16"/>
  <c r="P45" i="16" a="1"/>
  <c r="P45" i="16"/>
  <c r="P46" i="16" a="1"/>
  <c r="P46" i="16"/>
  <c r="P47" i="16" a="1"/>
  <c r="P47" i="16"/>
  <c r="P48" i="16" a="1"/>
  <c r="P48" i="16" s="1"/>
  <c r="P49" i="16" a="1"/>
  <c r="P49" i="16"/>
  <c r="P50" i="16" a="1"/>
  <c r="P50" i="16"/>
  <c r="P51" i="16" a="1"/>
  <c r="P51" i="16" s="1"/>
  <c r="P52" i="16" a="1"/>
  <c r="P52" i="16" s="1"/>
  <c r="P53" i="16" a="1"/>
  <c r="P53" i="16"/>
  <c r="P54" i="16" a="1"/>
  <c r="P54" i="16"/>
  <c r="P55" i="16" a="1"/>
  <c r="P55" i="16"/>
  <c r="P56" i="16" a="1"/>
  <c r="P56" i="16"/>
  <c r="P57" i="16" a="1"/>
  <c r="P57" i="16"/>
  <c r="P58" i="16" a="1"/>
  <c r="P58" i="16"/>
  <c r="P59" i="16" a="1"/>
  <c r="P59" i="16"/>
  <c r="P60" i="16" a="1"/>
  <c r="P60" i="16"/>
  <c r="P61" i="16" a="1"/>
  <c r="P61" i="16"/>
  <c r="P62" i="16" a="1"/>
  <c r="P62" i="16"/>
  <c r="P63" i="16" a="1"/>
  <c r="P63" i="16"/>
  <c r="P64" i="16" a="1"/>
  <c r="P64" i="16"/>
  <c r="P65" i="16" a="1"/>
  <c r="P65" i="16"/>
  <c r="P66" i="16" a="1"/>
  <c r="P66" i="16"/>
  <c r="P67" i="16" a="1"/>
  <c r="P67" i="16" s="1"/>
  <c r="P68" i="16" a="1"/>
  <c r="P68" i="16" s="1"/>
  <c r="P69" i="16" a="1"/>
  <c r="P69" i="16"/>
  <c r="P70" i="16" a="1"/>
  <c r="P70" i="16"/>
  <c r="P71" i="16" a="1"/>
  <c r="P71" i="16"/>
  <c r="P72" i="16" a="1"/>
  <c r="P72" i="16"/>
  <c r="P73" i="16" a="1"/>
  <c r="P73" i="16"/>
  <c r="P74" i="16" a="1"/>
  <c r="P74" i="16"/>
  <c r="P75" i="16" a="1"/>
  <c r="P75" i="16"/>
  <c r="P76" i="16" a="1"/>
  <c r="P76" i="16"/>
  <c r="P77" i="16" a="1"/>
  <c r="P77" i="16"/>
  <c r="P78" i="16" a="1"/>
  <c r="P78" i="16"/>
  <c r="P79" i="16" a="1"/>
  <c r="P79" i="16"/>
  <c r="P80" i="16" a="1"/>
  <c r="P80" i="16"/>
  <c r="P81" i="16" a="1"/>
  <c r="P81" i="16"/>
  <c r="P82" i="16" a="1"/>
  <c r="P82" i="16"/>
  <c r="P83" i="16" a="1"/>
  <c r="P83" i="16" s="1"/>
  <c r="P84" i="16" a="1"/>
  <c r="P84" i="16" s="1"/>
  <c r="P85" i="16" a="1"/>
  <c r="P85" i="16"/>
  <c r="P86" i="16" a="1"/>
  <c r="P86" i="16"/>
  <c r="P87" i="16" a="1"/>
  <c r="P87" i="16"/>
  <c r="P88" i="16" a="1"/>
  <c r="P88" i="16"/>
  <c r="P89" i="16" a="1"/>
  <c r="P89" i="16"/>
  <c r="P90" i="16" a="1"/>
  <c r="P90" i="16"/>
  <c r="P91" i="16" a="1"/>
  <c r="P91" i="16"/>
  <c r="P92" i="16" a="1"/>
  <c r="P92" i="16"/>
  <c r="P93" i="16" a="1"/>
  <c r="P93" i="16"/>
  <c r="P94" i="16" a="1"/>
  <c r="P94" i="16"/>
  <c r="P95" i="16" a="1"/>
  <c r="P95" i="16"/>
  <c r="P96" i="16" a="1"/>
  <c r="P96" i="16"/>
  <c r="P97" i="16" a="1"/>
  <c r="P97" i="16"/>
  <c r="P98" i="16" a="1"/>
  <c r="P98" i="16"/>
  <c r="P99" i="16" a="1"/>
  <c r="P99" i="16" s="1"/>
  <c r="P100" i="16" a="1"/>
  <c r="P100" i="16" s="1"/>
  <c r="P101" i="16" a="1"/>
  <c r="P101" i="16"/>
  <c r="P102" i="16" a="1"/>
  <c r="P102" i="16"/>
  <c r="P103" i="16" a="1"/>
  <c r="P103" i="16"/>
  <c r="P104" i="16" a="1"/>
  <c r="P104" i="16"/>
  <c r="P105" i="16" a="1"/>
  <c r="P105" i="16"/>
  <c r="P106" i="16" a="1"/>
  <c r="P106" i="16"/>
  <c r="P107" i="16" a="1"/>
  <c r="P107" i="16"/>
  <c r="P108" i="16" a="1"/>
  <c r="P108" i="16"/>
  <c r="P109" i="16" a="1"/>
  <c r="P109" i="16"/>
  <c r="P110" i="16" a="1"/>
  <c r="P110" i="16"/>
  <c r="P111" i="16" a="1"/>
  <c r="P111" i="16"/>
  <c r="P112" i="16" a="1"/>
  <c r="P112" i="16"/>
  <c r="P113" i="16" a="1"/>
  <c r="P113" i="16"/>
  <c r="P114" i="16" a="1"/>
  <c r="P114" i="16"/>
  <c r="P115" i="16" a="1"/>
  <c r="P115" i="16" s="1"/>
  <c r="P116" i="16" a="1"/>
  <c r="P116" i="16" s="1"/>
  <c r="P117" i="16" a="1"/>
  <c r="P117" i="16"/>
  <c r="P118" i="16" a="1"/>
  <c r="P118" i="16"/>
  <c r="P119" i="16" a="1"/>
  <c r="P119" i="16"/>
  <c r="P120" i="16" a="1"/>
  <c r="P120" i="16"/>
  <c r="P121" i="16" a="1"/>
  <c r="P121" i="16"/>
  <c r="P122" i="16" a="1"/>
  <c r="P122" i="16"/>
  <c r="P123" i="16" a="1"/>
  <c r="P123" i="16"/>
  <c r="P124" i="16" a="1"/>
  <c r="P124" i="16"/>
  <c r="P125" i="16" a="1"/>
  <c r="P125" i="16"/>
  <c r="P126" i="16" a="1"/>
  <c r="P126" i="16"/>
  <c r="P127" i="16" a="1"/>
  <c r="P127" i="16"/>
  <c r="P128" i="16" a="1"/>
  <c r="P128" i="16"/>
  <c r="P129" i="16" a="1"/>
  <c r="P129" i="16"/>
  <c r="P130" i="16" a="1"/>
  <c r="P130" i="16"/>
  <c r="P131" i="16" a="1"/>
  <c r="P131" i="16" s="1"/>
  <c r="P132" i="16" a="1"/>
  <c r="P132" i="16" s="1"/>
  <c r="P133" i="16" a="1"/>
  <c r="P133" i="16"/>
  <c r="P134" i="16" a="1"/>
  <c r="P134" i="16"/>
  <c r="P135" i="16" a="1"/>
  <c r="P135" i="16"/>
  <c r="P2" i="16" a="1"/>
  <c r="P2" i="16" s="1"/>
  <c r="P3" i="14" a="1"/>
  <c r="P3" i="14" s="1"/>
  <c r="P4" i="14" a="1"/>
  <c r="P4" i="14"/>
  <c r="P5" i="14" a="1"/>
  <c r="P5" i="14" s="1"/>
  <c r="P6" i="14" a="1"/>
  <c r="P6" i="14"/>
  <c r="P7" i="14" a="1"/>
  <c r="P7" i="14" s="1"/>
  <c r="P8" i="14" a="1"/>
  <c r="P8" i="14"/>
  <c r="P9" i="14" a="1"/>
  <c r="P9" i="14" s="1"/>
  <c r="P10" i="14" a="1"/>
  <c r="P10" i="14"/>
  <c r="P11" i="14" a="1"/>
  <c r="P11" i="14" s="1"/>
  <c r="P12" i="14" a="1"/>
  <c r="P12" i="14"/>
  <c r="P13" i="14" a="1"/>
  <c r="P13" i="14"/>
  <c r="P14" i="14" a="1"/>
  <c r="P14" i="14"/>
  <c r="P15" i="14" a="1"/>
  <c r="P15" i="14"/>
  <c r="P16" i="14" a="1"/>
  <c r="P16" i="14"/>
  <c r="P17" i="14" a="1"/>
  <c r="P17" i="14"/>
  <c r="P18" i="14" a="1"/>
  <c r="P18" i="14"/>
  <c r="P19" i="14" a="1"/>
  <c r="P19" i="14" s="1"/>
  <c r="P20" i="14" a="1"/>
  <c r="P20" i="14"/>
  <c r="P21" i="14" a="1"/>
  <c r="P21" i="14" s="1"/>
  <c r="P22" i="14" a="1"/>
  <c r="P22" i="14"/>
  <c r="P23" i="14" a="1"/>
  <c r="P23" i="14" s="1"/>
  <c r="P24" i="14" a="1"/>
  <c r="P24" i="14"/>
  <c r="P25" i="14" a="1"/>
  <c r="P25" i="14" s="1"/>
  <c r="P26" i="14" a="1"/>
  <c r="P26" i="14"/>
  <c r="P27" i="14" a="1"/>
  <c r="P27" i="14" s="1"/>
  <c r="P28" i="14" a="1"/>
  <c r="P28" i="14"/>
  <c r="P29" i="14" a="1"/>
  <c r="P29" i="14"/>
  <c r="P30" i="14" a="1"/>
  <c r="P30" i="14"/>
  <c r="P31" i="14" a="1"/>
  <c r="P31" i="14"/>
  <c r="P32" i="14" a="1"/>
  <c r="P32" i="14"/>
  <c r="P33" i="14" a="1"/>
  <c r="P33" i="14"/>
  <c r="P34" i="14" a="1"/>
  <c r="P34" i="14"/>
  <c r="P35" i="14" a="1"/>
  <c r="P35" i="14" s="1"/>
  <c r="P36" i="14" a="1"/>
  <c r="P36" i="14"/>
  <c r="P37" i="14" a="1"/>
  <c r="P37" i="14" s="1"/>
  <c r="P38" i="14" a="1"/>
  <c r="P38" i="14"/>
  <c r="P39" i="14" a="1"/>
  <c r="P39" i="14" s="1"/>
  <c r="P40" i="14" a="1"/>
  <c r="P40" i="14"/>
  <c r="P41" i="14" a="1"/>
  <c r="P41" i="14" s="1"/>
  <c r="P42" i="14" a="1"/>
  <c r="P42" i="14"/>
  <c r="P2" i="14" a="1"/>
  <c r="P2" i="14" s="1"/>
  <c r="P3" i="13" a="1"/>
  <c r="P3" i="13"/>
  <c r="P4" i="13" a="1"/>
  <c r="P4" i="13" s="1"/>
  <c r="P5" i="13" a="1"/>
  <c r="P5" i="13"/>
  <c r="P6" i="13" a="1"/>
  <c r="P6" i="13" s="1"/>
  <c r="P7" i="13" a="1"/>
  <c r="P7" i="13" s="1"/>
  <c r="P8" i="13" a="1"/>
  <c r="P8" i="13"/>
  <c r="P9" i="13" a="1"/>
  <c r="P9" i="13"/>
  <c r="P10" i="13" a="1"/>
  <c r="P10" i="13"/>
  <c r="P11" i="13" a="1"/>
  <c r="P11" i="13" s="1"/>
  <c r="P12" i="13" a="1"/>
  <c r="P12" i="13"/>
  <c r="P13" i="13" a="1"/>
  <c r="P13" i="13"/>
  <c r="P14" i="13" a="1"/>
  <c r="P14" i="13"/>
  <c r="P15" i="13" a="1"/>
  <c r="P15" i="13"/>
  <c r="P16" i="13" a="1"/>
  <c r="P16" i="13"/>
  <c r="P17" i="13" a="1"/>
  <c r="P17" i="13"/>
  <c r="P18" i="13" a="1"/>
  <c r="P18" i="13"/>
  <c r="P19" i="13" a="1"/>
  <c r="P19" i="13"/>
  <c r="P20" i="13" a="1"/>
  <c r="P20" i="13" s="1"/>
  <c r="P21" i="13" a="1"/>
  <c r="P21" i="13"/>
  <c r="P22" i="13" a="1"/>
  <c r="P22" i="13" s="1"/>
  <c r="P23" i="13" a="1"/>
  <c r="P23" i="13" s="1"/>
  <c r="P24" i="13" a="1"/>
  <c r="P24" i="13"/>
  <c r="P25" i="13" a="1"/>
  <c r="P25" i="13"/>
  <c r="P26" i="13" a="1"/>
  <c r="P26" i="13"/>
  <c r="P27" i="13" a="1"/>
  <c r="P27" i="13" s="1"/>
  <c r="P28" i="13" a="1"/>
  <c r="P28" i="13"/>
  <c r="P29" i="13" a="1"/>
  <c r="P29" i="13"/>
  <c r="P30" i="13" a="1"/>
  <c r="P30" i="13"/>
  <c r="P31" i="13" a="1"/>
  <c r="P31" i="13"/>
  <c r="P32" i="13" a="1"/>
  <c r="P32" i="13"/>
  <c r="P33" i="13" a="1"/>
  <c r="P33" i="13"/>
  <c r="P34" i="13" a="1"/>
  <c r="P34" i="13"/>
  <c r="P35" i="13" a="1"/>
  <c r="P35" i="13"/>
  <c r="P36" i="13" a="1"/>
  <c r="P36" i="13" s="1"/>
  <c r="P37" i="13" a="1"/>
  <c r="P37" i="13"/>
  <c r="P38" i="13" a="1"/>
  <c r="P38" i="13" s="1"/>
  <c r="P39" i="13" a="1"/>
  <c r="P39" i="13" s="1"/>
  <c r="P40" i="13" a="1"/>
  <c r="P40" i="13"/>
  <c r="P41" i="13" a="1"/>
  <c r="P41" i="13"/>
  <c r="P42" i="13" a="1"/>
  <c r="P42" i="13"/>
  <c r="P43" i="13" a="1"/>
  <c r="P43" i="13" s="1"/>
  <c r="P44" i="13" a="1"/>
  <c r="P44" i="13"/>
  <c r="P45" i="13" a="1"/>
  <c r="P45" i="13"/>
  <c r="P46" i="13" a="1"/>
  <c r="P46" i="13"/>
  <c r="P47" i="13" a="1"/>
  <c r="P47" i="13"/>
  <c r="P48" i="13" a="1"/>
  <c r="P48" i="13"/>
  <c r="P49" i="13" a="1"/>
  <c r="P49" i="13"/>
  <c r="P50" i="13" a="1"/>
  <c r="P50" i="13"/>
  <c r="P51" i="13" a="1"/>
  <c r="P51" i="13"/>
  <c r="P52" i="13" a="1"/>
  <c r="P52" i="13" s="1"/>
  <c r="P53" i="13" a="1"/>
  <c r="P53" i="13"/>
  <c r="P54" i="13" a="1"/>
  <c r="P54" i="13" s="1"/>
  <c r="P55" i="13" a="1"/>
  <c r="P55" i="13" s="1"/>
  <c r="P56" i="13" a="1"/>
  <c r="P56" i="13"/>
  <c r="P57" i="13" a="1"/>
  <c r="P57" i="13"/>
  <c r="P58" i="13" a="1"/>
  <c r="P58" i="13"/>
  <c r="P59" i="13" a="1"/>
  <c r="P59" i="13" s="1"/>
  <c r="P60" i="13" a="1"/>
  <c r="P60" i="13"/>
  <c r="P61" i="13" a="1"/>
  <c r="P61" i="13"/>
  <c r="P62" i="13" a="1"/>
  <c r="P62" i="13"/>
  <c r="P63" i="13" a="1"/>
  <c r="P63" i="13"/>
  <c r="P64" i="13" a="1"/>
  <c r="P64" i="13"/>
  <c r="P65" i="13" a="1"/>
  <c r="P65" i="13"/>
  <c r="P66" i="13" a="1"/>
  <c r="P66" i="13"/>
  <c r="P67" i="13" a="1"/>
  <c r="P67" i="13"/>
  <c r="P68" i="13" a="1"/>
  <c r="P68" i="13" s="1"/>
  <c r="P69" i="13" a="1"/>
  <c r="P69" i="13"/>
  <c r="P70" i="13" a="1"/>
  <c r="P70" i="13" s="1"/>
  <c r="P71" i="13" a="1"/>
  <c r="P71" i="13" s="1"/>
  <c r="P72" i="13" a="1"/>
  <c r="P72" i="13"/>
  <c r="P73" i="13" a="1"/>
  <c r="P73" i="13"/>
  <c r="P74" i="13" a="1"/>
  <c r="P74" i="13" s="1"/>
  <c r="P75" i="13" a="1"/>
  <c r="P75" i="13" s="1"/>
  <c r="P76" i="13" a="1"/>
  <c r="P76" i="13"/>
  <c r="P77" i="13" a="1"/>
  <c r="P77" i="13"/>
  <c r="P78" i="13" a="1"/>
  <c r="P78" i="13"/>
  <c r="P79" i="13" a="1"/>
  <c r="P79" i="13"/>
  <c r="P80" i="13" a="1"/>
  <c r="P80" i="13"/>
  <c r="P81" i="13" a="1"/>
  <c r="P81" i="13"/>
  <c r="P82" i="13" a="1"/>
  <c r="P82" i="13" s="1"/>
  <c r="P83" i="13" a="1"/>
  <c r="P83" i="13"/>
  <c r="P84" i="13" a="1"/>
  <c r="P84" i="13" s="1"/>
  <c r="P85" i="13" a="1"/>
  <c r="P85" i="13"/>
  <c r="P86" i="13" a="1"/>
  <c r="P86" i="13" s="1"/>
  <c r="P87" i="13" a="1"/>
  <c r="P87" i="13" s="1"/>
  <c r="P88" i="13" a="1"/>
  <c r="P88" i="13"/>
  <c r="P89" i="13" a="1"/>
  <c r="P89" i="13"/>
  <c r="P90" i="13" a="1"/>
  <c r="P90" i="13"/>
  <c r="P91" i="13" a="1"/>
  <c r="P91" i="13" s="1"/>
  <c r="P92" i="13" a="1"/>
  <c r="P92" i="13"/>
  <c r="P93" i="13" a="1"/>
  <c r="P93" i="13"/>
  <c r="P94" i="13" a="1"/>
  <c r="P94" i="13"/>
  <c r="P95" i="13" a="1"/>
  <c r="P95" i="13"/>
  <c r="P96" i="13" a="1"/>
  <c r="P96" i="13"/>
  <c r="P97" i="13" a="1"/>
  <c r="P97" i="13"/>
  <c r="P98" i="13" a="1"/>
  <c r="P98" i="13"/>
  <c r="P99" i="13" a="1"/>
  <c r="P99" i="13"/>
  <c r="P100" i="13" a="1"/>
  <c r="P100" i="13" s="1"/>
  <c r="P101" i="13" a="1"/>
  <c r="P101" i="13"/>
  <c r="P102" i="13" a="1"/>
  <c r="P102" i="13" s="1"/>
  <c r="P103" i="13" a="1"/>
  <c r="P103" i="13" s="1"/>
  <c r="P104" i="13" a="1"/>
  <c r="P104" i="13"/>
  <c r="P105" i="13" a="1"/>
  <c r="P105" i="13"/>
  <c r="P106" i="13" a="1"/>
  <c r="P106" i="13"/>
  <c r="P107" i="13" a="1"/>
  <c r="P107" i="13" s="1"/>
  <c r="P108" i="13" a="1"/>
  <c r="P108" i="13"/>
  <c r="P109" i="13" a="1"/>
  <c r="P109" i="13"/>
  <c r="P110" i="13" a="1"/>
  <c r="P110" i="13"/>
  <c r="P111" i="13" a="1"/>
  <c r="P111" i="13"/>
  <c r="P112" i="13" a="1"/>
  <c r="P112" i="13"/>
  <c r="P2" i="13" a="1"/>
  <c r="P2" i="13" s="1"/>
  <c r="P3" i="12" a="1"/>
  <c r="P3" i="12" s="1"/>
  <c r="P4" i="12" a="1"/>
  <c r="P4" i="12"/>
  <c r="P5" i="12" a="1"/>
  <c r="P5" i="12" s="1"/>
  <c r="P6" i="12" a="1"/>
  <c r="P6" i="12"/>
  <c r="P7" i="12" a="1"/>
  <c r="P7" i="12" s="1"/>
  <c r="P8" i="12" a="1"/>
  <c r="P8" i="12"/>
  <c r="P9" i="12" a="1"/>
  <c r="P9" i="12"/>
  <c r="P10" i="12" a="1"/>
  <c r="P10" i="12"/>
  <c r="P11" i="12" a="1"/>
  <c r="P11" i="12" s="1"/>
  <c r="P12" i="12" a="1"/>
  <c r="P12" i="12" s="1"/>
  <c r="P13" i="12" a="1"/>
  <c r="P13" i="12"/>
  <c r="P14" i="12" a="1"/>
  <c r="P14" i="12" s="1"/>
  <c r="P15" i="12" a="1"/>
  <c r="P15" i="12" s="1"/>
  <c r="P16" i="12" a="1"/>
  <c r="P16" i="12" s="1"/>
  <c r="P17" i="12" a="1"/>
  <c r="P17" i="12"/>
  <c r="P18" i="12" a="1"/>
  <c r="P18" i="12"/>
  <c r="P19" i="12" a="1"/>
  <c r="P19" i="12" s="1"/>
  <c r="P20" i="12" a="1"/>
  <c r="P20" i="12"/>
  <c r="P21" i="12" a="1"/>
  <c r="P21" i="12" s="1"/>
  <c r="P22" i="12" a="1"/>
  <c r="P22" i="12"/>
  <c r="P23" i="12" a="1"/>
  <c r="P23" i="12" s="1"/>
  <c r="P24" i="12" a="1"/>
  <c r="P24" i="12"/>
  <c r="P25" i="12" a="1"/>
  <c r="P25" i="12" s="1"/>
  <c r="P26" i="12" a="1"/>
  <c r="P26" i="12"/>
  <c r="P27" i="12" a="1"/>
  <c r="P27" i="12" s="1"/>
  <c r="P28" i="12" a="1"/>
  <c r="P28" i="12" s="1"/>
  <c r="P29" i="12" a="1"/>
  <c r="P29" i="12" s="1"/>
  <c r="P30" i="12" a="1"/>
  <c r="P30" i="12" s="1"/>
  <c r="P31" i="12" a="1"/>
  <c r="P31" i="12"/>
  <c r="P32" i="12" a="1"/>
  <c r="P32" i="12" s="1"/>
  <c r="P33" i="12" a="1"/>
  <c r="P33" i="12" s="1"/>
  <c r="P34" i="12" a="1"/>
  <c r="P34" i="12" s="1"/>
  <c r="P35" i="12" a="1"/>
  <c r="P35" i="12" s="1"/>
  <c r="P36" i="12" a="1"/>
  <c r="P36" i="12"/>
  <c r="P37" i="12" a="1"/>
  <c r="P37" i="12" s="1"/>
  <c r="P38" i="12" a="1"/>
  <c r="P38" i="12"/>
  <c r="P39" i="12" a="1"/>
  <c r="P39" i="12" s="1"/>
  <c r="P40" i="12" a="1"/>
  <c r="P40" i="12"/>
  <c r="P41" i="12" a="1"/>
  <c r="P41" i="12"/>
  <c r="P42" i="12" a="1"/>
  <c r="P42" i="12"/>
  <c r="P43" i="12" a="1"/>
  <c r="P43" i="12" s="1"/>
  <c r="P44" i="12" a="1"/>
  <c r="P44" i="12" s="1"/>
  <c r="P45" i="12" a="1"/>
  <c r="P45" i="12" s="1"/>
  <c r="P46" i="12" a="1"/>
  <c r="P46" i="12"/>
  <c r="P47" i="12" a="1"/>
  <c r="P47" i="12"/>
  <c r="P48" i="12" a="1"/>
  <c r="P48" i="12"/>
  <c r="P49" i="12" a="1"/>
  <c r="P49" i="12" s="1"/>
  <c r="P50" i="12" a="1"/>
  <c r="P50" i="12" s="1"/>
  <c r="P51" i="12" a="1"/>
  <c r="P51" i="12" s="1"/>
  <c r="P52" i="12" a="1"/>
  <c r="P52" i="12" s="1"/>
  <c r="P53" i="12" a="1"/>
  <c r="P53" i="12" s="1"/>
  <c r="P54" i="12" a="1"/>
  <c r="P54" i="12"/>
  <c r="P55" i="12" a="1"/>
  <c r="P55" i="12" s="1"/>
  <c r="P56" i="12" a="1"/>
  <c r="P56" i="12"/>
  <c r="P57" i="12" a="1"/>
  <c r="P57" i="12"/>
  <c r="P58" i="12" a="1"/>
  <c r="P58" i="12"/>
  <c r="P59" i="12" a="1"/>
  <c r="P59" i="12" s="1"/>
  <c r="P60" i="12" a="1"/>
  <c r="P60" i="12"/>
  <c r="P61" i="12" a="1"/>
  <c r="P61" i="12"/>
  <c r="P62" i="12" a="1"/>
  <c r="P62" i="12" s="1"/>
  <c r="P63" i="12" a="1"/>
  <c r="P63" i="12"/>
  <c r="P64" i="12" a="1"/>
  <c r="P64" i="12"/>
  <c r="P65" i="12" a="1"/>
  <c r="P65" i="12"/>
  <c r="P66" i="12" a="1"/>
  <c r="P66" i="12"/>
  <c r="P67" i="12" a="1"/>
  <c r="P67" i="12" s="1"/>
  <c r="P68" i="12" a="1"/>
  <c r="P68" i="12"/>
  <c r="P69" i="12" a="1"/>
  <c r="P69" i="12" s="1"/>
  <c r="P70" i="12" a="1"/>
  <c r="P70" i="12"/>
  <c r="P71" i="12" a="1"/>
  <c r="P71" i="12" s="1"/>
  <c r="P72" i="12" a="1"/>
  <c r="P72" i="12" s="1"/>
  <c r="P73" i="12" a="1"/>
  <c r="P73" i="12"/>
  <c r="P74" i="12" a="1"/>
  <c r="P74" i="12"/>
  <c r="P75" i="12" a="1"/>
  <c r="P75" i="12" s="1"/>
  <c r="P76" i="12" a="1"/>
  <c r="P76" i="12"/>
  <c r="P77" i="12" a="1"/>
  <c r="P77" i="12"/>
  <c r="P78" i="12" a="1"/>
  <c r="P78" i="12" s="1"/>
  <c r="P79" i="12" a="1"/>
  <c r="P79" i="12" s="1"/>
  <c r="P80" i="12" a="1"/>
  <c r="P80" i="12"/>
  <c r="P81" i="12" a="1"/>
  <c r="P81" i="12" s="1"/>
  <c r="P82" i="12" a="1"/>
  <c r="P82" i="12" s="1"/>
  <c r="P83" i="12" a="1"/>
  <c r="P83" i="12"/>
  <c r="P84" i="12" a="1"/>
  <c r="P84" i="12" s="1"/>
  <c r="P85" i="12" a="1"/>
  <c r="P85" i="12" s="1"/>
  <c r="P86" i="12" a="1"/>
  <c r="P86" i="12" s="1"/>
  <c r="P87" i="12" a="1"/>
  <c r="P87" i="12" s="1"/>
  <c r="P88" i="12" a="1"/>
  <c r="P88" i="12" s="1"/>
  <c r="P89" i="12" a="1"/>
  <c r="P89" i="12"/>
  <c r="P90" i="12" a="1"/>
  <c r="P90" i="12" s="1"/>
  <c r="P91" i="12" a="1"/>
  <c r="P91" i="12" s="1"/>
  <c r="P92" i="12" a="1"/>
  <c r="P92" i="12"/>
  <c r="P93" i="12" a="1"/>
  <c r="P93" i="12"/>
  <c r="P94" i="12" a="1"/>
  <c r="P94" i="12"/>
  <c r="P95" i="12" a="1"/>
  <c r="P95" i="12"/>
  <c r="P96" i="12" a="1"/>
  <c r="P96" i="12" s="1"/>
  <c r="P97" i="12" a="1"/>
  <c r="P97" i="12"/>
  <c r="P98" i="12" a="1"/>
  <c r="P98" i="12" s="1"/>
  <c r="P99" i="12" a="1"/>
  <c r="P99" i="12"/>
  <c r="P100" i="12" a="1"/>
  <c r="P100" i="12" s="1"/>
  <c r="P2" i="12" a="1"/>
  <c r="P2" i="12" s="1"/>
  <c r="P3" i="11" a="1"/>
  <c r="P3" i="11"/>
  <c r="P4" i="11" a="1"/>
  <c r="P4" i="11" s="1"/>
  <c r="P5" i="11" a="1"/>
  <c r="P5" i="11" s="1"/>
  <c r="P6" i="11" a="1"/>
  <c r="P6" i="11"/>
  <c r="P7" i="11" a="1"/>
  <c r="P7" i="11" s="1"/>
  <c r="P8" i="11" a="1"/>
  <c r="P8" i="11" s="1"/>
  <c r="P9" i="11" a="1"/>
  <c r="P9" i="11" s="1"/>
  <c r="P10" i="11" a="1"/>
  <c r="P10" i="11"/>
  <c r="P11" i="11" a="1"/>
  <c r="P11" i="11"/>
  <c r="P12" i="11" a="1"/>
  <c r="P12" i="11"/>
  <c r="P13" i="11" a="1"/>
  <c r="P13" i="11"/>
  <c r="P14" i="11" a="1"/>
  <c r="P14" i="11"/>
  <c r="P15" i="11" a="1"/>
  <c r="P15" i="11"/>
  <c r="P16" i="11" a="1"/>
  <c r="P16" i="11"/>
  <c r="P17" i="11" a="1"/>
  <c r="P17" i="11"/>
  <c r="P18" i="11" a="1"/>
  <c r="P18" i="11"/>
  <c r="P19" i="11" a="1"/>
  <c r="P19" i="11"/>
  <c r="P20" i="11" a="1"/>
  <c r="P20" i="11" s="1"/>
  <c r="P21" i="11" a="1"/>
  <c r="P21" i="11" s="1"/>
  <c r="P22" i="11" a="1"/>
  <c r="P22" i="11"/>
  <c r="P23" i="11" a="1"/>
  <c r="P23" i="11" s="1"/>
  <c r="P24" i="11" a="1"/>
  <c r="P24" i="11" s="1"/>
  <c r="P25" i="11" a="1"/>
  <c r="P25" i="11" s="1"/>
  <c r="P26" i="11" a="1"/>
  <c r="P26" i="11"/>
  <c r="P27" i="11" a="1"/>
  <c r="P27" i="11"/>
  <c r="P28" i="11" a="1"/>
  <c r="P28" i="11"/>
  <c r="P29" i="11" a="1"/>
  <c r="P29" i="11"/>
  <c r="P30" i="11" a="1"/>
  <c r="P30" i="11"/>
  <c r="P31" i="11" a="1"/>
  <c r="P31" i="11"/>
  <c r="P32" i="11" a="1"/>
  <c r="P32" i="11"/>
  <c r="P33" i="11" a="1"/>
  <c r="P33" i="11"/>
  <c r="P34" i="11" a="1"/>
  <c r="P34" i="11"/>
  <c r="P35" i="11" a="1"/>
  <c r="P35" i="11"/>
  <c r="P36" i="11" a="1"/>
  <c r="P36" i="11" s="1"/>
  <c r="P37" i="11" a="1"/>
  <c r="P37" i="11" s="1"/>
  <c r="P38" i="11" a="1"/>
  <c r="P38" i="11"/>
  <c r="P39" i="11" a="1"/>
  <c r="P39" i="11" s="1"/>
  <c r="P40" i="11" a="1"/>
  <c r="P40" i="11" s="1"/>
  <c r="P41" i="11" a="1"/>
  <c r="P41" i="11" s="1"/>
  <c r="P42" i="11" a="1"/>
  <c r="P42" i="11"/>
  <c r="P43" i="11" a="1"/>
  <c r="P43" i="11"/>
  <c r="P44" i="11" a="1"/>
  <c r="P44" i="11"/>
  <c r="P45" i="11" a="1"/>
  <c r="P45" i="11"/>
  <c r="P46" i="11" a="1"/>
  <c r="P46" i="11"/>
  <c r="P47" i="11" a="1"/>
  <c r="P47" i="11"/>
  <c r="P48" i="11" a="1"/>
  <c r="P48" i="11"/>
  <c r="P49" i="11" a="1"/>
  <c r="P49" i="11"/>
  <c r="P50" i="11" a="1"/>
  <c r="P50" i="11"/>
  <c r="P51" i="11" a="1"/>
  <c r="P51" i="11"/>
  <c r="P52" i="11" a="1"/>
  <c r="P52" i="11" s="1"/>
  <c r="P53" i="11" a="1"/>
  <c r="P53" i="11" s="1"/>
  <c r="P54" i="11" a="1"/>
  <c r="P54" i="11"/>
  <c r="P55" i="11" a="1"/>
  <c r="P55" i="11" s="1"/>
  <c r="P56" i="11" a="1"/>
  <c r="P56" i="11" s="1"/>
  <c r="P57" i="11" a="1"/>
  <c r="P57" i="11" s="1"/>
  <c r="P58" i="11" a="1"/>
  <c r="P58" i="11"/>
  <c r="P59" i="11" a="1"/>
  <c r="P59" i="11"/>
  <c r="P60" i="11" a="1"/>
  <c r="P60" i="11"/>
  <c r="P61" i="11" a="1"/>
  <c r="P61" i="11"/>
  <c r="P62" i="11" a="1"/>
  <c r="P62" i="11"/>
  <c r="P63" i="11" a="1"/>
  <c r="P63" i="11"/>
  <c r="P64" i="11" a="1"/>
  <c r="P64" i="11"/>
  <c r="P65" i="11" a="1"/>
  <c r="P65" i="11"/>
  <c r="P66" i="11" a="1"/>
  <c r="P66" i="11"/>
  <c r="P67" i="11" a="1"/>
  <c r="P67" i="11"/>
  <c r="P68" i="11" a="1"/>
  <c r="P68" i="11" s="1"/>
  <c r="P69" i="11" a="1"/>
  <c r="P69" i="11" s="1"/>
  <c r="P70" i="11" a="1"/>
  <c r="P70" i="11"/>
  <c r="P71" i="11" a="1"/>
  <c r="P71" i="11" s="1"/>
  <c r="P72" i="11" a="1"/>
  <c r="P72" i="11" s="1"/>
  <c r="P73" i="11" a="1"/>
  <c r="P73" i="11" s="1"/>
  <c r="P74" i="11" a="1"/>
  <c r="P74" i="11"/>
  <c r="P75" i="11" a="1"/>
  <c r="P75" i="11"/>
  <c r="P76" i="11" a="1"/>
  <c r="P76" i="11"/>
  <c r="P77" i="11" a="1"/>
  <c r="P77" i="11"/>
  <c r="P78" i="11" a="1"/>
  <c r="P78" i="11"/>
  <c r="P79" i="11" a="1"/>
  <c r="P79" i="11"/>
  <c r="P80" i="11" a="1"/>
  <c r="P80" i="11"/>
  <c r="P81" i="11" a="1"/>
  <c r="P81" i="11"/>
  <c r="P82" i="11" a="1"/>
  <c r="P82" i="11"/>
  <c r="P83" i="11" a="1"/>
  <c r="P83" i="11"/>
  <c r="P84" i="11" a="1"/>
  <c r="P84" i="11" s="1"/>
  <c r="P85" i="11" a="1"/>
  <c r="P85" i="11" s="1"/>
  <c r="P86" i="11" a="1"/>
  <c r="P86" i="11"/>
  <c r="P87" i="11" a="1"/>
  <c r="P87" i="11" s="1"/>
  <c r="P88" i="11" a="1"/>
  <c r="P88" i="11" s="1"/>
  <c r="P89" i="11" a="1"/>
  <c r="P89" i="11" s="1"/>
  <c r="P90" i="11" a="1"/>
  <c r="P90" i="11"/>
  <c r="P91" i="11" a="1"/>
  <c r="P91" i="11"/>
  <c r="P92" i="11" a="1"/>
  <c r="P92" i="11"/>
  <c r="P93" i="11" a="1"/>
  <c r="P93" i="11"/>
  <c r="P94" i="11" a="1"/>
  <c r="P94" i="11"/>
  <c r="P95" i="11" a="1"/>
  <c r="P95" i="11"/>
  <c r="P96" i="11" a="1"/>
  <c r="P96" i="11"/>
  <c r="P97" i="11" a="1"/>
  <c r="P97" i="11"/>
  <c r="P98" i="11" a="1"/>
  <c r="P98" i="11"/>
  <c r="P99" i="11" a="1"/>
  <c r="P99" i="11"/>
  <c r="P100" i="11" a="1"/>
  <c r="P100" i="11" s="1"/>
  <c r="P101" i="11" a="1"/>
  <c r="P101" i="11" s="1"/>
  <c r="P102" i="11" a="1"/>
  <c r="P102" i="11"/>
  <c r="P103" i="11" a="1"/>
  <c r="P103" i="11" s="1"/>
  <c r="P104" i="11" a="1"/>
  <c r="P104" i="11" s="1"/>
  <c r="P105" i="11" a="1"/>
  <c r="P105" i="11" s="1"/>
  <c r="P106" i="11" a="1"/>
  <c r="P106" i="11"/>
  <c r="P107" i="11" a="1"/>
  <c r="P107" i="11"/>
  <c r="P108" i="11" a="1"/>
  <c r="P108" i="11"/>
  <c r="P109" i="11" a="1"/>
  <c r="P109" i="11"/>
  <c r="P110" i="11" a="1"/>
  <c r="P110" i="11"/>
  <c r="P111" i="11" a="1"/>
  <c r="P111" i="11"/>
  <c r="P112" i="11" a="1"/>
  <c r="P112" i="11"/>
  <c r="P113" i="11" a="1"/>
  <c r="P113" i="11"/>
  <c r="P114" i="11" a="1"/>
  <c r="P114" i="11"/>
  <c r="P115" i="11" a="1"/>
  <c r="P115" i="11"/>
  <c r="P116" i="11" a="1"/>
  <c r="P116" i="11" s="1"/>
  <c r="P117" i="11" a="1"/>
  <c r="P117" i="11" s="1"/>
  <c r="P118" i="11" a="1"/>
  <c r="P118" i="11"/>
  <c r="P119" i="11" a="1"/>
  <c r="P119" i="11" s="1"/>
  <c r="P120" i="11" a="1"/>
  <c r="P120" i="11" s="1"/>
  <c r="P121" i="11" a="1"/>
  <c r="P121" i="11" s="1"/>
  <c r="P122" i="11" a="1"/>
  <c r="P122" i="11"/>
  <c r="P123" i="11" a="1"/>
  <c r="P123" i="11"/>
  <c r="P124" i="11" a="1"/>
  <c r="P124" i="11"/>
  <c r="P125" i="11" a="1"/>
  <c r="P125" i="11"/>
  <c r="P126" i="11" a="1"/>
  <c r="P126" i="11"/>
  <c r="P127" i="11" a="1"/>
  <c r="P127" i="11"/>
  <c r="P128" i="11" a="1"/>
  <c r="P128" i="11"/>
  <c r="P129" i="11" a="1"/>
  <c r="P129" i="11"/>
  <c r="P130" i="11" a="1"/>
  <c r="P130" i="11"/>
  <c r="P131" i="11" a="1"/>
  <c r="P131" i="11"/>
  <c r="P132" i="11" a="1"/>
  <c r="P132" i="11" s="1"/>
  <c r="P133" i="11" a="1"/>
  <c r="P133" i="11" s="1"/>
  <c r="P134" i="11" a="1"/>
  <c r="P134" i="11"/>
  <c r="P135" i="11" a="1"/>
  <c r="P135" i="11" s="1"/>
  <c r="P136" i="11" a="1"/>
  <c r="P136" i="11" s="1"/>
  <c r="P137" i="11" a="1"/>
  <c r="P137" i="11" s="1"/>
  <c r="P138" i="11" a="1"/>
  <c r="P138" i="11"/>
  <c r="P139" i="11" a="1"/>
  <c r="P139" i="11"/>
  <c r="P140" i="11" a="1"/>
  <c r="P140" i="11"/>
  <c r="P141" i="11" a="1"/>
  <c r="P141" i="11"/>
  <c r="P142" i="11" a="1"/>
  <c r="P142" i="11"/>
  <c r="P143" i="11" a="1"/>
  <c r="P143" i="11"/>
  <c r="P144" i="11" a="1"/>
  <c r="P144" i="11"/>
  <c r="P145" i="11" a="1"/>
  <c r="P145" i="11"/>
  <c r="P146" i="11" a="1"/>
  <c r="P146" i="11"/>
  <c r="P147" i="11" a="1"/>
  <c r="P147" i="11"/>
  <c r="P148" i="11" a="1"/>
  <c r="P148" i="11" s="1"/>
  <c r="P149" i="11" a="1"/>
  <c r="P149" i="11" s="1"/>
  <c r="P150" i="11" a="1"/>
  <c r="P150" i="11"/>
  <c r="P151" i="11" a="1"/>
  <c r="P151" i="11" s="1"/>
  <c r="P152" i="11" a="1"/>
  <c r="P152" i="11" s="1"/>
  <c r="P153" i="11" a="1"/>
  <c r="P153" i="11" s="1"/>
  <c r="P154" i="11" a="1"/>
  <c r="P154" i="11"/>
  <c r="P155" i="11" a="1"/>
  <c r="P155" i="11"/>
  <c r="P156" i="11" a="1"/>
  <c r="P156" i="11"/>
  <c r="P157" i="11" a="1"/>
  <c r="P157" i="11"/>
  <c r="P158" i="11" a="1"/>
  <c r="P158" i="11"/>
  <c r="P159" i="11" a="1"/>
  <c r="P159" i="11"/>
  <c r="P160" i="11" a="1"/>
  <c r="P160" i="11"/>
  <c r="P161" i="11" a="1"/>
  <c r="P161" i="11"/>
  <c r="P162" i="11" a="1"/>
  <c r="P162" i="11"/>
  <c r="P163" i="11" a="1"/>
  <c r="P163" i="11"/>
  <c r="P164" i="11" a="1"/>
  <c r="P164" i="11" s="1"/>
  <c r="P165" i="11" a="1"/>
  <c r="P165" i="11" s="1"/>
  <c r="P166" i="11" a="1"/>
  <c r="P166" i="11"/>
  <c r="P167" i="11" a="1"/>
  <c r="P167" i="11" s="1"/>
  <c r="P168" i="11" a="1"/>
  <c r="P168" i="11" s="1"/>
  <c r="P169" i="11" a="1"/>
  <c r="P169" i="11" s="1"/>
  <c r="P170" i="11" a="1"/>
  <c r="P170" i="11"/>
  <c r="P171" i="11" a="1"/>
  <c r="P171" i="11"/>
  <c r="P172" i="11" a="1"/>
  <c r="P172" i="11"/>
  <c r="P173" i="11" a="1"/>
  <c r="P173" i="11"/>
  <c r="P174" i="11" a="1"/>
  <c r="P174" i="11"/>
  <c r="P175" i="11" a="1"/>
  <c r="P175" i="11"/>
  <c r="P176" i="11" a="1"/>
  <c r="P176" i="11"/>
  <c r="P177" i="11" a="1"/>
  <c r="P177" i="11"/>
  <c r="P178" i="11" a="1"/>
  <c r="P178" i="11"/>
  <c r="P179" i="11" a="1"/>
  <c r="P179" i="11"/>
  <c r="P180" i="11" a="1"/>
  <c r="P180" i="11" s="1"/>
  <c r="P181" i="11" a="1"/>
  <c r="P181" i="11" s="1"/>
  <c r="P182" i="11" a="1"/>
  <c r="P182" i="11"/>
  <c r="P183" i="11" a="1"/>
  <c r="P183" i="11" s="1"/>
  <c r="P184" i="11" a="1"/>
  <c r="P184" i="11" s="1"/>
  <c r="P185" i="11" a="1"/>
  <c r="P185" i="11" s="1"/>
  <c r="P186" i="11" a="1"/>
  <c r="P186" i="11"/>
  <c r="P187" i="11" a="1"/>
  <c r="P187" i="11"/>
  <c r="P188" i="11" a="1"/>
  <c r="P188" i="11"/>
  <c r="P189" i="11" a="1"/>
  <c r="P189" i="11"/>
  <c r="P190" i="11" a="1"/>
  <c r="P190" i="11"/>
  <c r="P191" i="11" a="1"/>
  <c r="P191" i="11"/>
  <c r="P192" i="11" a="1"/>
  <c r="P192" i="11"/>
  <c r="P193" i="11" a="1"/>
  <c r="P193" i="11"/>
  <c r="P194" i="11" a="1"/>
  <c r="P194" i="11"/>
  <c r="P195" i="11" a="1"/>
  <c r="P195" i="11"/>
  <c r="P196" i="11" a="1"/>
  <c r="P196" i="11" s="1"/>
  <c r="P197" i="11" a="1"/>
  <c r="P197" i="11" s="1"/>
  <c r="P198" i="11" a="1"/>
  <c r="P198" i="11"/>
  <c r="P199" i="11" a="1"/>
  <c r="P199" i="11" s="1"/>
  <c r="P200" i="11" a="1"/>
  <c r="P200" i="11" s="1"/>
  <c r="P201" i="11" a="1"/>
  <c r="P201" i="11" s="1"/>
  <c r="P202" i="11" a="1"/>
  <c r="P202" i="11"/>
  <c r="P203" i="11" a="1"/>
  <c r="P203" i="11"/>
  <c r="P204" i="11" a="1"/>
  <c r="P204" i="11"/>
  <c r="P205" i="11" a="1"/>
  <c r="P205" i="11"/>
  <c r="P206" i="11" a="1"/>
  <c r="P206" i="11"/>
  <c r="P207" i="11" a="1"/>
  <c r="P207" i="11"/>
  <c r="P208" i="11" a="1"/>
  <c r="P208" i="11"/>
  <c r="P209" i="11" a="1"/>
  <c r="P209" i="11"/>
  <c r="P210" i="11" a="1"/>
  <c r="P210" i="11"/>
  <c r="P211" i="11" a="1"/>
  <c r="P211" i="11"/>
  <c r="P212" i="11" a="1"/>
  <c r="P212" i="11" s="1"/>
  <c r="P213" i="11" a="1"/>
  <c r="P213" i="11" s="1"/>
  <c r="P214" i="11" a="1"/>
  <c r="P214" i="11"/>
  <c r="P215" i="11" a="1"/>
  <c r="P215" i="11" s="1"/>
  <c r="P216" i="11" a="1"/>
  <c r="P216" i="11" s="1"/>
  <c r="P217" i="11" a="1"/>
  <c r="P217" i="11" s="1"/>
  <c r="P218" i="11" a="1"/>
  <c r="P218" i="11"/>
  <c r="P219" i="11" a="1"/>
  <c r="P219" i="11"/>
  <c r="P220" i="11" a="1"/>
  <c r="P220" i="11"/>
  <c r="P221" i="11" a="1"/>
  <c r="P221" i="11"/>
  <c r="P222" i="11" a="1"/>
  <c r="P222" i="11"/>
  <c r="P223" i="11" a="1"/>
  <c r="P223" i="11"/>
  <c r="P224" i="11" a="1"/>
  <c r="P224" i="11"/>
  <c r="P225" i="11" a="1"/>
  <c r="P225" i="11"/>
  <c r="P226" i="11" a="1"/>
  <c r="P226" i="11"/>
  <c r="P227" i="11" a="1"/>
  <c r="P227" i="11"/>
  <c r="P228" i="11" a="1"/>
  <c r="P228" i="11" s="1"/>
  <c r="P229" i="11" a="1"/>
  <c r="P229" i="11" s="1"/>
  <c r="P230" i="11" a="1"/>
  <c r="P230" i="11"/>
  <c r="P231" i="11" a="1"/>
  <c r="P231" i="11" s="1"/>
  <c r="P232" i="11" a="1"/>
  <c r="P232" i="11" s="1"/>
  <c r="P233" i="11" a="1"/>
  <c r="P233" i="11" s="1"/>
  <c r="P234" i="11" a="1"/>
  <c r="P234" i="11"/>
  <c r="P235" i="11" a="1"/>
  <c r="P235" i="11"/>
  <c r="P236" i="11" a="1"/>
  <c r="P236" i="11"/>
  <c r="P237" i="11" a="1"/>
  <c r="P237" i="11"/>
  <c r="P238" i="11" a="1"/>
  <c r="P238" i="11"/>
  <c r="P239" i="11" a="1"/>
  <c r="P239" i="11"/>
  <c r="P240" i="11" a="1"/>
  <c r="P240" i="11"/>
  <c r="P241" i="11" a="1"/>
  <c r="P241" i="11"/>
  <c r="P242" i="11" a="1"/>
  <c r="P242" i="11"/>
  <c r="P243" i="11" a="1"/>
  <c r="P243" i="11"/>
  <c r="P244" i="11" a="1"/>
  <c r="P244" i="11" s="1"/>
  <c r="P245" i="11" a="1"/>
  <c r="P245" i="11" s="1"/>
  <c r="P246" i="11" a="1"/>
  <c r="P246" i="11"/>
  <c r="P247" i="11" a="1"/>
  <c r="P247" i="11" s="1"/>
  <c r="P248" i="11" a="1"/>
  <c r="P248" i="11" s="1"/>
  <c r="P249" i="11" a="1"/>
  <c r="P249" i="11" s="1"/>
  <c r="P250" i="11" a="1"/>
  <c r="P250" i="11"/>
  <c r="P251" i="11" a="1"/>
  <c r="P251" i="11"/>
  <c r="P252" i="11" a="1"/>
  <c r="P252" i="11"/>
  <c r="P253" i="11" a="1"/>
  <c r="P253" i="11"/>
  <c r="P254" i="11" a="1"/>
  <c r="P254" i="11"/>
  <c r="P255" i="11" a="1"/>
  <c r="P255" i="11"/>
  <c r="P256" i="11" a="1"/>
  <c r="P256" i="11"/>
  <c r="P257" i="11" a="1"/>
  <c r="P257" i="11"/>
  <c r="P258" i="11" a="1"/>
  <c r="P258" i="11"/>
  <c r="P259" i="11" a="1"/>
  <c r="P259" i="11"/>
  <c r="P260" i="11" a="1"/>
  <c r="P260" i="11" s="1"/>
  <c r="P261" i="11" a="1"/>
  <c r="P261" i="11" s="1"/>
  <c r="P262" i="11" a="1"/>
  <c r="P262" i="11"/>
  <c r="P263" i="11" a="1"/>
  <c r="P263" i="11" s="1"/>
  <c r="P264" i="11" a="1"/>
  <c r="P264" i="11" s="1"/>
  <c r="P265" i="11" a="1"/>
  <c r="P265" i="11" s="1"/>
  <c r="P266" i="11" a="1"/>
  <c r="P266" i="11"/>
  <c r="P267" i="11" a="1"/>
  <c r="P267" i="11"/>
  <c r="P268" i="11" a="1"/>
  <c r="P268" i="11"/>
  <c r="P269" i="11" a="1"/>
  <c r="P269" i="11"/>
  <c r="P270" i="11" a="1"/>
  <c r="P270" i="11"/>
  <c r="P271" i="11" a="1"/>
  <c r="P271" i="11"/>
  <c r="P272" i="11" a="1"/>
  <c r="P272" i="11"/>
  <c r="P273" i="11" a="1"/>
  <c r="P273" i="11"/>
  <c r="P274" i="11" a="1"/>
  <c r="P274" i="11"/>
  <c r="P275" i="11" a="1"/>
  <c r="P275" i="11"/>
  <c r="P276" i="11" a="1"/>
  <c r="P276" i="11" s="1"/>
  <c r="P277" i="11" a="1"/>
  <c r="P277" i="11" s="1"/>
  <c r="P278" i="11" a="1"/>
  <c r="P278" i="11"/>
  <c r="P279" i="11" a="1"/>
  <c r="P279" i="11" s="1"/>
  <c r="P280" i="11" a="1"/>
  <c r="P280" i="11" s="1"/>
  <c r="P281" i="11" a="1"/>
  <c r="P281" i="11" s="1"/>
  <c r="P282" i="11" a="1"/>
  <c r="P282" i="11"/>
  <c r="P283" i="11" a="1"/>
  <c r="P283" i="11"/>
  <c r="P284" i="11" a="1"/>
  <c r="P284" i="11"/>
  <c r="P285" i="11" a="1"/>
  <c r="P285" i="11"/>
  <c r="P286" i="11" a="1"/>
  <c r="P286" i="11"/>
  <c r="P287" i="11" a="1"/>
  <c r="P287" i="11"/>
  <c r="P288" i="11" a="1"/>
  <c r="P288" i="11"/>
  <c r="P289" i="11" a="1"/>
  <c r="P289" i="11"/>
  <c r="P290" i="11" a="1"/>
  <c r="P290" i="11"/>
  <c r="P291" i="11" a="1"/>
  <c r="P291" i="11"/>
  <c r="P292" i="11" a="1"/>
  <c r="P292" i="11" s="1"/>
  <c r="P293" i="11" a="1"/>
  <c r="P293" i="11" s="1"/>
  <c r="P294" i="11" a="1"/>
  <c r="P294" i="11"/>
  <c r="P295" i="11" a="1"/>
  <c r="P295" i="11" s="1"/>
  <c r="P296" i="11" a="1"/>
  <c r="P296" i="11" s="1"/>
  <c r="P297" i="11" a="1"/>
  <c r="P297" i="11" s="1"/>
  <c r="P298" i="11" a="1"/>
  <c r="P298" i="11"/>
  <c r="P299" i="11" a="1"/>
  <c r="P299" i="11"/>
  <c r="P300" i="11" a="1"/>
  <c r="P300" i="11"/>
  <c r="P301" i="11" a="1"/>
  <c r="P301" i="11"/>
  <c r="P302" i="11" a="1"/>
  <c r="P302" i="11"/>
  <c r="P303" i="11" a="1"/>
  <c r="P303" i="11"/>
  <c r="P304" i="11" a="1"/>
  <c r="P304" i="11"/>
  <c r="P305" i="11" a="1"/>
  <c r="P305" i="11"/>
  <c r="P306" i="11" a="1"/>
  <c r="P306" i="11"/>
  <c r="P307" i="11" a="1"/>
  <c r="P307" i="11"/>
  <c r="P308" i="11" a="1"/>
  <c r="P308" i="11" s="1"/>
  <c r="P309" i="11" a="1"/>
  <c r="P309" i="11" s="1"/>
  <c r="P310" i="11" a="1"/>
  <c r="P310" i="11"/>
  <c r="P311" i="11" a="1"/>
  <c r="P311" i="11" s="1"/>
  <c r="P312" i="11" a="1"/>
  <c r="P312" i="11" s="1"/>
  <c r="P313" i="11" a="1"/>
  <c r="P313" i="11" s="1"/>
  <c r="P314" i="11" a="1"/>
  <c r="P314" i="11"/>
  <c r="P315" i="11" a="1"/>
  <c r="P315" i="11"/>
  <c r="P316" i="11" a="1"/>
  <c r="P316" i="11"/>
  <c r="P317" i="11" a="1"/>
  <c r="P317" i="11"/>
  <c r="P318" i="11" a="1"/>
  <c r="P318" i="11"/>
  <c r="P319" i="11" a="1"/>
  <c r="P319" i="11"/>
  <c r="P320" i="11" a="1"/>
  <c r="P320" i="11"/>
  <c r="P321" i="11" a="1"/>
  <c r="P321" i="11"/>
  <c r="P322" i="11" a="1"/>
  <c r="P322" i="11"/>
  <c r="P323" i="11" a="1"/>
  <c r="P323" i="11"/>
  <c r="P324" i="11" a="1"/>
  <c r="P324" i="11" s="1"/>
  <c r="P325" i="11" a="1"/>
  <c r="P325" i="11" s="1"/>
  <c r="P326" i="11" a="1"/>
  <c r="P326" i="11"/>
  <c r="P327" i="11" a="1"/>
  <c r="P327" i="11" s="1"/>
  <c r="P328" i="11" a="1"/>
  <c r="P328" i="11" s="1"/>
  <c r="P329" i="11" a="1"/>
  <c r="P329" i="11" s="1"/>
  <c r="P330" i="11" a="1"/>
  <c r="P330" i="11"/>
  <c r="P331" i="11" a="1"/>
  <c r="P331" i="11"/>
  <c r="P332" i="11" a="1"/>
  <c r="P332" i="11"/>
  <c r="P2" i="11" a="1"/>
  <c r="P2" i="11" s="1"/>
  <c r="P3" i="10" a="1"/>
  <c r="P3" i="10"/>
  <c r="P4" i="10" a="1"/>
  <c r="P4" i="10" s="1"/>
  <c r="P5" i="10" a="1"/>
  <c r="P5" i="10"/>
  <c r="P6" i="10" a="1"/>
  <c r="P6" i="10"/>
  <c r="P7" i="10" a="1"/>
  <c r="P7" i="10"/>
  <c r="P8" i="10" a="1"/>
  <c r="P8" i="10" s="1"/>
  <c r="P9" i="10" a="1"/>
  <c r="P9" i="10" s="1"/>
  <c r="P10" i="10" a="1"/>
  <c r="P10" i="10"/>
  <c r="P11" i="10" a="1"/>
  <c r="P11" i="10"/>
  <c r="P12" i="10" a="1"/>
  <c r="P12" i="10"/>
  <c r="P13" i="10" a="1"/>
  <c r="P13" i="10"/>
  <c r="P14" i="10" a="1"/>
  <c r="P14" i="10"/>
  <c r="P15" i="10" a="1"/>
  <c r="P15" i="10"/>
  <c r="P16" i="10" a="1"/>
  <c r="P16" i="10"/>
  <c r="P17" i="10" a="1"/>
  <c r="P17" i="10"/>
  <c r="P18" i="10" a="1"/>
  <c r="P18" i="10"/>
  <c r="P19" i="10" a="1"/>
  <c r="P19" i="10"/>
  <c r="P20" i="10" a="1"/>
  <c r="P20" i="10" s="1"/>
  <c r="P21" i="10" a="1"/>
  <c r="P21" i="10"/>
  <c r="P22" i="10" a="1"/>
  <c r="P22" i="10"/>
  <c r="P23" i="10" a="1"/>
  <c r="P23" i="10"/>
  <c r="P24" i="10" a="1"/>
  <c r="P24" i="10" s="1"/>
  <c r="P25" i="10" a="1"/>
  <c r="P25" i="10" s="1"/>
  <c r="P26" i="10" a="1"/>
  <c r="P26" i="10"/>
  <c r="P27" i="10" a="1"/>
  <c r="P27" i="10"/>
  <c r="P28" i="10" a="1"/>
  <c r="P28" i="10"/>
  <c r="P29" i="10" a="1"/>
  <c r="P29" i="10"/>
  <c r="P30" i="10" a="1"/>
  <c r="P30" i="10"/>
  <c r="P31" i="10" a="1"/>
  <c r="P31" i="10"/>
  <c r="P32" i="10" a="1"/>
  <c r="P32" i="10"/>
  <c r="P33" i="10" a="1"/>
  <c r="P33" i="10"/>
  <c r="P34" i="10" a="1"/>
  <c r="P34" i="10"/>
  <c r="P35" i="10" a="1"/>
  <c r="P35" i="10"/>
  <c r="P36" i="10" a="1"/>
  <c r="P36" i="10" s="1"/>
  <c r="P37" i="10" a="1"/>
  <c r="P37" i="10"/>
  <c r="P38" i="10" a="1"/>
  <c r="P38" i="10"/>
  <c r="P39" i="10" a="1"/>
  <c r="P39" i="10"/>
  <c r="P40" i="10" a="1"/>
  <c r="P40" i="10" s="1"/>
  <c r="P41" i="10" a="1"/>
  <c r="P41" i="10" s="1"/>
  <c r="P42" i="10" a="1"/>
  <c r="P42" i="10"/>
  <c r="P43" i="10" a="1"/>
  <c r="P43" i="10"/>
  <c r="P44" i="10" a="1"/>
  <c r="P44" i="10"/>
  <c r="P45" i="10" a="1"/>
  <c r="P45" i="10"/>
  <c r="P46" i="10" a="1"/>
  <c r="P46" i="10"/>
  <c r="P47" i="10" a="1"/>
  <c r="P47" i="10"/>
  <c r="P48" i="10" a="1"/>
  <c r="P48" i="10"/>
  <c r="P49" i="10" a="1"/>
  <c r="P49" i="10"/>
  <c r="P50" i="10" a="1"/>
  <c r="P50" i="10"/>
  <c r="P51" i="10" a="1"/>
  <c r="P51" i="10"/>
  <c r="P52" i="10" a="1"/>
  <c r="P52" i="10" s="1"/>
  <c r="P53" i="10" a="1"/>
  <c r="P53" i="10"/>
  <c r="P54" i="10" a="1"/>
  <c r="P54" i="10"/>
  <c r="P55" i="10" a="1"/>
  <c r="P55" i="10"/>
  <c r="P56" i="10" a="1"/>
  <c r="P56" i="10" s="1"/>
  <c r="P57" i="10" a="1"/>
  <c r="P57" i="10" s="1"/>
  <c r="P58" i="10" a="1"/>
  <c r="P58" i="10"/>
  <c r="P59" i="10" a="1"/>
  <c r="P59" i="10"/>
  <c r="P60" i="10" a="1"/>
  <c r="P60" i="10"/>
  <c r="P61" i="10" a="1"/>
  <c r="P61" i="10"/>
  <c r="P62" i="10" a="1"/>
  <c r="P62" i="10"/>
  <c r="P63" i="10" a="1"/>
  <c r="P63" i="10"/>
  <c r="P64" i="10" a="1"/>
  <c r="P64" i="10"/>
  <c r="P65" i="10" a="1"/>
  <c r="P65" i="10"/>
  <c r="P66" i="10" a="1"/>
  <c r="P66" i="10"/>
  <c r="P67" i="10" a="1"/>
  <c r="P67" i="10"/>
  <c r="P68" i="10" a="1"/>
  <c r="P68" i="10" s="1"/>
  <c r="P69" i="10" a="1"/>
  <c r="P69" i="10"/>
  <c r="P70" i="10" a="1"/>
  <c r="P70" i="10"/>
  <c r="P71" i="10" a="1"/>
  <c r="P71" i="10"/>
  <c r="P72" i="10" a="1"/>
  <c r="P72" i="10" s="1"/>
  <c r="P73" i="10" a="1"/>
  <c r="P73" i="10" s="1"/>
  <c r="P74" i="10" a="1"/>
  <c r="P74" i="10"/>
  <c r="P75" i="10" a="1"/>
  <c r="P75" i="10"/>
  <c r="P76" i="10" a="1"/>
  <c r="P76" i="10"/>
  <c r="P77" i="10" a="1"/>
  <c r="P77" i="10"/>
  <c r="P78" i="10" a="1"/>
  <c r="P78" i="10"/>
  <c r="P79" i="10" a="1"/>
  <c r="P79" i="10"/>
  <c r="P80" i="10" a="1"/>
  <c r="P80" i="10"/>
  <c r="P81" i="10" a="1"/>
  <c r="P81" i="10"/>
  <c r="P82" i="10" a="1"/>
  <c r="P82" i="10"/>
  <c r="P83" i="10" a="1"/>
  <c r="P83" i="10"/>
  <c r="P84" i="10" a="1"/>
  <c r="P84" i="10" s="1"/>
  <c r="P85" i="10" a="1"/>
  <c r="P85" i="10"/>
  <c r="P86" i="10" a="1"/>
  <c r="P86" i="10"/>
  <c r="P87" i="10" a="1"/>
  <c r="P87" i="10"/>
  <c r="P88" i="10" a="1"/>
  <c r="P88" i="10" s="1"/>
  <c r="P89" i="10" a="1"/>
  <c r="P89" i="10" s="1"/>
  <c r="P90" i="10" a="1"/>
  <c r="P90" i="10"/>
  <c r="P91" i="10" a="1"/>
  <c r="P91" i="10"/>
  <c r="P92" i="10" a="1"/>
  <c r="P92" i="10"/>
  <c r="P93" i="10" a="1"/>
  <c r="P93" i="10"/>
  <c r="P94" i="10" a="1"/>
  <c r="P94" i="10"/>
  <c r="P95" i="10" a="1"/>
  <c r="P95" i="10"/>
  <c r="P96" i="10" a="1"/>
  <c r="P96" i="10"/>
  <c r="P97" i="10" a="1"/>
  <c r="P97" i="10"/>
  <c r="P98" i="10" a="1"/>
  <c r="P98" i="10"/>
  <c r="P99" i="10" a="1"/>
  <c r="P99" i="10"/>
  <c r="P100" i="10" a="1"/>
  <c r="P100" i="10" s="1"/>
  <c r="P101" i="10" a="1"/>
  <c r="P101" i="10"/>
  <c r="P102" i="10" a="1"/>
  <c r="P102" i="10"/>
  <c r="P103" i="10" a="1"/>
  <c r="P103" i="10"/>
  <c r="P104" i="10" a="1"/>
  <c r="P104" i="10" s="1"/>
  <c r="P105" i="10" a="1"/>
  <c r="P105" i="10" s="1"/>
  <c r="P106" i="10" a="1"/>
  <c r="P106" i="10"/>
  <c r="P107" i="10" a="1"/>
  <c r="P107" i="10"/>
  <c r="P108" i="10" a="1"/>
  <c r="P108" i="10"/>
  <c r="P109" i="10" a="1"/>
  <c r="P109" i="10"/>
  <c r="P110" i="10" a="1"/>
  <c r="P110" i="10"/>
  <c r="P111" i="10" a="1"/>
  <c r="P111" i="10"/>
  <c r="P112" i="10" a="1"/>
  <c r="P112" i="10"/>
  <c r="P113" i="10" a="1"/>
  <c r="P113" i="10"/>
  <c r="P114" i="10" a="1"/>
  <c r="P114" i="10"/>
  <c r="P2" i="10" a="1"/>
  <c r="P2" i="10" s="1"/>
  <c r="P14" i="9" a="1"/>
  <c r="P14" i="9" s="1"/>
  <c r="P15" i="9" a="1"/>
  <c r="P15" i="9"/>
  <c r="P16" i="9" a="1"/>
  <c r="P16" i="9"/>
  <c r="P17" i="9" a="1"/>
  <c r="P17" i="9"/>
  <c r="P18" i="9" a="1"/>
  <c r="P18" i="9" s="1"/>
  <c r="P19" i="9" a="1"/>
  <c r="P19" i="9"/>
  <c r="P20" i="9" a="1"/>
  <c r="P20" i="9" s="1"/>
  <c r="P21" i="9" a="1"/>
  <c r="P21" i="9"/>
  <c r="P22" i="9" a="1"/>
  <c r="P22" i="9"/>
  <c r="P23" i="9" a="1"/>
  <c r="P23" i="9"/>
  <c r="P24" i="9" a="1"/>
  <c r="P24" i="9"/>
  <c r="P25" i="9" a="1"/>
  <c r="P25" i="9"/>
  <c r="P26" i="9" a="1"/>
  <c r="P26" i="9"/>
  <c r="P27" i="9" a="1"/>
  <c r="P27" i="9"/>
  <c r="P28" i="9" a="1"/>
  <c r="P28" i="9"/>
  <c r="P29" i="9" a="1"/>
  <c r="P29" i="9"/>
  <c r="P30" i="9" a="1"/>
  <c r="P30" i="9" s="1"/>
  <c r="P31" i="9" a="1"/>
  <c r="P31" i="9"/>
  <c r="P32" i="9" a="1"/>
  <c r="P32" i="9"/>
  <c r="P33" i="9" a="1"/>
  <c r="P33" i="9"/>
  <c r="P34" i="9" a="1"/>
  <c r="P34" i="9" s="1"/>
  <c r="P35" i="9" a="1"/>
  <c r="P35" i="9"/>
  <c r="P36" i="9" a="1"/>
  <c r="P36" i="9" s="1"/>
  <c r="P37" i="9" a="1"/>
  <c r="P37" i="9"/>
  <c r="P38" i="9" a="1"/>
  <c r="P38" i="9" s="1"/>
  <c r="P39" i="9" a="1"/>
  <c r="P39" i="9"/>
  <c r="P40" i="9" a="1"/>
  <c r="P40" i="9"/>
  <c r="P41" i="9" a="1"/>
  <c r="P41" i="9"/>
  <c r="P42" i="9" a="1"/>
  <c r="P42" i="9"/>
  <c r="P43" i="9" a="1"/>
  <c r="P43" i="9"/>
  <c r="P44" i="9" a="1"/>
  <c r="P44" i="9"/>
  <c r="P45" i="9" a="1"/>
  <c r="P45" i="9"/>
  <c r="P46" i="9" a="1"/>
  <c r="P46" i="9" s="1"/>
  <c r="P47" i="9" a="1"/>
  <c r="P47" i="9"/>
  <c r="P48" i="9" a="1"/>
  <c r="P48" i="9"/>
  <c r="P49" i="9" a="1"/>
  <c r="P49" i="9"/>
  <c r="P50" i="9" a="1"/>
  <c r="P50" i="9" s="1"/>
  <c r="P51" i="9" a="1"/>
  <c r="P51" i="9"/>
  <c r="P52" i="9" a="1"/>
  <c r="P52" i="9" s="1"/>
  <c r="P53" i="9" a="1"/>
  <c r="P53" i="9"/>
  <c r="P54" i="9" a="1"/>
  <c r="P54" i="9"/>
  <c r="P55" i="9" a="1"/>
  <c r="P55" i="9"/>
  <c r="P56" i="9" a="1"/>
  <c r="P56" i="9"/>
  <c r="P57" i="9" a="1"/>
  <c r="P57" i="9"/>
  <c r="P58" i="9" a="1"/>
  <c r="P58" i="9"/>
  <c r="P59" i="9" a="1"/>
  <c r="P59" i="9"/>
  <c r="P60" i="9" a="1"/>
  <c r="P60" i="9"/>
  <c r="P61" i="9" a="1"/>
  <c r="P61" i="9"/>
  <c r="P62" i="9" a="1"/>
  <c r="P62" i="9" s="1"/>
  <c r="P63" i="9" a="1"/>
  <c r="P63" i="9"/>
  <c r="P64" i="9" a="1"/>
  <c r="P64" i="9"/>
  <c r="P65" i="9" a="1"/>
  <c r="P65" i="9"/>
  <c r="P66" i="9" a="1"/>
  <c r="P66" i="9" s="1"/>
  <c r="P67" i="9" a="1"/>
  <c r="P67" i="9"/>
  <c r="P68" i="9" a="1"/>
  <c r="P68" i="9" s="1"/>
  <c r="P69" i="9" a="1"/>
  <c r="P69" i="9"/>
  <c r="P70" i="9" a="1"/>
  <c r="P70" i="9"/>
  <c r="P71" i="9" a="1"/>
  <c r="P71" i="9"/>
  <c r="P72" i="9" a="1"/>
  <c r="P72" i="9"/>
  <c r="P73" i="9" a="1"/>
  <c r="P73" i="9"/>
  <c r="P74" i="9" a="1"/>
  <c r="P74" i="9"/>
  <c r="P75" i="9" a="1"/>
  <c r="P75" i="9"/>
  <c r="P76" i="9" a="1"/>
  <c r="P76" i="9"/>
  <c r="P77" i="9" a="1"/>
  <c r="P77" i="9"/>
  <c r="P78" i="9" a="1"/>
  <c r="P78" i="9" s="1"/>
  <c r="P79" i="9" a="1"/>
  <c r="P79" i="9"/>
  <c r="P80" i="9" a="1"/>
  <c r="P80" i="9"/>
  <c r="P81" i="9" a="1"/>
  <c r="P81" i="9"/>
  <c r="P82" i="9" a="1"/>
  <c r="P82" i="9" s="1"/>
  <c r="P83" i="9" a="1"/>
  <c r="P83" i="9"/>
  <c r="P84" i="9" a="1"/>
  <c r="P84" i="9" s="1"/>
  <c r="P85" i="9" a="1"/>
  <c r="P85" i="9"/>
  <c r="P86" i="9" a="1"/>
  <c r="P86" i="9"/>
  <c r="P87" i="9" a="1"/>
  <c r="P87" i="9"/>
  <c r="P88" i="9" a="1"/>
  <c r="P88" i="9"/>
  <c r="P89" i="9" a="1"/>
  <c r="P89" i="9"/>
  <c r="P90" i="9" a="1"/>
  <c r="P90" i="9"/>
  <c r="P91" i="9" a="1"/>
  <c r="P91" i="9"/>
  <c r="P92" i="9" a="1"/>
  <c r="P92" i="9"/>
  <c r="P93" i="9" a="1"/>
  <c r="P93" i="9"/>
  <c r="P94" i="9" a="1"/>
  <c r="P94" i="9" s="1"/>
  <c r="P95" i="9" a="1"/>
  <c r="P95" i="9"/>
  <c r="P96" i="9" a="1"/>
  <c r="P96" i="9"/>
  <c r="P97" i="9" a="1"/>
  <c r="P97" i="9"/>
  <c r="P98" i="9" a="1"/>
  <c r="P98" i="9" s="1"/>
  <c r="P99" i="9" a="1"/>
  <c r="P99" i="9"/>
  <c r="P100" i="9" a="1"/>
  <c r="P100" i="9" s="1"/>
  <c r="P101" i="9" a="1"/>
  <c r="P101" i="9"/>
  <c r="P102" i="9" a="1"/>
  <c r="P102" i="9"/>
  <c r="P103" i="9" a="1"/>
  <c r="P103" i="9"/>
  <c r="P104" i="9" a="1"/>
  <c r="P104" i="9"/>
  <c r="P105" i="9" a="1"/>
  <c r="P105" i="9"/>
  <c r="P106" i="9" a="1"/>
  <c r="P106" i="9"/>
  <c r="P107" i="9" a="1"/>
  <c r="P107" i="9"/>
  <c r="P108" i="9" a="1"/>
  <c r="P108" i="9"/>
  <c r="P109" i="9" a="1"/>
  <c r="P109" i="9"/>
  <c r="P110" i="9" a="1"/>
  <c r="P110" i="9" s="1"/>
  <c r="P111" i="9" a="1"/>
  <c r="P111" i="9"/>
  <c r="P112" i="9" a="1"/>
  <c r="P112" i="9"/>
  <c r="P113" i="9" a="1"/>
  <c r="P113" i="9"/>
  <c r="P114" i="9" a="1"/>
  <c r="P114" i="9" s="1"/>
  <c r="P115" i="9" a="1"/>
  <c r="P115" i="9"/>
  <c r="P116" i="9" a="1"/>
  <c r="P116" i="9" s="1"/>
  <c r="P117" i="9" a="1"/>
  <c r="P117" i="9"/>
  <c r="P118" i="9" a="1"/>
  <c r="P118" i="9"/>
  <c r="P119" i="9" a="1"/>
  <c r="P119" i="9"/>
  <c r="P120" i="9" a="1"/>
  <c r="P120" i="9"/>
  <c r="P121" i="9" a="1"/>
  <c r="P121" i="9"/>
  <c r="P122" i="9" a="1"/>
  <c r="P122" i="9"/>
  <c r="P123" i="9" a="1"/>
  <c r="P123" i="9"/>
  <c r="P124" i="9" a="1"/>
  <c r="P124" i="9"/>
  <c r="P125" i="9" a="1"/>
  <c r="P125" i="9"/>
  <c r="P126" i="9" a="1"/>
  <c r="P126" i="9" s="1"/>
  <c r="P127" i="9" a="1"/>
  <c r="P127" i="9"/>
  <c r="P128" i="9" a="1"/>
  <c r="P128" i="9"/>
  <c r="P129" i="9" a="1"/>
  <c r="P129" i="9"/>
  <c r="P130" i="9" a="1"/>
  <c r="P130" i="9" s="1"/>
  <c r="P131" i="9" a="1"/>
  <c r="P131" i="9"/>
  <c r="P132" i="9" a="1"/>
  <c r="P132" i="9" s="1"/>
  <c r="P133" i="9" a="1"/>
  <c r="P133" i="9"/>
  <c r="P134" i="9" a="1"/>
  <c r="P134" i="9"/>
  <c r="P135" i="9" a="1"/>
  <c r="P135" i="9"/>
  <c r="P136" i="9" a="1"/>
  <c r="P136" i="9"/>
  <c r="P137" i="9" a="1"/>
  <c r="P137" i="9"/>
  <c r="P138" i="9" a="1"/>
  <c r="P138" i="9"/>
  <c r="P139" i="9" a="1"/>
  <c r="P139" i="9"/>
  <c r="P140" i="9" a="1"/>
  <c r="P140" i="9"/>
  <c r="P141" i="9" a="1"/>
  <c r="P141" i="9"/>
  <c r="P142" i="9" a="1"/>
  <c r="P142" i="9" s="1"/>
  <c r="P143" i="9" a="1"/>
  <c r="P143" i="9"/>
  <c r="P144" i="9" a="1"/>
  <c r="P144" i="9"/>
  <c r="P145" i="9" a="1"/>
  <c r="P145" i="9"/>
  <c r="P146" i="9" a="1"/>
  <c r="P146" i="9" s="1"/>
  <c r="P147" i="9" a="1"/>
  <c r="P147" i="9"/>
  <c r="P148" i="9" a="1"/>
  <c r="P148" i="9" s="1"/>
  <c r="P149" i="9" a="1"/>
  <c r="P149" i="9"/>
  <c r="P150" i="9" a="1"/>
  <c r="P150" i="9"/>
  <c r="P3" i="9" a="1"/>
  <c r="P3" i="9"/>
  <c r="P4" i="9" a="1"/>
  <c r="P4" i="9"/>
  <c r="P5" i="9" a="1"/>
  <c r="P5" i="9"/>
  <c r="P6" i="9" a="1"/>
  <c r="P6" i="9"/>
  <c r="P7" i="9" a="1"/>
  <c r="P7" i="9" s="1"/>
  <c r="P8" i="9" a="1"/>
  <c r="P8" i="9" s="1"/>
  <c r="P9" i="9" a="1"/>
  <c r="P9" i="9" s="1"/>
  <c r="P10" i="9" a="1"/>
  <c r="P10" i="9"/>
  <c r="P11" i="9" a="1"/>
  <c r="P11" i="9"/>
  <c r="P12" i="9" a="1"/>
  <c r="P12" i="9"/>
  <c r="P13" i="9" a="1"/>
  <c r="P13" i="9"/>
  <c r="P2" i="9" a="1"/>
  <c r="P2" i="9"/>
  <c r="P3" i="8" a="1"/>
  <c r="P3" i="8" s="1"/>
  <c r="P4" i="8" a="1"/>
  <c r="P4" i="8"/>
  <c r="P5" i="8" a="1"/>
  <c r="P5" i="8" s="1"/>
  <c r="P6" i="8" a="1"/>
  <c r="P6" i="8"/>
  <c r="P7" i="8" a="1"/>
  <c r="P7" i="8"/>
  <c r="P8" i="8" a="1"/>
  <c r="P8" i="8" s="1"/>
  <c r="P9" i="8" a="1"/>
  <c r="P9" i="8" s="1"/>
  <c r="P10" i="8" a="1"/>
  <c r="P10" i="8"/>
  <c r="P11" i="8" a="1"/>
  <c r="P11" i="8"/>
  <c r="P12" i="8" a="1"/>
  <c r="P12" i="8"/>
  <c r="P13" i="8" a="1"/>
  <c r="P13" i="8"/>
  <c r="P14" i="8" a="1"/>
  <c r="P14" i="8"/>
  <c r="P15" i="8" a="1"/>
  <c r="P15" i="8"/>
  <c r="P16" i="8" a="1"/>
  <c r="P16" i="8"/>
  <c r="P17" i="8" a="1"/>
  <c r="P17" i="8"/>
  <c r="P18" i="8" a="1"/>
  <c r="P18" i="8"/>
  <c r="P19" i="8" a="1"/>
  <c r="P19" i="8" s="1"/>
  <c r="P20" i="8" a="1"/>
  <c r="P20" i="8"/>
  <c r="P21" i="8" a="1"/>
  <c r="P21" i="8" s="1"/>
  <c r="P22" i="8" a="1"/>
  <c r="P22" i="8"/>
  <c r="P23" i="8" a="1"/>
  <c r="P23" i="8"/>
  <c r="P24" i="8" a="1"/>
  <c r="P24" i="8" s="1"/>
  <c r="P25" i="8" a="1"/>
  <c r="P25" i="8" s="1"/>
  <c r="P26" i="8" a="1"/>
  <c r="P26" i="8"/>
  <c r="P27" i="8" a="1"/>
  <c r="P27" i="8"/>
  <c r="P28" i="8" a="1"/>
  <c r="P28" i="8"/>
  <c r="P29" i="8" a="1"/>
  <c r="P29" i="8"/>
  <c r="P30" i="8" a="1"/>
  <c r="P30" i="8"/>
  <c r="P31" i="8" a="1"/>
  <c r="P31" i="8"/>
  <c r="P32" i="8" a="1"/>
  <c r="P32" i="8"/>
  <c r="P33" i="8" a="1"/>
  <c r="P33" i="8"/>
  <c r="P34" i="8" a="1"/>
  <c r="P34" i="8"/>
  <c r="P35" i="8" a="1"/>
  <c r="P35" i="8" s="1"/>
  <c r="P36" i="8" a="1"/>
  <c r="P36" i="8"/>
  <c r="P37" i="8" a="1"/>
  <c r="P37" i="8" s="1"/>
  <c r="P38" i="8" a="1"/>
  <c r="P38" i="8"/>
  <c r="P39" i="8" a="1"/>
  <c r="P39" i="8"/>
  <c r="P40" i="8" a="1"/>
  <c r="P40" i="8" s="1"/>
  <c r="P41" i="8" a="1"/>
  <c r="P41" i="8" s="1"/>
  <c r="P42" i="8" a="1"/>
  <c r="P42" i="8"/>
  <c r="P43" i="8" a="1"/>
  <c r="P43" i="8"/>
  <c r="P44" i="8" a="1"/>
  <c r="P44" i="8"/>
  <c r="P45" i="8" a="1"/>
  <c r="P45" i="8"/>
  <c r="P46" i="8" a="1"/>
  <c r="P46" i="8"/>
  <c r="P2" i="8" a="1"/>
  <c r="P2" i="8" s="1"/>
  <c r="P3" i="7" a="1"/>
  <c r="P3" i="7" s="1"/>
  <c r="P4" i="7" a="1"/>
  <c r="P4" i="7"/>
  <c r="P5" i="7" a="1"/>
  <c r="P5" i="7"/>
  <c r="P6" i="7" a="1"/>
  <c r="P6" i="7"/>
  <c r="P7" i="7" a="1"/>
  <c r="P7" i="7"/>
  <c r="P8" i="7" a="1"/>
  <c r="P8" i="7"/>
  <c r="P9" i="7" a="1"/>
  <c r="P9" i="7"/>
  <c r="P10" i="7" a="1"/>
  <c r="P10" i="7"/>
  <c r="P11" i="7" a="1"/>
  <c r="P11" i="7"/>
  <c r="P12" i="7" a="1"/>
  <c r="P12" i="7"/>
  <c r="P13" i="7" a="1"/>
  <c r="P13" i="7" s="1"/>
  <c r="P14" i="7" a="1"/>
  <c r="P14" i="7"/>
  <c r="P15" i="7" a="1"/>
  <c r="P15" i="7"/>
  <c r="P16" i="7" a="1"/>
  <c r="P16" i="7"/>
  <c r="P17" i="7" a="1"/>
  <c r="P17" i="7"/>
  <c r="P18" i="7" a="1"/>
  <c r="P18" i="7"/>
  <c r="P19" i="7" a="1"/>
  <c r="P19" i="7" s="1"/>
  <c r="P20" i="7" a="1"/>
  <c r="P20" i="7"/>
  <c r="P21" i="7" a="1"/>
  <c r="P21" i="7"/>
  <c r="P22" i="7" a="1"/>
  <c r="P22" i="7"/>
  <c r="P23" i="7" a="1"/>
  <c r="P23" i="7"/>
  <c r="P24" i="7" a="1"/>
  <c r="P24" i="7"/>
  <c r="P25" i="7" a="1"/>
  <c r="P25" i="7" s="1"/>
  <c r="P26" i="7" a="1"/>
  <c r="P26" i="7"/>
  <c r="P27" i="7" a="1"/>
  <c r="P27" i="7"/>
  <c r="P28" i="7" a="1"/>
  <c r="P28" i="7"/>
  <c r="P29" i="7" a="1"/>
  <c r="P29" i="7" s="1"/>
  <c r="P30" i="7" a="1"/>
  <c r="P30" i="7"/>
  <c r="P31" i="7" a="1"/>
  <c r="P31" i="7"/>
  <c r="P32" i="7" a="1"/>
  <c r="P32" i="7"/>
  <c r="P33" i="7" a="1"/>
  <c r="P33" i="7"/>
  <c r="P34" i="7" a="1"/>
  <c r="P34" i="7"/>
  <c r="P35" i="7" a="1"/>
  <c r="P35" i="7" s="1"/>
  <c r="P36" i="7" a="1"/>
  <c r="P36" i="7"/>
  <c r="P37" i="7" a="1"/>
  <c r="P37" i="7"/>
  <c r="P38" i="7" a="1"/>
  <c r="P38" i="7"/>
  <c r="P39" i="7" a="1"/>
  <c r="P39" i="7"/>
  <c r="P40" i="7" a="1"/>
  <c r="P40" i="7"/>
  <c r="P41" i="7" a="1"/>
  <c r="P41" i="7"/>
  <c r="P42" i="7" a="1"/>
  <c r="P42" i="7"/>
  <c r="P43" i="7" a="1"/>
  <c r="P43" i="7"/>
  <c r="P44" i="7" a="1"/>
  <c r="P44" i="7"/>
  <c r="P45" i="7" a="1"/>
  <c r="P45" i="7" s="1"/>
  <c r="P46" i="7" a="1"/>
  <c r="P46" i="7"/>
  <c r="P47" i="7" a="1"/>
  <c r="P47" i="7"/>
  <c r="P48" i="7" a="1"/>
  <c r="P48" i="7"/>
  <c r="P49" i="7" a="1"/>
  <c r="P49" i="7"/>
  <c r="P50" i="7" a="1"/>
  <c r="P50" i="7"/>
  <c r="P51" i="7" a="1"/>
  <c r="P51" i="7" s="1"/>
  <c r="P52" i="7" a="1"/>
  <c r="P52" i="7"/>
  <c r="P53" i="7" a="1"/>
  <c r="P53" i="7"/>
  <c r="P54" i="7" a="1"/>
  <c r="P54" i="7"/>
  <c r="P55" i="7" a="1"/>
  <c r="P55" i="7"/>
  <c r="P56" i="7" a="1"/>
  <c r="P56" i="7"/>
  <c r="P57" i="7" a="1"/>
  <c r="P57" i="7"/>
  <c r="P58" i="7" a="1"/>
  <c r="P58" i="7"/>
  <c r="P59" i="7" a="1"/>
  <c r="P59" i="7"/>
  <c r="P60" i="7" a="1"/>
  <c r="P60" i="7"/>
  <c r="P61" i="7" a="1"/>
  <c r="P61" i="7" s="1"/>
  <c r="P62" i="7" a="1"/>
  <c r="P62" i="7"/>
  <c r="P63" i="7" a="1"/>
  <c r="P63" i="7"/>
  <c r="P64" i="7" a="1"/>
  <c r="P64" i="7"/>
  <c r="P65" i="7" a="1"/>
  <c r="P65" i="7"/>
  <c r="P66" i="7" a="1"/>
  <c r="P66" i="7"/>
  <c r="P67" i="7" a="1"/>
  <c r="P67" i="7" s="1"/>
  <c r="P68" i="7" a="1"/>
  <c r="P68" i="7" s="1"/>
  <c r="P69" i="7" a="1"/>
  <c r="P69" i="7"/>
  <c r="P70" i="7" a="1"/>
  <c r="P70" i="7"/>
  <c r="P71" i="7" a="1"/>
  <c r="P71" i="7"/>
  <c r="P72" i="7" a="1"/>
  <c r="P72" i="7"/>
  <c r="P73" i="7" a="1"/>
  <c r="P73" i="7"/>
  <c r="P74" i="7" a="1"/>
  <c r="P74" i="7"/>
  <c r="P75" i="7" a="1"/>
  <c r="P75" i="7"/>
  <c r="P76" i="7" a="1"/>
  <c r="P76" i="7"/>
  <c r="P77" i="7" a="1"/>
  <c r="P77" i="7" s="1"/>
  <c r="P78" i="7" a="1"/>
  <c r="P78" i="7"/>
  <c r="P79" i="7" a="1"/>
  <c r="P79" i="7"/>
  <c r="P80" i="7" a="1"/>
  <c r="P80" i="7"/>
  <c r="P81" i="7" a="1"/>
  <c r="P81" i="7"/>
  <c r="P82" i="7" a="1"/>
  <c r="P82" i="7"/>
  <c r="P83" i="7" a="1"/>
  <c r="P83" i="7" s="1"/>
  <c r="P84" i="7" a="1"/>
  <c r="P84" i="7" s="1"/>
  <c r="P85" i="7" a="1"/>
  <c r="P85" i="7"/>
  <c r="P86" i="7" a="1"/>
  <c r="P86" i="7"/>
  <c r="P2" i="7" a="1"/>
  <c r="P2" i="7" s="1"/>
  <c r="P24" i="6" a="1"/>
  <c r="P24" i="6" s="1"/>
  <c r="P25" i="6" a="1"/>
  <c r="P25" i="6" s="1"/>
  <c r="P26" i="6" a="1"/>
  <c r="P26" i="6" s="1"/>
  <c r="P27" i="6" a="1"/>
  <c r="P27" i="6"/>
  <c r="P28" i="6" a="1"/>
  <c r="P28" i="6"/>
  <c r="P29" i="6" a="1"/>
  <c r="P29" i="6"/>
  <c r="P30" i="6" a="1"/>
  <c r="P30" i="6"/>
  <c r="P31" i="6" a="1"/>
  <c r="P31" i="6"/>
  <c r="P32" i="6" a="1"/>
  <c r="P32" i="6"/>
  <c r="P33" i="6" a="1"/>
  <c r="P33" i="6"/>
  <c r="P34" i="6" a="1"/>
  <c r="P34" i="6"/>
  <c r="P35" i="6" a="1"/>
  <c r="P35" i="6"/>
  <c r="P36" i="6" a="1"/>
  <c r="P36" i="6"/>
  <c r="P37" i="6" a="1"/>
  <c r="P37" i="6"/>
  <c r="P38" i="6" a="1"/>
  <c r="P38" i="6"/>
  <c r="P39" i="6" a="1"/>
  <c r="P39" i="6"/>
  <c r="P40" i="6" a="1"/>
  <c r="P40" i="6" s="1"/>
  <c r="P41" i="6" a="1"/>
  <c r="P41" i="6" s="1"/>
  <c r="P42" i="6" a="1"/>
  <c r="P42" i="6" s="1"/>
  <c r="P43" i="6" a="1"/>
  <c r="P43" i="6" s="1"/>
  <c r="P44" i="6" a="1"/>
  <c r="P44" i="6"/>
  <c r="P45" i="6" a="1"/>
  <c r="P45" i="6"/>
  <c r="P46" i="6" a="1"/>
  <c r="P46" i="6"/>
  <c r="P47" i="6" a="1"/>
  <c r="P47" i="6"/>
  <c r="P48" i="6" a="1"/>
  <c r="P48" i="6"/>
  <c r="P49" i="6" a="1"/>
  <c r="P49" i="6"/>
  <c r="P50" i="6" a="1"/>
  <c r="P50" i="6"/>
  <c r="P51" i="6" a="1"/>
  <c r="P51" i="6"/>
  <c r="P52" i="6" a="1"/>
  <c r="P52" i="6"/>
  <c r="P53" i="6" a="1"/>
  <c r="P53" i="6"/>
  <c r="P54" i="6" a="1"/>
  <c r="P54" i="6"/>
  <c r="P55" i="6" a="1"/>
  <c r="P55" i="6"/>
  <c r="P56" i="6" a="1"/>
  <c r="P56" i="6" s="1"/>
  <c r="P57" i="6" a="1"/>
  <c r="P57" i="6" s="1"/>
  <c r="P58" i="6" a="1"/>
  <c r="P58" i="6" s="1"/>
  <c r="P59" i="6" a="1"/>
  <c r="P59" i="6" s="1"/>
  <c r="P60" i="6" a="1"/>
  <c r="P60" i="6"/>
  <c r="P61" i="6" a="1"/>
  <c r="P61" i="6"/>
  <c r="P62" i="6" a="1"/>
  <c r="P62" i="6"/>
  <c r="P63" i="6" a="1"/>
  <c r="P63" i="6"/>
  <c r="P64" i="6" a="1"/>
  <c r="P64" i="6"/>
  <c r="P65" i="6" a="1"/>
  <c r="P65" i="6"/>
  <c r="P66" i="6" a="1"/>
  <c r="P66" i="6"/>
  <c r="P67" i="6" a="1"/>
  <c r="P67" i="6"/>
  <c r="P68" i="6" a="1"/>
  <c r="P68" i="6"/>
  <c r="P69" i="6" a="1"/>
  <c r="P69" i="6"/>
  <c r="P70" i="6" a="1"/>
  <c r="P70" i="6"/>
  <c r="P71" i="6" a="1"/>
  <c r="P71" i="6"/>
  <c r="P72" i="6" a="1"/>
  <c r="P72" i="6" s="1"/>
  <c r="P73" i="6" a="1"/>
  <c r="P73" i="6" s="1"/>
  <c r="P74" i="6" a="1"/>
  <c r="P74" i="6" s="1"/>
  <c r="P75" i="6" a="1"/>
  <c r="P75" i="6" s="1"/>
  <c r="P76" i="6" a="1"/>
  <c r="P76" i="6"/>
  <c r="P77" i="6" a="1"/>
  <c r="P77" i="6"/>
  <c r="P78" i="6" a="1"/>
  <c r="P78" i="6"/>
  <c r="P79" i="6" a="1"/>
  <c r="P79" i="6"/>
  <c r="P80" i="6" a="1"/>
  <c r="P80" i="6"/>
  <c r="P81" i="6" a="1"/>
  <c r="P81" i="6"/>
  <c r="P82" i="6" a="1"/>
  <c r="P82" i="6"/>
  <c r="P83" i="6" a="1"/>
  <c r="P83" i="6"/>
  <c r="P84" i="6" a="1"/>
  <c r="P84" i="6"/>
  <c r="P85" i="6" a="1"/>
  <c r="P85" i="6"/>
  <c r="P86" i="6" a="1"/>
  <c r="P86" i="6"/>
  <c r="P87" i="6" a="1"/>
  <c r="P87" i="6"/>
  <c r="P88" i="6" a="1"/>
  <c r="P88" i="6" s="1"/>
  <c r="P89" i="6" a="1"/>
  <c r="P89" i="6" s="1"/>
  <c r="P90" i="6" a="1"/>
  <c r="P90" i="6" s="1"/>
  <c r="P91" i="6" a="1"/>
  <c r="P91" i="6" s="1"/>
  <c r="P92" i="6" a="1"/>
  <c r="P92" i="6"/>
  <c r="P93" i="6" a="1"/>
  <c r="P93" i="6"/>
  <c r="P94" i="6" a="1"/>
  <c r="P94" i="6"/>
  <c r="P95" i="6" a="1"/>
  <c r="P95" i="6"/>
  <c r="P96" i="6" a="1"/>
  <c r="P96" i="6"/>
  <c r="P97" i="6" a="1"/>
  <c r="P97" i="6"/>
  <c r="P98" i="6" a="1"/>
  <c r="P98" i="6"/>
  <c r="P99" i="6" a="1"/>
  <c r="P99" i="6"/>
  <c r="P100" i="6" a="1"/>
  <c r="P100" i="6"/>
  <c r="P101" i="6" a="1"/>
  <c r="P101" i="6"/>
  <c r="P102" i="6" a="1"/>
  <c r="P102" i="6"/>
  <c r="P103" i="6" a="1"/>
  <c r="P103" i="6"/>
  <c r="P104" i="6" a="1"/>
  <c r="P104" i="6" s="1"/>
  <c r="P105" i="6" a="1"/>
  <c r="P105" i="6" s="1"/>
  <c r="P106" i="6" a="1"/>
  <c r="P106" i="6" s="1"/>
  <c r="P107" i="6" a="1"/>
  <c r="P107" i="6" s="1"/>
  <c r="P108" i="6" a="1"/>
  <c r="P108" i="6"/>
  <c r="P109" i="6" a="1"/>
  <c r="P109" i="6"/>
  <c r="P110" i="6" a="1"/>
  <c r="P110" i="6"/>
  <c r="P111" i="6" a="1"/>
  <c r="P111" i="6"/>
  <c r="P112" i="6" a="1"/>
  <c r="P112" i="6"/>
  <c r="P113" i="6" a="1"/>
  <c r="P113" i="6"/>
  <c r="P114" i="6" a="1"/>
  <c r="P114" i="6"/>
  <c r="P115" i="6" a="1"/>
  <c r="P115" i="6"/>
  <c r="P116" i="6" a="1"/>
  <c r="P116" i="6"/>
  <c r="P117" i="6" a="1"/>
  <c r="P117" i="6"/>
  <c r="P118" i="6" a="1"/>
  <c r="P118" i="6"/>
  <c r="P119" i="6" a="1"/>
  <c r="P119" i="6"/>
  <c r="P120" i="6" a="1"/>
  <c r="P120" i="6" s="1"/>
  <c r="P121" i="6" a="1"/>
  <c r="P121" i="6" s="1"/>
  <c r="P122" i="6" a="1"/>
  <c r="P122" i="6" s="1"/>
  <c r="P123" i="6" a="1"/>
  <c r="P123" i="6" s="1"/>
  <c r="P124" i="6" a="1"/>
  <c r="P124" i="6"/>
  <c r="P125" i="6" a="1"/>
  <c r="P125" i="6"/>
  <c r="P126" i="6" a="1"/>
  <c r="P126" i="6"/>
  <c r="P127" i="6" a="1"/>
  <c r="P127" i="6"/>
  <c r="P128" i="6" a="1"/>
  <c r="P128" i="6"/>
  <c r="P129" i="6" a="1"/>
  <c r="P129" i="6"/>
  <c r="P130" i="6" a="1"/>
  <c r="P130" i="6"/>
  <c r="P131" i="6" a="1"/>
  <c r="P131" i="6"/>
  <c r="P132" i="6" a="1"/>
  <c r="P132" i="6"/>
  <c r="P133" i="6" a="1"/>
  <c r="P133" i="6"/>
  <c r="P134" i="6" a="1"/>
  <c r="P134" i="6"/>
  <c r="P135" i="6" a="1"/>
  <c r="P135" i="6"/>
  <c r="P136" i="6" a="1"/>
  <c r="P136" i="6" s="1"/>
  <c r="P137" i="6" a="1"/>
  <c r="P137" i="6" s="1"/>
  <c r="P138" i="6" a="1"/>
  <c r="P138" i="6" s="1"/>
  <c r="P139" i="6" a="1"/>
  <c r="P139" i="6" s="1"/>
  <c r="P140" i="6" a="1"/>
  <c r="P140" i="6"/>
  <c r="P141" i="6" a="1"/>
  <c r="P141" i="6"/>
  <c r="P142" i="6" a="1"/>
  <c r="P142" i="6"/>
  <c r="P143" i="6" a="1"/>
  <c r="P143" i="6"/>
  <c r="P144" i="6" a="1"/>
  <c r="P144" i="6"/>
  <c r="P145" i="6" a="1"/>
  <c r="P145" i="6"/>
  <c r="P146" i="6" a="1"/>
  <c r="P146" i="6"/>
  <c r="P147" i="6" a="1"/>
  <c r="P147" i="6"/>
  <c r="P148" i="6" a="1"/>
  <c r="P148" i="6"/>
  <c r="P149" i="6" a="1"/>
  <c r="P149" i="6"/>
  <c r="P150" i="6" a="1"/>
  <c r="P150" i="6"/>
  <c r="P151" i="6" a="1"/>
  <c r="P151" i="6"/>
  <c r="P152" i="6" a="1"/>
  <c r="P152" i="6" s="1"/>
  <c r="P153" i="6" a="1"/>
  <c r="P153" i="6" s="1"/>
  <c r="P154" i="6" a="1"/>
  <c r="P154" i="6" s="1"/>
  <c r="P155" i="6" a="1"/>
  <c r="P155" i="6" s="1"/>
  <c r="P156" i="6" a="1"/>
  <c r="P156" i="6"/>
  <c r="P157" i="6" a="1"/>
  <c r="P157" i="6"/>
  <c r="P158" i="6" a="1"/>
  <c r="P158" i="6"/>
  <c r="P159" i="6" a="1"/>
  <c r="P159" i="6"/>
  <c r="P160" i="6" a="1"/>
  <c r="P160" i="6"/>
  <c r="P161" i="6" a="1"/>
  <c r="P161" i="6"/>
  <c r="P162" i="6" a="1"/>
  <c r="P162" i="6"/>
  <c r="P163" i="6" a="1"/>
  <c r="P163" i="6"/>
  <c r="P164" i="6" a="1"/>
  <c r="P164" i="6"/>
  <c r="P165" i="6" a="1"/>
  <c r="P165" i="6"/>
  <c r="P166" i="6" a="1"/>
  <c r="P166" i="6"/>
  <c r="P167" i="6" a="1"/>
  <c r="P167" i="6"/>
  <c r="P168" i="6" a="1"/>
  <c r="P168" i="6" s="1"/>
  <c r="P169" i="6" a="1"/>
  <c r="P169" i="6" s="1"/>
  <c r="P170" i="6" a="1"/>
  <c r="P170" i="6" s="1"/>
  <c r="P171" i="6" a="1"/>
  <c r="P171" i="6" s="1"/>
  <c r="P172" i="6" a="1"/>
  <c r="P172" i="6"/>
  <c r="P173" i="6" a="1"/>
  <c r="P173" i="6"/>
  <c r="P174" i="6" a="1"/>
  <c r="P174" i="6"/>
  <c r="P175" i="6" a="1"/>
  <c r="P175" i="6"/>
  <c r="P176" i="6" a="1"/>
  <c r="P176" i="6"/>
  <c r="P177" i="6" a="1"/>
  <c r="P177" i="6"/>
  <c r="P178" i="6" a="1"/>
  <c r="P178" i="6"/>
  <c r="P179" i="6" a="1"/>
  <c r="P179" i="6"/>
  <c r="P180" i="6" a="1"/>
  <c r="P180" i="6"/>
  <c r="P181" i="6" a="1"/>
  <c r="P181" i="6"/>
  <c r="P182" i="6" a="1"/>
  <c r="P182" i="6"/>
  <c r="P183" i="6" a="1"/>
  <c r="P183" i="6" s="1"/>
  <c r="P184" i="6" a="1"/>
  <c r="P184" i="6" s="1"/>
  <c r="P185" i="6" a="1"/>
  <c r="P185" i="6" s="1"/>
  <c r="P186" i="6" a="1"/>
  <c r="P186" i="6" s="1"/>
  <c r="P187" i="6" a="1"/>
  <c r="P187" i="6" s="1"/>
  <c r="P188" i="6" a="1"/>
  <c r="P188" i="6"/>
  <c r="P189" i="6" a="1"/>
  <c r="P189" i="6"/>
  <c r="P190" i="6" a="1"/>
  <c r="P190" i="6"/>
  <c r="P191" i="6" a="1"/>
  <c r="P191" i="6"/>
  <c r="P192" i="6" a="1"/>
  <c r="P192" i="6"/>
  <c r="P193" i="6" a="1"/>
  <c r="P193" i="6"/>
  <c r="P194" i="6" a="1"/>
  <c r="P194" i="6"/>
  <c r="P195" i="6" a="1"/>
  <c r="P195" i="6"/>
  <c r="P196" i="6" a="1"/>
  <c r="P196" i="6"/>
  <c r="P197" i="6" a="1"/>
  <c r="P197" i="6"/>
  <c r="P198" i="6" a="1"/>
  <c r="P198" i="6"/>
  <c r="P199" i="6" a="1"/>
  <c r="P199" i="6"/>
  <c r="P200" i="6" a="1"/>
  <c r="P200" i="6" s="1"/>
  <c r="P201" i="6" a="1"/>
  <c r="P201" i="6" s="1"/>
  <c r="P202" i="6" a="1"/>
  <c r="P202" i="6" s="1"/>
  <c r="P203" i="6" a="1"/>
  <c r="P203" i="6" s="1"/>
  <c r="P204" i="6" a="1"/>
  <c r="P204" i="6"/>
  <c r="P205" i="6" a="1"/>
  <c r="P205" i="6"/>
  <c r="P206" i="6" a="1"/>
  <c r="P206" i="6"/>
  <c r="P207" i="6" a="1"/>
  <c r="P207" i="6"/>
  <c r="P208" i="6" a="1"/>
  <c r="P208" i="6"/>
  <c r="P209" i="6" a="1"/>
  <c r="P209" i="6"/>
  <c r="P210" i="6" a="1"/>
  <c r="P210" i="6"/>
  <c r="P211" i="6" a="1"/>
  <c r="P211" i="6"/>
  <c r="P212" i="6" a="1"/>
  <c r="P212" i="6"/>
  <c r="P213" i="6" a="1"/>
  <c r="P213" i="6"/>
  <c r="P214" i="6" a="1"/>
  <c r="P214" i="6"/>
  <c r="P215" i="6" a="1"/>
  <c r="P215" i="6"/>
  <c r="P216" i="6" a="1"/>
  <c r="P216" i="6" s="1"/>
  <c r="P217" i="6" a="1"/>
  <c r="P217" i="6" s="1"/>
  <c r="P218" i="6" a="1"/>
  <c r="P218" i="6" s="1"/>
  <c r="P219" i="6" a="1"/>
  <c r="P219" i="6" s="1"/>
  <c r="P220" i="6" a="1"/>
  <c r="P220" i="6" s="1"/>
  <c r="P221" i="6" a="1"/>
  <c r="P221" i="6"/>
  <c r="P222" i="6" a="1"/>
  <c r="P222" i="6"/>
  <c r="P223" i="6" a="1"/>
  <c r="P223" i="6"/>
  <c r="P224" i="6" a="1"/>
  <c r="P224" i="6"/>
  <c r="P225" i="6" a="1"/>
  <c r="P225" i="6"/>
  <c r="P226" i="6" a="1"/>
  <c r="P226" i="6"/>
  <c r="P227" i="6" a="1"/>
  <c r="P227" i="6"/>
  <c r="P228" i="6" a="1"/>
  <c r="P228" i="6"/>
  <c r="P229" i="6" a="1"/>
  <c r="P229" i="6"/>
  <c r="P230" i="6" a="1"/>
  <c r="P230" i="6"/>
  <c r="P231" i="6" a="1"/>
  <c r="P231" i="6"/>
  <c r="P232" i="6" a="1"/>
  <c r="P232" i="6" s="1"/>
  <c r="P233" i="6" a="1"/>
  <c r="P233" i="6" s="1"/>
  <c r="P234" i="6" a="1"/>
  <c r="P234" i="6" s="1"/>
  <c r="P235" i="6" a="1"/>
  <c r="P235" i="6" s="1"/>
  <c r="P236" i="6" a="1"/>
  <c r="P236" i="6"/>
  <c r="P237" i="6" a="1"/>
  <c r="P237" i="6"/>
  <c r="P238" i="6" a="1"/>
  <c r="P238" i="6"/>
  <c r="P239" i="6" a="1"/>
  <c r="P239" i="6"/>
  <c r="P240" i="6" a="1"/>
  <c r="P240" i="6"/>
  <c r="P241" i="6" a="1"/>
  <c r="P241" i="6"/>
  <c r="P242" i="6" a="1"/>
  <c r="P242" i="6"/>
  <c r="P243" i="6" a="1"/>
  <c r="P243" i="6"/>
  <c r="P244" i="6" a="1"/>
  <c r="P244" i="6"/>
  <c r="P245" i="6" a="1"/>
  <c r="P245" i="6"/>
  <c r="P246" i="6" a="1"/>
  <c r="P246" i="6"/>
  <c r="P247" i="6" a="1"/>
  <c r="P247" i="6"/>
  <c r="P248" i="6" a="1"/>
  <c r="P248" i="6" s="1"/>
  <c r="P249" i="6" a="1"/>
  <c r="P249" i="6" s="1"/>
  <c r="P250" i="6" a="1"/>
  <c r="P250" i="6" s="1"/>
  <c r="P251" i="6" a="1"/>
  <c r="P251" i="6" s="1"/>
  <c r="P252" i="6" a="1"/>
  <c r="P252" i="6" s="1"/>
  <c r="P253" i="6" a="1"/>
  <c r="P253" i="6"/>
  <c r="P254" i="6" a="1"/>
  <c r="P254" i="6"/>
  <c r="P255" i="6" a="1"/>
  <c r="P255" i="6"/>
  <c r="P256" i="6" a="1"/>
  <c r="P256" i="6"/>
  <c r="P257" i="6" a="1"/>
  <c r="P257" i="6"/>
  <c r="P258" i="6" a="1"/>
  <c r="P258" i="6"/>
  <c r="P259" i="6" a="1"/>
  <c r="P259" i="6"/>
  <c r="P260" i="6" a="1"/>
  <c r="P260" i="6"/>
  <c r="P261" i="6" a="1"/>
  <c r="P261" i="6"/>
  <c r="P262" i="6" a="1"/>
  <c r="P262" i="6"/>
  <c r="P263" i="6" a="1"/>
  <c r="P263" i="6"/>
  <c r="P264" i="6" a="1"/>
  <c r="P264" i="6" s="1"/>
  <c r="P265" i="6" a="1"/>
  <c r="P265" i="6" s="1"/>
  <c r="P266" i="6" a="1"/>
  <c r="P266" i="6" s="1"/>
  <c r="P267" i="6" a="1"/>
  <c r="P267" i="6" s="1"/>
  <c r="P268" i="6" a="1"/>
  <c r="P268" i="6" s="1"/>
  <c r="P269" i="6" a="1"/>
  <c r="P269" i="6"/>
  <c r="P270" i="6" a="1"/>
  <c r="P270" i="6"/>
  <c r="P271" i="6" a="1"/>
  <c r="P271" i="6"/>
  <c r="P272" i="6" a="1"/>
  <c r="P272" i="6"/>
  <c r="P273" i="6" a="1"/>
  <c r="P273" i="6"/>
  <c r="P274" i="6" a="1"/>
  <c r="P274" i="6"/>
  <c r="P275" i="6" a="1"/>
  <c r="P275" i="6"/>
  <c r="P276" i="6" a="1"/>
  <c r="P276" i="6"/>
  <c r="P277" i="6" a="1"/>
  <c r="P277" i="6"/>
  <c r="P278" i="6" a="1"/>
  <c r="P278" i="6"/>
  <c r="P279" i="6" a="1"/>
  <c r="P279" i="6"/>
  <c r="P280" i="6" a="1"/>
  <c r="P280" i="6" s="1"/>
  <c r="P281" i="6" a="1"/>
  <c r="P281" i="6" s="1"/>
  <c r="P282" i="6" a="1"/>
  <c r="P282" i="6" s="1"/>
  <c r="P283" i="6" a="1"/>
  <c r="P283" i="6" s="1"/>
  <c r="P284" i="6" a="1"/>
  <c r="P284" i="6" s="1"/>
  <c r="P285" i="6" a="1"/>
  <c r="P285" i="6"/>
  <c r="P286" i="6" a="1"/>
  <c r="P286" i="6"/>
  <c r="P287" i="6" a="1"/>
  <c r="P287" i="6"/>
  <c r="P288" i="6" a="1"/>
  <c r="P288" i="6"/>
  <c r="P3" i="6" a="1"/>
  <c r="P3" i="6"/>
  <c r="P4" i="6" a="1"/>
  <c r="P4" i="6"/>
  <c r="P5" i="6" a="1"/>
  <c r="P5" i="6"/>
  <c r="P6" i="6" a="1"/>
  <c r="P6" i="6"/>
  <c r="P7" i="6" a="1"/>
  <c r="P7" i="6"/>
  <c r="P8" i="6" a="1"/>
  <c r="P8" i="6"/>
  <c r="P9" i="6" a="1"/>
  <c r="P9" i="6"/>
  <c r="P10" i="6" a="1"/>
  <c r="P10" i="6"/>
  <c r="P11" i="6" a="1"/>
  <c r="P11" i="6"/>
  <c r="P12" i="6" a="1"/>
  <c r="P12" i="6"/>
  <c r="P13" i="6" a="1"/>
  <c r="P13" i="6"/>
  <c r="P14" i="6" a="1"/>
  <c r="P14" i="6"/>
  <c r="P15" i="6" a="1"/>
  <c r="P15" i="6"/>
  <c r="P16" i="6" a="1"/>
  <c r="P16" i="6"/>
  <c r="P17" i="6" a="1"/>
  <c r="P17" i="6"/>
  <c r="P18" i="6" a="1"/>
  <c r="P18" i="6"/>
  <c r="P19" i="6" a="1"/>
  <c r="P19" i="6"/>
  <c r="P20" i="6" a="1"/>
  <c r="P20" i="6"/>
  <c r="P21" i="6" a="1"/>
  <c r="P21" i="6" s="1"/>
  <c r="P22" i="6" a="1"/>
  <c r="P22" i="6"/>
  <c r="P23" i="6" a="1"/>
  <c r="P23" i="6" s="1"/>
  <c r="P2" i="6" a="1"/>
  <c r="P2" i="6" s="1"/>
  <c r="P365" i="5" a="1"/>
  <c r="P365" i="5"/>
  <c r="P366" i="5" a="1"/>
  <c r="P366" i="5"/>
  <c r="P367" i="5" a="1"/>
  <c r="P367" i="5" s="1"/>
  <c r="P368" i="5" a="1"/>
  <c r="P368" i="5"/>
  <c r="P369" i="5" a="1"/>
  <c r="P369" i="5" s="1"/>
  <c r="P370" i="5" a="1"/>
  <c r="P370" i="5" s="1"/>
  <c r="P371" i="5" a="1"/>
  <c r="P371" i="5"/>
  <c r="P372" i="5" a="1"/>
  <c r="P372" i="5"/>
  <c r="P373" i="5" a="1"/>
  <c r="P373" i="5"/>
  <c r="P374" i="5" a="1"/>
  <c r="P374" i="5"/>
  <c r="P375" i="5" a="1"/>
  <c r="P375" i="5"/>
  <c r="P376" i="5" a="1"/>
  <c r="P376" i="5"/>
  <c r="P377" i="5" a="1"/>
  <c r="P377" i="5"/>
  <c r="P378" i="5" a="1"/>
  <c r="P378" i="5"/>
  <c r="P379" i="5" a="1"/>
  <c r="P379" i="5"/>
  <c r="P380" i="5" a="1"/>
  <c r="P380" i="5"/>
  <c r="P381" i="5" a="1"/>
  <c r="P381" i="5"/>
  <c r="P382" i="5" a="1"/>
  <c r="P382" i="5"/>
  <c r="P383" i="5" a="1"/>
  <c r="P383" i="5" s="1"/>
  <c r="P384" i="5" a="1"/>
  <c r="P384" i="5"/>
  <c r="P385" i="5" a="1"/>
  <c r="P385" i="5" s="1"/>
  <c r="P386" i="5" a="1"/>
  <c r="P386" i="5" s="1"/>
  <c r="P387" i="5" a="1"/>
  <c r="P387" i="5"/>
  <c r="P388" i="5" a="1"/>
  <c r="P388" i="5"/>
  <c r="P389" i="5" a="1"/>
  <c r="P389" i="5"/>
  <c r="P390" i="5" a="1"/>
  <c r="P390" i="5"/>
  <c r="P391" i="5" a="1"/>
  <c r="P391" i="5" s="1"/>
  <c r="P392" i="5" a="1"/>
  <c r="P392" i="5"/>
  <c r="P393" i="5" a="1"/>
  <c r="P393" i="5"/>
  <c r="P394" i="5" a="1"/>
  <c r="P394" i="5"/>
  <c r="P395" i="5" a="1"/>
  <c r="P395" i="5"/>
  <c r="P396" i="5" a="1"/>
  <c r="P396" i="5"/>
  <c r="P397" i="5" a="1"/>
  <c r="P397" i="5"/>
  <c r="P398" i="5" a="1"/>
  <c r="P398" i="5"/>
  <c r="P399" i="5" a="1"/>
  <c r="P399" i="5" s="1"/>
  <c r="P400" i="5" a="1"/>
  <c r="P400" i="5"/>
  <c r="P401" i="5" a="1"/>
  <c r="P401" i="5" s="1"/>
  <c r="P402" i="5" a="1"/>
  <c r="P402" i="5" s="1"/>
  <c r="P403" i="5" a="1"/>
  <c r="P403" i="5"/>
  <c r="P404" i="5" a="1"/>
  <c r="P404" i="5"/>
  <c r="P405" i="5" a="1"/>
  <c r="P405" i="5"/>
  <c r="P406" i="5" a="1"/>
  <c r="P406" i="5"/>
  <c r="P407" i="5" a="1"/>
  <c r="P407" i="5"/>
  <c r="P408" i="5" a="1"/>
  <c r="P408" i="5"/>
  <c r="P409" i="5" a="1"/>
  <c r="P409" i="5"/>
  <c r="P410" i="5" a="1"/>
  <c r="P410" i="5"/>
  <c r="P411" i="5" a="1"/>
  <c r="P411" i="5"/>
  <c r="P412" i="5" a="1"/>
  <c r="P412" i="5"/>
  <c r="P413" i="5" a="1"/>
  <c r="P413" i="5"/>
  <c r="P414" i="5" a="1"/>
  <c r="P414" i="5"/>
  <c r="P415" i="5" a="1"/>
  <c r="P415" i="5" s="1"/>
  <c r="P416" i="5" a="1"/>
  <c r="P416" i="5"/>
  <c r="P417" i="5" a="1"/>
  <c r="P417" i="5" s="1"/>
  <c r="P418" i="5" a="1"/>
  <c r="P418" i="5" s="1"/>
  <c r="P419" i="5" a="1"/>
  <c r="P419" i="5"/>
  <c r="P420" i="5" a="1"/>
  <c r="P420" i="5"/>
  <c r="P421" i="5" a="1"/>
  <c r="P421" i="5"/>
  <c r="P422" i="5" a="1"/>
  <c r="P422" i="5"/>
  <c r="P423" i="5" a="1"/>
  <c r="P423" i="5"/>
  <c r="P424" i="5" a="1"/>
  <c r="P424" i="5"/>
  <c r="P425" i="5" a="1"/>
  <c r="P425" i="5"/>
  <c r="P426" i="5" a="1"/>
  <c r="P426" i="5"/>
  <c r="P427" i="5" a="1"/>
  <c r="P427" i="5"/>
  <c r="P428" i="5" a="1"/>
  <c r="P428" i="5"/>
  <c r="P429" i="5" a="1"/>
  <c r="P429" i="5"/>
  <c r="P430" i="5" a="1"/>
  <c r="P430" i="5"/>
  <c r="P431" i="5" a="1"/>
  <c r="P431" i="5" s="1"/>
  <c r="P432" i="5" a="1"/>
  <c r="P432" i="5"/>
  <c r="P433" i="5" a="1"/>
  <c r="P433" i="5" s="1"/>
  <c r="P434" i="5" a="1"/>
  <c r="P434" i="5" s="1"/>
  <c r="P435" i="5" a="1"/>
  <c r="P435" i="5"/>
  <c r="P436" i="5" a="1"/>
  <c r="P436" i="5"/>
  <c r="P437" i="5" a="1"/>
  <c r="P437" i="5"/>
  <c r="P438" i="5" a="1"/>
  <c r="P438" i="5"/>
  <c r="P439" i="5" a="1"/>
  <c r="P439" i="5"/>
  <c r="P440" i="5" a="1"/>
  <c r="P440" i="5"/>
  <c r="P441" i="5" a="1"/>
  <c r="P441" i="5"/>
  <c r="P442" i="5" a="1"/>
  <c r="P442" i="5"/>
  <c r="P443" i="5" a="1"/>
  <c r="P443" i="5"/>
  <c r="P444" i="5" a="1"/>
  <c r="P444" i="5"/>
  <c r="P445" i="5" a="1"/>
  <c r="P445" i="5"/>
  <c r="P446" i="5" a="1"/>
  <c r="P446" i="5"/>
  <c r="P447" i="5" a="1"/>
  <c r="P447" i="5" s="1"/>
  <c r="P448" i="5" a="1"/>
  <c r="P448" i="5"/>
  <c r="P449" i="5" a="1"/>
  <c r="P449" i="5" s="1"/>
  <c r="P450" i="5" a="1"/>
  <c r="P450" i="5" s="1"/>
  <c r="P451" i="5" a="1"/>
  <c r="P451" i="5"/>
  <c r="P452" i="5" a="1"/>
  <c r="P452" i="5"/>
  <c r="P453" i="5" a="1"/>
  <c r="P453" i="5"/>
  <c r="P454" i="5" a="1"/>
  <c r="P454" i="5"/>
  <c r="P455" i="5" a="1"/>
  <c r="P455" i="5"/>
  <c r="P456" i="5" a="1"/>
  <c r="P456" i="5"/>
  <c r="P457" i="5" a="1"/>
  <c r="P457" i="5"/>
  <c r="P458" i="5" a="1"/>
  <c r="P458" i="5"/>
  <c r="P459" i="5" a="1"/>
  <c r="P459" i="5"/>
  <c r="P460" i="5" a="1"/>
  <c r="P460" i="5"/>
  <c r="P461" i="5" a="1"/>
  <c r="P461" i="5"/>
  <c r="P462" i="5" a="1"/>
  <c r="P462" i="5"/>
  <c r="P463" i="5" a="1"/>
  <c r="P463" i="5" s="1"/>
  <c r="P3" i="5" a="1"/>
  <c r="P3" i="5" s="1"/>
  <c r="P4" i="5" a="1"/>
  <c r="P4" i="5" s="1"/>
  <c r="P5" i="5" a="1"/>
  <c r="P5" i="5"/>
  <c r="P6" i="5" a="1"/>
  <c r="P6" i="5" s="1"/>
  <c r="P7" i="5" a="1"/>
  <c r="P7" i="5" s="1"/>
  <c r="P8" i="5" a="1"/>
  <c r="P8" i="5"/>
  <c r="P9" i="5" a="1"/>
  <c r="P9" i="5"/>
  <c r="P10" i="5" a="1"/>
  <c r="P10" i="5"/>
  <c r="P11" i="5" a="1"/>
  <c r="P11" i="5"/>
  <c r="P12" i="5" a="1"/>
  <c r="P12" i="5"/>
  <c r="P13" i="5" a="1"/>
  <c r="P13" i="5"/>
  <c r="P14" i="5" a="1"/>
  <c r="P14" i="5"/>
  <c r="P15" i="5" a="1"/>
  <c r="P15" i="5"/>
  <c r="P16" i="5" a="1"/>
  <c r="P16" i="5" s="1"/>
  <c r="P17" i="5" a="1"/>
  <c r="P17" i="5"/>
  <c r="P18" i="5" a="1"/>
  <c r="P18" i="5"/>
  <c r="P19" i="5" a="1"/>
  <c r="P19" i="5" s="1"/>
  <c r="P20" i="5" a="1"/>
  <c r="P20" i="5" s="1"/>
  <c r="P21" i="5" a="1"/>
  <c r="P21" i="5"/>
  <c r="P22" i="5" a="1"/>
  <c r="P22" i="5" s="1"/>
  <c r="P23" i="5" a="1"/>
  <c r="P23" i="5" s="1"/>
  <c r="P24" i="5" a="1"/>
  <c r="P24" i="5"/>
  <c r="P25" i="5" a="1"/>
  <c r="P25" i="5"/>
  <c r="P26" i="5" a="1"/>
  <c r="P26" i="5"/>
  <c r="P27" i="5" a="1"/>
  <c r="P27" i="5"/>
  <c r="P28" i="5" a="1"/>
  <c r="P28" i="5"/>
  <c r="P29" i="5" a="1"/>
  <c r="P29" i="5"/>
  <c r="P30" i="5" a="1"/>
  <c r="P30" i="5"/>
  <c r="P31" i="5" a="1"/>
  <c r="P31" i="5"/>
  <c r="P32" i="5" a="1"/>
  <c r="P32" i="5"/>
  <c r="P33" i="5" a="1"/>
  <c r="P33" i="5" s="1"/>
  <c r="P34" i="5" a="1"/>
  <c r="P34" i="5"/>
  <c r="P35" i="5" a="1"/>
  <c r="P35" i="5" s="1"/>
  <c r="P36" i="5" a="1"/>
  <c r="P36" i="5" s="1"/>
  <c r="P37" i="5" a="1"/>
  <c r="P37" i="5"/>
  <c r="P38" i="5" a="1"/>
  <c r="P38" i="5" s="1"/>
  <c r="P39" i="5" a="1"/>
  <c r="P39" i="5" s="1"/>
  <c r="P40" i="5" a="1"/>
  <c r="P40" i="5"/>
  <c r="P41" i="5" a="1"/>
  <c r="P41" i="5"/>
  <c r="P42" i="5" a="1"/>
  <c r="P42" i="5"/>
  <c r="P43" i="5" a="1"/>
  <c r="P43" i="5"/>
  <c r="P44" i="5" a="1"/>
  <c r="P44" i="5"/>
  <c r="P45" i="5" a="1"/>
  <c r="P45" i="5"/>
  <c r="P46" i="5" a="1"/>
  <c r="P46" i="5"/>
  <c r="P47" i="5" a="1"/>
  <c r="P47" i="5"/>
  <c r="P48" i="5" a="1"/>
  <c r="P48" i="5"/>
  <c r="P49" i="5" a="1"/>
  <c r="P49" i="5"/>
  <c r="P50" i="5" a="1"/>
  <c r="P50" i="5"/>
  <c r="P51" i="5" a="1"/>
  <c r="P51" i="5" s="1"/>
  <c r="P52" i="5" a="1"/>
  <c r="P52" i="5" s="1"/>
  <c r="P53" i="5" a="1"/>
  <c r="P53" i="5"/>
  <c r="P54" i="5" a="1"/>
  <c r="P54" i="5" s="1"/>
  <c r="P55" i="5" a="1"/>
  <c r="P55" i="5" s="1"/>
  <c r="P56" i="5" a="1"/>
  <c r="P56" i="5"/>
  <c r="P57" i="5" a="1"/>
  <c r="P57" i="5"/>
  <c r="P58" i="5" a="1"/>
  <c r="P58" i="5"/>
  <c r="P59" i="5" a="1"/>
  <c r="P59" i="5"/>
  <c r="P60" i="5" a="1"/>
  <c r="P60" i="5"/>
  <c r="P61" i="5" a="1"/>
  <c r="P61" i="5"/>
  <c r="P62" i="5" a="1"/>
  <c r="P62" i="5"/>
  <c r="P63" i="5" a="1"/>
  <c r="P63" i="5"/>
  <c r="P64" i="5" a="1"/>
  <c r="P64" i="5"/>
  <c r="P65" i="5" a="1"/>
  <c r="P65" i="5"/>
  <c r="P66" i="5" a="1"/>
  <c r="P66" i="5"/>
  <c r="P67" i="5" a="1"/>
  <c r="P67" i="5" s="1"/>
  <c r="P68" i="5" a="1"/>
  <c r="P68" i="5" s="1"/>
  <c r="P69" i="5" a="1"/>
  <c r="P69" i="5"/>
  <c r="P70" i="5" a="1"/>
  <c r="P70" i="5" s="1"/>
  <c r="P71" i="5" a="1"/>
  <c r="P71" i="5" s="1"/>
  <c r="P72" i="5" a="1"/>
  <c r="P72" i="5"/>
  <c r="P73" i="5" a="1"/>
  <c r="P73" i="5"/>
  <c r="P74" i="5" a="1"/>
  <c r="P74" i="5"/>
  <c r="P75" i="5" a="1"/>
  <c r="P75" i="5"/>
  <c r="P76" i="5" a="1"/>
  <c r="P76" i="5"/>
  <c r="P77" i="5" a="1"/>
  <c r="P77" i="5"/>
  <c r="P78" i="5" a="1"/>
  <c r="P78" i="5"/>
  <c r="P79" i="5" a="1"/>
  <c r="P79" i="5"/>
  <c r="P80" i="5" a="1"/>
  <c r="P80" i="5"/>
  <c r="P81" i="5" a="1"/>
  <c r="P81" i="5"/>
  <c r="P82" i="5" a="1"/>
  <c r="P82" i="5" s="1"/>
  <c r="P83" i="5" a="1"/>
  <c r="P83" i="5" s="1"/>
  <c r="P84" i="5" a="1"/>
  <c r="P84" i="5" s="1"/>
  <c r="P85" i="5" a="1"/>
  <c r="P85" i="5"/>
  <c r="P86" i="5" a="1"/>
  <c r="P86" i="5" s="1"/>
  <c r="P87" i="5" a="1"/>
  <c r="P87" i="5" s="1"/>
  <c r="P88" i="5" a="1"/>
  <c r="P88" i="5"/>
  <c r="P89" i="5" a="1"/>
  <c r="P89" i="5"/>
  <c r="P90" i="5" a="1"/>
  <c r="P90" i="5"/>
  <c r="P91" i="5" a="1"/>
  <c r="P91" i="5"/>
  <c r="P92" i="5" a="1"/>
  <c r="P92" i="5"/>
  <c r="P93" i="5" a="1"/>
  <c r="P93" i="5"/>
  <c r="P94" i="5" a="1"/>
  <c r="P94" i="5"/>
  <c r="P95" i="5" a="1"/>
  <c r="P95" i="5"/>
  <c r="P96" i="5" a="1"/>
  <c r="P96" i="5"/>
  <c r="P97" i="5" a="1"/>
  <c r="P97" i="5"/>
  <c r="P98" i="5" a="1"/>
  <c r="P98" i="5"/>
  <c r="P99" i="5" a="1"/>
  <c r="P99" i="5" s="1"/>
  <c r="P100" i="5" a="1"/>
  <c r="P100" i="5" s="1"/>
  <c r="P101" i="5" a="1"/>
  <c r="P101" i="5"/>
  <c r="P102" i="5" a="1"/>
  <c r="P102" i="5" s="1"/>
  <c r="P103" i="5" a="1"/>
  <c r="P103" i="5" s="1"/>
  <c r="P104" i="5" a="1"/>
  <c r="P104" i="5"/>
  <c r="P105" i="5" a="1"/>
  <c r="P105" i="5"/>
  <c r="P106" i="5" a="1"/>
  <c r="P106" i="5"/>
  <c r="P107" i="5" a="1"/>
  <c r="P107" i="5"/>
  <c r="P108" i="5" a="1"/>
  <c r="P108" i="5" s="1"/>
  <c r="P109" i="5" a="1"/>
  <c r="P109" i="5"/>
  <c r="P110" i="5" a="1"/>
  <c r="P110" i="5"/>
  <c r="P111" i="5" a="1"/>
  <c r="P111" i="5"/>
  <c r="P112" i="5" a="1"/>
  <c r="P112" i="5"/>
  <c r="P113" i="5" a="1"/>
  <c r="P113" i="5"/>
  <c r="P114" i="5" a="1"/>
  <c r="P114" i="5"/>
  <c r="P115" i="5" a="1"/>
  <c r="P115" i="5" s="1"/>
  <c r="P116" i="5" a="1"/>
  <c r="P116" i="5" s="1"/>
  <c r="P117" i="5" a="1"/>
  <c r="P117" i="5"/>
  <c r="P118" i="5" a="1"/>
  <c r="P118" i="5" s="1"/>
  <c r="P119" i="5" a="1"/>
  <c r="P119" i="5" s="1"/>
  <c r="P120" i="5" a="1"/>
  <c r="P120" i="5"/>
  <c r="P121" i="5" a="1"/>
  <c r="P121" i="5"/>
  <c r="P122" i="5" a="1"/>
  <c r="P122" i="5"/>
  <c r="P123" i="5" a="1"/>
  <c r="P123" i="5"/>
  <c r="P124" i="5" a="1"/>
  <c r="P124" i="5"/>
  <c r="P125" i="5" a="1"/>
  <c r="P125" i="5"/>
  <c r="P126" i="5" a="1"/>
  <c r="P126" i="5"/>
  <c r="P127" i="5" a="1"/>
  <c r="P127" i="5"/>
  <c r="P128" i="5" a="1"/>
  <c r="P128" i="5"/>
  <c r="P129" i="5" a="1"/>
  <c r="P129" i="5"/>
  <c r="P130" i="5" a="1"/>
  <c r="P130" i="5"/>
  <c r="P131" i="5" a="1"/>
  <c r="P131" i="5" s="1"/>
  <c r="P132" i="5" a="1"/>
  <c r="P132" i="5" s="1"/>
  <c r="P133" i="5" a="1"/>
  <c r="P133" i="5"/>
  <c r="P134" i="5" a="1"/>
  <c r="P134" i="5" s="1"/>
  <c r="P135" i="5" a="1"/>
  <c r="P135" i="5" s="1"/>
  <c r="P136" i="5" a="1"/>
  <c r="P136" i="5"/>
  <c r="P137" i="5" a="1"/>
  <c r="P137" i="5"/>
  <c r="P138" i="5" a="1"/>
  <c r="P138" i="5"/>
  <c r="P139" i="5" a="1"/>
  <c r="P139" i="5"/>
  <c r="P140" i="5" a="1"/>
  <c r="P140" i="5"/>
  <c r="P141" i="5" a="1"/>
  <c r="P141" i="5"/>
  <c r="P142" i="5" a="1"/>
  <c r="P142" i="5" s="1"/>
  <c r="P143" i="5" a="1"/>
  <c r="P143" i="5"/>
  <c r="P144" i="5" a="1"/>
  <c r="P144" i="5"/>
  <c r="P145" i="5" a="1"/>
  <c r="P145" i="5"/>
  <c r="P146" i="5" a="1"/>
  <c r="P146" i="5"/>
  <c r="P147" i="5" a="1"/>
  <c r="P147" i="5" s="1"/>
  <c r="P148" i="5" a="1"/>
  <c r="P148" i="5" s="1"/>
  <c r="P149" i="5" a="1"/>
  <c r="P149" i="5"/>
  <c r="P150" i="5" a="1"/>
  <c r="P150" i="5" s="1"/>
  <c r="P151" i="5" a="1"/>
  <c r="P151" i="5" s="1"/>
  <c r="P152" i="5" a="1"/>
  <c r="P152" i="5"/>
  <c r="P153" i="5" a="1"/>
  <c r="P153" i="5"/>
  <c r="P154" i="5" a="1"/>
  <c r="P154" i="5"/>
  <c r="P155" i="5" a="1"/>
  <c r="P155" i="5"/>
  <c r="P156" i="5" a="1"/>
  <c r="P156" i="5"/>
  <c r="P157" i="5" a="1"/>
  <c r="P157" i="5" s="1"/>
  <c r="P158" i="5" a="1"/>
  <c r="P158" i="5"/>
  <c r="P159" i="5" a="1"/>
  <c r="P159" i="5"/>
  <c r="P160" i="5" a="1"/>
  <c r="P160" i="5"/>
  <c r="P161" i="5" a="1"/>
  <c r="P161" i="5"/>
  <c r="P162" i="5" a="1"/>
  <c r="P162" i="5"/>
  <c r="P163" i="5" a="1"/>
  <c r="P163" i="5" s="1"/>
  <c r="P164" i="5" a="1"/>
  <c r="P164" i="5" s="1"/>
  <c r="P165" i="5" a="1"/>
  <c r="P165" i="5"/>
  <c r="P166" i="5" a="1"/>
  <c r="P166" i="5" s="1"/>
  <c r="P167" i="5" a="1"/>
  <c r="P167" i="5" s="1"/>
  <c r="P168" i="5" a="1"/>
  <c r="P168" i="5"/>
  <c r="P169" i="5" a="1"/>
  <c r="P169" i="5"/>
  <c r="P170" i="5" a="1"/>
  <c r="P170" i="5"/>
  <c r="P171" i="5" a="1"/>
  <c r="P171" i="5"/>
  <c r="P172" i="5" a="1"/>
  <c r="P172" i="5"/>
  <c r="P173" i="5" a="1"/>
  <c r="P173" i="5"/>
  <c r="P174" i="5" a="1"/>
  <c r="P174" i="5"/>
  <c r="P175" i="5" a="1"/>
  <c r="P175" i="5"/>
  <c r="P176" i="5" a="1"/>
  <c r="P176" i="5"/>
  <c r="P177" i="5" a="1"/>
  <c r="P177" i="5"/>
  <c r="P178" i="5" a="1"/>
  <c r="P178" i="5"/>
  <c r="P179" i="5" a="1"/>
  <c r="P179" i="5" s="1"/>
  <c r="P180" i="5" a="1"/>
  <c r="P180" i="5" s="1"/>
  <c r="P181" i="5" a="1"/>
  <c r="P181" i="5"/>
  <c r="P182" i="5" a="1"/>
  <c r="P182" i="5" s="1"/>
  <c r="P183" i="5" a="1"/>
  <c r="P183" i="5" s="1"/>
  <c r="P184" i="5" a="1"/>
  <c r="P184" i="5"/>
  <c r="P185" i="5" a="1"/>
  <c r="P185" i="5"/>
  <c r="P186" i="5" a="1"/>
  <c r="P186" i="5"/>
  <c r="P187" i="5" a="1"/>
  <c r="P187" i="5"/>
  <c r="P188" i="5" a="1"/>
  <c r="P188" i="5"/>
  <c r="P189" i="5" a="1"/>
  <c r="P189" i="5"/>
  <c r="P190" i="5" a="1"/>
  <c r="P190" i="5"/>
  <c r="P191" i="5" a="1"/>
  <c r="P191" i="5"/>
  <c r="P192" i="5" a="1"/>
  <c r="P192" i="5"/>
  <c r="P193" i="5" a="1"/>
  <c r="P193" i="5"/>
  <c r="P194" i="5" a="1"/>
  <c r="P194" i="5"/>
  <c r="P195" i="5" a="1"/>
  <c r="P195" i="5" s="1"/>
  <c r="P196" i="5" a="1"/>
  <c r="P196" i="5" s="1"/>
  <c r="P197" i="5" a="1"/>
  <c r="P197" i="5"/>
  <c r="P198" i="5" a="1"/>
  <c r="P198" i="5" s="1"/>
  <c r="P199" i="5" a="1"/>
  <c r="P199" i="5" s="1"/>
  <c r="P200" i="5" a="1"/>
  <c r="P200" i="5"/>
  <c r="P201" i="5" a="1"/>
  <c r="P201" i="5"/>
  <c r="P202" i="5" a="1"/>
  <c r="P202" i="5"/>
  <c r="P203" i="5" a="1"/>
  <c r="P203" i="5"/>
  <c r="P204" i="5" a="1"/>
  <c r="P204" i="5"/>
  <c r="P205" i="5" a="1"/>
  <c r="P205" i="5"/>
  <c r="P206" i="5" a="1"/>
  <c r="P206" i="5"/>
  <c r="P207" i="5" a="1"/>
  <c r="P207" i="5"/>
  <c r="P208" i="5" a="1"/>
  <c r="P208" i="5"/>
  <c r="P209" i="5" a="1"/>
  <c r="P209" i="5"/>
  <c r="P210" i="5" a="1"/>
  <c r="P210" i="5"/>
  <c r="P211" i="5" a="1"/>
  <c r="P211" i="5" s="1"/>
  <c r="P212" i="5" a="1"/>
  <c r="P212" i="5" s="1"/>
  <c r="P213" i="5" a="1"/>
  <c r="P213" i="5"/>
  <c r="P214" i="5" a="1"/>
  <c r="P214" i="5" s="1"/>
  <c r="P215" i="5" a="1"/>
  <c r="P215" i="5" s="1"/>
  <c r="P216" i="5" a="1"/>
  <c r="P216" i="5"/>
  <c r="P217" i="5" a="1"/>
  <c r="P217" i="5"/>
  <c r="P218" i="5" a="1"/>
  <c r="P218" i="5"/>
  <c r="P219" i="5" a="1"/>
  <c r="P219" i="5"/>
  <c r="P220" i="5" a="1"/>
  <c r="P220" i="5"/>
  <c r="P221" i="5" a="1"/>
  <c r="P221" i="5"/>
  <c r="P222" i="5" a="1"/>
  <c r="P222" i="5"/>
  <c r="P223" i="5" a="1"/>
  <c r="P223" i="5"/>
  <c r="P224" i="5" a="1"/>
  <c r="P224" i="5"/>
  <c r="P225" i="5" a="1"/>
  <c r="P225" i="5"/>
  <c r="P226" i="5" a="1"/>
  <c r="P226" i="5"/>
  <c r="P227" i="5" a="1"/>
  <c r="P227" i="5" s="1"/>
  <c r="P228" i="5" a="1"/>
  <c r="P228" i="5" s="1"/>
  <c r="P229" i="5" a="1"/>
  <c r="P229" i="5"/>
  <c r="P230" i="5" a="1"/>
  <c r="P230" i="5" s="1"/>
  <c r="P231" i="5" a="1"/>
  <c r="P231" i="5" s="1"/>
  <c r="P232" i="5" a="1"/>
  <c r="P232" i="5"/>
  <c r="P233" i="5" a="1"/>
  <c r="P233" i="5"/>
  <c r="P234" i="5" a="1"/>
  <c r="P234" i="5"/>
  <c r="P235" i="5" a="1"/>
  <c r="P235" i="5"/>
  <c r="P236" i="5" a="1"/>
  <c r="P236" i="5"/>
  <c r="P237" i="5" a="1"/>
  <c r="P237" i="5"/>
  <c r="P238" i="5" a="1"/>
  <c r="P238" i="5"/>
  <c r="P239" i="5" a="1"/>
  <c r="P239" i="5"/>
  <c r="P240" i="5" a="1"/>
  <c r="P240" i="5"/>
  <c r="P241" i="5" a="1"/>
  <c r="P241" i="5"/>
  <c r="P242" i="5" a="1"/>
  <c r="P242" i="5"/>
  <c r="P243" i="5" a="1"/>
  <c r="P243" i="5" s="1"/>
  <c r="P244" i="5" a="1"/>
  <c r="P244" i="5" s="1"/>
  <c r="P245" i="5" a="1"/>
  <c r="P245" i="5"/>
  <c r="P246" i="5" a="1"/>
  <c r="P246" i="5" s="1"/>
  <c r="P247" i="5" a="1"/>
  <c r="P247" i="5" s="1"/>
  <c r="P248" i="5" a="1"/>
  <c r="P248" i="5"/>
  <c r="P249" i="5" a="1"/>
  <c r="P249" i="5"/>
  <c r="P250" i="5" a="1"/>
  <c r="P250" i="5"/>
  <c r="P251" i="5" a="1"/>
  <c r="P251" i="5"/>
  <c r="P252" i="5" a="1"/>
  <c r="P252" i="5"/>
  <c r="P253" i="5" a="1"/>
  <c r="P253" i="5"/>
  <c r="P254" i="5" a="1"/>
  <c r="P254" i="5"/>
  <c r="P255" i="5" a="1"/>
  <c r="P255" i="5"/>
  <c r="P256" i="5" a="1"/>
  <c r="P256" i="5"/>
  <c r="P257" i="5" a="1"/>
  <c r="P257" i="5"/>
  <c r="P258" i="5" a="1"/>
  <c r="P258" i="5"/>
  <c r="P259" i="5" a="1"/>
  <c r="P259" i="5" s="1"/>
  <c r="P260" i="5" a="1"/>
  <c r="P260" i="5" s="1"/>
  <c r="P261" i="5" a="1"/>
  <c r="P261" i="5"/>
  <c r="P262" i="5" a="1"/>
  <c r="P262" i="5" s="1"/>
  <c r="P263" i="5" a="1"/>
  <c r="P263" i="5" s="1"/>
  <c r="P264" i="5" a="1"/>
  <c r="P264" i="5"/>
  <c r="P265" i="5" a="1"/>
  <c r="P265" i="5"/>
  <c r="P266" i="5" a="1"/>
  <c r="P266" i="5"/>
  <c r="P267" i="5" a="1"/>
  <c r="P267" i="5"/>
  <c r="P268" i="5" a="1"/>
  <c r="P268" i="5"/>
  <c r="P269" i="5" a="1"/>
  <c r="P269" i="5"/>
  <c r="P270" i="5" a="1"/>
  <c r="P270" i="5"/>
  <c r="P271" i="5" a="1"/>
  <c r="P271" i="5"/>
  <c r="P272" i="5" a="1"/>
  <c r="P272" i="5"/>
  <c r="P273" i="5" a="1"/>
  <c r="P273" i="5"/>
  <c r="P274" i="5" a="1"/>
  <c r="P274" i="5"/>
  <c r="P275" i="5" a="1"/>
  <c r="P275" i="5" s="1"/>
  <c r="P276" i="5" a="1"/>
  <c r="P276" i="5" s="1"/>
  <c r="P277" i="5" a="1"/>
  <c r="P277" i="5"/>
  <c r="P278" i="5" a="1"/>
  <c r="P278" i="5" s="1"/>
  <c r="P279" i="5" a="1"/>
  <c r="P279" i="5" s="1"/>
  <c r="P280" i="5" a="1"/>
  <c r="P280" i="5"/>
  <c r="P281" i="5" a="1"/>
  <c r="P281" i="5"/>
  <c r="P282" i="5" a="1"/>
  <c r="P282" i="5"/>
  <c r="P283" i="5" a="1"/>
  <c r="P283" i="5"/>
  <c r="P284" i="5" a="1"/>
  <c r="P284" i="5"/>
  <c r="P285" i="5" a="1"/>
  <c r="P285" i="5"/>
  <c r="P286" i="5" a="1"/>
  <c r="P286" i="5"/>
  <c r="P287" i="5" a="1"/>
  <c r="P287" i="5"/>
  <c r="P288" i="5" a="1"/>
  <c r="P288" i="5"/>
  <c r="P289" i="5" a="1"/>
  <c r="P289" i="5"/>
  <c r="P290" i="5" a="1"/>
  <c r="P290" i="5"/>
  <c r="P291" i="5" a="1"/>
  <c r="P291" i="5" s="1"/>
  <c r="P292" i="5" a="1"/>
  <c r="P292" i="5" s="1"/>
  <c r="P293" i="5" a="1"/>
  <c r="P293" i="5"/>
  <c r="P294" i="5" a="1"/>
  <c r="P294" i="5" s="1"/>
  <c r="P295" i="5" a="1"/>
  <c r="P295" i="5" s="1"/>
  <c r="P296" i="5" a="1"/>
  <c r="P296" i="5"/>
  <c r="P297" i="5" a="1"/>
  <c r="P297" i="5"/>
  <c r="P298" i="5" a="1"/>
  <c r="P298" i="5"/>
  <c r="P299" i="5" a="1"/>
  <c r="P299" i="5"/>
  <c r="P300" i="5" a="1"/>
  <c r="P300" i="5"/>
  <c r="P301" i="5" a="1"/>
  <c r="P301" i="5"/>
  <c r="P302" i="5" a="1"/>
  <c r="P302" i="5"/>
  <c r="P303" i="5" a="1"/>
  <c r="P303" i="5"/>
  <c r="P304" i="5" a="1"/>
  <c r="P304" i="5"/>
  <c r="P305" i="5" a="1"/>
  <c r="P305" i="5"/>
  <c r="P306" i="5" a="1"/>
  <c r="P306" i="5"/>
  <c r="P307" i="5" a="1"/>
  <c r="P307" i="5" s="1"/>
  <c r="P308" i="5" a="1"/>
  <c r="P308" i="5" s="1"/>
  <c r="P309" i="5" a="1"/>
  <c r="P309" i="5"/>
  <c r="P310" i="5" a="1"/>
  <c r="P310" i="5" s="1"/>
  <c r="P311" i="5" a="1"/>
  <c r="P311" i="5" s="1"/>
  <c r="P312" i="5" a="1"/>
  <c r="P312" i="5"/>
  <c r="P313" i="5" a="1"/>
  <c r="P313" i="5"/>
  <c r="P314" i="5" a="1"/>
  <c r="P314" i="5"/>
  <c r="P315" i="5" a="1"/>
  <c r="P315" i="5"/>
  <c r="P316" i="5" a="1"/>
  <c r="P316" i="5"/>
  <c r="P317" i="5" a="1"/>
  <c r="P317" i="5"/>
  <c r="P318" i="5" a="1"/>
  <c r="P318" i="5"/>
  <c r="P319" i="5" a="1"/>
  <c r="P319" i="5"/>
  <c r="P320" i="5" a="1"/>
  <c r="P320" i="5"/>
  <c r="P321" i="5" a="1"/>
  <c r="P321" i="5"/>
  <c r="P322" i="5" a="1"/>
  <c r="P322" i="5"/>
  <c r="P323" i="5" a="1"/>
  <c r="P323" i="5" s="1"/>
  <c r="P324" i="5" a="1"/>
  <c r="P324" i="5" s="1"/>
  <c r="P325" i="5" a="1"/>
  <c r="P325" i="5"/>
  <c r="P326" i="5" a="1"/>
  <c r="P326" i="5" s="1"/>
  <c r="P327" i="5" a="1"/>
  <c r="P327" i="5" s="1"/>
  <c r="P328" i="5" a="1"/>
  <c r="P328" i="5"/>
  <c r="P329" i="5" a="1"/>
  <c r="P329" i="5"/>
  <c r="P330" i="5" a="1"/>
  <c r="P330" i="5"/>
  <c r="P331" i="5" a="1"/>
  <c r="P331" i="5"/>
  <c r="P332" i="5" a="1"/>
  <c r="P332" i="5"/>
  <c r="P333" i="5" a="1"/>
  <c r="P333" i="5"/>
  <c r="P334" i="5" a="1"/>
  <c r="P334" i="5"/>
  <c r="P335" i="5" a="1"/>
  <c r="P335" i="5"/>
  <c r="P336" i="5" a="1"/>
  <c r="P336" i="5"/>
  <c r="P337" i="5" a="1"/>
  <c r="P337" i="5"/>
  <c r="P338" i="5" a="1"/>
  <c r="P338" i="5"/>
  <c r="P339" i="5" a="1"/>
  <c r="P339" i="5" s="1"/>
  <c r="P340" i="5" a="1"/>
  <c r="P340" i="5" s="1"/>
  <c r="P341" i="5" a="1"/>
  <c r="P341" i="5"/>
  <c r="P342" i="5" a="1"/>
  <c r="P342" i="5" s="1"/>
  <c r="P343" i="5" a="1"/>
  <c r="P343" i="5" s="1"/>
  <c r="P344" i="5" a="1"/>
  <c r="P344" i="5"/>
  <c r="P345" i="5" a="1"/>
  <c r="P345" i="5"/>
  <c r="P346" i="5" a="1"/>
  <c r="P346" i="5"/>
  <c r="P347" i="5" a="1"/>
  <c r="P347" i="5"/>
  <c r="P348" i="5" a="1"/>
  <c r="P348" i="5"/>
  <c r="P349" i="5" a="1"/>
  <c r="P349" i="5"/>
  <c r="P350" i="5" a="1"/>
  <c r="P350" i="5"/>
  <c r="P351" i="5" a="1"/>
  <c r="P351" i="5"/>
  <c r="P352" i="5" a="1"/>
  <c r="P352" i="5"/>
  <c r="P353" i="5" a="1"/>
  <c r="P353" i="5"/>
  <c r="P354" i="5" a="1"/>
  <c r="P354" i="5"/>
  <c r="P355" i="5" a="1"/>
  <c r="P355" i="5" s="1"/>
  <c r="P356" i="5" a="1"/>
  <c r="P356" i="5" s="1"/>
  <c r="P357" i="5" a="1"/>
  <c r="P357" i="5"/>
  <c r="P358" i="5" a="1"/>
  <c r="P358" i="5" s="1"/>
  <c r="P359" i="5" a="1"/>
  <c r="P359" i="5" s="1"/>
  <c r="P360" i="5" a="1"/>
  <c r="P360" i="5"/>
  <c r="P361" i="5" a="1"/>
  <c r="P361" i="5"/>
  <c r="P362" i="5" a="1"/>
  <c r="P362" i="5"/>
  <c r="P363" i="5" a="1"/>
  <c r="P363" i="5"/>
  <c r="P364" i="5" a="1"/>
  <c r="P364" i="5"/>
  <c r="P2" i="5" a="1"/>
  <c r="P2" i="5" s="1"/>
  <c r="P3" i="4" a="1"/>
  <c r="P3" i="4" s="1"/>
  <c r="P4" i="4" a="1"/>
  <c r="P4" i="4" s="1"/>
  <c r="P5" i="4" a="1"/>
  <c r="P5" i="4" s="1"/>
  <c r="P6" i="4" a="1"/>
  <c r="P6" i="4"/>
  <c r="P7" i="4" a="1"/>
  <c r="P7" i="4" s="1"/>
  <c r="P8" i="4" a="1"/>
  <c r="P8" i="4"/>
  <c r="P9" i="4" a="1"/>
  <c r="P9" i="4"/>
  <c r="P10" i="4" a="1"/>
  <c r="P10" i="4"/>
  <c r="P11" i="4" a="1"/>
  <c r="P11" i="4" s="1"/>
  <c r="P12" i="4" a="1"/>
  <c r="P12" i="4"/>
  <c r="P13" i="4" a="1"/>
  <c r="P13" i="4"/>
  <c r="P14" i="4" a="1"/>
  <c r="P14" i="4"/>
  <c r="P15" i="4" a="1"/>
  <c r="P15" i="4" s="1"/>
  <c r="P16" i="4" a="1"/>
  <c r="P16" i="4"/>
  <c r="P17" i="4" a="1"/>
  <c r="P17" i="4"/>
  <c r="P18" i="4" a="1"/>
  <c r="P18" i="4"/>
  <c r="P19" i="4" a="1"/>
  <c r="P19" i="4" s="1"/>
  <c r="P20" i="4" a="1"/>
  <c r="P20" i="4" s="1"/>
  <c r="P21" i="4" a="1"/>
  <c r="P21" i="4" s="1"/>
  <c r="P22" i="4" a="1"/>
  <c r="P22" i="4"/>
  <c r="P23" i="4" a="1"/>
  <c r="P23" i="4" s="1"/>
  <c r="P24" i="4" a="1"/>
  <c r="P24" i="4"/>
  <c r="P25" i="4" a="1"/>
  <c r="P25" i="4"/>
  <c r="P26" i="4" a="1"/>
  <c r="P26" i="4"/>
  <c r="P27" i="4" a="1"/>
  <c r="P27" i="4" s="1"/>
  <c r="P28" i="4" a="1"/>
  <c r="P28" i="4"/>
  <c r="P29" i="4" a="1"/>
  <c r="P29" i="4"/>
  <c r="P30" i="4" a="1"/>
  <c r="P30" i="4"/>
  <c r="P31" i="4" a="1"/>
  <c r="P31" i="4"/>
  <c r="P32" i="4" a="1"/>
  <c r="P32" i="4"/>
  <c r="P33" i="4" a="1"/>
  <c r="P33" i="4" s="1"/>
  <c r="P34" i="4" a="1"/>
  <c r="P34" i="4"/>
  <c r="P35" i="4" a="1"/>
  <c r="P35" i="4" s="1"/>
  <c r="P36" i="4" a="1"/>
  <c r="P36" i="4" s="1"/>
  <c r="P37" i="4" a="1"/>
  <c r="P37" i="4" s="1"/>
  <c r="P38" i="4" a="1"/>
  <c r="P38" i="4"/>
  <c r="P39" i="4" a="1"/>
  <c r="P39" i="4" s="1"/>
  <c r="P40" i="4" a="1"/>
  <c r="P40" i="4"/>
  <c r="P41" i="4" a="1"/>
  <c r="P41" i="4" s="1"/>
  <c r="P42" i="4" a="1"/>
  <c r="P42" i="4"/>
  <c r="P43" i="4" a="1"/>
  <c r="P43" i="4" s="1"/>
  <c r="P44" i="4" a="1"/>
  <c r="P44" i="4"/>
  <c r="P45" i="4" a="1"/>
  <c r="P45" i="4"/>
  <c r="P46" i="4" a="1"/>
  <c r="P46" i="4"/>
  <c r="P47" i="4" a="1"/>
  <c r="P47" i="4"/>
  <c r="P48" i="4" a="1"/>
  <c r="P48" i="4"/>
  <c r="P49" i="4" a="1"/>
  <c r="P49" i="4"/>
  <c r="P50" i="4" a="1"/>
  <c r="P50" i="4"/>
  <c r="P51" i="4" a="1"/>
  <c r="P51" i="4" s="1"/>
  <c r="P52" i="4" a="1"/>
  <c r="P52" i="4" s="1"/>
  <c r="P53" i="4" a="1"/>
  <c r="P53" i="4" s="1"/>
  <c r="P54" i="4" a="1"/>
  <c r="P54" i="4"/>
  <c r="P55" i="4" a="1"/>
  <c r="P55" i="4" s="1"/>
  <c r="P56" i="4" a="1"/>
  <c r="P56" i="4"/>
  <c r="P57" i="4" a="1"/>
  <c r="P57" i="4"/>
  <c r="P58" i="4" a="1"/>
  <c r="P58" i="4"/>
  <c r="P59" i="4" a="1"/>
  <c r="P59" i="4" s="1"/>
  <c r="P60" i="4" a="1"/>
  <c r="P60" i="4"/>
  <c r="P61" i="4" a="1"/>
  <c r="P61" i="4"/>
  <c r="P62" i="4" a="1"/>
  <c r="P62" i="4"/>
  <c r="P63" i="4" a="1"/>
  <c r="P63" i="4"/>
  <c r="P64" i="4" a="1"/>
  <c r="P64" i="4" s="1"/>
  <c r="P65" i="4" a="1"/>
  <c r="P65" i="4"/>
  <c r="P66" i="4" a="1"/>
  <c r="P66" i="4"/>
  <c r="P67" i="4" a="1"/>
  <c r="P67" i="4" s="1"/>
  <c r="P68" i="4" a="1"/>
  <c r="P68" i="4" s="1"/>
  <c r="P69" i="4" a="1"/>
  <c r="P69" i="4" s="1"/>
  <c r="P70" i="4" a="1"/>
  <c r="P70" i="4"/>
  <c r="P71" i="4" a="1"/>
  <c r="P71" i="4" s="1"/>
  <c r="P72" i="4" a="1"/>
  <c r="P72" i="4"/>
  <c r="P73" i="4" a="1"/>
  <c r="P73" i="4"/>
  <c r="P74" i="4" a="1"/>
  <c r="P74" i="4"/>
  <c r="P75" i="4" a="1"/>
  <c r="P75" i="4" s="1"/>
  <c r="P76" i="4" a="1"/>
  <c r="P76" i="4"/>
  <c r="P77" i="4" a="1"/>
  <c r="P77" i="4"/>
  <c r="P78" i="4" a="1"/>
  <c r="P78" i="4"/>
  <c r="P79" i="4" a="1"/>
  <c r="P79" i="4"/>
  <c r="P80" i="4" a="1"/>
  <c r="P80" i="4"/>
  <c r="P81" i="4" a="1"/>
  <c r="P81" i="4"/>
  <c r="P82" i="4" a="1"/>
  <c r="P82" i="4"/>
  <c r="P83" i="4" a="1"/>
  <c r="P83" i="4" s="1"/>
  <c r="P84" i="4" a="1"/>
  <c r="P84" i="4" s="1"/>
  <c r="P85" i="4" a="1"/>
  <c r="P85" i="4" s="1"/>
  <c r="P86" i="4" a="1"/>
  <c r="P86" i="4"/>
  <c r="P87" i="4" a="1"/>
  <c r="P87" i="4" s="1"/>
  <c r="P88" i="4" a="1"/>
  <c r="P88" i="4"/>
  <c r="P89" i="4" a="1"/>
  <c r="P89" i="4"/>
  <c r="P90" i="4" a="1"/>
  <c r="P90" i="4"/>
  <c r="P91" i="4" a="1"/>
  <c r="P91" i="4" s="1"/>
  <c r="P92" i="4" a="1"/>
  <c r="P92" i="4"/>
  <c r="P93" i="4" a="1"/>
  <c r="P93" i="4"/>
  <c r="P94" i="4" a="1"/>
  <c r="P94" i="4"/>
  <c r="P95" i="4" a="1"/>
  <c r="P95" i="4"/>
  <c r="P96" i="4" a="1"/>
  <c r="P96" i="4"/>
  <c r="P97" i="4" a="1"/>
  <c r="P97" i="4"/>
  <c r="P98" i="4" a="1"/>
  <c r="P98" i="4"/>
  <c r="P99" i="4" a="1"/>
  <c r="P99" i="4" s="1"/>
  <c r="P100" i="4" a="1"/>
  <c r="P100" i="4" s="1"/>
  <c r="P101" i="4" a="1"/>
  <c r="P101" i="4" s="1"/>
  <c r="P102" i="4" a="1"/>
  <c r="P102" i="4"/>
  <c r="P103" i="4" a="1"/>
  <c r="P103" i="4" s="1"/>
  <c r="P104" i="4" a="1"/>
  <c r="P104" i="4"/>
  <c r="P105" i="4" a="1"/>
  <c r="P105" i="4"/>
  <c r="P106" i="4" a="1"/>
  <c r="P106" i="4"/>
  <c r="P107" i="4" a="1"/>
  <c r="P107" i="4" s="1"/>
  <c r="P108" i="4" a="1"/>
  <c r="P108" i="4"/>
  <c r="P109" i="4" a="1"/>
  <c r="P109" i="4"/>
  <c r="P110" i="4" a="1"/>
  <c r="P110" i="4" s="1"/>
  <c r="P111" i="4" a="1"/>
  <c r="P111" i="4"/>
  <c r="P112" i="4" a="1"/>
  <c r="P112" i="4"/>
  <c r="P113" i="4" a="1"/>
  <c r="P113" i="4"/>
  <c r="P114" i="4" a="1"/>
  <c r="P114" i="4"/>
  <c r="P115" i="4" a="1"/>
  <c r="P115" i="4" s="1"/>
  <c r="P116" i="4" a="1"/>
  <c r="P116" i="4" s="1"/>
  <c r="P117" i="4" a="1"/>
  <c r="P117" i="4" s="1"/>
  <c r="P118" i="4" a="1"/>
  <c r="P118" i="4"/>
  <c r="P119" i="4" a="1"/>
  <c r="P119" i="4" s="1"/>
  <c r="P120" i="4" a="1"/>
  <c r="P120" i="4"/>
  <c r="P121" i="4" a="1"/>
  <c r="P121" i="4"/>
  <c r="P122" i="4" a="1"/>
  <c r="P122" i="4"/>
  <c r="P2" i="4" a="1"/>
  <c r="P2" i="4"/>
  <c r="P4" i="3" a="1"/>
  <c r="P4" i="3" s="1"/>
  <c r="P5" i="3" a="1"/>
  <c r="P5" i="3"/>
  <c r="P6" i="3" a="1"/>
  <c r="P6" i="3"/>
  <c r="P7" i="3" a="1"/>
  <c r="P7" i="3"/>
  <c r="P8" i="3" a="1"/>
  <c r="P8" i="3"/>
  <c r="P9" i="3" a="1"/>
  <c r="P9" i="3" s="1"/>
  <c r="P10" i="3" a="1"/>
  <c r="P10" i="3"/>
  <c r="P11" i="3" a="1"/>
  <c r="P11" i="3"/>
  <c r="P12" i="3" a="1"/>
  <c r="P12" i="3" s="1"/>
  <c r="P13" i="3" a="1"/>
  <c r="P13" i="3" s="1"/>
  <c r="P14" i="3" a="1"/>
  <c r="P14" i="3"/>
  <c r="P15" i="3" a="1"/>
  <c r="P15" i="3"/>
  <c r="P16" i="3" a="1"/>
  <c r="P16" i="3"/>
  <c r="P17" i="3" a="1"/>
  <c r="P17" i="3"/>
  <c r="P18" i="3" a="1"/>
  <c r="P18" i="3"/>
  <c r="P19" i="3" a="1"/>
  <c r="P19" i="3"/>
  <c r="P20" i="3" a="1"/>
  <c r="P20" i="3" s="1"/>
  <c r="P21" i="3" a="1"/>
  <c r="P21" i="3" s="1"/>
  <c r="P22" i="3" a="1"/>
  <c r="P22" i="3" s="1"/>
  <c r="P23" i="3" a="1"/>
  <c r="P23" i="3"/>
  <c r="P24" i="3" a="1"/>
  <c r="P24" i="3"/>
  <c r="P25" i="3" a="1"/>
  <c r="P25" i="3" s="1"/>
  <c r="P26" i="3" a="1"/>
  <c r="P26" i="3"/>
  <c r="P27" i="3" a="1"/>
  <c r="P27" i="3"/>
  <c r="P28" i="3" a="1"/>
  <c r="P28" i="3" s="1"/>
  <c r="P29" i="3" a="1"/>
  <c r="P29" i="3"/>
  <c r="P30" i="3" a="1"/>
  <c r="P30" i="3" s="1"/>
  <c r="P31" i="3" a="1"/>
  <c r="P31" i="3"/>
  <c r="P32" i="3" a="1"/>
  <c r="P32" i="3"/>
  <c r="P33" i="3" a="1"/>
  <c r="P33" i="3"/>
  <c r="P34" i="3" a="1"/>
  <c r="P34" i="3"/>
  <c r="P35" i="3" a="1"/>
  <c r="P35" i="3"/>
  <c r="P36" i="3" a="1"/>
  <c r="P36" i="3"/>
  <c r="P37" i="3" a="1"/>
  <c r="P37" i="3"/>
  <c r="P38" i="3" a="1"/>
  <c r="P38" i="3" s="1"/>
  <c r="P39" i="3" a="1"/>
  <c r="P39" i="3" s="1"/>
  <c r="P40" i="3" a="1"/>
  <c r="P40" i="3"/>
  <c r="P41" i="3" a="1"/>
  <c r="P41" i="3" s="1"/>
  <c r="P42" i="3" a="1"/>
  <c r="P42" i="3"/>
  <c r="P43" i="3" a="1"/>
  <c r="P43" i="3" s="1"/>
  <c r="P44" i="3" a="1"/>
  <c r="P44" i="3" s="1"/>
  <c r="P45" i="3" a="1"/>
  <c r="P45" i="3"/>
  <c r="P46" i="3" a="1"/>
  <c r="P46" i="3"/>
  <c r="P47" i="3" a="1"/>
  <c r="P47" i="3"/>
  <c r="P48" i="3" a="1"/>
  <c r="P48" i="3" s="1"/>
  <c r="P49" i="3" a="1"/>
  <c r="P49" i="3" s="1"/>
  <c r="P50" i="3" a="1"/>
  <c r="P50" i="3"/>
  <c r="P51" i="3" a="1"/>
  <c r="P51" i="3"/>
  <c r="P52" i="3" a="1"/>
  <c r="P52" i="3"/>
  <c r="P53" i="3" a="1"/>
  <c r="P53" i="3"/>
  <c r="P54" i="3" a="1"/>
  <c r="P54" i="3"/>
  <c r="P55" i="3" a="1"/>
  <c r="P55" i="3" s="1"/>
  <c r="P56" i="3" a="1"/>
  <c r="P56" i="3" s="1"/>
  <c r="P57" i="3" a="1"/>
  <c r="P57" i="3" s="1"/>
  <c r="P58" i="3" a="1"/>
  <c r="P58" i="3"/>
  <c r="P59" i="3" a="1"/>
  <c r="P59" i="3" s="1"/>
  <c r="P60" i="3" a="1"/>
  <c r="P60" i="3" s="1"/>
  <c r="P61" i="3" a="1"/>
  <c r="P61" i="3"/>
  <c r="P62" i="3" a="1"/>
  <c r="P62" i="3"/>
  <c r="P63" i="3" a="1"/>
  <c r="P63" i="3"/>
  <c r="P64" i="3" a="1"/>
  <c r="P64" i="3"/>
  <c r="P65" i="3" a="1"/>
  <c r="P65" i="3"/>
  <c r="P66" i="3" a="1"/>
  <c r="P66" i="3"/>
  <c r="P67" i="3" a="1"/>
  <c r="P67" i="3"/>
  <c r="P68" i="3" a="1"/>
  <c r="P68" i="3"/>
  <c r="P69" i="3" a="1"/>
  <c r="P69" i="3"/>
  <c r="P70" i="3" a="1"/>
  <c r="P70" i="3"/>
  <c r="P71" i="3" a="1"/>
  <c r="P71" i="3"/>
  <c r="P72" i="3" a="1"/>
  <c r="P72" i="3"/>
  <c r="P73" i="3" a="1"/>
  <c r="P73" i="3" s="1"/>
  <c r="P74" i="3" a="1"/>
  <c r="P74" i="3"/>
  <c r="P75" i="3" a="1"/>
  <c r="P75" i="3" s="1"/>
  <c r="P76" i="3" a="1"/>
  <c r="P76" i="3" s="1"/>
  <c r="P77" i="3" a="1"/>
  <c r="P77" i="3"/>
  <c r="P78" i="3" a="1"/>
  <c r="P78" i="3"/>
  <c r="P79" i="3" a="1"/>
  <c r="P79" i="3"/>
  <c r="P80" i="3" a="1"/>
  <c r="P80" i="3"/>
  <c r="P81" i="3" a="1"/>
  <c r="P81" i="3"/>
  <c r="P82" i="3" a="1"/>
  <c r="P82" i="3"/>
  <c r="P83" i="3" a="1"/>
  <c r="P83" i="3"/>
  <c r="P84" i="3" a="1"/>
  <c r="P84" i="3" s="1"/>
  <c r="P85" i="3" a="1"/>
  <c r="P85" i="3"/>
  <c r="P86" i="3" a="1"/>
  <c r="P86" i="3"/>
  <c r="P87" i="3" a="1"/>
  <c r="P87" i="3"/>
  <c r="P88" i="3" a="1"/>
  <c r="P88" i="3"/>
  <c r="P89" i="3" a="1"/>
  <c r="P89" i="3" s="1"/>
  <c r="P90" i="3" a="1"/>
  <c r="P90" i="3"/>
  <c r="P91" i="3" a="1"/>
  <c r="P91" i="3"/>
  <c r="P92" i="3" a="1"/>
  <c r="P92" i="3" s="1"/>
  <c r="P93" i="3" a="1"/>
  <c r="P93" i="3" s="1"/>
  <c r="P94" i="3" a="1"/>
  <c r="P94" i="3"/>
  <c r="P95" i="3" a="1"/>
  <c r="P95" i="3"/>
  <c r="P96" i="3" a="1"/>
  <c r="P96" i="3"/>
  <c r="P97" i="3" a="1"/>
  <c r="P97" i="3"/>
  <c r="P98" i="3" a="1"/>
  <c r="P98" i="3"/>
  <c r="P99" i="3" a="1"/>
  <c r="P99" i="3"/>
  <c r="P100" i="3" a="1"/>
  <c r="P100" i="3" s="1"/>
  <c r="P101" i="3" a="1"/>
  <c r="P101" i="3" s="1"/>
  <c r="P102" i="3" a="1"/>
  <c r="P102" i="3"/>
  <c r="P103" i="3" a="1"/>
  <c r="P103" i="3"/>
  <c r="P104" i="3" a="1"/>
  <c r="P104" i="3"/>
  <c r="P105" i="3" a="1"/>
  <c r="P105" i="3" s="1"/>
  <c r="P106" i="3" a="1"/>
  <c r="P106" i="3"/>
  <c r="P107" i="3" a="1"/>
  <c r="P107" i="3" s="1"/>
  <c r="P108" i="3" a="1"/>
  <c r="P108" i="3" s="1"/>
  <c r="P109" i="3" a="1"/>
  <c r="P109" i="3"/>
  <c r="P110" i="3" a="1"/>
  <c r="P110" i="3" s="1"/>
  <c r="P111" i="3" a="1"/>
  <c r="P111" i="3"/>
  <c r="P112" i="3" a="1"/>
  <c r="P112" i="3"/>
  <c r="P113" i="3" a="1"/>
  <c r="P113" i="3"/>
  <c r="P114" i="3" a="1"/>
  <c r="P114" i="3"/>
  <c r="P115" i="3" a="1"/>
  <c r="P115" i="3"/>
  <c r="P116" i="3" a="1"/>
  <c r="P116" i="3"/>
  <c r="P117" i="3" a="1"/>
  <c r="P117" i="3"/>
  <c r="P118" i="3" a="1"/>
  <c r="P118" i="3"/>
  <c r="P119" i="3" a="1"/>
  <c r="P119" i="3"/>
  <c r="P120" i="3" a="1"/>
  <c r="P120" i="3"/>
  <c r="P121" i="3" a="1"/>
  <c r="P121" i="3" s="1"/>
  <c r="P122" i="3" a="1"/>
  <c r="P122" i="3"/>
  <c r="P123" i="3" a="1"/>
  <c r="P123" i="3"/>
  <c r="P124" i="3" a="1"/>
  <c r="P124" i="3" s="1"/>
  <c r="P125" i="3" a="1"/>
  <c r="P125" i="3"/>
  <c r="P126" i="3" a="1"/>
  <c r="P126" i="3"/>
  <c r="P127" i="3" a="1"/>
  <c r="P127" i="3" s="1"/>
  <c r="P128" i="3" a="1"/>
  <c r="P128" i="3"/>
  <c r="P129" i="3" a="1"/>
  <c r="P129" i="3"/>
  <c r="P130" i="3" a="1"/>
  <c r="P130" i="3"/>
  <c r="P131" i="3" a="1"/>
  <c r="P131" i="3"/>
  <c r="P132" i="3" a="1"/>
  <c r="P132" i="3"/>
  <c r="P133" i="3" a="1"/>
  <c r="P133" i="3"/>
  <c r="P134" i="3" a="1"/>
  <c r="P134" i="3"/>
  <c r="P135" i="3" a="1"/>
  <c r="P135" i="3"/>
  <c r="P136" i="3" a="1"/>
  <c r="P136" i="3"/>
  <c r="P137" i="3" a="1"/>
  <c r="P137" i="3" s="1"/>
  <c r="P138" i="3" a="1"/>
  <c r="P138" i="3"/>
  <c r="P139" i="3" a="1"/>
  <c r="P139" i="3"/>
  <c r="P140" i="3" a="1"/>
  <c r="P140" i="3" s="1"/>
  <c r="P141" i="3" a="1"/>
  <c r="P141" i="3"/>
  <c r="P142" i="3" a="1"/>
  <c r="P142" i="3"/>
  <c r="P143" i="3" a="1"/>
  <c r="P143" i="3" s="1"/>
  <c r="P144" i="3" a="1"/>
  <c r="P144" i="3" s="1"/>
  <c r="P145" i="3" a="1"/>
  <c r="P145" i="3" s="1"/>
  <c r="P146" i="3" a="1"/>
  <c r="P146" i="3"/>
  <c r="P147" i="3" a="1"/>
  <c r="P147" i="3"/>
  <c r="P148" i="3" a="1"/>
  <c r="P148" i="3"/>
  <c r="P149" i="3" a="1"/>
  <c r="P149" i="3"/>
  <c r="P150" i="3" a="1"/>
  <c r="P150" i="3"/>
  <c r="P151" i="3" a="1"/>
  <c r="P151" i="3"/>
  <c r="P152" i="3" a="1"/>
  <c r="P152" i="3"/>
  <c r="P153" i="3" a="1"/>
  <c r="P153" i="3" s="1"/>
  <c r="P154" i="3" a="1"/>
  <c r="P154" i="3"/>
  <c r="P155" i="3" a="1"/>
  <c r="P155" i="3"/>
  <c r="P156" i="3" a="1"/>
  <c r="P156" i="3" s="1"/>
  <c r="P157" i="3" a="1"/>
  <c r="P157" i="3"/>
  <c r="P158" i="3" a="1"/>
  <c r="P158" i="3"/>
  <c r="P159" i="3" a="1"/>
  <c r="P159" i="3"/>
  <c r="P160" i="3" a="1"/>
  <c r="P160" i="3" s="1"/>
  <c r="P161" i="3" a="1"/>
  <c r="P161" i="3" s="1"/>
  <c r="P162" i="3" a="1"/>
  <c r="P162" i="3" s="1"/>
  <c r="P163" i="3" a="1"/>
  <c r="P163" i="3"/>
  <c r="P164" i="3" a="1"/>
  <c r="P164" i="3"/>
  <c r="P165" i="3" a="1"/>
  <c r="P165" i="3"/>
  <c r="P3" i="3" a="1"/>
  <c r="P3" i="3" s="1"/>
  <c r="P2" i="3" a="1"/>
  <c r="P2" i="3"/>
  <c r="P2" i="2" a="1"/>
  <c r="P2" i="2" s="1"/>
  <c r="P3" i="2" a="1"/>
  <c r="P3" i="2"/>
  <c r="P4" i="2" a="1"/>
  <c r="P4" i="2"/>
  <c r="P5" i="2" a="1"/>
  <c r="P5" i="2"/>
  <c r="P6" i="2" a="1"/>
  <c r="P6" i="2"/>
  <c r="P7" i="2" a="1"/>
  <c r="P7" i="2"/>
  <c r="P8" i="2" a="1"/>
  <c r="P8" i="2"/>
  <c r="P9" i="2" a="1"/>
  <c r="P9" i="2"/>
  <c r="P10" i="2" a="1"/>
  <c r="P10" i="2" s="1"/>
  <c r="P11" i="2" a="1"/>
  <c r="P11" i="2"/>
  <c r="P12" i="2" a="1"/>
  <c r="P12" i="2"/>
  <c r="P13" i="2" a="1"/>
  <c r="P13" i="2" s="1"/>
  <c r="P14" i="2" a="1"/>
  <c r="P14" i="2"/>
  <c r="P15" i="2" a="1"/>
  <c r="P15" i="2"/>
  <c r="P16" i="2" a="1"/>
  <c r="P16" i="2"/>
  <c r="P17" i="2" a="1"/>
  <c r="P17" i="2"/>
  <c r="P18" i="2" a="1"/>
  <c r="P18" i="2"/>
  <c r="P19" i="2" a="1"/>
  <c r="P19" i="2" s="1"/>
  <c r="P20" i="2" a="1"/>
  <c r="P20" i="2" s="1"/>
  <c r="P21" i="2" a="1"/>
  <c r="P21" i="2"/>
  <c r="P22" i="2" a="1"/>
  <c r="P22" i="2"/>
  <c r="P23" i="2" a="1"/>
  <c r="P23" i="2"/>
  <c r="P24" i="2" a="1"/>
  <c r="P24" i="2"/>
  <c r="P25" i="2" a="1"/>
  <c r="P25" i="2"/>
  <c r="P26" i="2" a="1"/>
  <c r="P26" i="2"/>
  <c r="P27" i="2" a="1"/>
  <c r="P27" i="2"/>
  <c r="P28" i="2" a="1"/>
  <c r="P28" i="2"/>
  <c r="P29" i="2" a="1"/>
  <c r="P29" i="2" s="1"/>
  <c r="P30" i="2" a="1"/>
  <c r="P30" i="2"/>
  <c r="P31" i="2" a="1"/>
  <c r="P31" i="2"/>
  <c r="P32" i="2" a="1"/>
  <c r="P32" i="2"/>
  <c r="P33" i="2" a="1"/>
  <c r="P33" i="2"/>
  <c r="P34" i="2" a="1"/>
  <c r="P34" i="2"/>
  <c r="P35" i="2" a="1"/>
  <c r="P35" i="2"/>
  <c r="P36" i="2" a="1"/>
  <c r="P36" i="2" s="1"/>
  <c r="P37" i="2" a="1"/>
  <c r="P37" i="2" s="1"/>
  <c r="P38" i="2" a="1"/>
  <c r="P38" i="2"/>
  <c r="P39" i="2" a="1"/>
  <c r="P39" i="2"/>
  <c r="P40" i="2" a="1"/>
  <c r="P40" i="2"/>
  <c r="P41" i="2" a="1"/>
  <c r="P41" i="2"/>
  <c r="P42" i="2" a="1"/>
  <c r="P42" i="2" s="1"/>
  <c r="P43" i="2" a="1"/>
  <c r="P43" i="2" s="1"/>
  <c r="P44" i="2" a="1"/>
  <c r="P44" i="2" s="1"/>
  <c r="P45" i="2" a="1"/>
  <c r="P45" i="2" s="1"/>
  <c r="P46" i="2" a="1"/>
  <c r="P46" i="2"/>
  <c r="P47" i="2" a="1"/>
  <c r="P47" i="2"/>
  <c r="P48" i="2" a="1"/>
  <c r="P48" i="2"/>
  <c r="P49" i="2" a="1"/>
  <c r="P49" i="2"/>
  <c r="P50" i="2" a="1"/>
  <c r="P50" i="2"/>
  <c r="P51" i="2" a="1"/>
  <c r="P51" i="2"/>
  <c r="P52" i="2" a="1"/>
  <c r="P52" i="2"/>
  <c r="P53" i="2" a="1"/>
  <c r="P53" i="2" s="1"/>
  <c r="P54" i="2" a="1"/>
  <c r="P54" i="2" s="1"/>
  <c r="P55" i="2" a="1"/>
  <c r="P55" i="2"/>
  <c r="P56" i="2" a="1"/>
  <c r="P56" i="2" s="1"/>
  <c r="P57" i="2" a="1"/>
  <c r="P57" i="2"/>
  <c r="P58" i="2" a="1"/>
  <c r="P58" i="2"/>
  <c r="P59" i="2" a="1"/>
  <c r="P59" i="2" s="1"/>
  <c r="P60" i="2" a="1"/>
  <c r="P60" i="2"/>
  <c r="P61" i="2" a="1"/>
  <c r="P61" i="2" s="1"/>
  <c r="P62" i="2" a="1"/>
  <c r="P62" i="2" s="1"/>
  <c r="P63" i="2" a="1"/>
  <c r="P63" i="2"/>
  <c r="P64" i="2" a="1"/>
  <c r="P64" i="2"/>
  <c r="AG3" i="11"/>
  <c r="AH3" i="11"/>
  <c r="AG54" i="11"/>
  <c r="AH54" i="11"/>
  <c r="AG13" i="11"/>
  <c r="AH13" i="11"/>
  <c r="AG15" i="11"/>
  <c r="AH15" i="11"/>
  <c r="AG4" i="11"/>
  <c r="AH4" i="11"/>
  <c r="AG10" i="11"/>
  <c r="AH10" i="11"/>
  <c r="AG14" i="11"/>
  <c r="AH14" i="11"/>
  <c r="AG49" i="11"/>
  <c r="AH49" i="11"/>
  <c r="AG76" i="11"/>
  <c r="AH76" i="11"/>
  <c r="AG69" i="11"/>
  <c r="AH69" i="11"/>
  <c r="AG41" i="11"/>
  <c r="AH41" i="11"/>
  <c r="AG127" i="11"/>
  <c r="AH127" i="11"/>
  <c r="AG6" i="11"/>
  <c r="AH6" i="11"/>
  <c r="AG60" i="11"/>
  <c r="AH60" i="11"/>
  <c r="AG66" i="11"/>
  <c r="AH66" i="11"/>
  <c r="AG110" i="11"/>
  <c r="AH110" i="11"/>
  <c r="AG87" i="11"/>
  <c r="AH87" i="11"/>
  <c r="AG113" i="11"/>
  <c r="AH113" i="11"/>
  <c r="AG44" i="11"/>
  <c r="AH44" i="11"/>
  <c r="AG26" i="11"/>
  <c r="AH26" i="11"/>
  <c r="AG27" i="11"/>
  <c r="AH27" i="11"/>
  <c r="AG112" i="11"/>
  <c r="AH112" i="11"/>
  <c r="AG142" i="11"/>
  <c r="AH142" i="11"/>
  <c r="AG9" i="11"/>
  <c r="AH9" i="11"/>
  <c r="AG86" i="11"/>
  <c r="AH86" i="11"/>
  <c r="AG65" i="11"/>
  <c r="AH65" i="11"/>
  <c r="AG59" i="11"/>
  <c r="AH59" i="11"/>
  <c r="AG46" i="11"/>
  <c r="AH46" i="11"/>
  <c r="AG125" i="11"/>
  <c r="AH125" i="11"/>
  <c r="AG70" i="11"/>
  <c r="AH70" i="11"/>
  <c r="AG5" i="11"/>
  <c r="AH5" i="11"/>
  <c r="AG83" i="11"/>
  <c r="AH83" i="11"/>
  <c r="AG122" i="11"/>
  <c r="AH122" i="11"/>
  <c r="AG156" i="11"/>
  <c r="AH156" i="11"/>
  <c r="AG92" i="11"/>
  <c r="AH92" i="11"/>
  <c r="AG84" i="11"/>
  <c r="AH84" i="11"/>
  <c r="AG135" i="11"/>
  <c r="AH135" i="11"/>
  <c r="AG29" i="11"/>
  <c r="AH29" i="11"/>
  <c r="AG43" i="11"/>
  <c r="AH43" i="11"/>
  <c r="AG32" i="11"/>
  <c r="AH32" i="11"/>
  <c r="AG61" i="11"/>
  <c r="AH61" i="11"/>
  <c r="AG124" i="11"/>
  <c r="AH124" i="11"/>
  <c r="AG72" i="11"/>
  <c r="AH72" i="11"/>
  <c r="AG94" i="11"/>
  <c r="AH94" i="11"/>
  <c r="AG147" i="11"/>
  <c r="AH147" i="11"/>
  <c r="AG28" i="11"/>
  <c r="AH28" i="11"/>
  <c r="AG74" i="11"/>
  <c r="AH74" i="11"/>
  <c r="AG199" i="11"/>
  <c r="AH199" i="11"/>
  <c r="AG137" i="11"/>
  <c r="AH137" i="11"/>
  <c r="AG204" i="11"/>
  <c r="AH204" i="11"/>
  <c r="AG176" i="11"/>
  <c r="AH176" i="11"/>
  <c r="AG53" i="11"/>
  <c r="AH53" i="11"/>
  <c r="AG189" i="11"/>
  <c r="AH189" i="11"/>
  <c r="AG175" i="11"/>
  <c r="AH175" i="11"/>
  <c r="AG182" i="11"/>
  <c r="AH182" i="11"/>
  <c r="AG58" i="11"/>
  <c r="AH58" i="11"/>
  <c r="AG2" i="11"/>
  <c r="AH2" i="11"/>
  <c r="AG192" i="11"/>
  <c r="AH192" i="11"/>
  <c r="AG190" i="11"/>
  <c r="AH190" i="11"/>
  <c r="AG120" i="11"/>
  <c r="AH120" i="11"/>
  <c r="AG214" i="11"/>
  <c r="AH214" i="11"/>
  <c r="AG162" i="11"/>
  <c r="AH162" i="11"/>
  <c r="AG210" i="11"/>
  <c r="AH210" i="11"/>
  <c r="AG169" i="11"/>
  <c r="AH169" i="11"/>
  <c r="AG157" i="11"/>
  <c r="AH157" i="11"/>
  <c r="AG79" i="11"/>
  <c r="AH79" i="11"/>
  <c r="AG173" i="11"/>
  <c r="AH173" i="11"/>
  <c r="AG88" i="11"/>
  <c r="AH88" i="11"/>
  <c r="AG47" i="11"/>
  <c r="AH47" i="11"/>
  <c r="AG102" i="11"/>
  <c r="AH102" i="11"/>
  <c r="AG158" i="11"/>
  <c r="AH158" i="11"/>
  <c r="AG234" i="11"/>
  <c r="AH234" i="11"/>
  <c r="AG231" i="11"/>
  <c r="AH231" i="11"/>
  <c r="AG105" i="11"/>
  <c r="AH105" i="11"/>
  <c r="AG98" i="11"/>
  <c r="AH98" i="11"/>
  <c r="AG207" i="11"/>
  <c r="AH207" i="11"/>
  <c r="AG140" i="11"/>
  <c r="AH140" i="11"/>
  <c r="AG111" i="11"/>
  <c r="AH111" i="11"/>
  <c r="AG82" i="11"/>
  <c r="AH82" i="11"/>
  <c r="AG50" i="11"/>
  <c r="AH50" i="11"/>
  <c r="AG143" i="11"/>
  <c r="AH143" i="11"/>
  <c r="AG241" i="11"/>
  <c r="AH241" i="11"/>
  <c r="AG171" i="11"/>
  <c r="AH171" i="11"/>
  <c r="AG106" i="11"/>
  <c r="AH106" i="11"/>
  <c r="AG161" i="11"/>
  <c r="AH161" i="11"/>
  <c r="AG80" i="11"/>
  <c r="AH80" i="11"/>
  <c r="AG133" i="11"/>
  <c r="AH133" i="11"/>
  <c r="AG108" i="11"/>
  <c r="AH108" i="11"/>
  <c r="AG186" i="11"/>
  <c r="AH186" i="11"/>
  <c r="AG136" i="11"/>
  <c r="AH136" i="11"/>
  <c r="AG103" i="11"/>
  <c r="AH103" i="11"/>
  <c r="AG155" i="11"/>
  <c r="AH155" i="11"/>
  <c r="AG229" i="11"/>
  <c r="AH229" i="11"/>
  <c r="AG48" i="11"/>
  <c r="AH48" i="11"/>
  <c r="AG144" i="11"/>
  <c r="AH144" i="11"/>
  <c r="AG116" i="11"/>
  <c r="AH116" i="11"/>
  <c r="AG139" i="11"/>
  <c r="AH139" i="11"/>
  <c r="AG121" i="11"/>
  <c r="AH121" i="11"/>
  <c r="AG251" i="11"/>
  <c r="AH251" i="11"/>
  <c r="AG188" i="11"/>
  <c r="AH188" i="11"/>
  <c r="AG78" i="11"/>
  <c r="AH78" i="11"/>
  <c r="AG33" i="11"/>
  <c r="AH33" i="11"/>
  <c r="AG253" i="11"/>
  <c r="AH253" i="11"/>
  <c r="AG90" i="11"/>
  <c r="AH90" i="11"/>
  <c r="AG224" i="11"/>
  <c r="AH224" i="11"/>
  <c r="AG85" i="11"/>
  <c r="AH85" i="11"/>
  <c r="AG130" i="11"/>
  <c r="AH130" i="11"/>
  <c r="AG89" i="11"/>
  <c r="AH89" i="11"/>
  <c r="AG170" i="11"/>
  <c r="AH170" i="11"/>
  <c r="AG211" i="11"/>
  <c r="AH211" i="11"/>
  <c r="AG42" i="11"/>
  <c r="AH42" i="11"/>
  <c r="AG221" i="11"/>
  <c r="AH221" i="11"/>
  <c r="AG193" i="11"/>
  <c r="AH193" i="11"/>
  <c r="AG259" i="11"/>
  <c r="AH259" i="11"/>
  <c r="AG183" i="11"/>
  <c r="AH183" i="11"/>
  <c r="AG203" i="11"/>
  <c r="AH203" i="11"/>
  <c r="AG96" i="11"/>
  <c r="AH96" i="11"/>
  <c r="AG235" i="11"/>
  <c r="AH235" i="11"/>
  <c r="AG104" i="11"/>
  <c r="AH104" i="11"/>
  <c r="AG246" i="11"/>
  <c r="AH246" i="11"/>
  <c r="AG263" i="11"/>
  <c r="AH263" i="11"/>
  <c r="AG56" i="11"/>
  <c r="AH56" i="11"/>
  <c r="AG201" i="11"/>
  <c r="AH201" i="11"/>
  <c r="AG55" i="11"/>
  <c r="AH55" i="11"/>
  <c r="AG206" i="11"/>
  <c r="AH206" i="11"/>
  <c r="AG185" i="11"/>
  <c r="AH185" i="11"/>
  <c r="AG181" i="11"/>
  <c r="AH181" i="11"/>
  <c r="AG249" i="11"/>
  <c r="AH249" i="11"/>
  <c r="AG257" i="11"/>
  <c r="AH257" i="11"/>
  <c r="AG194" i="11"/>
  <c r="AH194" i="11"/>
  <c r="AG160" i="11"/>
  <c r="AH160" i="11"/>
  <c r="AG196" i="11"/>
  <c r="AH196" i="11"/>
  <c r="AG36" i="11"/>
  <c r="AH36" i="11"/>
  <c r="AG152" i="11"/>
  <c r="AH152" i="11"/>
  <c r="AG45" i="11"/>
  <c r="AH45" i="11"/>
  <c r="AG248" i="11"/>
  <c r="AH248" i="11"/>
  <c r="AG178" i="11"/>
  <c r="AH178" i="11"/>
  <c r="AG177" i="11"/>
  <c r="AH177" i="11"/>
  <c r="AG273" i="11"/>
  <c r="AH273" i="11"/>
  <c r="AG91" i="11"/>
  <c r="AH91" i="11"/>
  <c r="AG174" i="11"/>
  <c r="AH174" i="11"/>
  <c r="AG67" i="11"/>
  <c r="AH67" i="11"/>
  <c r="AG208" i="11"/>
  <c r="AH208" i="11"/>
  <c r="AG239" i="11"/>
  <c r="AH239" i="11"/>
  <c r="AG228" i="11"/>
  <c r="AH228" i="11"/>
  <c r="AG159" i="11"/>
  <c r="AH159" i="11"/>
  <c r="AG268" i="11"/>
  <c r="AH268" i="11"/>
  <c r="AG250" i="11"/>
  <c r="AH250" i="11"/>
  <c r="AG197" i="11"/>
  <c r="AH197" i="11"/>
  <c r="AG258" i="11"/>
  <c r="AH258" i="11"/>
  <c r="AG134" i="11"/>
  <c r="AH134" i="11"/>
  <c r="AG191" i="11"/>
  <c r="AH191" i="11"/>
  <c r="AG238" i="11"/>
  <c r="AH238" i="11"/>
  <c r="AG275" i="11"/>
  <c r="AH275" i="11"/>
  <c r="AG107" i="11"/>
  <c r="AH107" i="11"/>
  <c r="AG149" i="11"/>
  <c r="AH149" i="11"/>
  <c r="AG63" i="11"/>
  <c r="AH63" i="11"/>
  <c r="AG242" i="11"/>
  <c r="AH242" i="11"/>
  <c r="AG262" i="11"/>
  <c r="AH262" i="11"/>
  <c r="AG166" i="11"/>
  <c r="AH166" i="11"/>
  <c r="AG81" i="11"/>
  <c r="AH81" i="11"/>
  <c r="AG232" i="11"/>
  <c r="AH232" i="11"/>
  <c r="AG278" i="11"/>
  <c r="AH278" i="11"/>
  <c r="AG255" i="11"/>
  <c r="AH255" i="11"/>
  <c r="AG164" i="11"/>
  <c r="AH164" i="11"/>
  <c r="AG95" i="11"/>
  <c r="AH95" i="11"/>
  <c r="AG141" i="11"/>
  <c r="AH141" i="11"/>
  <c r="AG230" i="11"/>
  <c r="AH230" i="11"/>
  <c r="AG260" i="11"/>
  <c r="AH260" i="11"/>
  <c r="AG279" i="11"/>
  <c r="AH279" i="11"/>
  <c r="AG277" i="11"/>
  <c r="AH277" i="11"/>
  <c r="AG244" i="11"/>
  <c r="AH244" i="11"/>
  <c r="AG271" i="11"/>
  <c r="AH271" i="11"/>
  <c r="AG282" i="11"/>
  <c r="AH282" i="11"/>
  <c r="AG240" i="11"/>
  <c r="AH240" i="11"/>
  <c r="AG245" i="11"/>
  <c r="AH245" i="11"/>
  <c r="AG200" i="11"/>
  <c r="AH200" i="11"/>
  <c r="AG283" i="11"/>
  <c r="AH283" i="11"/>
  <c r="AG254" i="11"/>
  <c r="AH254" i="11"/>
  <c r="AG284" i="11"/>
  <c r="AH284" i="11"/>
  <c r="AG265" i="11"/>
  <c r="AH265" i="11"/>
  <c r="AG285" i="11"/>
  <c r="AH285" i="11"/>
  <c r="AG281" i="11"/>
  <c r="AH281" i="11"/>
  <c r="AG223" i="11"/>
  <c r="AH223" i="11"/>
  <c r="AG167" i="11"/>
  <c r="AH167" i="11"/>
  <c r="AG269" i="11"/>
  <c r="AH269" i="11"/>
  <c r="AG286" i="11"/>
  <c r="AH286" i="11"/>
  <c r="AG272" i="11"/>
  <c r="AH272" i="11"/>
  <c r="AG148" i="11"/>
  <c r="AH148" i="11"/>
  <c r="AG270" i="11"/>
  <c r="AH270" i="11"/>
  <c r="AG287" i="11"/>
  <c r="AH287" i="11"/>
  <c r="AG264" i="11"/>
  <c r="AH264" i="11"/>
  <c r="AG276" i="11"/>
  <c r="AH276" i="11"/>
  <c r="AG252" i="11"/>
  <c r="AH252" i="11"/>
  <c r="AG243" i="11"/>
  <c r="AH243" i="11"/>
  <c r="AG274" i="11"/>
  <c r="AH274" i="11"/>
  <c r="AG215" i="11"/>
  <c r="AH215" i="11"/>
  <c r="AG280" i="11"/>
  <c r="AH280" i="11"/>
  <c r="AG131" i="11"/>
  <c r="AH131" i="11"/>
  <c r="AG129" i="11"/>
  <c r="AH129" i="11"/>
  <c r="AG220" i="11"/>
  <c r="AH220" i="11"/>
  <c r="AG154" i="11"/>
  <c r="AH154" i="11"/>
  <c r="AG266" i="11"/>
  <c r="AH266" i="11"/>
  <c r="AG288" i="11"/>
  <c r="AH288" i="11"/>
  <c r="AG267" i="11"/>
  <c r="AH267" i="11"/>
  <c r="AG212" i="11"/>
  <c r="AH212" i="11"/>
  <c r="AG216" i="11"/>
  <c r="AH216" i="11"/>
  <c r="AG227" i="11"/>
  <c r="AH227" i="11"/>
  <c r="AG291" i="11"/>
  <c r="AH291" i="11"/>
  <c r="AG293" i="11"/>
  <c r="AH293" i="11"/>
  <c r="AG292" i="11"/>
  <c r="AH292" i="11"/>
  <c r="AG296" i="11"/>
  <c r="AH296" i="11"/>
  <c r="AG297" i="11"/>
  <c r="AH297" i="11"/>
  <c r="AG299" i="11"/>
  <c r="AH299" i="11"/>
  <c r="AG300" i="11"/>
  <c r="AH300" i="11"/>
  <c r="AG305" i="11"/>
  <c r="AH305" i="11"/>
  <c r="AG301" i="11"/>
  <c r="AH301" i="11"/>
  <c r="AG308" i="11"/>
  <c r="AH308" i="11"/>
  <c r="AG309" i="11"/>
  <c r="AH309" i="11"/>
  <c r="AG317" i="11"/>
  <c r="AH317" i="11"/>
  <c r="AG313" i="11"/>
  <c r="AH313" i="11"/>
  <c r="AG312" i="11"/>
  <c r="AH312" i="11"/>
  <c r="AG316" i="11"/>
  <c r="AH316" i="11"/>
  <c r="AG314" i="11"/>
  <c r="AH314" i="11"/>
  <c r="AG319" i="11"/>
  <c r="AH319" i="11"/>
  <c r="AG318" i="11"/>
  <c r="AH318" i="11"/>
  <c r="AG320" i="11"/>
  <c r="AH320" i="11"/>
  <c r="AG321" i="11"/>
  <c r="AH321" i="11"/>
  <c r="AG322" i="11"/>
  <c r="AH322" i="11"/>
  <c r="AG323" i="11"/>
  <c r="AH323" i="11"/>
  <c r="AG326" i="11"/>
  <c r="AH326" i="11"/>
  <c r="AG328" i="11"/>
  <c r="AH328" i="11"/>
  <c r="AG324" i="11"/>
  <c r="AH324" i="11"/>
  <c r="AG331" i="11"/>
  <c r="AH331" i="11"/>
  <c r="AG329" i="11"/>
  <c r="AH329" i="11"/>
  <c r="AG81" i="7" l="1"/>
  <c r="AH81" i="7"/>
  <c r="AG74" i="7"/>
  <c r="AH74" i="7"/>
  <c r="AG72" i="7"/>
  <c r="AH72" i="7"/>
  <c r="AG65" i="7"/>
  <c r="AH65" i="7"/>
  <c r="AG61" i="7"/>
  <c r="AH61" i="7"/>
  <c r="AG62" i="7"/>
  <c r="AH62" i="7"/>
  <c r="AG60" i="7"/>
  <c r="AH60" i="7"/>
  <c r="AG58" i="7"/>
  <c r="AH58" i="7"/>
  <c r="AG48" i="7"/>
  <c r="AH48" i="7"/>
  <c r="AG47" i="7"/>
  <c r="AH47" i="7"/>
  <c r="AG37" i="7"/>
  <c r="AH37" i="7"/>
  <c r="AG34" i="7"/>
  <c r="AH34" i="7"/>
  <c r="AG21" i="7"/>
  <c r="AH21" i="7"/>
  <c r="AG15" i="7"/>
  <c r="AH15" i="7"/>
  <c r="AG30" i="7"/>
  <c r="AH30" i="7"/>
  <c r="AG14" i="7"/>
  <c r="AH14" i="7"/>
  <c r="AG20" i="7"/>
  <c r="AH20" i="7"/>
  <c r="AG29" i="7"/>
  <c r="AH29" i="7"/>
  <c r="AG19" i="7"/>
  <c r="AH19" i="7"/>
  <c r="AG7" i="7"/>
  <c r="AH7" i="7"/>
  <c r="AG5" i="7"/>
  <c r="AH5" i="7"/>
  <c r="AG4" i="7"/>
  <c r="AH4" i="7"/>
  <c r="AG9" i="7"/>
  <c r="AH9" i="7"/>
  <c r="AG23" i="7"/>
  <c r="AH23" i="7"/>
  <c r="AG18" i="7"/>
  <c r="AH18" i="7"/>
  <c r="AG24" i="7"/>
  <c r="AH24" i="7"/>
  <c r="AG12" i="7"/>
  <c r="AH12" i="7"/>
  <c r="AG2" i="7"/>
  <c r="AH2" i="7"/>
  <c r="AG6" i="7"/>
  <c r="AH6" i="7"/>
  <c r="AG3" i="7"/>
  <c r="AH3" i="7"/>
  <c r="AG17" i="7"/>
  <c r="AH17" i="7"/>
  <c r="AG33" i="7"/>
  <c r="AH33" i="7"/>
  <c r="AG42" i="7"/>
  <c r="AH42" i="7"/>
  <c r="AG31" i="7"/>
  <c r="AH31" i="7"/>
  <c r="AG16" i="7"/>
  <c r="AH16" i="7"/>
  <c r="AG11" i="7"/>
  <c r="AH11" i="7"/>
  <c r="AG25" i="7"/>
  <c r="AH25" i="7"/>
  <c r="AG27" i="7"/>
  <c r="AH27" i="7"/>
  <c r="AG26" i="7"/>
  <c r="AH26" i="7"/>
  <c r="AG39" i="7"/>
  <c r="AH39" i="7"/>
  <c r="AG44" i="7"/>
  <c r="AH44" i="7"/>
  <c r="AG40" i="7"/>
  <c r="AH40" i="7"/>
  <c r="AG38" i="7"/>
  <c r="AH38" i="7"/>
  <c r="AG36" i="7"/>
  <c r="AH36" i="7"/>
  <c r="AG28" i="7"/>
  <c r="AH28" i="7"/>
  <c r="AG22" i="7"/>
  <c r="AH22" i="7"/>
  <c r="AG35" i="7"/>
  <c r="AH35" i="7"/>
  <c r="AG32" i="7"/>
  <c r="AH32" i="7"/>
  <c r="AG13" i="7"/>
  <c r="AH13" i="7"/>
  <c r="AG8" i="7"/>
  <c r="AH8" i="7"/>
  <c r="AG10" i="7"/>
  <c r="AH10" i="7"/>
  <c r="AG92" i="12" l="1"/>
  <c r="AH92" i="12"/>
  <c r="AG89" i="12"/>
  <c r="AH89" i="12"/>
  <c r="AG79" i="12"/>
  <c r="AH79" i="12"/>
  <c r="AG45" i="12"/>
  <c r="AH45" i="12"/>
  <c r="AG49" i="12"/>
  <c r="AH49" i="12"/>
  <c r="AG26" i="12"/>
  <c r="AH26" i="12"/>
  <c r="AG13" i="12"/>
  <c r="AH13" i="12"/>
  <c r="AG85" i="12"/>
  <c r="AH85" i="12"/>
  <c r="AG16" i="12"/>
  <c r="AH16" i="12"/>
  <c r="AG30" i="12"/>
  <c r="AH30" i="12"/>
  <c r="AG27" i="12"/>
  <c r="AH27" i="12"/>
  <c r="AG39" i="12"/>
  <c r="AH39" i="12"/>
  <c r="AG70" i="12"/>
  <c r="AH70" i="12"/>
  <c r="AG25" i="12"/>
  <c r="AH25" i="12"/>
  <c r="AG14" i="12"/>
  <c r="AH14" i="12"/>
  <c r="AG51" i="12"/>
  <c r="AH51" i="12"/>
  <c r="AG66" i="12"/>
  <c r="AH66" i="12"/>
  <c r="AG61" i="12"/>
  <c r="AH61" i="12"/>
  <c r="AG60" i="12"/>
  <c r="AH60" i="12"/>
  <c r="AG29" i="12"/>
  <c r="AH29" i="12"/>
  <c r="AG7" i="12"/>
  <c r="AH7" i="12"/>
  <c r="AG32" i="12"/>
  <c r="AH32" i="12"/>
  <c r="AG44" i="12"/>
  <c r="AH44" i="12"/>
  <c r="AG4" i="12"/>
  <c r="AH4" i="12"/>
  <c r="AG33" i="12"/>
  <c r="AH33" i="12"/>
  <c r="AG86" i="12"/>
  <c r="AH86" i="12"/>
  <c r="AG40" i="12"/>
  <c r="AH40" i="12"/>
  <c r="AG24" i="12"/>
  <c r="AH24" i="12"/>
  <c r="AG31" i="12"/>
  <c r="AH31" i="12"/>
  <c r="AG34" i="12"/>
  <c r="AH34" i="12"/>
  <c r="AG54" i="12"/>
  <c r="AH54" i="12"/>
  <c r="AG59" i="12"/>
  <c r="AH59" i="12"/>
  <c r="AG41" i="12"/>
  <c r="AH41" i="12"/>
  <c r="AG38" i="12"/>
  <c r="AH38" i="12"/>
  <c r="AG46" i="12"/>
  <c r="AH46" i="12"/>
  <c r="AG87" i="12"/>
  <c r="AH87" i="12"/>
  <c r="AG81" i="12"/>
  <c r="AH81" i="12"/>
  <c r="AG21" i="12"/>
  <c r="AH21" i="12"/>
  <c r="AG56" i="12"/>
  <c r="AH56" i="12"/>
  <c r="AG28" i="12"/>
  <c r="AH28" i="12"/>
  <c r="AG22" i="12"/>
  <c r="AH22" i="12"/>
  <c r="AG83" i="12"/>
  <c r="AH83" i="12"/>
  <c r="AG17" i="12"/>
  <c r="AH17" i="12"/>
  <c r="AG35" i="12"/>
  <c r="AH35" i="12"/>
  <c r="AG64" i="12"/>
  <c r="AH64" i="12"/>
  <c r="AG2" i="12"/>
  <c r="AH2" i="12"/>
  <c r="AG42" i="12"/>
  <c r="AH42" i="12"/>
  <c r="AG72" i="12"/>
  <c r="AH72" i="12"/>
  <c r="AG19" i="12"/>
  <c r="AH19" i="12"/>
  <c r="AG9" i="12"/>
  <c r="AH9" i="12"/>
  <c r="AG12" i="12"/>
  <c r="AH12" i="12"/>
  <c r="AG5" i="12"/>
  <c r="AH5" i="12"/>
  <c r="AG23" i="12"/>
  <c r="AH23" i="12"/>
  <c r="AG52" i="12"/>
  <c r="AH52" i="12"/>
  <c r="AG8" i="12"/>
  <c r="AH8" i="12"/>
  <c r="AG50" i="12"/>
  <c r="AH50" i="12"/>
  <c r="AG47" i="12"/>
  <c r="AH47" i="12"/>
  <c r="AG88" i="12"/>
  <c r="AH88" i="12"/>
  <c r="AG94" i="12"/>
  <c r="AH94" i="12"/>
  <c r="AG43" i="12"/>
  <c r="AH43" i="12"/>
  <c r="AG76" i="12"/>
  <c r="AH76" i="12"/>
  <c r="AG80" i="12"/>
  <c r="AH80" i="12"/>
  <c r="AG75" i="12"/>
  <c r="AH75" i="12"/>
  <c r="AG71" i="12"/>
  <c r="AH71" i="12"/>
  <c r="AG36" i="12"/>
  <c r="AH36" i="12"/>
  <c r="AG74" i="12"/>
  <c r="AH74" i="12"/>
  <c r="AG77" i="12"/>
  <c r="AH77" i="12"/>
  <c r="AG48" i="12"/>
  <c r="AH48" i="12"/>
  <c r="AG20" i="12"/>
  <c r="AH20" i="12"/>
  <c r="AG37" i="12"/>
  <c r="AH37" i="12"/>
  <c r="AG58" i="12"/>
  <c r="AH58" i="12"/>
  <c r="AG68" i="12"/>
  <c r="AH68" i="12"/>
  <c r="AG65" i="12"/>
  <c r="AH65" i="12"/>
  <c r="AG63" i="12"/>
  <c r="AH63" i="12"/>
  <c r="AG67" i="12"/>
  <c r="AH67" i="12"/>
  <c r="AG57" i="12"/>
  <c r="AH57" i="12"/>
  <c r="AG53" i="12"/>
  <c r="AH53" i="12"/>
  <c r="AG78" i="12"/>
  <c r="AH78" i="12"/>
  <c r="AG55" i="12"/>
  <c r="AH55" i="12"/>
  <c r="AG73" i="12"/>
  <c r="AH73" i="12"/>
  <c r="AG62" i="12"/>
  <c r="AH62" i="12"/>
  <c r="AG69" i="12"/>
  <c r="AH69" i="12"/>
  <c r="AG18" i="12"/>
  <c r="AH18" i="12"/>
  <c r="AG90" i="12"/>
  <c r="AH90" i="12"/>
  <c r="AG48" i="9"/>
  <c r="AH48" i="9"/>
  <c r="AG37" i="9"/>
  <c r="AH37" i="9"/>
  <c r="AG51" i="9"/>
  <c r="AH51" i="9"/>
  <c r="AG64" i="9"/>
  <c r="AH64" i="9"/>
  <c r="AG75" i="9"/>
  <c r="AH75" i="9"/>
  <c r="AG97" i="9"/>
  <c r="AH97" i="9"/>
  <c r="AG110" i="9"/>
  <c r="AH110" i="9"/>
  <c r="AG113" i="9"/>
  <c r="AH113" i="9"/>
  <c r="AG83" i="9"/>
  <c r="AH83" i="9"/>
  <c r="AG69" i="9"/>
  <c r="AH69" i="9"/>
  <c r="AG53" i="9"/>
  <c r="AH53" i="9"/>
  <c r="AG39" i="9"/>
  <c r="AH39" i="9"/>
  <c r="AG16" i="9"/>
  <c r="AH16" i="9"/>
  <c r="AG17" i="9"/>
  <c r="AH17" i="9"/>
  <c r="AG123" i="9"/>
  <c r="AH123" i="9"/>
  <c r="AG125" i="9"/>
  <c r="AH125" i="9"/>
  <c r="AG58" i="9"/>
  <c r="AH58" i="9"/>
  <c r="AG118" i="9"/>
  <c r="AH118" i="9"/>
  <c r="AG46" i="9"/>
  <c r="AH46" i="9"/>
  <c r="AG92" i="9"/>
  <c r="AH92" i="9"/>
  <c r="AG49" i="9"/>
  <c r="AH49" i="9"/>
  <c r="AG79" i="9"/>
  <c r="AH79" i="9"/>
  <c r="AG73" i="9"/>
  <c r="AH73" i="9"/>
  <c r="AG52" i="9"/>
  <c r="AH52" i="9"/>
  <c r="AG102" i="9"/>
  <c r="AH102" i="9"/>
  <c r="AG117" i="9"/>
  <c r="AH117" i="9"/>
  <c r="AG100" i="9"/>
  <c r="AH100" i="9"/>
  <c r="AG84" i="9"/>
  <c r="AH84" i="9"/>
  <c r="AG88" i="9"/>
  <c r="AH88" i="9"/>
  <c r="AG57" i="9"/>
  <c r="AH57" i="9"/>
  <c r="AG59" i="9"/>
  <c r="AH59" i="9"/>
  <c r="AG82" i="9"/>
  <c r="AH82" i="9"/>
  <c r="AG62" i="9"/>
  <c r="AH62" i="9"/>
  <c r="AG116" i="9"/>
  <c r="AH116" i="9"/>
  <c r="AG87" i="9"/>
  <c r="AH87" i="9"/>
  <c r="AG85" i="9"/>
  <c r="AH85" i="9"/>
  <c r="AG115" i="9"/>
  <c r="AH115" i="9"/>
  <c r="AG94" i="9"/>
  <c r="AH94" i="9"/>
  <c r="AG61" i="9"/>
  <c r="AH61" i="9"/>
  <c r="AG68" i="9"/>
  <c r="AH68" i="9"/>
  <c r="AG66" i="9"/>
  <c r="AH66" i="9"/>
  <c r="AG120" i="9"/>
  <c r="AH120" i="9"/>
  <c r="AG131" i="9"/>
  <c r="AH131" i="9"/>
  <c r="AG50" i="9"/>
  <c r="AH50" i="9"/>
  <c r="AG30" i="9"/>
  <c r="AH30" i="9"/>
  <c r="AG33" i="9"/>
  <c r="AH33" i="9"/>
  <c r="AG28" i="9"/>
  <c r="AH28" i="9"/>
  <c r="AG136" i="9"/>
  <c r="AH136" i="9"/>
  <c r="AG124" i="9"/>
  <c r="AH124" i="9"/>
  <c r="AG150" i="9"/>
  <c r="AH150" i="9"/>
  <c r="AG135" i="9"/>
  <c r="AH135" i="9"/>
  <c r="AG114" i="9"/>
  <c r="AH114" i="9"/>
  <c r="AG90" i="9"/>
  <c r="AH90" i="9"/>
  <c r="AG108" i="9"/>
  <c r="AH108" i="9"/>
  <c r="AG99" i="9"/>
  <c r="AH99" i="9"/>
  <c r="AG111" i="9"/>
  <c r="AH111" i="9"/>
  <c r="AG109" i="9"/>
  <c r="AH109" i="9"/>
  <c r="AG103" i="9"/>
  <c r="AH103" i="9"/>
  <c r="AG96" i="9"/>
  <c r="AH96" i="9"/>
  <c r="AG98" i="9"/>
  <c r="AH98" i="9"/>
  <c r="AG80" i="9"/>
  <c r="AH80" i="9"/>
  <c r="AG93" i="9"/>
  <c r="AH93" i="9"/>
  <c r="AG89" i="9"/>
  <c r="AH89" i="9"/>
  <c r="AG104" i="9"/>
  <c r="AH104" i="9"/>
  <c r="AG106" i="9"/>
  <c r="AH106" i="9"/>
  <c r="AG107" i="9"/>
  <c r="AH107" i="9"/>
  <c r="AG101" i="9"/>
  <c r="AH101" i="9"/>
  <c r="AG77" i="9"/>
  <c r="AH77" i="9"/>
  <c r="AG71" i="9"/>
  <c r="AH71" i="9"/>
  <c r="AG76" i="9"/>
  <c r="AH76" i="9"/>
  <c r="AG81" i="9"/>
  <c r="AH81" i="9"/>
  <c r="AG45" i="9"/>
  <c r="AH45" i="9"/>
  <c r="AG127" i="9"/>
  <c r="AH127" i="9"/>
  <c r="AG149" i="9"/>
  <c r="AH149" i="9"/>
  <c r="AG148" i="9"/>
  <c r="AH148" i="9"/>
  <c r="AG34" i="9"/>
  <c r="AH34" i="9"/>
  <c r="AG70" i="9"/>
  <c r="AH70" i="9"/>
  <c r="AG41" i="9"/>
  <c r="AH41" i="9"/>
  <c r="AG91" i="9"/>
  <c r="AH91" i="9"/>
  <c r="AG86" i="9"/>
  <c r="AH86" i="9"/>
  <c r="AG105" i="9"/>
  <c r="AH105" i="9"/>
  <c r="AG72" i="9"/>
  <c r="AH72" i="9"/>
  <c r="AG95" i="9"/>
  <c r="AH95" i="9"/>
  <c r="AG128" i="9"/>
  <c r="AH128" i="9"/>
  <c r="AG112" i="9"/>
  <c r="AH112" i="9"/>
  <c r="AG22" i="9"/>
  <c r="AH22" i="9"/>
  <c r="AG6" i="9"/>
  <c r="AH6" i="9"/>
  <c r="AG15" i="9"/>
  <c r="AH15" i="9"/>
  <c r="AG10" i="9"/>
  <c r="AH10" i="9"/>
  <c r="AG12" i="9"/>
  <c r="AH12" i="9"/>
  <c r="AG7" i="9"/>
  <c r="AH7" i="9"/>
  <c r="AG2" i="9"/>
  <c r="AH2" i="9"/>
  <c r="AG4" i="9"/>
  <c r="AH4" i="9"/>
  <c r="AG5" i="9"/>
  <c r="AH5" i="9"/>
  <c r="AG3" i="9"/>
  <c r="AH3" i="9"/>
  <c r="AG13" i="9"/>
  <c r="AH13" i="9"/>
  <c r="AG38" i="9"/>
  <c r="AH38" i="9"/>
  <c r="AG26" i="9"/>
  <c r="AH26" i="9"/>
  <c r="AG27" i="9"/>
  <c r="AH27" i="9"/>
  <c r="AG47" i="9"/>
  <c r="AH47" i="9"/>
  <c r="AG23" i="9"/>
  <c r="AH23" i="9"/>
  <c r="AG55" i="9"/>
  <c r="AH55" i="9"/>
  <c r="AG54" i="9"/>
  <c r="AH54" i="9"/>
  <c r="AG42" i="9"/>
  <c r="AH42" i="9"/>
  <c r="AG67" i="9"/>
  <c r="AH67" i="9"/>
  <c r="AG74" i="9"/>
  <c r="AH74" i="9"/>
  <c r="AG65" i="9"/>
  <c r="AH65" i="9"/>
  <c r="AG134" i="9"/>
  <c r="AH134" i="9"/>
  <c r="AG142" i="9"/>
  <c r="AH142" i="9"/>
  <c r="AG11" i="9"/>
  <c r="AH11" i="9"/>
  <c r="AG8" i="9"/>
  <c r="AH8" i="9"/>
  <c r="AG9" i="9"/>
  <c r="AH9" i="9"/>
  <c r="AG31" i="9"/>
  <c r="AH31" i="9"/>
  <c r="AG24" i="9"/>
  <c r="AH24" i="9"/>
  <c r="AG20" i="9"/>
  <c r="AH20" i="9"/>
  <c r="AG25" i="9"/>
  <c r="AH25" i="9"/>
  <c r="AG32" i="9"/>
  <c r="AH32" i="9"/>
  <c r="AG119" i="9"/>
  <c r="AH119" i="9"/>
  <c r="AG147" i="9"/>
  <c r="AH147" i="9"/>
  <c r="AG233" i="6"/>
  <c r="AH233" i="6"/>
  <c r="AG218" i="6"/>
  <c r="AH218" i="6"/>
  <c r="AG199" i="6"/>
  <c r="AH199" i="6"/>
  <c r="AG207" i="6"/>
  <c r="AH207" i="6"/>
  <c r="AG61" i="6"/>
  <c r="AH61" i="6"/>
  <c r="AG40" i="6"/>
  <c r="AH40" i="6"/>
  <c r="AG31" i="6"/>
  <c r="AH31" i="6"/>
  <c r="AG60" i="6"/>
  <c r="AH60" i="6"/>
  <c r="AG10" i="6"/>
  <c r="AH10" i="6"/>
  <c r="AG41" i="6"/>
  <c r="AH41" i="6"/>
  <c r="AG56" i="6"/>
  <c r="AH56" i="6"/>
  <c r="AG35" i="6"/>
  <c r="AH35" i="6"/>
  <c r="AG33" i="6"/>
  <c r="AH33" i="6"/>
  <c r="AG22" i="6"/>
  <c r="AH22" i="6"/>
  <c r="AG9" i="6"/>
  <c r="AH9" i="6"/>
  <c r="AG38" i="6"/>
  <c r="AH38" i="6"/>
  <c r="AG29" i="6"/>
  <c r="AH29" i="6"/>
  <c r="AG25" i="6"/>
  <c r="AH25" i="6"/>
  <c r="AG58" i="6"/>
  <c r="AH58" i="6"/>
  <c r="AG50" i="6"/>
  <c r="AH50" i="6"/>
  <c r="AG51" i="6"/>
  <c r="AH51" i="6"/>
  <c r="AG194" i="6"/>
  <c r="AH194" i="6"/>
  <c r="AG47" i="6"/>
  <c r="AH47" i="6"/>
  <c r="AG32" i="6"/>
  <c r="AH32" i="6"/>
  <c r="AG37" i="6"/>
  <c r="AH37" i="6"/>
  <c r="AG43" i="6"/>
  <c r="AH43" i="6"/>
  <c r="AG26" i="6"/>
  <c r="AH26" i="6"/>
  <c r="AG5" i="6"/>
  <c r="AH5" i="6"/>
  <c r="AG14" i="6"/>
  <c r="AH14" i="6"/>
  <c r="AG15" i="6"/>
  <c r="AH15" i="6"/>
  <c r="AG21" i="6"/>
  <c r="AH21" i="6"/>
  <c r="AG23" i="6"/>
  <c r="AH23" i="6"/>
  <c r="AG17" i="6"/>
  <c r="AH17" i="6"/>
  <c r="AG19" i="6"/>
  <c r="AH19" i="6"/>
  <c r="AG6" i="6"/>
  <c r="AH6" i="6"/>
  <c r="AG11" i="6"/>
  <c r="AH11" i="6"/>
  <c r="AG48" i="6"/>
  <c r="AH48" i="6"/>
  <c r="AG27" i="6"/>
  <c r="AH27" i="6"/>
  <c r="AG36" i="6"/>
  <c r="AH36" i="6"/>
  <c r="AG65" i="6"/>
  <c r="AH65" i="6"/>
  <c r="AG55" i="6"/>
  <c r="AH55" i="6"/>
  <c r="AG59" i="6"/>
  <c r="AH59" i="6"/>
  <c r="AG52" i="6"/>
  <c r="AH52" i="6"/>
  <c r="AG20" i="6"/>
  <c r="AH20" i="6"/>
  <c r="AG53" i="6"/>
  <c r="AH53" i="6"/>
  <c r="AG45" i="6"/>
  <c r="AH45" i="6"/>
  <c r="AG66" i="6"/>
  <c r="AH66" i="6"/>
  <c r="AG30" i="6"/>
  <c r="AH30" i="6"/>
  <c r="AG28" i="6"/>
  <c r="AH28" i="6"/>
  <c r="AG54" i="6"/>
  <c r="AH54" i="6"/>
  <c r="AG42" i="6"/>
  <c r="AH42" i="6"/>
  <c r="AG211" i="6"/>
  <c r="AH211" i="6"/>
  <c r="AG236" i="6"/>
  <c r="AH236" i="6"/>
  <c r="AG13" i="6"/>
  <c r="AH13" i="6"/>
  <c r="AG44" i="6"/>
  <c r="AH44" i="6"/>
  <c r="AG12" i="6"/>
  <c r="AH12" i="6"/>
  <c r="AG8" i="6"/>
  <c r="AH8" i="6"/>
  <c r="AG3" i="6"/>
  <c r="AH3" i="6"/>
  <c r="AG16" i="6"/>
  <c r="AH16" i="6"/>
  <c r="AG4" i="6"/>
  <c r="AH4" i="6"/>
  <c r="AG7" i="6"/>
  <c r="AH7" i="6"/>
  <c r="AG18" i="6"/>
  <c r="AH18" i="6"/>
  <c r="AG2" i="6"/>
  <c r="AH2" i="6"/>
  <c r="AG49" i="6"/>
  <c r="AH49" i="6"/>
  <c r="AG34" i="6"/>
  <c r="AH34" i="6"/>
  <c r="AG39" i="6"/>
  <c r="AH39" i="6"/>
  <c r="AG46" i="6"/>
  <c r="AH46" i="6"/>
  <c r="AG57" i="6"/>
  <c r="AH57" i="6"/>
  <c r="AG62" i="6"/>
  <c r="AH62" i="6"/>
  <c r="AG63" i="6"/>
  <c r="AH63" i="6"/>
  <c r="AG64" i="6"/>
  <c r="AH64" i="6"/>
  <c r="AG67" i="6"/>
  <c r="AH67" i="6"/>
  <c r="AG68" i="6"/>
  <c r="AH68" i="6"/>
  <c r="AG69" i="6"/>
  <c r="AH69" i="6"/>
  <c r="AG70" i="6"/>
  <c r="AH70" i="6"/>
  <c r="AG71" i="6"/>
  <c r="AH71" i="6"/>
  <c r="AG72" i="6"/>
  <c r="AH72" i="6"/>
  <c r="AG73" i="6"/>
  <c r="AH73" i="6"/>
  <c r="AG74" i="6"/>
  <c r="AH74" i="6"/>
  <c r="AG75" i="6"/>
  <c r="AH75" i="6"/>
  <c r="AG76" i="6"/>
  <c r="AH76" i="6"/>
  <c r="AG78" i="6"/>
  <c r="AH78" i="6"/>
  <c r="AG79" i="6"/>
  <c r="AH79" i="6"/>
  <c r="AG77" i="6"/>
  <c r="AH77" i="6"/>
  <c r="AG80" i="6"/>
  <c r="AH80" i="6"/>
  <c r="AG82" i="6"/>
  <c r="AH82" i="6"/>
  <c r="AG83" i="6"/>
  <c r="AH83" i="6"/>
  <c r="AG84" i="6"/>
  <c r="AH84" i="6"/>
  <c r="AG85" i="6"/>
  <c r="AH85" i="6"/>
  <c r="AG86" i="6"/>
  <c r="AH86" i="6"/>
  <c r="AG87" i="6"/>
  <c r="AH87" i="6"/>
  <c r="AG88" i="6"/>
  <c r="AH88" i="6"/>
  <c r="AG89" i="6"/>
  <c r="AH89" i="6"/>
  <c r="AG90" i="6"/>
  <c r="AH90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97" i="6"/>
  <c r="AH97" i="6"/>
  <c r="AG98" i="6"/>
  <c r="AH98" i="6"/>
  <c r="AG99" i="6"/>
  <c r="AH99" i="6"/>
  <c r="AG100" i="6"/>
  <c r="AH100" i="6"/>
  <c r="AG101" i="6"/>
  <c r="AH101" i="6"/>
  <c r="AG102" i="6"/>
  <c r="AH102" i="6"/>
  <c r="AG103" i="6"/>
  <c r="AH103" i="6"/>
  <c r="AG104" i="6"/>
  <c r="AH104" i="6"/>
  <c r="AG105" i="6"/>
  <c r="AH105" i="6"/>
  <c r="AG106" i="6"/>
  <c r="AH106" i="6"/>
  <c r="AG107" i="6"/>
  <c r="AH107" i="6"/>
  <c r="AG108" i="6"/>
  <c r="AH108" i="6"/>
  <c r="AG109" i="6"/>
  <c r="AH109" i="6"/>
  <c r="AG110" i="6"/>
  <c r="AH110" i="6"/>
  <c r="AG111" i="6"/>
  <c r="AH111" i="6"/>
  <c r="AG81" i="6"/>
  <c r="AH81" i="6"/>
  <c r="AG112" i="6"/>
  <c r="AH112" i="6"/>
  <c r="AG113" i="6"/>
  <c r="AH113" i="6"/>
  <c r="AG114" i="6"/>
  <c r="AH114" i="6"/>
  <c r="AG115" i="6"/>
  <c r="AH115" i="6"/>
  <c r="AG116" i="6"/>
  <c r="AH116" i="6"/>
  <c r="AG117" i="6"/>
  <c r="AH117" i="6"/>
  <c r="AG118" i="6"/>
  <c r="AH118" i="6"/>
  <c r="AG119" i="6"/>
  <c r="AH119" i="6"/>
  <c r="AG120" i="6"/>
  <c r="AH120" i="6"/>
  <c r="AG121" i="6"/>
  <c r="AH121" i="6"/>
  <c r="AG122" i="6"/>
  <c r="AH122" i="6"/>
  <c r="AG123" i="6"/>
  <c r="AH123" i="6"/>
  <c r="AG124" i="6"/>
  <c r="AH124" i="6"/>
  <c r="AG125" i="6"/>
  <c r="AH125" i="6"/>
  <c r="AG126" i="6"/>
  <c r="AH126" i="6"/>
  <c r="AG127" i="6"/>
  <c r="AH127" i="6"/>
  <c r="AG128" i="6"/>
  <c r="AH128" i="6"/>
  <c r="AG129" i="6"/>
  <c r="AH129" i="6"/>
  <c r="AG130" i="6"/>
  <c r="AH130" i="6"/>
  <c r="AG131" i="6"/>
  <c r="AH131" i="6"/>
  <c r="AG132" i="6"/>
  <c r="AH132" i="6"/>
  <c r="AG133" i="6"/>
  <c r="AH133" i="6"/>
  <c r="AG134" i="6"/>
  <c r="AH134" i="6"/>
  <c r="AG136" i="6"/>
  <c r="AH136" i="6"/>
  <c r="AG137" i="6"/>
  <c r="AH137" i="6"/>
  <c r="AG138" i="6"/>
  <c r="AH138" i="6"/>
  <c r="AG139" i="6"/>
  <c r="AH139" i="6"/>
  <c r="AG140" i="6"/>
  <c r="AH140" i="6"/>
  <c r="AG141" i="6"/>
  <c r="AH141" i="6"/>
  <c r="AG142" i="6"/>
  <c r="AH142" i="6"/>
  <c r="AG143" i="6"/>
  <c r="AH143" i="6"/>
  <c r="AG144" i="6"/>
  <c r="AH144" i="6"/>
  <c r="AG145" i="6"/>
  <c r="AH145" i="6"/>
  <c r="AG146" i="6"/>
  <c r="AH146" i="6"/>
  <c r="AG147" i="6"/>
  <c r="AH147" i="6"/>
  <c r="AG148" i="6"/>
  <c r="AH148" i="6"/>
  <c r="AG149" i="6"/>
  <c r="AH149" i="6"/>
  <c r="AG150" i="6"/>
  <c r="AH150" i="6"/>
  <c r="AG151" i="6"/>
  <c r="AH151" i="6"/>
  <c r="AG152" i="6"/>
  <c r="AH152" i="6"/>
  <c r="AG153" i="6"/>
  <c r="AH153" i="6"/>
  <c r="AG155" i="6"/>
  <c r="AH155" i="6"/>
  <c r="AG156" i="6"/>
  <c r="AH156" i="6"/>
  <c r="AG157" i="6"/>
  <c r="AH157" i="6"/>
  <c r="AG158" i="6"/>
  <c r="AH158" i="6"/>
  <c r="AG159" i="6"/>
  <c r="AH159" i="6"/>
  <c r="AG160" i="6"/>
  <c r="AH160" i="6"/>
  <c r="AG161" i="6"/>
  <c r="AH161" i="6"/>
  <c r="AG154" i="6"/>
  <c r="AH154" i="6"/>
  <c r="AG135" i="6"/>
  <c r="AH135" i="6"/>
  <c r="AG162" i="6"/>
  <c r="AH162" i="6"/>
  <c r="AG163" i="6"/>
  <c r="AH163" i="6"/>
  <c r="AG164" i="6"/>
  <c r="AH164" i="6"/>
  <c r="AG165" i="6"/>
  <c r="AH165" i="6"/>
  <c r="AG166" i="6"/>
  <c r="AH166" i="6"/>
  <c r="AG167" i="6"/>
  <c r="AH167" i="6"/>
  <c r="AG168" i="6"/>
  <c r="AH168" i="6"/>
  <c r="AG169" i="6"/>
  <c r="AH169" i="6"/>
  <c r="AG170" i="6"/>
  <c r="AH170" i="6"/>
  <c r="AG171" i="6"/>
  <c r="AH171" i="6"/>
  <c r="AG173" i="6"/>
  <c r="AH173" i="6"/>
  <c r="AG174" i="6"/>
  <c r="AH174" i="6"/>
  <c r="AG175" i="6"/>
  <c r="AH175" i="6"/>
  <c r="AG176" i="6"/>
  <c r="AH176" i="6"/>
  <c r="AG177" i="6"/>
  <c r="AH177" i="6"/>
  <c r="AG178" i="6"/>
  <c r="AH178" i="6"/>
  <c r="AG179" i="6"/>
  <c r="AH179" i="6"/>
  <c r="AG180" i="6"/>
  <c r="AH180" i="6"/>
  <c r="AG172" i="6"/>
  <c r="AH172" i="6"/>
  <c r="AG181" i="6"/>
  <c r="AH181" i="6"/>
  <c r="AG182" i="6"/>
  <c r="AH182" i="6"/>
  <c r="AG183" i="6"/>
  <c r="AH183" i="6"/>
  <c r="AG184" i="6"/>
  <c r="AH184" i="6"/>
  <c r="AG185" i="6"/>
  <c r="AH185" i="6"/>
  <c r="AG186" i="6"/>
  <c r="AH186" i="6"/>
  <c r="AG187" i="6"/>
  <c r="AH187" i="6"/>
  <c r="AG188" i="6"/>
  <c r="AH188" i="6"/>
  <c r="AG189" i="6"/>
  <c r="AH189" i="6"/>
  <c r="AG190" i="6"/>
  <c r="AH190" i="6"/>
  <c r="AG191" i="6"/>
  <c r="AH191" i="6"/>
  <c r="AG192" i="6"/>
  <c r="AH192" i="6"/>
  <c r="AG193" i="6"/>
  <c r="AH193" i="6"/>
  <c r="AG195" i="6"/>
  <c r="AH195" i="6"/>
  <c r="AG196" i="6"/>
  <c r="AH196" i="6"/>
  <c r="AG197" i="6"/>
  <c r="AH197" i="6"/>
  <c r="AG198" i="6"/>
  <c r="AH198" i="6"/>
  <c r="AG201" i="6"/>
  <c r="AH201" i="6"/>
  <c r="AG202" i="6"/>
  <c r="AH202" i="6"/>
  <c r="AG203" i="6"/>
  <c r="AH203" i="6"/>
  <c r="AG200" i="6"/>
  <c r="AH200" i="6"/>
  <c r="AG204" i="6"/>
  <c r="AH204" i="6"/>
  <c r="AG205" i="6"/>
  <c r="AH205" i="6"/>
  <c r="AG206" i="6"/>
  <c r="AH206" i="6"/>
  <c r="AG208" i="6"/>
  <c r="AH208" i="6"/>
  <c r="AG209" i="6"/>
  <c r="AH209" i="6"/>
  <c r="AG210" i="6"/>
  <c r="AH210" i="6"/>
  <c r="AG212" i="6"/>
  <c r="AH212" i="6"/>
  <c r="AG213" i="6"/>
  <c r="AH213" i="6"/>
  <c r="AG215" i="6"/>
  <c r="AH215" i="6"/>
  <c r="AG216" i="6"/>
  <c r="AH216" i="6"/>
  <c r="AG217" i="6"/>
  <c r="AH217" i="6"/>
  <c r="AG214" i="6"/>
  <c r="AH214" i="6"/>
  <c r="AG219" i="6"/>
  <c r="AH219" i="6"/>
  <c r="AG220" i="6"/>
  <c r="AH220" i="6"/>
  <c r="AG221" i="6"/>
  <c r="AH221" i="6"/>
  <c r="AG222" i="6"/>
  <c r="AH222" i="6"/>
  <c r="AG223" i="6"/>
  <c r="AH223" i="6"/>
  <c r="AG224" i="6"/>
  <c r="AH224" i="6"/>
  <c r="AG225" i="6"/>
  <c r="AH225" i="6"/>
  <c r="AG227" i="6"/>
  <c r="AH227" i="6"/>
  <c r="AG226" i="6"/>
  <c r="AH226" i="6"/>
  <c r="AG231" i="6"/>
  <c r="AH231" i="6"/>
  <c r="AG232" i="6"/>
  <c r="AH232" i="6"/>
  <c r="AG234" i="6"/>
  <c r="AH234" i="6"/>
  <c r="AG235" i="6"/>
  <c r="AH235" i="6"/>
  <c r="AG229" i="6"/>
  <c r="AH229" i="6"/>
  <c r="AG230" i="6"/>
  <c r="AH230" i="6"/>
  <c r="AG238" i="6"/>
  <c r="AH238" i="6"/>
  <c r="AG239" i="6"/>
  <c r="AH239" i="6"/>
  <c r="AG237" i="6"/>
  <c r="AH237" i="6"/>
  <c r="AG228" i="6"/>
  <c r="AH228" i="6"/>
  <c r="AG240" i="6"/>
  <c r="AH240" i="6"/>
  <c r="AG241" i="6"/>
  <c r="AH241" i="6"/>
  <c r="AG242" i="6"/>
  <c r="AH242" i="6"/>
  <c r="AG243" i="6"/>
  <c r="AH243" i="6"/>
  <c r="AG244" i="6"/>
  <c r="AH244" i="6"/>
  <c r="AG245" i="6"/>
  <c r="AH245" i="6"/>
  <c r="AG247" i="6"/>
  <c r="AH247" i="6"/>
  <c r="AG248" i="6"/>
  <c r="AH248" i="6"/>
  <c r="AG249" i="6"/>
  <c r="AH249" i="6"/>
  <c r="AG250" i="6"/>
  <c r="AH250" i="6"/>
  <c r="AG251" i="6"/>
  <c r="AH251" i="6"/>
  <c r="AG246" i="6"/>
  <c r="AH246" i="6"/>
  <c r="AG252" i="6"/>
  <c r="AH252" i="6"/>
  <c r="AG253" i="6"/>
  <c r="AH253" i="6"/>
  <c r="AG254" i="6"/>
  <c r="AH254" i="6"/>
  <c r="AG255" i="6"/>
  <c r="AH255" i="6"/>
  <c r="AG256" i="6"/>
  <c r="AH256" i="6"/>
  <c r="AG257" i="6"/>
  <c r="AH257" i="6"/>
  <c r="AG258" i="6"/>
  <c r="AH258" i="6"/>
  <c r="AG259" i="6"/>
  <c r="AH259" i="6"/>
  <c r="AG260" i="6"/>
  <c r="AH260" i="6"/>
  <c r="AG261" i="6"/>
  <c r="AH261" i="6"/>
  <c r="AG262" i="6"/>
  <c r="AH262" i="6"/>
  <c r="AG263" i="6"/>
  <c r="AH263" i="6"/>
  <c r="AG264" i="6"/>
  <c r="AH264" i="6"/>
  <c r="AG265" i="6"/>
  <c r="AH265" i="6"/>
  <c r="AG267" i="6"/>
  <c r="AH267" i="6"/>
  <c r="AG268" i="6"/>
  <c r="AH268" i="6"/>
  <c r="AG269" i="6"/>
  <c r="AH269" i="6"/>
  <c r="AG270" i="6"/>
  <c r="AH270" i="6"/>
  <c r="AG266" i="6"/>
  <c r="AH266" i="6"/>
  <c r="AG271" i="6"/>
  <c r="AH271" i="6"/>
  <c r="AG272" i="6"/>
  <c r="AH272" i="6"/>
  <c r="AG273" i="6"/>
  <c r="AH273" i="6"/>
  <c r="AG274" i="6"/>
  <c r="AH274" i="6"/>
  <c r="AG275" i="6"/>
  <c r="AH275" i="6"/>
  <c r="AG276" i="6"/>
  <c r="AH276" i="6"/>
  <c r="AG277" i="6"/>
  <c r="AH277" i="6"/>
  <c r="AG278" i="6"/>
  <c r="AH278" i="6"/>
  <c r="AG279" i="6"/>
  <c r="AH279" i="6"/>
  <c r="AG280" i="6"/>
  <c r="AH280" i="6"/>
  <c r="AG281" i="6"/>
  <c r="AH281" i="6"/>
  <c r="AG282" i="6"/>
  <c r="AH282" i="6"/>
  <c r="AG283" i="6"/>
  <c r="AH283" i="6"/>
  <c r="AG284" i="6"/>
  <c r="AH284" i="6"/>
  <c r="AG285" i="6"/>
  <c r="AH285" i="6"/>
  <c r="AG286" i="6"/>
  <c r="AH286" i="6"/>
  <c r="AG287" i="6"/>
  <c r="AH287" i="6"/>
  <c r="AG288" i="6"/>
  <c r="AH288" i="6"/>
  <c r="AH24" i="6"/>
  <c r="AG24" i="6"/>
  <c r="AG200" i="5"/>
  <c r="AH200" i="5"/>
  <c r="AG175" i="5"/>
  <c r="AH175" i="5"/>
  <c r="AG12" i="5"/>
  <c r="AH12" i="5"/>
  <c r="AG19" i="5"/>
  <c r="AH19" i="5"/>
  <c r="AG83" i="5"/>
  <c r="AH83" i="5"/>
  <c r="AG38" i="5"/>
  <c r="AH38" i="5"/>
  <c r="AG80" i="5"/>
  <c r="AH80" i="5"/>
  <c r="AG87" i="5"/>
  <c r="AH87" i="5"/>
  <c r="AG74" i="5"/>
  <c r="AH74" i="5"/>
  <c r="AG81" i="5"/>
  <c r="AH81" i="5"/>
  <c r="AG152" i="5"/>
  <c r="AH152" i="5"/>
  <c r="AG101" i="5"/>
  <c r="AH101" i="5"/>
  <c r="AG139" i="5"/>
  <c r="AH139" i="5"/>
  <c r="AG117" i="5"/>
  <c r="AH117" i="5"/>
  <c r="AG189" i="5"/>
  <c r="AH189" i="5"/>
  <c r="AG79" i="5"/>
  <c r="AH79" i="5"/>
  <c r="AG88" i="5"/>
  <c r="AH88" i="5"/>
  <c r="AG69" i="5"/>
  <c r="AH69" i="5"/>
  <c r="AG25" i="5"/>
  <c r="AH25" i="5"/>
  <c r="AG75" i="5"/>
  <c r="AH75" i="5"/>
  <c r="AG49" i="5"/>
  <c r="AH49" i="5"/>
  <c r="AG34" i="5"/>
  <c r="AH34" i="5"/>
  <c r="AG57" i="5"/>
  <c r="AH57" i="5"/>
  <c r="AG84" i="5"/>
  <c r="AH84" i="5"/>
  <c r="AG70" i="5"/>
  <c r="AH70" i="5"/>
  <c r="AG142" i="5"/>
  <c r="AH142" i="5"/>
  <c r="AG50" i="5"/>
  <c r="AH50" i="5"/>
  <c r="AG67" i="5"/>
  <c r="AH67" i="5"/>
  <c r="AG32" i="5"/>
  <c r="AH32" i="5"/>
  <c r="AG9" i="5"/>
  <c r="AH9" i="5"/>
  <c r="AG61" i="5"/>
  <c r="AH61" i="5"/>
  <c r="AG26" i="5"/>
  <c r="AH26" i="5"/>
  <c r="AG11" i="5"/>
  <c r="AH11" i="5"/>
  <c r="AG16" i="5"/>
  <c r="AH16" i="5"/>
  <c r="AG3" i="5"/>
  <c r="AH3" i="5"/>
  <c r="AG14" i="5"/>
  <c r="AH14" i="5"/>
  <c r="AG17" i="5"/>
  <c r="AH17" i="5"/>
  <c r="AG21" i="5"/>
  <c r="AH21" i="5"/>
  <c r="AG5" i="5"/>
  <c r="AH5" i="5"/>
  <c r="AG10" i="5"/>
  <c r="AH10" i="5"/>
  <c r="AG20" i="5"/>
  <c r="AH20" i="5"/>
  <c r="AG27" i="5"/>
  <c r="AH27" i="5"/>
  <c r="AG40" i="5"/>
  <c r="AH40" i="5"/>
  <c r="AG77" i="5"/>
  <c r="AH77" i="5"/>
  <c r="AG64" i="5"/>
  <c r="AH64" i="5"/>
  <c r="AG91" i="5"/>
  <c r="AH91" i="5"/>
  <c r="AG51" i="5"/>
  <c r="AH51" i="5"/>
  <c r="AG219" i="5"/>
  <c r="AH219" i="5"/>
  <c r="AG42" i="5"/>
  <c r="AH42" i="5"/>
  <c r="AG58" i="5"/>
  <c r="AH58" i="5"/>
  <c r="AG18" i="5"/>
  <c r="AH18" i="5"/>
  <c r="AG28" i="5"/>
  <c r="AH28" i="5"/>
  <c r="AG55" i="5"/>
  <c r="AH55" i="5"/>
  <c r="AG6" i="5"/>
  <c r="AH6" i="5"/>
  <c r="AG13" i="5"/>
  <c r="AH13" i="5"/>
  <c r="AG33" i="5"/>
  <c r="AH33" i="5"/>
  <c r="AG365" i="5"/>
  <c r="AH365" i="5"/>
  <c r="AG22" i="5"/>
  <c r="AH22" i="5"/>
  <c r="AG23" i="5"/>
  <c r="AH23" i="5"/>
  <c r="AG15" i="5"/>
  <c r="AH15" i="5"/>
  <c r="AG24" i="5"/>
  <c r="AH24" i="5"/>
  <c r="AG68" i="5"/>
  <c r="AH68" i="5"/>
  <c r="AG82" i="5"/>
  <c r="AH82" i="5"/>
  <c r="AG120" i="5"/>
  <c r="AH120" i="5"/>
  <c r="AG98" i="5"/>
  <c r="AH98" i="5"/>
  <c r="AG44" i="5"/>
  <c r="AH44" i="5"/>
  <c r="AG86" i="5"/>
  <c r="AH86" i="5"/>
  <c r="AG160" i="5"/>
  <c r="AH160" i="5"/>
  <c r="AG129" i="5"/>
  <c r="AH129" i="5"/>
  <c r="AG46" i="5"/>
  <c r="AH46" i="5"/>
  <c r="AG97" i="5"/>
  <c r="AH97" i="5"/>
  <c r="AG48" i="5"/>
  <c r="AH48" i="5"/>
  <c r="AG76" i="5"/>
  <c r="AH76" i="5"/>
  <c r="AG73" i="5"/>
  <c r="AH73" i="5"/>
  <c r="AG66" i="5"/>
  <c r="AH66" i="5"/>
  <c r="AG184" i="5"/>
  <c r="AH184" i="5"/>
  <c r="AG36" i="5"/>
  <c r="AH36" i="5"/>
  <c r="AG148" i="3"/>
  <c r="AH148" i="3"/>
  <c r="AG136" i="3"/>
  <c r="AH136" i="3"/>
  <c r="AG63" i="3"/>
  <c r="AH63" i="3"/>
  <c r="AG69" i="3"/>
  <c r="AH69" i="3"/>
  <c r="AG54" i="3"/>
  <c r="AH54" i="3"/>
  <c r="AG65" i="3"/>
  <c r="AH65" i="3"/>
  <c r="AG51" i="3"/>
  <c r="AH51" i="3"/>
  <c r="AG14" i="3"/>
  <c r="AH14" i="3"/>
  <c r="AG26" i="3"/>
  <c r="AH26" i="3"/>
  <c r="AG36" i="3"/>
  <c r="AH36" i="3"/>
  <c r="AG10" i="3"/>
  <c r="AH10" i="3"/>
  <c r="AG47" i="3"/>
  <c r="AH47" i="3"/>
  <c r="AG34" i="3"/>
  <c r="AH34" i="3"/>
  <c r="AG44" i="3"/>
  <c r="AH44" i="3"/>
  <c r="AG59" i="3"/>
  <c r="AH59" i="3"/>
  <c r="AG64" i="3"/>
  <c r="AH64" i="3"/>
  <c r="AG38" i="3"/>
  <c r="AH38" i="3"/>
  <c r="AG29" i="3"/>
  <c r="AH29" i="3"/>
  <c r="AG39" i="3"/>
  <c r="AH39" i="3"/>
  <c r="AG6" i="3"/>
  <c r="AH6" i="3"/>
  <c r="AG30" i="3"/>
  <c r="AH30" i="3"/>
  <c r="AG70" i="3"/>
  <c r="AH70" i="3"/>
  <c r="AG40" i="3"/>
  <c r="AH40" i="3"/>
  <c r="AG52" i="3"/>
  <c r="AH52" i="3"/>
  <c r="AG126" i="3"/>
  <c r="AH126" i="3"/>
  <c r="AG37" i="3"/>
  <c r="AH37" i="3"/>
  <c r="AG25" i="3"/>
  <c r="AH25" i="3"/>
  <c r="AG13" i="3"/>
  <c r="AH13" i="3"/>
  <c r="AG24" i="3"/>
  <c r="AH24" i="3"/>
  <c r="AG17" i="3"/>
  <c r="AH17" i="3"/>
  <c r="AG32" i="3"/>
  <c r="AH32" i="3"/>
  <c r="AG41" i="3"/>
  <c r="AH41" i="3"/>
  <c r="AG46" i="3"/>
  <c r="AH46" i="3"/>
  <c r="AG53" i="3"/>
  <c r="AH53" i="3"/>
  <c r="AG55" i="3"/>
  <c r="AH55" i="3"/>
  <c r="AG23" i="3"/>
  <c r="AH23" i="3"/>
  <c r="AG19" i="3"/>
  <c r="AH19" i="3"/>
  <c r="AG3" i="3"/>
  <c r="AH3" i="3"/>
  <c r="AG9" i="3"/>
  <c r="AH9" i="3"/>
  <c r="AG22" i="3"/>
  <c r="AH22" i="3"/>
  <c r="AG11" i="3"/>
  <c r="AH11" i="3"/>
  <c r="AG15" i="3"/>
  <c r="AH15" i="3"/>
  <c r="AG18" i="3"/>
  <c r="AH18" i="3"/>
  <c r="AG28" i="3"/>
  <c r="AH28" i="3"/>
  <c r="AG125" i="3"/>
  <c r="AH125" i="3"/>
  <c r="AG129" i="3"/>
  <c r="AH129" i="3"/>
  <c r="AG164" i="3"/>
  <c r="AH164" i="3"/>
  <c r="AG134" i="3"/>
  <c r="AH134" i="3"/>
  <c r="AG45" i="3"/>
  <c r="AH45" i="3"/>
  <c r="AG12" i="3"/>
  <c r="AH12" i="3"/>
  <c r="AG16" i="3"/>
  <c r="AH16" i="3"/>
  <c r="AG20" i="3"/>
  <c r="AH20" i="3"/>
  <c r="AG49" i="3"/>
  <c r="AH49" i="3"/>
  <c r="AG58" i="3"/>
  <c r="AH58" i="3"/>
  <c r="AG27" i="3"/>
  <c r="AH27" i="3"/>
  <c r="AG67" i="3"/>
  <c r="AH67" i="3"/>
  <c r="AG127" i="3"/>
  <c r="AH127" i="3"/>
  <c r="AG94" i="3"/>
  <c r="AH94" i="3"/>
  <c r="AG130" i="3"/>
  <c r="AH130" i="3"/>
  <c r="AG57" i="3"/>
  <c r="AH57" i="3"/>
  <c r="AG2" i="3"/>
  <c r="AH2" i="3"/>
  <c r="AG48" i="3"/>
  <c r="AH48" i="3"/>
  <c r="AG31" i="3"/>
  <c r="AH31" i="3"/>
  <c r="AG5" i="3"/>
  <c r="AH5" i="3"/>
  <c r="AG21" i="3"/>
  <c r="AH21" i="3"/>
  <c r="AG35" i="3"/>
  <c r="AH35" i="3"/>
  <c r="AG61" i="3"/>
  <c r="AH61" i="3"/>
  <c r="AG56" i="3"/>
  <c r="AH56" i="3"/>
  <c r="AG147" i="3"/>
  <c r="AH147" i="3"/>
  <c r="AG7" i="3"/>
  <c r="AH7" i="3"/>
  <c r="AG8" i="3"/>
  <c r="AH8" i="3"/>
  <c r="AG33" i="3"/>
  <c r="AH33" i="3"/>
  <c r="AG42" i="3"/>
  <c r="AH42" i="3"/>
  <c r="AG43" i="3"/>
  <c r="AH43" i="3"/>
  <c r="AG50" i="3"/>
  <c r="AH50" i="3"/>
  <c r="AG60" i="3"/>
  <c r="AH60" i="3"/>
  <c r="AG62" i="3"/>
  <c r="AH62" i="3"/>
  <c r="AG66" i="3"/>
  <c r="AH66" i="3"/>
  <c r="AG68" i="3"/>
  <c r="AH68" i="3"/>
  <c r="AG71" i="3"/>
  <c r="AH71" i="3"/>
  <c r="AG72" i="3"/>
  <c r="AH72" i="3"/>
  <c r="AG73" i="3"/>
  <c r="AH73" i="3"/>
  <c r="AG74" i="3"/>
  <c r="AH74" i="3"/>
  <c r="AG75" i="3"/>
  <c r="AH75" i="3"/>
  <c r="AG76" i="3"/>
  <c r="AH76" i="3"/>
  <c r="AG77" i="3"/>
  <c r="AH77" i="3"/>
  <c r="AG78" i="3"/>
  <c r="AH78" i="3"/>
  <c r="AG79" i="3"/>
  <c r="AH79" i="3"/>
  <c r="AG80" i="3"/>
  <c r="AH80" i="3"/>
  <c r="AG81" i="3"/>
  <c r="AH81" i="3"/>
  <c r="AG82" i="3"/>
  <c r="AH82" i="3"/>
  <c r="AG83" i="3"/>
  <c r="AH83" i="3"/>
  <c r="AG84" i="3"/>
  <c r="AH84" i="3"/>
  <c r="AG85" i="3"/>
  <c r="AH85" i="3"/>
  <c r="AG86" i="3"/>
  <c r="AH86" i="3"/>
  <c r="AG87" i="3"/>
  <c r="AH87" i="3"/>
  <c r="AG88" i="3"/>
  <c r="AH88" i="3"/>
  <c r="AG89" i="3"/>
  <c r="AH89" i="3"/>
  <c r="AG90" i="3"/>
  <c r="AH90" i="3"/>
  <c r="AG91" i="3"/>
  <c r="AH91" i="3"/>
  <c r="AG92" i="3"/>
  <c r="AH92" i="3"/>
  <c r="AG93" i="3"/>
  <c r="AH93" i="3"/>
  <c r="AG95" i="3"/>
  <c r="AH95" i="3"/>
  <c r="AG96" i="3"/>
  <c r="AH96" i="3"/>
  <c r="AG97" i="3"/>
  <c r="AH97" i="3"/>
  <c r="AG98" i="3"/>
  <c r="AH98" i="3"/>
  <c r="AG99" i="3"/>
  <c r="AH99" i="3"/>
  <c r="AG100" i="3"/>
  <c r="AH100" i="3"/>
  <c r="AG101" i="3"/>
  <c r="AH101" i="3"/>
  <c r="AG102" i="3"/>
  <c r="AH102" i="3"/>
  <c r="AG103" i="3"/>
  <c r="AH103" i="3"/>
  <c r="AG104" i="3"/>
  <c r="AH104" i="3"/>
  <c r="AG105" i="3"/>
  <c r="AH105" i="3"/>
  <c r="AG106" i="3"/>
  <c r="AH106" i="3"/>
  <c r="AG107" i="3"/>
  <c r="AH107" i="3"/>
  <c r="AG108" i="3"/>
  <c r="AH108" i="3"/>
  <c r="AG109" i="3"/>
  <c r="AH109" i="3"/>
  <c r="AG110" i="3"/>
  <c r="AH110" i="3"/>
  <c r="AG111" i="3"/>
  <c r="AH111" i="3"/>
  <c r="AG112" i="3"/>
  <c r="AH112" i="3"/>
  <c r="AG113" i="3"/>
  <c r="AH113" i="3"/>
  <c r="AG114" i="3"/>
  <c r="AH114" i="3"/>
  <c r="AG115" i="3"/>
  <c r="AH115" i="3"/>
  <c r="AG116" i="3"/>
  <c r="AH116" i="3"/>
  <c r="AG117" i="3"/>
  <c r="AH117" i="3"/>
  <c r="AG118" i="3"/>
  <c r="AH118" i="3"/>
  <c r="AG119" i="3"/>
  <c r="AH119" i="3"/>
  <c r="AG120" i="3"/>
  <c r="AH120" i="3"/>
  <c r="AG121" i="3"/>
  <c r="AH121" i="3"/>
  <c r="AG122" i="3"/>
  <c r="AH122" i="3"/>
  <c r="AG123" i="3"/>
  <c r="AH123" i="3"/>
  <c r="AG124" i="3"/>
  <c r="AH124" i="3"/>
  <c r="AG128" i="3"/>
  <c r="AH128" i="3"/>
  <c r="AG131" i="3"/>
  <c r="AH131" i="3"/>
  <c r="AG132" i="3"/>
  <c r="AH132" i="3"/>
  <c r="AG133" i="3"/>
  <c r="AH133" i="3"/>
  <c r="AG135" i="3"/>
  <c r="AH135" i="3"/>
  <c r="AG137" i="3"/>
  <c r="AH137" i="3"/>
  <c r="AG138" i="3"/>
  <c r="AH138" i="3"/>
  <c r="AG139" i="3"/>
  <c r="AH139" i="3"/>
  <c r="AG140" i="3"/>
  <c r="AH140" i="3"/>
  <c r="AG141" i="3"/>
  <c r="AH141" i="3"/>
  <c r="AG142" i="3"/>
  <c r="AH142" i="3"/>
  <c r="AG143" i="3"/>
  <c r="AH143" i="3"/>
  <c r="AG144" i="3"/>
  <c r="AH144" i="3"/>
  <c r="AG145" i="3"/>
  <c r="AH145" i="3"/>
  <c r="AG146" i="3"/>
  <c r="AH146" i="3"/>
  <c r="AG149" i="3"/>
  <c r="AH149" i="3"/>
  <c r="AG150" i="3"/>
  <c r="AH150" i="3"/>
  <c r="AG151" i="3"/>
  <c r="AH151" i="3"/>
  <c r="AG152" i="3"/>
  <c r="AH152" i="3"/>
  <c r="AG153" i="3"/>
  <c r="AH153" i="3"/>
  <c r="AG154" i="3"/>
  <c r="AH154" i="3"/>
  <c r="AG155" i="3"/>
  <c r="AH155" i="3"/>
  <c r="AG156" i="3"/>
  <c r="AH156" i="3"/>
  <c r="AG157" i="3"/>
  <c r="AH157" i="3"/>
  <c r="AG158" i="3"/>
  <c r="AH158" i="3"/>
  <c r="AG159" i="3"/>
  <c r="AH159" i="3"/>
  <c r="AG160" i="3"/>
  <c r="AH160" i="3"/>
  <c r="AG161" i="3"/>
  <c r="AH161" i="3"/>
  <c r="AG162" i="3"/>
  <c r="AH162" i="3"/>
  <c r="AG163" i="3"/>
  <c r="AH163" i="3"/>
  <c r="AG165" i="3"/>
  <c r="AH165" i="3"/>
  <c r="AH4" i="3"/>
  <c r="AG4" i="3"/>
  <c r="AG29" i="2"/>
  <c r="AG11" i="2"/>
  <c r="AH11" i="2"/>
  <c r="AG4" i="2"/>
  <c r="AH4" i="2"/>
  <c r="AG6" i="2"/>
  <c r="AH6" i="2"/>
  <c r="AG5" i="2"/>
  <c r="AH5" i="2"/>
  <c r="AG12" i="2"/>
  <c r="AH12" i="2"/>
  <c r="AG13" i="2"/>
  <c r="AH13" i="2"/>
  <c r="AG26" i="2"/>
  <c r="AH26" i="2"/>
  <c r="AG19" i="2"/>
  <c r="AH19" i="2"/>
  <c r="AG37" i="2"/>
  <c r="AH37" i="2"/>
  <c r="AG45" i="2"/>
  <c r="AH45" i="2"/>
  <c r="AG34" i="2"/>
  <c r="AH34" i="2"/>
  <c r="AG31" i="2"/>
  <c r="AH31" i="2"/>
  <c r="AG25" i="2"/>
  <c r="AH25" i="2"/>
  <c r="AG50" i="2"/>
  <c r="AH50" i="2"/>
  <c r="AG43" i="2"/>
  <c r="AH43" i="2"/>
  <c r="AG27" i="2"/>
  <c r="AH27" i="2"/>
  <c r="AG22" i="2"/>
  <c r="AH22" i="2"/>
  <c r="AG24" i="2"/>
  <c r="AH24" i="2"/>
  <c r="AG17" i="2"/>
  <c r="AH17" i="2"/>
  <c r="AG20" i="2"/>
  <c r="AH20" i="2"/>
  <c r="AG15" i="2"/>
  <c r="AH15" i="2"/>
  <c r="AG23" i="2"/>
  <c r="AH23" i="2"/>
  <c r="AG18" i="2"/>
  <c r="AH18" i="2"/>
  <c r="AG14" i="2"/>
  <c r="AH14" i="2"/>
  <c r="AH29" i="2"/>
  <c r="AG36" i="2"/>
  <c r="AH36" i="2"/>
  <c r="AG21" i="2"/>
  <c r="AH21" i="2"/>
  <c r="AG35" i="2"/>
  <c r="AH35" i="2"/>
  <c r="AG33" i="2"/>
  <c r="AH33" i="2"/>
  <c r="AG32" i="2"/>
  <c r="AH32" i="2"/>
  <c r="AG28" i="2"/>
  <c r="AH28" i="2"/>
  <c r="AG16" i="2"/>
  <c r="AH16" i="2"/>
  <c r="AG9" i="2"/>
  <c r="AH9" i="2"/>
  <c r="AG7" i="2"/>
  <c r="AH7" i="2"/>
  <c r="AG2" i="2"/>
  <c r="AH2" i="2"/>
  <c r="AG3" i="2"/>
  <c r="AH3" i="2"/>
  <c r="N81" i="7" l="1"/>
  <c r="N74" i="7"/>
  <c r="N72" i="7"/>
  <c r="N65" i="7"/>
  <c r="N61" i="7"/>
  <c r="N62" i="7"/>
  <c r="N60" i="7"/>
  <c r="N58" i="7"/>
  <c r="N48" i="7"/>
  <c r="N47" i="7"/>
  <c r="N37" i="7"/>
  <c r="N34" i="7"/>
  <c r="N21" i="7"/>
  <c r="N15" i="7"/>
  <c r="N30" i="7"/>
  <c r="N14" i="7"/>
  <c r="N20" i="7"/>
  <c r="N29" i="7"/>
  <c r="N19" i="7"/>
  <c r="N7" i="7"/>
  <c r="N5" i="7"/>
  <c r="N4" i="7"/>
  <c r="N9" i="7"/>
  <c r="N23" i="7"/>
  <c r="N18" i="7"/>
  <c r="N24" i="7"/>
  <c r="N12" i="7"/>
  <c r="N2" i="7"/>
  <c r="N6" i="7"/>
  <c r="N3" i="7"/>
  <c r="N17" i="7"/>
  <c r="N33" i="7"/>
  <c r="N42" i="7"/>
  <c r="N31" i="7"/>
  <c r="N16" i="7"/>
  <c r="N11" i="7"/>
  <c r="N25" i="7"/>
  <c r="N27" i="7"/>
  <c r="N26" i="7"/>
  <c r="N39" i="7"/>
  <c r="N44" i="7"/>
  <c r="N40" i="7"/>
  <c r="N38" i="7"/>
  <c r="N36" i="7"/>
  <c r="N28" i="7"/>
  <c r="N22" i="7"/>
  <c r="N35" i="7"/>
  <c r="N32" i="7"/>
  <c r="N13" i="7"/>
  <c r="N8" i="7"/>
  <c r="N10" i="7"/>
  <c r="N233" i="6"/>
  <c r="N218" i="6"/>
  <c r="N199" i="6"/>
  <c r="N207" i="6"/>
  <c r="N61" i="6"/>
  <c r="N40" i="6"/>
  <c r="N31" i="6"/>
  <c r="N60" i="6"/>
  <c r="N10" i="6"/>
  <c r="N41" i="6"/>
  <c r="N56" i="6"/>
  <c r="N35" i="6"/>
  <c r="N33" i="6"/>
  <c r="N22" i="6"/>
  <c r="N9" i="6"/>
  <c r="N38" i="6"/>
  <c r="N29" i="6"/>
  <c r="N25" i="6"/>
  <c r="N58" i="6"/>
  <c r="N50" i="6"/>
  <c r="N51" i="6"/>
  <c r="N194" i="6"/>
  <c r="N47" i="6"/>
  <c r="N32" i="6"/>
  <c r="N37" i="6"/>
  <c r="N43" i="6"/>
  <c r="N26" i="6"/>
  <c r="N5" i="6"/>
  <c r="N14" i="6"/>
  <c r="N15" i="6"/>
  <c r="N21" i="6"/>
  <c r="N23" i="6"/>
  <c r="N17" i="6"/>
  <c r="N19" i="6"/>
  <c r="N6" i="6"/>
  <c r="N11" i="6"/>
  <c r="N48" i="6"/>
  <c r="N27" i="6"/>
  <c r="N36" i="6"/>
  <c r="N65" i="6"/>
  <c r="N55" i="6"/>
  <c r="N59" i="6"/>
  <c r="N52" i="6"/>
  <c r="N20" i="6"/>
  <c r="N53" i="6"/>
  <c r="N45" i="6"/>
  <c r="N66" i="6"/>
  <c r="N30" i="6"/>
  <c r="N28" i="6"/>
  <c r="N54" i="6"/>
  <c r="N42" i="6"/>
  <c r="N211" i="6"/>
  <c r="N236" i="6"/>
  <c r="N13" i="6"/>
  <c r="N44" i="6"/>
  <c r="N12" i="6"/>
  <c r="N8" i="6"/>
  <c r="N3" i="6"/>
  <c r="N16" i="6"/>
  <c r="N4" i="6"/>
  <c r="N7" i="6"/>
  <c r="N18" i="6"/>
  <c r="N2" i="6"/>
  <c r="N49" i="6"/>
  <c r="N34" i="6"/>
  <c r="N39" i="6"/>
  <c r="N46" i="6"/>
  <c r="N57" i="6"/>
  <c r="N62" i="6"/>
  <c r="N63" i="6"/>
  <c r="N64" i="6"/>
  <c r="N67" i="6"/>
  <c r="N68" i="6"/>
  <c r="N69" i="6"/>
  <c r="N70" i="6"/>
  <c r="N71" i="6"/>
  <c r="N72" i="6"/>
  <c r="N73" i="6"/>
  <c r="N74" i="6"/>
  <c r="N75" i="6"/>
  <c r="N76" i="6"/>
  <c r="N78" i="6"/>
  <c r="N79" i="6"/>
  <c r="N77" i="6"/>
  <c r="N80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8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5" i="6"/>
  <c r="N156" i="6"/>
  <c r="N157" i="6"/>
  <c r="N158" i="6"/>
  <c r="N159" i="6"/>
  <c r="N160" i="6"/>
  <c r="N161" i="6"/>
  <c r="N154" i="6"/>
  <c r="N135" i="6"/>
  <c r="N162" i="6"/>
  <c r="N163" i="6"/>
  <c r="N164" i="6"/>
  <c r="N165" i="6"/>
  <c r="N166" i="6"/>
  <c r="N167" i="6"/>
  <c r="N168" i="6"/>
  <c r="N169" i="6"/>
  <c r="N170" i="6"/>
  <c r="N171" i="6"/>
  <c r="N173" i="6"/>
  <c r="N174" i="6"/>
  <c r="N175" i="6"/>
  <c r="N176" i="6"/>
  <c r="N177" i="6"/>
  <c r="N178" i="6"/>
  <c r="N179" i="6"/>
  <c r="N180" i="6"/>
  <c r="N172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5" i="6"/>
  <c r="N196" i="6"/>
  <c r="N197" i="6"/>
  <c r="N198" i="6"/>
  <c r="N201" i="6"/>
  <c r="N202" i="6"/>
  <c r="N203" i="6"/>
  <c r="N200" i="6"/>
  <c r="N204" i="6"/>
  <c r="N205" i="6"/>
  <c r="N206" i="6"/>
  <c r="N208" i="6"/>
  <c r="N209" i="6"/>
  <c r="N210" i="6"/>
  <c r="N212" i="6"/>
  <c r="N213" i="6"/>
  <c r="N215" i="6"/>
  <c r="N216" i="6"/>
  <c r="N217" i="6"/>
  <c r="N214" i="6"/>
  <c r="N219" i="6"/>
  <c r="N220" i="6"/>
  <c r="N221" i="6"/>
  <c r="N222" i="6"/>
  <c r="N223" i="6"/>
  <c r="N224" i="6"/>
  <c r="N225" i="6"/>
  <c r="N227" i="6"/>
  <c r="N226" i="6"/>
  <c r="N231" i="6"/>
  <c r="N232" i="6"/>
  <c r="N234" i="6"/>
  <c r="N235" i="6"/>
  <c r="N229" i="6"/>
  <c r="N230" i="6"/>
  <c r="N238" i="6"/>
  <c r="N239" i="6"/>
  <c r="N237" i="6"/>
  <c r="N228" i="6"/>
  <c r="N240" i="6"/>
  <c r="N241" i="6"/>
  <c r="N242" i="6"/>
  <c r="N243" i="6"/>
  <c r="N244" i="6"/>
  <c r="N245" i="6"/>
  <c r="N247" i="6"/>
  <c r="N248" i="6"/>
  <c r="N249" i="6"/>
  <c r="N250" i="6"/>
  <c r="N251" i="6"/>
  <c r="N246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7" i="6"/>
  <c r="N268" i="6"/>
  <c r="N269" i="6"/>
  <c r="N270" i="6"/>
  <c r="N266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4" i="6"/>
  <c r="N200" i="5"/>
  <c r="N175" i="5"/>
  <c r="N12" i="5"/>
  <c r="N19" i="5"/>
  <c r="N83" i="5"/>
  <c r="N38" i="5"/>
  <c r="N80" i="5"/>
  <c r="N87" i="5"/>
  <c r="N74" i="5"/>
  <c r="N81" i="5"/>
  <c r="N152" i="5"/>
  <c r="N101" i="5"/>
  <c r="N139" i="5"/>
  <c r="N117" i="5"/>
  <c r="N189" i="5"/>
  <c r="N79" i="5"/>
  <c r="N88" i="5"/>
  <c r="N69" i="5"/>
  <c r="N25" i="5"/>
  <c r="N75" i="5"/>
  <c r="N49" i="5"/>
  <c r="N34" i="5"/>
  <c r="N57" i="5"/>
  <c r="N84" i="5"/>
  <c r="N70" i="5"/>
  <c r="N142" i="5"/>
  <c r="N50" i="5"/>
  <c r="N67" i="5"/>
  <c r="N32" i="5"/>
  <c r="N9" i="5"/>
  <c r="N61" i="5"/>
  <c r="N26" i="5"/>
  <c r="N11" i="5"/>
  <c r="N16" i="5"/>
  <c r="N3" i="5"/>
  <c r="N14" i="5"/>
  <c r="N17" i="5"/>
  <c r="N21" i="5"/>
  <c r="N5" i="5"/>
  <c r="N10" i="5"/>
  <c r="N20" i="5"/>
  <c r="N27" i="5"/>
  <c r="N40" i="5"/>
  <c r="N77" i="5"/>
  <c r="N64" i="5"/>
  <c r="N91" i="5"/>
  <c r="N51" i="5"/>
  <c r="N219" i="5"/>
  <c r="N42" i="5"/>
  <c r="N58" i="5"/>
  <c r="N18" i="5"/>
  <c r="N28" i="5"/>
  <c r="N55" i="5"/>
  <c r="N6" i="5"/>
  <c r="N13" i="5"/>
  <c r="N33" i="5"/>
  <c r="N365" i="5"/>
  <c r="N22" i="5"/>
  <c r="N23" i="5"/>
  <c r="N15" i="5"/>
  <c r="N24" i="5"/>
  <c r="N68" i="5"/>
  <c r="N82" i="5"/>
  <c r="N120" i="5"/>
  <c r="N98" i="5"/>
  <c r="N44" i="5"/>
  <c r="N86" i="5"/>
  <c r="N160" i="5"/>
  <c r="N129" i="5"/>
  <c r="N46" i="5"/>
  <c r="N97" i="5"/>
  <c r="N48" i="5"/>
  <c r="N76" i="5"/>
  <c r="N73" i="5"/>
  <c r="N66" i="5"/>
  <c r="N184" i="5"/>
  <c r="N36" i="5"/>
  <c r="N11" i="2"/>
  <c r="N4" i="2"/>
  <c r="N6" i="2"/>
  <c r="N5" i="2"/>
  <c r="N12" i="2"/>
  <c r="N13" i="2"/>
  <c r="N26" i="2"/>
  <c r="N19" i="2"/>
  <c r="N37" i="2"/>
  <c r="N45" i="2"/>
  <c r="N34" i="2"/>
  <c r="N31" i="2"/>
  <c r="N25" i="2"/>
  <c r="N50" i="2"/>
  <c r="N43" i="2"/>
  <c r="N27" i="2"/>
  <c r="N22" i="2"/>
  <c r="N24" i="2"/>
  <c r="N17" i="2"/>
  <c r="N20" i="2"/>
  <c r="N15" i="2"/>
  <c r="N23" i="2"/>
  <c r="N18" i="2"/>
  <c r="N14" i="2"/>
  <c r="N29" i="2"/>
  <c r="N36" i="2"/>
  <c r="N21" i="2"/>
  <c r="N35" i="2"/>
  <c r="N33" i="2"/>
  <c r="N32" i="2"/>
  <c r="N28" i="2"/>
  <c r="N16" i="2"/>
  <c r="N9" i="2"/>
  <c r="N7" i="2"/>
  <c r="N3" i="2"/>
  <c r="N92" i="12"/>
  <c r="N89" i="12"/>
  <c r="N79" i="12"/>
  <c r="N45" i="12"/>
  <c r="N49" i="12"/>
  <c r="N26" i="12"/>
  <c r="N13" i="12"/>
  <c r="N85" i="12"/>
  <c r="N16" i="12"/>
  <c r="N30" i="12"/>
  <c r="N27" i="12"/>
  <c r="N39" i="12"/>
  <c r="N70" i="12"/>
  <c r="N25" i="12"/>
  <c r="N14" i="12"/>
  <c r="N51" i="12"/>
  <c r="N66" i="12"/>
  <c r="N61" i="12"/>
  <c r="N60" i="12"/>
  <c r="N29" i="12"/>
  <c r="N7" i="12"/>
  <c r="N32" i="12"/>
  <c r="N44" i="12"/>
  <c r="N4" i="12"/>
  <c r="N33" i="12"/>
  <c r="N86" i="12"/>
  <c r="N40" i="12"/>
  <c r="N24" i="12"/>
  <c r="N31" i="12"/>
  <c r="N34" i="12"/>
  <c r="N54" i="12"/>
  <c r="N59" i="12"/>
  <c r="N41" i="12"/>
  <c r="N38" i="12"/>
  <c r="N46" i="12"/>
  <c r="N87" i="12"/>
  <c r="N81" i="12"/>
  <c r="N21" i="12"/>
  <c r="N56" i="12"/>
  <c r="N28" i="12"/>
  <c r="N22" i="12"/>
  <c r="N83" i="12"/>
  <c r="N17" i="12"/>
  <c r="N35" i="12"/>
  <c r="N64" i="12"/>
  <c r="N2" i="12"/>
  <c r="N42" i="12"/>
  <c r="N72" i="12"/>
  <c r="N19" i="12"/>
  <c r="N9" i="12"/>
  <c r="N12" i="12"/>
  <c r="N5" i="12"/>
  <c r="N23" i="12"/>
  <c r="N52" i="12"/>
  <c r="N8" i="12"/>
  <c r="N50" i="12"/>
  <c r="N47" i="12"/>
  <c r="N88" i="12"/>
  <c r="N94" i="12"/>
  <c r="N43" i="12"/>
  <c r="N76" i="12"/>
  <c r="N80" i="12"/>
  <c r="N75" i="12"/>
  <c r="N71" i="12"/>
  <c r="N36" i="12"/>
  <c r="N74" i="12"/>
  <c r="N77" i="12"/>
  <c r="N48" i="12"/>
  <c r="N20" i="12"/>
  <c r="N37" i="12"/>
  <c r="N58" i="12"/>
  <c r="N68" i="12"/>
  <c r="N65" i="12"/>
  <c r="N63" i="12"/>
  <c r="N67" i="12"/>
  <c r="N57" i="12"/>
  <c r="N53" i="12"/>
  <c r="N78" i="12"/>
  <c r="N55" i="12"/>
  <c r="N73" i="12"/>
  <c r="N62" i="12"/>
  <c r="N69" i="12"/>
  <c r="N18" i="12"/>
  <c r="N90" i="12"/>
  <c r="N148" i="3"/>
  <c r="N136" i="3"/>
  <c r="N63" i="3"/>
  <c r="N69" i="3"/>
  <c r="N54" i="3"/>
  <c r="N65" i="3"/>
  <c r="N51" i="3"/>
  <c r="N14" i="3"/>
  <c r="N26" i="3"/>
  <c r="N36" i="3"/>
  <c r="N10" i="3"/>
  <c r="N47" i="3"/>
  <c r="N34" i="3"/>
  <c r="N44" i="3"/>
  <c r="N59" i="3"/>
  <c r="N64" i="3"/>
  <c r="N38" i="3"/>
  <c r="N29" i="3"/>
  <c r="N39" i="3"/>
  <c r="N6" i="3"/>
  <c r="N30" i="3"/>
  <c r="N70" i="3"/>
  <c r="N40" i="3"/>
  <c r="N52" i="3"/>
  <c r="N126" i="3"/>
  <c r="N37" i="3"/>
  <c r="N25" i="3"/>
  <c r="N13" i="3"/>
  <c r="N24" i="3"/>
  <c r="N17" i="3"/>
  <c r="N32" i="3"/>
  <c r="N41" i="3"/>
  <c r="N46" i="3"/>
  <c r="N53" i="3"/>
  <c r="N55" i="3"/>
  <c r="N23" i="3"/>
  <c r="N19" i="3"/>
  <c r="N3" i="3"/>
  <c r="N9" i="3"/>
  <c r="N22" i="3"/>
  <c r="N11" i="3"/>
  <c r="N15" i="3"/>
  <c r="N18" i="3"/>
  <c r="N28" i="3"/>
  <c r="N125" i="3"/>
  <c r="N129" i="3"/>
  <c r="N164" i="3"/>
  <c r="N134" i="3"/>
  <c r="N45" i="3"/>
  <c r="N12" i="3"/>
  <c r="N16" i="3"/>
  <c r="N20" i="3"/>
  <c r="N49" i="3"/>
  <c r="N58" i="3"/>
  <c r="N27" i="3"/>
  <c r="N67" i="3"/>
  <c r="N127" i="3"/>
  <c r="N94" i="3"/>
  <c r="N130" i="3"/>
  <c r="N57" i="3"/>
  <c r="N2" i="3"/>
  <c r="N48" i="3"/>
  <c r="N31" i="3"/>
  <c r="N5" i="3"/>
  <c r="N21" i="3"/>
  <c r="N35" i="3"/>
  <c r="N61" i="3"/>
  <c r="N56" i="3"/>
  <c r="N147" i="3"/>
  <c r="N7" i="3"/>
  <c r="N8" i="3"/>
  <c r="N33" i="3"/>
  <c r="N42" i="3"/>
  <c r="N43" i="3"/>
  <c r="N50" i="3"/>
  <c r="N60" i="3"/>
  <c r="N62" i="3"/>
  <c r="N66" i="3"/>
  <c r="N68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8" i="3"/>
  <c r="N131" i="3"/>
  <c r="N132" i="3"/>
  <c r="N133" i="3"/>
  <c r="N135" i="3"/>
  <c r="N137" i="3"/>
  <c r="N138" i="3"/>
  <c r="N139" i="3"/>
  <c r="N140" i="3"/>
  <c r="N141" i="3"/>
  <c r="N142" i="3"/>
  <c r="N143" i="3"/>
  <c r="N144" i="3"/>
  <c r="N145" i="3"/>
  <c r="N146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5" i="3"/>
  <c r="N4" i="3"/>
  <c r="N48" i="9"/>
  <c r="N37" i="9"/>
  <c r="N51" i="9"/>
  <c r="N64" i="9"/>
  <c r="N75" i="9"/>
  <c r="N97" i="9"/>
  <c r="N110" i="9"/>
  <c r="N113" i="9"/>
  <c r="N83" i="9"/>
  <c r="N69" i="9"/>
  <c r="N53" i="9"/>
  <c r="N39" i="9"/>
  <c r="N16" i="9"/>
  <c r="N17" i="9"/>
  <c r="N123" i="9"/>
  <c r="N125" i="9"/>
  <c r="N58" i="9"/>
  <c r="N118" i="9"/>
  <c r="N46" i="9"/>
  <c r="N92" i="9"/>
  <c r="N49" i="9"/>
  <c r="N79" i="9"/>
  <c r="N73" i="9"/>
  <c r="N52" i="9"/>
  <c r="N102" i="9"/>
  <c r="N117" i="9"/>
  <c r="N100" i="9"/>
  <c r="N84" i="9"/>
  <c r="N88" i="9"/>
  <c r="N57" i="9"/>
  <c r="N59" i="9"/>
  <c r="N82" i="9"/>
  <c r="N62" i="9"/>
  <c r="N116" i="9"/>
  <c r="N87" i="9"/>
  <c r="N85" i="9"/>
  <c r="N115" i="9"/>
  <c r="N94" i="9"/>
  <c r="N61" i="9"/>
  <c r="N68" i="9"/>
  <c r="N66" i="9"/>
  <c r="N120" i="9"/>
  <c r="N131" i="9"/>
  <c r="N50" i="9"/>
  <c r="N30" i="9"/>
  <c r="N33" i="9"/>
  <c r="N28" i="9"/>
  <c r="N136" i="9"/>
  <c r="N124" i="9"/>
  <c r="N150" i="9"/>
  <c r="N135" i="9"/>
  <c r="N114" i="9"/>
  <c r="N90" i="9"/>
  <c r="N108" i="9"/>
  <c r="N99" i="9"/>
  <c r="N111" i="9"/>
  <c r="N109" i="9"/>
  <c r="N103" i="9"/>
  <c r="N96" i="9"/>
  <c r="N98" i="9"/>
  <c r="N80" i="9"/>
  <c r="N93" i="9"/>
  <c r="N89" i="9"/>
  <c r="N104" i="9"/>
  <c r="N106" i="9"/>
  <c r="N107" i="9"/>
  <c r="N101" i="9"/>
  <c r="N77" i="9"/>
  <c r="N71" i="9"/>
  <c r="N76" i="9"/>
  <c r="N81" i="9"/>
  <c r="N45" i="9"/>
  <c r="N127" i="9"/>
  <c r="N149" i="9"/>
  <c r="N148" i="9"/>
  <c r="N34" i="9"/>
  <c r="N70" i="9"/>
  <c r="N41" i="9"/>
  <c r="N91" i="9"/>
  <c r="N86" i="9"/>
  <c r="N105" i="9"/>
  <c r="N72" i="9"/>
  <c r="N95" i="9"/>
  <c r="N128" i="9"/>
  <c r="N112" i="9"/>
  <c r="N22" i="9"/>
  <c r="N6" i="9"/>
  <c r="N15" i="9"/>
  <c r="N10" i="9"/>
  <c r="N12" i="9"/>
  <c r="N7" i="9"/>
  <c r="N2" i="9"/>
  <c r="N4" i="9"/>
  <c r="N5" i="9"/>
  <c r="N3" i="9"/>
  <c r="N13" i="9"/>
  <c r="N38" i="9"/>
  <c r="N26" i="9"/>
  <c r="N27" i="9"/>
  <c r="N47" i="9"/>
  <c r="N23" i="9"/>
  <c r="N55" i="9"/>
  <c r="N54" i="9"/>
  <c r="N42" i="9"/>
  <c r="N67" i="9"/>
  <c r="N74" i="9"/>
  <c r="N65" i="9"/>
  <c r="N134" i="9"/>
  <c r="N142" i="9"/>
  <c r="N11" i="9"/>
  <c r="N8" i="9"/>
  <c r="N9" i="9"/>
  <c r="N31" i="9"/>
  <c r="N24" i="9"/>
  <c r="N20" i="9"/>
  <c r="N25" i="9"/>
  <c r="N32" i="9"/>
  <c r="N119" i="9"/>
  <c r="N147" i="9"/>
  <c r="AH35" i="14" l="1"/>
  <c r="AG35" i="14"/>
  <c r="N35" i="14"/>
  <c r="AH2" i="14"/>
  <c r="AG2" i="14"/>
  <c r="N2" i="14"/>
  <c r="AH12" i="14"/>
  <c r="AG12" i="14"/>
  <c r="N12" i="14"/>
  <c r="AH16" i="14"/>
  <c r="AG16" i="14"/>
  <c r="N16" i="14"/>
  <c r="AH34" i="14"/>
  <c r="AG34" i="14"/>
  <c r="N34" i="14"/>
  <c r="AH40" i="14"/>
  <c r="AG40" i="14"/>
  <c r="N40" i="14"/>
  <c r="AH9" i="14"/>
  <c r="AG9" i="14"/>
  <c r="N9" i="14"/>
  <c r="AH41" i="14"/>
  <c r="AG41" i="14"/>
  <c r="N41" i="14"/>
  <c r="AH38" i="14"/>
  <c r="AG38" i="14"/>
  <c r="N38" i="14"/>
  <c r="AH21" i="14"/>
  <c r="AG21" i="14"/>
  <c r="N21" i="14"/>
  <c r="AH23" i="14"/>
  <c r="AG23" i="14"/>
  <c r="N23" i="14"/>
  <c r="AH3" i="14"/>
  <c r="AG3" i="14"/>
  <c r="N3" i="14"/>
  <c r="AH37" i="14"/>
  <c r="AG37" i="14"/>
  <c r="N37" i="14"/>
  <c r="AH30" i="14"/>
  <c r="AG30" i="14"/>
  <c r="N30" i="14"/>
  <c r="AH15" i="14"/>
  <c r="AG15" i="14"/>
  <c r="N15" i="14"/>
  <c r="AH22" i="14"/>
  <c r="AG22" i="14"/>
  <c r="N22" i="14"/>
  <c r="AH13" i="14"/>
  <c r="AG13" i="14"/>
  <c r="N13" i="14"/>
  <c r="AH19" i="14"/>
  <c r="AG19" i="14"/>
  <c r="N19" i="14"/>
  <c r="AH32" i="14"/>
  <c r="AG32" i="14"/>
  <c r="N32" i="14"/>
  <c r="AH7" i="14"/>
  <c r="AG7" i="14"/>
  <c r="N7" i="14"/>
  <c r="AH14" i="14"/>
  <c r="AG14" i="14"/>
  <c r="N14" i="14"/>
  <c r="AH11" i="12"/>
  <c r="AG11" i="12"/>
  <c r="N11" i="12"/>
  <c r="AH95" i="12"/>
  <c r="AG95" i="12"/>
  <c r="N95" i="12"/>
  <c r="AH82" i="12"/>
  <c r="AG82" i="12"/>
  <c r="N82" i="12"/>
  <c r="AH93" i="12"/>
  <c r="AG93" i="12"/>
  <c r="N93" i="12"/>
  <c r="AH91" i="12"/>
  <c r="AG91" i="12"/>
  <c r="N91" i="12"/>
  <c r="AH100" i="12"/>
  <c r="AG100" i="12"/>
  <c r="N100" i="12"/>
  <c r="AH84" i="12"/>
  <c r="AG84" i="12"/>
  <c r="N84" i="12"/>
  <c r="AH96" i="12"/>
  <c r="AG96" i="12"/>
  <c r="N96" i="12"/>
  <c r="AH15" i="12"/>
  <c r="AG15" i="12"/>
  <c r="N15" i="12"/>
  <c r="AH98" i="12"/>
  <c r="AG98" i="12"/>
  <c r="N98" i="12"/>
  <c r="AH97" i="12"/>
  <c r="AG97" i="12"/>
  <c r="N97" i="12"/>
  <c r="AH3" i="12"/>
  <c r="AG3" i="12"/>
  <c r="N3" i="12"/>
  <c r="AH99" i="12"/>
  <c r="AG99" i="12"/>
  <c r="N99" i="12"/>
  <c r="AH10" i="12"/>
  <c r="AG10" i="12"/>
  <c r="N10" i="12"/>
  <c r="AH6" i="12"/>
  <c r="AG6" i="12"/>
  <c r="N6" i="12"/>
  <c r="AH306" i="11"/>
  <c r="AG306" i="11"/>
  <c r="AH330" i="11"/>
  <c r="AG330" i="11"/>
  <c r="AH195" i="11"/>
  <c r="AG195" i="11"/>
  <c r="AH310" i="11"/>
  <c r="AG310" i="11"/>
  <c r="AH302" i="11"/>
  <c r="AG302" i="11"/>
  <c r="AH307" i="11"/>
  <c r="AG307" i="11"/>
  <c r="AH303" i="11"/>
  <c r="AG303" i="11"/>
  <c r="AH294" i="11"/>
  <c r="AG294" i="11"/>
  <c r="AH289" i="11"/>
  <c r="AG289" i="11"/>
  <c r="AH327" i="11"/>
  <c r="AG327" i="11"/>
  <c r="AH325" i="11"/>
  <c r="AG325" i="11"/>
  <c r="AH315" i="11"/>
  <c r="AG315" i="11"/>
  <c r="AH332" i="11"/>
  <c r="AG332" i="11"/>
  <c r="AH75" i="11"/>
  <c r="AG75" i="11"/>
  <c r="AH16" i="11"/>
  <c r="AG16" i="11"/>
  <c r="AH19" i="11"/>
  <c r="AG19" i="11"/>
  <c r="AH20" i="11"/>
  <c r="AG20" i="11"/>
  <c r="AH12" i="11"/>
  <c r="AG12" i="11"/>
  <c r="AH38" i="11"/>
  <c r="AG38" i="11"/>
  <c r="AH73" i="11"/>
  <c r="AG73" i="11"/>
  <c r="AH115" i="11"/>
  <c r="AG115" i="11"/>
  <c r="AH128" i="11"/>
  <c r="AG128" i="11"/>
  <c r="AH151" i="11"/>
  <c r="AG151" i="11"/>
  <c r="AH146" i="11"/>
  <c r="AG146" i="11"/>
  <c r="AH109" i="11"/>
  <c r="AG109" i="11"/>
  <c r="AH118" i="11"/>
  <c r="AG118" i="11"/>
  <c r="AH165" i="11"/>
  <c r="AG165" i="11"/>
  <c r="AH145" i="11"/>
  <c r="AG145" i="11"/>
  <c r="AH184" i="11"/>
  <c r="AG184" i="11"/>
  <c r="AH138" i="11"/>
  <c r="AG138" i="11"/>
  <c r="AH126" i="11"/>
  <c r="AG126" i="11"/>
  <c r="AH34" i="11"/>
  <c r="AG34" i="11"/>
  <c r="AH132" i="11"/>
  <c r="AG132" i="11"/>
  <c r="AH153" i="11"/>
  <c r="AG153" i="11"/>
  <c r="AH100" i="11"/>
  <c r="AG100" i="11"/>
  <c r="AH114" i="11"/>
  <c r="AG114" i="11"/>
  <c r="AH93" i="11"/>
  <c r="AG93" i="11"/>
  <c r="AH123" i="11"/>
  <c r="AG123" i="11"/>
  <c r="AH52" i="11"/>
  <c r="AG52" i="11"/>
  <c r="AH37" i="11"/>
  <c r="AG37" i="11"/>
  <c r="AH40" i="11"/>
  <c r="AG40" i="11"/>
  <c r="AH18" i="11"/>
  <c r="AG18" i="11"/>
  <c r="AH7" i="11"/>
  <c r="AG7" i="11"/>
  <c r="AH11" i="11"/>
  <c r="AG11" i="11"/>
  <c r="AH22" i="11"/>
  <c r="AG22" i="11"/>
  <c r="AH39" i="11"/>
  <c r="AG39" i="11"/>
  <c r="AH97" i="11"/>
  <c r="AG97" i="11"/>
  <c r="AH304" i="11"/>
  <c r="AG304" i="11"/>
  <c r="AH290" i="11"/>
  <c r="AG290" i="11"/>
  <c r="AH187" i="11"/>
  <c r="AG187" i="11"/>
  <c r="AH163" i="11"/>
  <c r="AG163" i="11"/>
  <c r="AH168" i="11"/>
  <c r="AG168" i="11"/>
  <c r="AH119" i="11"/>
  <c r="AG119" i="11"/>
  <c r="AH77" i="11"/>
  <c r="AG77" i="11"/>
  <c r="AH57" i="11"/>
  <c r="AG57" i="11"/>
  <c r="AH68" i="11"/>
  <c r="AG68" i="11"/>
  <c r="AH64" i="11"/>
  <c r="AG64" i="11"/>
  <c r="AH179" i="11"/>
  <c r="AG179" i="11"/>
  <c r="AH209" i="11"/>
  <c r="AG209" i="11"/>
  <c r="AH236" i="11"/>
  <c r="AG236" i="11"/>
  <c r="AH180" i="11"/>
  <c r="AG180" i="11"/>
  <c r="AH233" i="11"/>
  <c r="AG233" i="11"/>
  <c r="AH225" i="11"/>
  <c r="AG225" i="11"/>
  <c r="AH217" i="11"/>
  <c r="AG217" i="11"/>
  <c r="AH218" i="11"/>
  <c r="AG218" i="11"/>
  <c r="AH202" i="11"/>
  <c r="AG202" i="11"/>
  <c r="AH205" i="11"/>
  <c r="AG205" i="11"/>
  <c r="AH219" i="11"/>
  <c r="AG219" i="11"/>
  <c r="AH213" i="11"/>
  <c r="AG213" i="11"/>
  <c r="AH237" i="11"/>
  <c r="AG237" i="11"/>
  <c r="AH226" i="11"/>
  <c r="AG226" i="11"/>
  <c r="AH247" i="11"/>
  <c r="AG247" i="11"/>
  <c r="AH295" i="11"/>
  <c r="AG295" i="11"/>
  <c r="AH311" i="11"/>
  <c r="AG311" i="11"/>
  <c r="AH261" i="11"/>
  <c r="AG261" i="11"/>
  <c r="AH256" i="11"/>
  <c r="AG256" i="11"/>
  <c r="AH101" i="11"/>
  <c r="AG101" i="11"/>
  <c r="AH31" i="11"/>
  <c r="AG31" i="11"/>
  <c r="AH8" i="11"/>
  <c r="AG8" i="11"/>
  <c r="AH25" i="11"/>
  <c r="AG25" i="11"/>
  <c r="AH17" i="11"/>
  <c r="AG17" i="11"/>
  <c r="AH23" i="11"/>
  <c r="AG23" i="11"/>
  <c r="AH35" i="11"/>
  <c r="AG35" i="11"/>
  <c r="AH62" i="11"/>
  <c r="AG62" i="11"/>
  <c r="AH24" i="11"/>
  <c r="AG24" i="11"/>
  <c r="AH21" i="11"/>
  <c r="AG21" i="11"/>
  <c r="AH117" i="11"/>
  <c r="AG117" i="11"/>
  <c r="AH30" i="11"/>
  <c r="AG30" i="11"/>
  <c r="AH150" i="11"/>
  <c r="AG150" i="11"/>
  <c r="AH99" i="11"/>
  <c r="AG99" i="11"/>
  <c r="AH71" i="11"/>
  <c r="AG71" i="11"/>
  <c r="AH51" i="11"/>
  <c r="AG51" i="11"/>
  <c r="AH222" i="11"/>
  <c r="AG222" i="11"/>
  <c r="AH198" i="11"/>
  <c r="AG198" i="11"/>
  <c r="AH172" i="11"/>
  <c r="AG172" i="11"/>
  <c r="AH298" i="11"/>
  <c r="AG298" i="11"/>
  <c r="N78" i="10"/>
  <c r="N84" i="10"/>
  <c r="N48" i="10"/>
  <c r="N89" i="10"/>
  <c r="N38" i="10"/>
  <c r="N59" i="10"/>
  <c r="N88" i="10"/>
  <c r="N103" i="10"/>
  <c r="N54" i="10"/>
  <c r="N43" i="10"/>
  <c r="N11" i="10"/>
  <c r="N21" i="10"/>
  <c r="N114" i="10"/>
  <c r="N45" i="10"/>
  <c r="N22" i="10"/>
  <c r="N6" i="10"/>
  <c r="N2" i="10"/>
  <c r="N16" i="10"/>
  <c r="N9" i="10"/>
  <c r="N8" i="10"/>
  <c r="N7" i="10"/>
  <c r="N13" i="10"/>
  <c r="N19" i="10"/>
  <c r="N4" i="10"/>
  <c r="N3" i="10"/>
  <c r="N15" i="10"/>
  <c r="N17" i="10"/>
  <c r="N90" i="10"/>
  <c r="N62" i="10"/>
  <c r="N58" i="10"/>
  <c r="N44" i="10"/>
  <c r="N41" i="10"/>
  <c r="N98" i="10"/>
  <c r="N65" i="10"/>
  <c r="N85" i="10"/>
  <c r="N14" i="10"/>
  <c r="N34" i="10"/>
  <c r="N49" i="10"/>
  <c r="N83" i="10"/>
  <c r="N76" i="10"/>
  <c r="N70" i="10"/>
  <c r="N57" i="10"/>
  <c r="N5" i="10"/>
  <c r="N40" i="10"/>
  <c r="N95" i="10"/>
  <c r="N107" i="10"/>
  <c r="N52" i="10"/>
  <c r="N94" i="10"/>
  <c r="N12" i="10"/>
  <c r="N28" i="10"/>
  <c r="N20" i="10"/>
  <c r="N93" i="10"/>
  <c r="N112" i="10"/>
  <c r="N27" i="10"/>
  <c r="N86" i="10"/>
  <c r="N87" i="10"/>
  <c r="N53" i="10"/>
  <c r="N92" i="10"/>
  <c r="N105" i="10"/>
  <c r="N106" i="10"/>
  <c r="N101" i="10"/>
  <c r="N97" i="10"/>
  <c r="N30" i="10"/>
  <c r="N10" i="10"/>
  <c r="N23" i="10"/>
  <c r="N39" i="10"/>
  <c r="N51" i="10"/>
  <c r="N37" i="10"/>
  <c r="N26" i="10"/>
  <c r="N33" i="10"/>
  <c r="N68" i="10"/>
  <c r="N108" i="10"/>
  <c r="N91" i="10"/>
  <c r="N72" i="10"/>
  <c r="N24" i="10"/>
  <c r="N46" i="10"/>
  <c r="N61" i="10"/>
  <c r="N69" i="10"/>
  <c r="N63" i="10"/>
  <c r="N56" i="10"/>
  <c r="N60" i="10"/>
  <c r="N75" i="10"/>
  <c r="N66" i="10"/>
  <c r="N50" i="10"/>
  <c r="N18" i="10"/>
  <c r="N35" i="10"/>
  <c r="N110" i="10"/>
  <c r="N111" i="10"/>
  <c r="N102" i="10"/>
  <c r="N109" i="10"/>
  <c r="N73" i="10"/>
  <c r="N29" i="10"/>
  <c r="N96" i="10"/>
  <c r="N113" i="10"/>
  <c r="N104" i="10"/>
  <c r="N100" i="10"/>
  <c r="N77" i="10"/>
  <c r="N47" i="10"/>
  <c r="N31" i="10"/>
  <c r="N36" i="10"/>
  <c r="N55" i="10"/>
  <c r="N67" i="10"/>
  <c r="N80" i="10"/>
  <c r="N82" i="10"/>
  <c r="N79" i="10"/>
  <c r="N71" i="10"/>
  <c r="N81" i="10"/>
  <c r="N74" i="10"/>
  <c r="N64" i="10"/>
  <c r="N42" i="10"/>
  <c r="N25" i="10"/>
  <c r="N32" i="10"/>
  <c r="N99" i="10"/>
  <c r="AH36" i="9"/>
  <c r="AG36" i="9"/>
  <c r="N36" i="9"/>
  <c r="AH132" i="9"/>
  <c r="AG132" i="9"/>
  <c r="N132" i="9"/>
  <c r="AH63" i="9"/>
  <c r="AG63" i="9"/>
  <c r="N63" i="9"/>
  <c r="AH130" i="9"/>
  <c r="AG130" i="9"/>
  <c r="N130" i="9"/>
  <c r="AH133" i="9"/>
  <c r="AG133" i="9"/>
  <c r="N133" i="9"/>
  <c r="AH144" i="9"/>
  <c r="AG144" i="9"/>
  <c r="N144" i="9"/>
  <c r="AH40" i="9"/>
  <c r="AG40" i="9"/>
  <c r="N40" i="9"/>
  <c r="AH146" i="9"/>
  <c r="AG146" i="9"/>
  <c r="N146" i="9"/>
  <c r="AH78" i="9"/>
  <c r="AG78" i="9"/>
  <c r="N78" i="9"/>
  <c r="AH19" i="9"/>
  <c r="AG19" i="9"/>
  <c r="N19" i="9"/>
  <c r="AH145" i="9"/>
  <c r="AG145" i="9"/>
  <c r="N145" i="9"/>
  <c r="AH56" i="9"/>
  <c r="AG56" i="9"/>
  <c r="N56" i="9"/>
  <c r="AH121" i="9"/>
  <c r="AG121" i="9"/>
  <c r="N121" i="9"/>
  <c r="AH35" i="9"/>
  <c r="AG35" i="9"/>
  <c r="N35" i="9"/>
  <c r="AH141" i="9"/>
  <c r="AG141" i="9"/>
  <c r="N141" i="9"/>
  <c r="AH143" i="9"/>
  <c r="AG143" i="9"/>
  <c r="N143" i="9"/>
  <c r="AH21" i="9"/>
  <c r="AG21" i="9"/>
  <c r="N21" i="9"/>
  <c r="AH29" i="9"/>
  <c r="AG29" i="9"/>
  <c r="N29" i="9"/>
  <c r="AH122" i="9"/>
  <c r="AG122" i="9"/>
  <c r="N122" i="9"/>
  <c r="AH139" i="9"/>
  <c r="AG139" i="9"/>
  <c r="N139" i="9"/>
  <c r="AH129" i="9"/>
  <c r="AG129" i="9"/>
  <c r="N129" i="9"/>
  <c r="AH60" i="9"/>
  <c r="AG60" i="9"/>
  <c r="N60" i="9"/>
  <c r="AH43" i="9"/>
  <c r="AG43" i="9"/>
  <c r="N43" i="9"/>
  <c r="AH138" i="9"/>
  <c r="AG138" i="9"/>
  <c r="N138" i="9"/>
  <c r="AH140" i="9"/>
  <c r="AG140" i="9"/>
  <c r="N140" i="9"/>
  <c r="AH126" i="9"/>
  <c r="AG126" i="9"/>
  <c r="N126" i="9"/>
  <c r="AH44" i="9"/>
  <c r="AG44" i="9"/>
  <c r="N44" i="9"/>
  <c r="AH18" i="9"/>
  <c r="AG18" i="9"/>
  <c r="N18" i="9"/>
  <c r="AH14" i="9"/>
  <c r="AG14" i="9"/>
  <c r="N14" i="9"/>
  <c r="AH137" i="9"/>
  <c r="AG137" i="9"/>
  <c r="N137" i="9"/>
  <c r="AH19" i="8"/>
  <c r="AG19" i="8"/>
  <c r="N19" i="8"/>
  <c r="AH21" i="8"/>
  <c r="AG21" i="8"/>
  <c r="N21" i="8"/>
  <c r="AH15" i="8"/>
  <c r="AG15" i="8"/>
  <c r="N15" i="8"/>
  <c r="AH11" i="8"/>
  <c r="AG11" i="8"/>
  <c r="N11" i="8"/>
  <c r="AH44" i="8"/>
  <c r="AG44" i="8"/>
  <c r="N44" i="8"/>
  <c r="AH45" i="8"/>
  <c r="AG45" i="8"/>
  <c r="N45" i="8"/>
  <c r="AH46" i="8"/>
  <c r="AG46" i="8"/>
  <c r="N46" i="8"/>
  <c r="AH43" i="8"/>
  <c r="AG43" i="8"/>
  <c r="N43" i="8"/>
  <c r="AH42" i="8"/>
  <c r="AG42" i="8"/>
  <c r="N42" i="8"/>
  <c r="AH39" i="8"/>
  <c r="AG39" i="8"/>
  <c r="N39" i="8"/>
  <c r="AH41" i="8"/>
  <c r="AG41" i="8"/>
  <c r="N41" i="8"/>
  <c r="AH40" i="8"/>
  <c r="AG40" i="8"/>
  <c r="N40" i="8"/>
  <c r="AH37" i="8"/>
  <c r="AG37" i="8"/>
  <c r="N37" i="8"/>
  <c r="AH38" i="8"/>
  <c r="AG38" i="8"/>
  <c r="N38" i="8"/>
  <c r="AH36" i="8"/>
  <c r="AG36" i="8"/>
  <c r="N36" i="8"/>
  <c r="AH23" i="8"/>
  <c r="AG23" i="8"/>
  <c r="N23" i="8"/>
  <c r="AH35" i="8"/>
  <c r="AG35" i="8"/>
  <c r="N35" i="8"/>
  <c r="AH32" i="8"/>
  <c r="AG32" i="8"/>
  <c r="N32" i="8"/>
  <c r="AH27" i="8"/>
  <c r="AG27" i="8"/>
  <c r="N27" i="8"/>
  <c r="AH25" i="8"/>
  <c r="AG25" i="8"/>
  <c r="N25" i="8"/>
  <c r="AH31" i="8"/>
  <c r="AG31" i="8"/>
  <c r="N31" i="8"/>
  <c r="AH28" i="8"/>
  <c r="AG28" i="8"/>
  <c r="N28" i="8"/>
  <c r="AH30" i="8"/>
  <c r="AG30" i="8"/>
  <c r="N30" i="8"/>
  <c r="AH29" i="8"/>
  <c r="AG29" i="8"/>
  <c r="N29" i="8"/>
  <c r="AH34" i="8"/>
  <c r="AG34" i="8"/>
  <c r="N34" i="8"/>
  <c r="AH33" i="8"/>
  <c r="AG33" i="8"/>
  <c r="N33" i="8"/>
  <c r="AH24" i="8"/>
  <c r="AG24" i="8"/>
  <c r="N24" i="8"/>
  <c r="AH26" i="8"/>
  <c r="AG26" i="8"/>
  <c r="N26" i="8"/>
  <c r="AH4" i="8"/>
  <c r="AG4" i="8"/>
  <c r="N4" i="8"/>
  <c r="AH17" i="8"/>
  <c r="AG17" i="8"/>
  <c r="N17" i="8"/>
  <c r="AH14" i="8"/>
  <c r="AG14" i="8"/>
  <c r="N14" i="8"/>
  <c r="AH16" i="8"/>
  <c r="AG16" i="8"/>
  <c r="N16" i="8"/>
  <c r="AH3" i="8"/>
  <c r="AG3" i="8"/>
  <c r="N3" i="8"/>
  <c r="AH5" i="8"/>
  <c r="AG5" i="8"/>
  <c r="N5" i="8"/>
  <c r="AH12" i="8"/>
  <c r="AG12" i="8"/>
  <c r="N12" i="8"/>
  <c r="AH18" i="8"/>
  <c r="AG18" i="8"/>
  <c r="N18" i="8"/>
  <c r="AH13" i="8"/>
  <c r="AG13" i="8"/>
  <c r="N13" i="8"/>
  <c r="AH6" i="8"/>
  <c r="AG6" i="8"/>
  <c r="N6" i="8"/>
  <c r="AH22" i="8"/>
  <c r="AG22" i="8"/>
  <c r="N22" i="8"/>
  <c r="AH2" i="8"/>
  <c r="AG2" i="8"/>
  <c r="N2" i="8"/>
  <c r="AH7" i="8"/>
  <c r="AG7" i="8"/>
  <c r="N7" i="8"/>
  <c r="AH20" i="8"/>
  <c r="AG20" i="8"/>
  <c r="N20" i="8"/>
  <c r="AH10" i="8"/>
  <c r="AG10" i="8"/>
  <c r="N10" i="8"/>
  <c r="AH9" i="8"/>
  <c r="AG9" i="8"/>
  <c r="N9" i="8"/>
  <c r="AH8" i="8"/>
  <c r="AG8" i="8"/>
  <c r="N8" i="8"/>
  <c r="AH45" i="7"/>
  <c r="AG45" i="7"/>
  <c r="N45" i="7"/>
  <c r="AH84" i="7"/>
  <c r="AG84" i="7"/>
  <c r="N84" i="7"/>
  <c r="AH43" i="7"/>
  <c r="AG43" i="7"/>
  <c r="N43" i="7"/>
  <c r="AH59" i="7"/>
  <c r="AG59" i="7"/>
  <c r="N59" i="7"/>
  <c r="AH80" i="7"/>
  <c r="AG80" i="7"/>
  <c r="N80" i="7"/>
  <c r="AH77" i="7"/>
  <c r="AG77" i="7"/>
  <c r="N77" i="7"/>
  <c r="AH79" i="7"/>
  <c r="AG79" i="7"/>
  <c r="N79" i="7"/>
  <c r="AH54" i="7"/>
  <c r="AG54" i="7"/>
  <c r="N54" i="7"/>
  <c r="AH75" i="7"/>
  <c r="AG75" i="7"/>
  <c r="N75" i="7"/>
  <c r="AH70" i="7"/>
  <c r="AG70" i="7"/>
  <c r="N70" i="7"/>
  <c r="AH85" i="7"/>
  <c r="AG85" i="7"/>
  <c r="N85" i="7"/>
  <c r="AH82" i="7"/>
  <c r="AG82" i="7"/>
  <c r="N82" i="7"/>
  <c r="AH41" i="7"/>
  <c r="AG41" i="7"/>
  <c r="N41" i="7"/>
  <c r="AH51" i="7"/>
  <c r="AG51" i="7"/>
  <c r="N51" i="7"/>
  <c r="AH71" i="7"/>
  <c r="AG71" i="7"/>
  <c r="N71" i="7"/>
  <c r="AH73" i="7"/>
  <c r="AG73" i="7"/>
  <c r="N73" i="7"/>
  <c r="AH66" i="7"/>
  <c r="AG66" i="7"/>
  <c r="N66" i="7"/>
  <c r="AH56" i="7"/>
  <c r="AG56" i="7"/>
  <c r="N56" i="7"/>
  <c r="AH49" i="7"/>
  <c r="AG49" i="7"/>
  <c r="N49" i="7"/>
  <c r="AH67" i="7"/>
  <c r="AG67" i="7"/>
  <c r="N67" i="7"/>
  <c r="AH57" i="7"/>
  <c r="AG57" i="7"/>
  <c r="N57" i="7"/>
  <c r="AH69" i="7"/>
  <c r="AG69" i="7"/>
  <c r="N69" i="7"/>
  <c r="AH52" i="7"/>
  <c r="AG52" i="7"/>
  <c r="N52" i="7"/>
  <c r="AH78" i="7"/>
  <c r="AG78" i="7"/>
  <c r="N78" i="7"/>
  <c r="AH46" i="7"/>
  <c r="AG46" i="7"/>
  <c r="N46" i="7"/>
  <c r="AH64" i="7"/>
  <c r="AG64" i="7"/>
  <c r="N64" i="7"/>
  <c r="AH86" i="7"/>
  <c r="AG86" i="7"/>
  <c r="N86" i="7"/>
  <c r="AH55" i="7"/>
  <c r="AG55" i="7"/>
  <c r="N55" i="7"/>
  <c r="AH68" i="7"/>
  <c r="AG68" i="7"/>
  <c r="N68" i="7"/>
  <c r="AH53" i="7"/>
  <c r="AG53" i="7"/>
  <c r="N53" i="7"/>
  <c r="AH83" i="7"/>
  <c r="AG83" i="7"/>
  <c r="N83" i="7"/>
  <c r="AH76" i="7"/>
  <c r="AG76" i="7"/>
  <c r="N76" i="7"/>
  <c r="AH63" i="7"/>
  <c r="AG63" i="7"/>
  <c r="N63" i="7"/>
  <c r="AH50" i="7"/>
  <c r="AG50" i="7"/>
  <c r="N50" i="7"/>
  <c r="AH401" i="5"/>
  <c r="AG401" i="5"/>
  <c r="N401" i="5"/>
  <c r="AH96" i="5"/>
  <c r="AG96" i="5"/>
  <c r="N96" i="5"/>
  <c r="AH460" i="5"/>
  <c r="AG460" i="5"/>
  <c r="N460" i="5"/>
  <c r="AH124" i="5"/>
  <c r="AG124" i="5"/>
  <c r="N124" i="5"/>
  <c r="AH130" i="5"/>
  <c r="AG130" i="5"/>
  <c r="N130" i="5"/>
  <c r="AH99" i="5"/>
  <c r="AG99" i="5"/>
  <c r="N99" i="5"/>
  <c r="AH462" i="5"/>
  <c r="AG462" i="5"/>
  <c r="N462" i="5"/>
  <c r="AH29" i="5"/>
  <c r="AG29" i="5"/>
  <c r="N29" i="5"/>
  <c r="AH396" i="5"/>
  <c r="AG396" i="5"/>
  <c r="N396" i="5"/>
  <c r="AH89" i="5"/>
  <c r="AG89" i="5"/>
  <c r="N89" i="5"/>
  <c r="AH65" i="5"/>
  <c r="AG65" i="5"/>
  <c r="N65" i="5"/>
  <c r="AH59" i="5"/>
  <c r="AG59" i="5"/>
  <c r="N59" i="5"/>
  <c r="AH417" i="5"/>
  <c r="AG417" i="5"/>
  <c r="N417" i="5"/>
  <c r="AH195" i="5"/>
  <c r="AG195" i="5"/>
  <c r="N195" i="5"/>
  <c r="AH85" i="5"/>
  <c r="AG85" i="5"/>
  <c r="N85" i="5"/>
  <c r="AH387" i="5"/>
  <c r="AG387" i="5"/>
  <c r="N387" i="5"/>
  <c r="AH39" i="5"/>
  <c r="AG39" i="5"/>
  <c r="N39" i="5"/>
  <c r="AH406" i="5"/>
  <c r="AG406" i="5"/>
  <c r="N406" i="5"/>
  <c r="AH71" i="5"/>
  <c r="AG71" i="5"/>
  <c r="N71" i="5"/>
  <c r="AH420" i="5"/>
  <c r="AG420" i="5"/>
  <c r="N420" i="5"/>
  <c r="AH60" i="5"/>
  <c r="AG60" i="5"/>
  <c r="N60" i="5"/>
  <c r="AH168" i="5"/>
  <c r="AG168" i="5"/>
  <c r="N168" i="5"/>
  <c r="AH383" i="5"/>
  <c r="AG383" i="5"/>
  <c r="N383" i="5"/>
  <c r="AH35" i="5"/>
  <c r="AG35" i="5"/>
  <c r="N35" i="5"/>
  <c r="AH409" i="5"/>
  <c r="AG409" i="5"/>
  <c r="N409" i="5"/>
  <c r="AH2" i="5"/>
  <c r="AG2" i="5"/>
  <c r="N2" i="5"/>
  <c r="AH90" i="5"/>
  <c r="AG90" i="5"/>
  <c r="N90" i="5"/>
  <c r="AH377" i="5"/>
  <c r="AG377" i="5"/>
  <c r="N377" i="5"/>
  <c r="AH452" i="5"/>
  <c r="AG452" i="5"/>
  <c r="N452" i="5"/>
  <c r="AH72" i="5"/>
  <c r="AG72" i="5"/>
  <c r="N72" i="5"/>
  <c r="AH37" i="5"/>
  <c r="AG37" i="5"/>
  <c r="N37" i="5"/>
  <c r="AH367" i="5"/>
  <c r="AG367" i="5"/>
  <c r="N367" i="5"/>
  <c r="AH378" i="5"/>
  <c r="AG378" i="5"/>
  <c r="N378" i="5"/>
  <c r="AH7" i="5"/>
  <c r="AG7" i="5"/>
  <c r="N7" i="5"/>
  <c r="AH403" i="5"/>
  <c r="AG403" i="5"/>
  <c r="N403" i="5"/>
  <c r="AH196" i="5"/>
  <c r="AG196" i="5"/>
  <c r="N196" i="5"/>
  <c r="AH434" i="5"/>
  <c r="AG434" i="5"/>
  <c r="N434" i="5"/>
  <c r="AH113" i="5"/>
  <c r="AG113" i="5"/>
  <c r="N113" i="5"/>
  <c r="AH137" i="5"/>
  <c r="AG137" i="5"/>
  <c r="N137" i="5"/>
  <c r="AH53" i="5"/>
  <c r="AG53" i="5"/>
  <c r="N53" i="5"/>
  <c r="AH8" i="5"/>
  <c r="AG8" i="5"/>
  <c r="N8" i="5"/>
  <c r="AH93" i="5"/>
  <c r="AG93" i="5"/>
  <c r="N93" i="5"/>
  <c r="AH202" i="5"/>
  <c r="AG202" i="5"/>
  <c r="N202" i="5"/>
  <c r="AH167" i="5"/>
  <c r="AG167" i="5"/>
  <c r="N167" i="5"/>
  <c r="AH391" i="5"/>
  <c r="AG391" i="5"/>
  <c r="N391" i="5"/>
  <c r="AH47" i="5"/>
  <c r="AG47" i="5"/>
  <c r="N47" i="5"/>
  <c r="AH212" i="5"/>
  <c r="AG212" i="5"/>
  <c r="N212" i="5"/>
  <c r="AH107" i="5"/>
  <c r="AG107" i="5"/>
  <c r="N107" i="5"/>
  <c r="AH463" i="5"/>
  <c r="AG463" i="5"/>
  <c r="N463" i="5"/>
  <c r="AH449" i="5"/>
  <c r="AG449" i="5"/>
  <c r="N449" i="5"/>
  <c r="AH45" i="5"/>
  <c r="AG45" i="5"/>
  <c r="N45" i="5"/>
  <c r="AH427" i="5"/>
  <c r="AG427" i="5"/>
  <c r="N427" i="5"/>
  <c r="AH112" i="5"/>
  <c r="AG112" i="5"/>
  <c r="N112" i="5"/>
  <c r="AH441" i="5"/>
  <c r="AG441" i="5"/>
  <c r="N441" i="5"/>
  <c r="AH41" i="5"/>
  <c r="AG41" i="5"/>
  <c r="N41" i="5"/>
  <c r="AH448" i="5"/>
  <c r="AG448" i="5"/>
  <c r="N448" i="5"/>
  <c r="AH430" i="5"/>
  <c r="AG430" i="5"/>
  <c r="N430" i="5"/>
  <c r="AH78" i="5"/>
  <c r="AG78" i="5"/>
  <c r="N78" i="5"/>
  <c r="AH446" i="5"/>
  <c r="AG446" i="5"/>
  <c r="N446" i="5"/>
  <c r="AH458" i="5"/>
  <c r="AG458" i="5"/>
  <c r="N458" i="5"/>
  <c r="AH190" i="5"/>
  <c r="AG190" i="5"/>
  <c r="N190" i="5"/>
  <c r="AH435" i="5"/>
  <c r="AG435" i="5"/>
  <c r="N435" i="5"/>
  <c r="AH56" i="5"/>
  <c r="AG56" i="5"/>
  <c r="N56" i="5"/>
  <c r="AH192" i="5"/>
  <c r="AG192" i="5"/>
  <c r="N192" i="5"/>
  <c r="AH394" i="5"/>
  <c r="AG394" i="5"/>
  <c r="N394" i="5"/>
  <c r="AH182" i="5"/>
  <c r="AG182" i="5"/>
  <c r="N182" i="5"/>
  <c r="AH390" i="5"/>
  <c r="AG390" i="5"/>
  <c r="N390" i="5"/>
  <c r="AH407" i="5"/>
  <c r="AG407" i="5"/>
  <c r="N407" i="5"/>
  <c r="AH103" i="5"/>
  <c r="AG103" i="5"/>
  <c r="N103" i="5"/>
  <c r="AH389" i="5"/>
  <c r="AG389" i="5"/>
  <c r="N389" i="5"/>
  <c r="AH63" i="2"/>
  <c r="AG63" i="2"/>
  <c r="N63" i="2"/>
  <c r="AH40" i="2"/>
  <c r="AG40" i="2"/>
  <c r="N40" i="2"/>
  <c r="AH53" i="2"/>
  <c r="AG53" i="2"/>
  <c r="N53" i="2"/>
  <c r="AH57" i="2"/>
  <c r="AG57" i="2"/>
  <c r="N57" i="2"/>
  <c r="AH64" i="2"/>
  <c r="AG64" i="2"/>
  <c r="N64" i="2"/>
  <c r="AH62" i="2"/>
  <c r="AG62" i="2"/>
  <c r="N62" i="2"/>
  <c r="AH49" i="2"/>
  <c r="AG49" i="2"/>
  <c r="N49" i="2"/>
  <c r="AH48" i="2"/>
  <c r="AG48" i="2"/>
  <c r="N48" i="2"/>
  <c r="AH56" i="2"/>
  <c r="AG56" i="2"/>
  <c r="N56" i="2"/>
  <c r="AH41" i="2"/>
  <c r="AG41" i="2"/>
  <c r="N41" i="2"/>
  <c r="AH51" i="2"/>
  <c r="AG51" i="2"/>
  <c r="N51" i="2"/>
  <c r="AH54" i="2"/>
  <c r="AG54" i="2"/>
  <c r="N54" i="2"/>
  <c r="AH52" i="2"/>
  <c r="AG52" i="2"/>
  <c r="N52" i="2"/>
  <c r="AH61" i="2"/>
  <c r="AG61" i="2"/>
  <c r="N61" i="2"/>
  <c r="AH46" i="2"/>
  <c r="AG46" i="2"/>
  <c r="N46" i="2"/>
  <c r="AH38" i="2"/>
  <c r="AG38" i="2"/>
  <c r="N38" i="2"/>
  <c r="AH60" i="2"/>
  <c r="AG60" i="2"/>
  <c r="N60" i="2"/>
  <c r="AH59" i="2"/>
  <c r="AG59" i="2"/>
  <c r="N59" i="2"/>
  <c r="AH58" i="2"/>
  <c r="AG58" i="2"/>
  <c r="N58" i="2"/>
  <c r="AH39" i="2"/>
  <c r="AG39" i="2"/>
  <c r="N39" i="2"/>
  <c r="AH30" i="2"/>
  <c r="AG30" i="2"/>
  <c r="N30" i="2"/>
  <c r="AH42" i="2"/>
  <c r="AG42" i="2"/>
  <c r="N42" i="2"/>
  <c r="AH47" i="2"/>
  <c r="AG47" i="2"/>
  <c r="N47" i="2"/>
  <c r="AH44" i="2"/>
  <c r="AG44" i="2"/>
  <c r="N44" i="2"/>
  <c r="AH10" i="2"/>
  <c r="AG10" i="2"/>
  <c r="N10" i="2"/>
  <c r="AH8" i="2"/>
  <c r="AG8" i="2"/>
  <c r="N8" i="2"/>
  <c r="AH55" i="2"/>
  <c r="AG55" i="2"/>
  <c r="N5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<sst xmlns="http://schemas.openxmlformats.org/spreadsheetml/2006/main" count="5068" uniqueCount="95">
  <si>
    <t>No.</t>
    <phoneticPr fontId="2" type="noConversion"/>
  </si>
  <si>
    <t>SiO2</t>
  </si>
  <si>
    <t>TiO2</t>
  </si>
  <si>
    <t>Al2O3</t>
  </si>
  <si>
    <t>Cr2O3</t>
  </si>
  <si>
    <t>FeO</t>
  </si>
  <si>
    <t>MnO</t>
  </si>
  <si>
    <t>MgO</t>
  </si>
  <si>
    <t>CaO</t>
  </si>
  <si>
    <t>Na2O</t>
  </si>
  <si>
    <t>K2O</t>
  </si>
  <si>
    <t>P2O5</t>
  </si>
  <si>
    <t>NiO</t>
    <phoneticPr fontId="2" type="noConversion"/>
  </si>
  <si>
    <t>Total</t>
  </si>
  <si>
    <t>Meteorite</t>
    <phoneticPr fontId="2" type="noConversion"/>
  </si>
  <si>
    <t>Site</t>
    <phoneticPr fontId="2" type="noConversion"/>
  </si>
  <si>
    <t>Reference</t>
    <phoneticPr fontId="2" type="noConversion"/>
  </si>
  <si>
    <t>Si</t>
  </si>
  <si>
    <t>Ti</t>
  </si>
  <si>
    <t>Al</t>
  </si>
  <si>
    <t>Cr</t>
  </si>
  <si>
    <t>Fe3+</t>
  </si>
  <si>
    <t>Fe2+</t>
  </si>
  <si>
    <t>Mn</t>
  </si>
  <si>
    <t>Mg</t>
  </si>
  <si>
    <t>Ca</t>
  </si>
  <si>
    <t>Na</t>
  </si>
  <si>
    <t>K</t>
  </si>
  <si>
    <t>totals</t>
  </si>
  <si>
    <t>Wo_norm</t>
  </si>
  <si>
    <t>En_norm</t>
  </si>
  <si>
    <t>Fs_norm</t>
  </si>
  <si>
    <t>Mg#</t>
    <phoneticPr fontId="2" type="noConversion"/>
  </si>
  <si>
    <t>Fe3+/Fetot</t>
    <phoneticPr fontId="2" type="noConversion"/>
  </si>
  <si>
    <t>X</t>
  </si>
  <si>
    <t>Y</t>
  </si>
  <si>
    <t>P_Wang21_eq1</t>
  </si>
  <si>
    <t>T_Wang21_eq2</t>
  </si>
  <si>
    <t>T_Jorgenson22</t>
  </si>
  <si>
    <t>P_Jorgenson22</t>
  </si>
  <si>
    <t>T_Petrelli20</t>
  </si>
  <si>
    <t>T_Put_Teq32d_Peq32a</t>
  </si>
  <si>
    <t>T_Put_Teq32d_Peq32b</t>
  </si>
  <si>
    <t>P_Petrelli20</t>
  </si>
  <si>
    <t>P_Put_Teq32d_Peq32a</t>
  </si>
  <si>
    <t>P_Put_Teq32d_Peq32b</t>
  </si>
  <si>
    <t>Jd_from 0=Na, 1=Al</t>
  </si>
  <si>
    <t>Cec 022</t>
    <phoneticPr fontId="2" type="noConversion"/>
  </si>
  <si>
    <t>Ruggiu2020</t>
    <phoneticPr fontId="2" type="noConversion"/>
  </si>
  <si>
    <t>Cec 022</t>
  </si>
  <si>
    <t>Ruggiu2020</t>
  </si>
  <si>
    <t>Governador Valadares</t>
  </si>
  <si>
    <t>Udry&amp;Day2018</t>
  </si>
  <si>
    <t>McCubbin2013</t>
  </si>
  <si>
    <t>Lafayette</t>
  </si>
  <si>
    <t>Lafayette</t>
    <phoneticPr fontId="2" type="noConversion"/>
  </si>
  <si>
    <t>MIL 03346</t>
  </si>
  <si>
    <t>MIL 03346</t>
    <phoneticPr fontId="2" type="noConversion"/>
  </si>
  <si>
    <t>Baker2023</t>
  </si>
  <si>
    <t>MIL 090030</t>
    <phoneticPr fontId="2" type="noConversion"/>
  </si>
  <si>
    <t>MIL 090030</t>
  </si>
  <si>
    <t>MIL 090032</t>
  </si>
  <si>
    <t>MIL 090136</t>
  </si>
  <si>
    <t>Nakhla</t>
  </si>
  <si>
    <t>Nakhla</t>
    <phoneticPr fontId="2" type="noConversion"/>
  </si>
  <si>
    <t>NWA 10645</t>
    <phoneticPr fontId="2" type="noConversion"/>
  </si>
  <si>
    <t>NWA 10645</t>
  </si>
  <si>
    <t>NWA 10720</t>
    <phoneticPr fontId="2" type="noConversion"/>
  </si>
  <si>
    <t>Cao2022</t>
    <phoneticPr fontId="2" type="noConversion"/>
  </si>
  <si>
    <t>NWA 10720</t>
  </si>
  <si>
    <t>Cao2022</t>
  </si>
  <si>
    <t>NWA 11013</t>
  </si>
  <si>
    <t>Udry&amp;Day2018</t>
    <phoneticPr fontId="2" type="noConversion"/>
  </si>
  <si>
    <t>NWA 13669</t>
    <phoneticPr fontId="2" type="noConversion"/>
  </si>
  <si>
    <t>Ramsey2023</t>
    <phoneticPr fontId="2" type="noConversion"/>
  </si>
  <si>
    <t>NWA 13669</t>
  </si>
  <si>
    <t>Ramsey2023</t>
  </si>
  <si>
    <t>NWA 5790</t>
    <phoneticPr fontId="2" type="noConversion"/>
  </si>
  <si>
    <t>Balta2017</t>
    <phoneticPr fontId="2" type="noConversion"/>
  </si>
  <si>
    <t>NWA 5790</t>
  </si>
  <si>
    <t>Balta2017</t>
  </si>
  <si>
    <t>NWA 817</t>
    <phoneticPr fontId="2" type="noConversion"/>
  </si>
  <si>
    <t>NWA 817</t>
  </si>
  <si>
    <t>NWA 998</t>
  </si>
  <si>
    <t>NWA 998</t>
    <phoneticPr fontId="2" type="noConversion"/>
  </si>
  <si>
    <t>Baker2023</t>
    <phoneticPr fontId="2" type="noConversion"/>
  </si>
  <si>
    <t>Y-000593</t>
    <phoneticPr fontId="2" type="noConversion"/>
  </si>
  <si>
    <t>Y-000593</t>
  </si>
  <si>
    <t>Y-000749</t>
    <phoneticPr fontId="2" type="noConversion"/>
  </si>
  <si>
    <t>Y-000749</t>
  </si>
  <si>
    <t>QM005</t>
  </si>
  <si>
    <t>QM005</t>
    <phoneticPr fontId="1" type="noConversion"/>
  </si>
  <si>
    <t>This study</t>
    <phoneticPr fontId="1" type="noConversion"/>
  </si>
  <si>
    <t>Ostwald2024</t>
  </si>
  <si>
    <t>Ostwald2024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</si>
</sst>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imes New Roman"/>
      <family val="2"/>
      <charset val="134"/>
    </font>
    <font>
      <sz val="9"/>
      <name val="Times New Roman"/>
      <family val="2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2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Cec!$AG$2:$AG$64</c:f>
              <c:numCache>
                <c:formatCode>0.00</c:formatCode>
                <c:ptCount val="63"/>
                <c:pt idx="0">
                  <c:v>64.683663833805468</c:v>
                </c:pt>
                <c:pt idx="1">
                  <c:v>64.450600184672197</c:v>
                </c:pt>
                <c:pt idx="2">
                  <c:v>63.023679417122047</c:v>
                </c:pt>
                <c:pt idx="3">
                  <c:v>62.68656716417911</c:v>
                </c:pt>
                <c:pt idx="4">
                  <c:v>62.342342342342349</c:v>
                </c:pt>
                <c:pt idx="5">
                  <c:v>62.126865671641795</c:v>
                </c:pt>
                <c:pt idx="6">
                  <c:v>61.728395061728392</c:v>
                </c:pt>
                <c:pt idx="7">
                  <c:v>61.266294227188077</c:v>
                </c:pt>
                <c:pt idx="8">
                  <c:v>61.07732406602954</c:v>
                </c:pt>
                <c:pt idx="9">
                  <c:v>61.024702653247942</c:v>
                </c:pt>
                <c:pt idx="10">
                  <c:v>60.78971533516988</c:v>
                </c:pt>
                <c:pt idx="11">
                  <c:v>59.499536607970349</c:v>
                </c:pt>
                <c:pt idx="12">
                  <c:v>58.611361587015331</c:v>
                </c:pt>
                <c:pt idx="13">
                  <c:v>58.273381294964025</c:v>
                </c:pt>
                <c:pt idx="14">
                  <c:v>58.248847926267288</c:v>
                </c:pt>
                <c:pt idx="15">
                  <c:v>58.235823582358236</c:v>
                </c:pt>
                <c:pt idx="16">
                  <c:v>57.923008057296329</c:v>
                </c:pt>
                <c:pt idx="17">
                  <c:v>57.875116495806154</c:v>
                </c:pt>
                <c:pt idx="18">
                  <c:v>57.837837837837839</c:v>
                </c:pt>
                <c:pt idx="19">
                  <c:v>57.695769576957701</c:v>
                </c:pt>
                <c:pt idx="20">
                  <c:v>57.660924750679968</c:v>
                </c:pt>
                <c:pt idx="21">
                  <c:v>57.602862254025055</c:v>
                </c:pt>
                <c:pt idx="22">
                  <c:v>57.586512866015973</c:v>
                </c:pt>
                <c:pt idx="23">
                  <c:v>57.393715341959329</c:v>
                </c:pt>
                <c:pt idx="24">
                  <c:v>57.234432234432234</c:v>
                </c:pt>
                <c:pt idx="25">
                  <c:v>57.19489981785064</c:v>
                </c:pt>
                <c:pt idx="26">
                  <c:v>57.129714811407553</c:v>
                </c:pt>
                <c:pt idx="27">
                  <c:v>57.104795737122558</c:v>
                </c:pt>
                <c:pt idx="28">
                  <c:v>57.032590051457987</c:v>
                </c:pt>
                <c:pt idx="29">
                  <c:v>56.972477064220193</c:v>
                </c:pt>
                <c:pt idx="30">
                  <c:v>56.964285714285708</c:v>
                </c:pt>
                <c:pt idx="31">
                  <c:v>56.914893617021264</c:v>
                </c:pt>
                <c:pt idx="32">
                  <c:v>56.749311294765839</c:v>
                </c:pt>
                <c:pt idx="33">
                  <c:v>56.678383128295259</c:v>
                </c:pt>
                <c:pt idx="34">
                  <c:v>56.660746003552411</c:v>
                </c:pt>
                <c:pt idx="35">
                  <c:v>56.525735294117638</c:v>
                </c:pt>
                <c:pt idx="36">
                  <c:v>55.838454784899042</c:v>
                </c:pt>
                <c:pt idx="37">
                  <c:v>55.565068493150683</c:v>
                </c:pt>
                <c:pt idx="38">
                  <c:v>55.418502202643168</c:v>
                </c:pt>
                <c:pt idx="39">
                  <c:v>54.609306409130824</c:v>
                </c:pt>
                <c:pt idx="40">
                  <c:v>54.553415061295972</c:v>
                </c:pt>
                <c:pt idx="41">
                  <c:v>54.495912806539501</c:v>
                </c:pt>
                <c:pt idx="42">
                  <c:v>54.427083333333329</c:v>
                </c:pt>
                <c:pt idx="43">
                  <c:v>54.105839416058387</c:v>
                </c:pt>
                <c:pt idx="44">
                  <c:v>54.105445116681075</c:v>
                </c:pt>
                <c:pt idx="45">
                  <c:v>53.966870095902351</c:v>
                </c:pt>
                <c:pt idx="46">
                  <c:v>53.94045534150613</c:v>
                </c:pt>
                <c:pt idx="47">
                  <c:v>53.893263342082243</c:v>
                </c:pt>
                <c:pt idx="48">
                  <c:v>53.832281334535615</c:v>
                </c:pt>
                <c:pt idx="49">
                  <c:v>53.80622837370241</c:v>
                </c:pt>
                <c:pt idx="50">
                  <c:v>53.633217993079576</c:v>
                </c:pt>
                <c:pt idx="51">
                  <c:v>53.451327433628329</c:v>
                </c:pt>
                <c:pt idx="52">
                  <c:v>52.951388888888886</c:v>
                </c:pt>
                <c:pt idx="53">
                  <c:v>51.46443514644352</c:v>
                </c:pt>
                <c:pt idx="54">
                  <c:v>50.792253521126753</c:v>
                </c:pt>
                <c:pt idx="55">
                  <c:v>50.13032145960036</c:v>
                </c:pt>
                <c:pt idx="56">
                  <c:v>49.563699825479929</c:v>
                </c:pt>
                <c:pt idx="57">
                  <c:v>48.589065255731931</c:v>
                </c:pt>
                <c:pt idx="58">
                  <c:v>48.103448275862064</c:v>
                </c:pt>
                <c:pt idx="59">
                  <c:v>47.489361702127667</c:v>
                </c:pt>
                <c:pt idx="60">
                  <c:v>46.741963509991315</c:v>
                </c:pt>
                <c:pt idx="61">
                  <c:v>45.423728813559315</c:v>
                </c:pt>
                <c:pt idx="62">
                  <c:v>44.821731748726663</c:v>
                </c:pt>
              </c:numCache>
            </c:numRef>
          </c:xVal>
          <c:yVal>
            <c:numRef>
              <c:f>Cec!$Z$2:$Z$64</c:f>
              <c:numCache>
                <c:formatCode>General</c:formatCode>
                <c:ptCount val="63"/>
                <c:pt idx="0">
                  <c:v>0.82699999999999996</c:v>
                </c:pt>
                <c:pt idx="1">
                  <c:v>0.81899999999999995</c:v>
                </c:pt>
                <c:pt idx="2">
                  <c:v>0.79800000000000004</c:v>
                </c:pt>
                <c:pt idx="3">
                  <c:v>0.82299999999999995</c:v>
                </c:pt>
                <c:pt idx="4">
                  <c:v>0.79400000000000004</c:v>
                </c:pt>
                <c:pt idx="5">
                  <c:v>0.83</c:v>
                </c:pt>
                <c:pt idx="6">
                  <c:v>0.76900000000000002</c:v>
                </c:pt>
                <c:pt idx="7">
                  <c:v>0.81899999999999995</c:v>
                </c:pt>
                <c:pt idx="8">
                  <c:v>0.76100000000000001</c:v>
                </c:pt>
                <c:pt idx="9">
                  <c:v>0.80400000000000005</c:v>
                </c:pt>
                <c:pt idx="10">
                  <c:v>0.81</c:v>
                </c:pt>
                <c:pt idx="11">
                  <c:v>0.81899999999999995</c:v>
                </c:pt>
                <c:pt idx="12">
                  <c:v>0.77200000000000002</c:v>
                </c:pt>
                <c:pt idx="13">
                  <c:v>0.77800000000000002</c:v>
                </c:pt>
                <c:pt idx="14">
                  <c:v>0.79700000000000004</c:v>
                </c:pt>
                <c:pt idx="15">
                  <c:v>0.77300000000000002</c:v>
                </c:pt>
                <c:pt idx="16">
                  <c:v>0.77100000000000002</c:v>
                </c:pt>
                <c:pt idx="17">
                  <c:v>0.80700000000000005</c:v>
                </c:pt>
                <c:pt idx="18">
                  <c:v>0.77700000000000002</c:v>
                </c:pt>
                <c:pt idx="19">
                  <c:v>0.76800000000000002</c:v>
                </c:pt>
                <c:pt idx="20">
                  <c:v>0.78200000000000003</c:v>
                </c:pt>
                <c:pt idx="21">
                  <c:v>0.76300000000000001</c:v>
                </c:pt>
                <c:pt idx="22">
                  <c:v>0.76600000000000001</c:v>
                </c:pt>
                <c:pt idx="23">
                  <c:v>0.80100000000000005</c:v>
                </c:pt>
                <c:pt idx="24">
                  <c:v>0.80300000000000005</c:v>
                </c:pt>
                <c:pt idx="25">
                  <c:v>0.77800000000000002</c:v>
                </c:pt>
                <c:pt idx="26">
                  <c:v>0.79600000000000004</c:v>
                </c:pt>
                <c:pt idx="27">
                  <c:v>0.76200000000000001</c:v>
                </c:pt>
                <c:pt idx="28">
                  <c:v>0.74399999999999999</c:v>
                </c:pt>
                <c:pt idx="29">
                  <c:v>0.79500000000000004</c:v>
                </c:pt>
                <c:pt idx="30">
                  <c:v>0.76</c:v>
                </c:pt>
                <c:pt idx="31">
                  <c:v>0.75700000000000001</c:v>
                </c:pt>
                <c:pt idx="32">
                  <c:v>0.80100000000000005</c:v>
                </c:pt>
                <c:pt idx="33">
                  <c:v>0.75700000000000001</c:v>
                </c:pt>
                <c:pt idx="34">
                  <c:v>0.76900000000000002</c:v>
                </c:pt>
                <c:pt idx="35">
                  <c:v>0.80300000000000005</c:v>
                </c:pt>
                <c:pt idx="36">
                  <c:v>0.77</c:v>
                </c:pt>
                <c:pt idx="37">
                  <c:v>0.74299999999999999</c:v>
                </c:pt>
                <c:pt idx="38">
                  <c:v>0.75800000000000001</c:v>
                </c:pt>
                <c:pt idx="39">
                  <c:v>0.76700000000000002</c:v>
                </c:pt>
                <c:pt idx="40">
                  <c:v>0.76100000000000001</c:v>
                </c:pt>
                <c:pt idx="41">
                  <c:v>0.76900000000000002</c:v>
                </c:pt>
                <c:pt idx="42">
                  <c:v>0.76100000000000001</c:v>
                </c:pt>
                <c:pt idx="43">
                  <c:v>0.78800000000000003</c:v>
                </c:pt>
                <c:pt idx="44">
                  <c:v>0.751</c:v>
                </c:pt>
                <c:pt idx="45">
                  <c:v>0.75900000000000001</c:v>
                </c:pt>
                <c:pt idx="46">
                  <c:v>0.77300000000000002</c:v>
                </c:pt>
                <c:pt idx="47">
                  <c:v>0.76200000000000001</c:v>
                </c:pt>
                <c:pt idx="48">
                  <c:v>0.77400000000000002</c:v>
                </c:pt>
                <c:pt idx="49">
                  <c:v>0.76200000000000001</c:v>
                </c:pt>
                <c:pt idx="50">
                  <c:v>0.75</c:v>
                </c:pt>
                <c:pt idx="51">
                  <c:v>0.76100000000000001</c:v>
                </c:pt>
                <c:pt idx="52">
                  <c:v>0.76900000000000002</c:v>
                </c:pt>
                <c:pt idx="53">
                  <c:v>0.72699999999999998</c:v>
                </c:pt>
                <c:pt idx="54">
                  <c:v>0.76400000000000001</c:v>
                </c:pt>
                <c:pt idx="55">
                  <c:v>0.749</c:v>
                </c:pt>
                <c:pt idx="56">
                  <c:v>0.76500000000000001</c:v>
                </c:pt>
                <c:pt idx="57">
                  <c:v>0.76300000000000001</c:v>
                </c:pt>
                <c:pt idx="58">
                  <c:v>0.748</c:v>
                </c:pt>
                <c:pt idx="59">
                  <c:v>0.73499999999999999</c:v>
                </c:pt>
                <c:pt idx="60">
                  <c:v>0.747</c:v>
                </c:pt>
                <c:pt idx="61">
                  <c:v>0.73799999999999999</c:v>
                </c:pt>
                <c:pt idx="62">
                  <c:v>0.72599999999999998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5C-421E-ABEC-C6F27597B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307599"/>
        <c:axId val="1936304719"/>
      </c:scatterChart>
      <c:valAx>
        <c:axId val="1936307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Mg#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36304719"/>
        <c:crosses val="autoZero"/>
        <c:crossBetween val="midCat"/>
      </c:valAx>
      <c:valAx>
        <c:axId val="193630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CaO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36307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GV!$AH$1</c:f>
              <c:strCache>
                <c:ptCount val="1"/>
                <c:pt idx="0">
                  <c:v>Fe3+/Fetot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GV!$AG$2:$AG$129</c:f>
              <c:numCache>
                <c:formatCode>0.00</c:formatCode>
                <c:ptCount val="128"/>
                <c:pt idx="0">
                  <c:v>67.534722222222214</c:v>
                </c:pt>
                <c:pt idx="1">
                  <c:v>67.519181585677742</c:v>
                </c:pt>
                <c:pt idx="2">
                  <c:v>67.235188509874334</c:v>
                </c:pt>
                <c:pt idx="3">
                  <c:v>67.204757858963475</c:v>
                </c:pt>
                <c:pt idx="4">
                  <c:v>67.071057192374354</c:v>
                </c:pt>
                <c:pt idx="5">
                  <c:v>66.902030008826131</c:v>
                </c:pt>
                <c:pt idx="6">
                  <c:v>66.840731070496091</c:v>
                </c:pt>
                <c:pt idx="7">
                  <c:v>66.834592779177157</c:v>
                </c:pt>
                <c:pt idx="8">
                  <c:v>66.582703610411414</c:v>
                </c:pt>
                <c:pt idx="9">
                  <c:v>66.526492851135416</c:v>
                </c:pt>
                <c:pt idx="10">
                  <c:v>66.497890295358658</c:v>
                </c:pt>
                <c:pt idx="11">
                  <c:v>66.264020707506461</c:v>
                </c:pt>
                <c:pt idx="12">
                  <c:v>66.167913549459684</c:v>
                </c:pt>
                <c:pt idx="13">
                  <c:v>66.166666666666657</c:v>
                </c:pt>
                <c:pt idx="14">
                  <c:v>66.104553119730198</c:v>
                </c:pt>
                <c:pt idx="15">
                  <c:v>66.09294320137694</c:v>
                </c:pt>
                <c:pt idx="16">
                  <c:v>66.051969823973181</c:v>
                </c:pt>
                <c:pt idx="17">
                  <c:v>66.050420168067234</c:v>
                </c:pt>
                <c:pt idx="18">
                  <c:v>66.023489932885909</c:v>
                </c:pt>
                <c:pt idx="19">
                  <c:v>65.996649916247904</c:v>
                </c:pt>
                <c:pt idx="20">
                  <c:v>65.943238731218699</c:v>
                </c:pt>
                <c:pt idx="21">
                  <c:v>65.829145728643226</c:v>
                </c:pt>
                <c:pt idx="22">
                  <c:v>65.780445969125225</c:v>
                </c:pt>
                <c:pt idx="23">
                  <c:v>65.670367207514943</c:v>
                </c:pt>
                <c:pt idx="24">
                  <c:v>65.66916043225271</c:v>
                </c:pt>
                <c:pt idx="25">
                  <c:v>65.646258503401356</c:v>
                </c:pt>
                <c:pt idx="26">
                  <c:v>65.643153526970949</c:v>
                </c:pt>
                <c:pt idx="27">
                  <c:v>65.579399141630901</c:v>
                </c:pt>
                <c:pt idx="28">
                  <c:v>65.558397271952259</c:v>
                </c:pt>
                <c:pt idx="29">
                  <c:v>65.491183879093199</c:v>
                </c:pt>
                <c:pt idx="30">
                  <c:v>65.437392795883369</c:v>
                </c:pt>
                <c:pt idx="31">
                  <c:v>65.408805031446533</c:v>
                </c:pt>
                <c:pt idx="32">
                  <c:v>65.271966527196653</c:v>
                </c:pt>
                <c:pt idx="33">
                  <c:v>65.246449456975768</c:v>
                </c:pt>
                <c:pt idx="34">
                  <c:v>65.231788079470192</c:v>
                </c:pt>
                <c:pt idx="35">
                  <c:v>65.118243243243242</c:v>
                </c:pt>
                <c:pt idx="36">
                  <c:v>65.106382978723403</c:v>
                </c:pt>
                <c:pt idx="37">
                  <c:v>65.064377682403432</c:v>
                </c:pt>
                <c:pt idx="38">
                  <c:v>65.051020408163268</c:v>
                </c:pt>
                <c:pt idx="39">
                  <c:v>65.042016806722685</c:v>
                </c:pt>
                <c:pt idx="40">
                  <c:v>65.025906735751306</c:v>
                </c:pt>
                <c:pt idx="41">
                  <c:v>64.977777777777774</c:v>
                </c:pt>
                <c:pt idx="42">
                  <c:v>64.945878434637805</c:v>
                </c:pt>
                <c:pt idx="43">
                  <c:v>64.813278008298752</c:v>
                </c:pt>
                <c:pt idx="44">
                  <c:v>64.621848739495803</c:v>
                </c:pt>
                <c:pt idx="45">
                  <c:v>64.61794019933555</c:v>
                </c:pt>
                <c:pt idx="46">
                  <c:v>64.6076794657763</c:v>
                </c:pt>
                <c:pt idx="47">
                  <c:v>64.451827242524914</c:v>
                </c:pt>
                <c:pt idx="48">
                  <c:v>64.310645724258293</c:v>
                </c:pt>
                <c:pt idx="49">
                  <c:v>64.256368118323749</c:v>
                </c:pt>
                <c:pt idx="50">
                  <c:v>64.196502914238124</c:v>
                </c:pt>
                <c:pt idx="51">
                  <c:v>64.158918005071854</c:v>
                </c:pt>
                <c:pt idx="52">
                  <c:v>64.059900166389355</c:v>
                </c:pt>
                <c:pt idx="53">
                  <c:v>64.049586776859513</c:v>
                </c:pt>
                <c:pt idx="54">
                  <c:v>63.742690058479532</c:v>
                </c:pt>
                <c:pt idx="55">
                  <c:v>63.689974726200504</c:v>
                </c:pt>
                <c:pt idx="56">
                  <c:v>63.68200836820084</c:v>
                </c:pt>
                <c:pt idx="57">
                  <c:v>63.606010016694491</c:v>
                </c:pt>
                <c:pt idx="58">
                  <c:v>63.604240282685524</c:v>
                </c:pt>
                <c:pt idx="59">
                  <c:v>63.432835820895527</c:v>
                </c:pt>
                <c:pt idx="60">
                  <c:v>63.398140321217241</c:v>
                </c:pt>
                <c:pt idx="61">
                  <c:v>63.358147229114969</c:v>
                </c:pt>
                <c:pt idx="62">
                  <c:v>63.15789473684211</c:v>
                </c:pt>
                <c:pt idx="63">
                  <c:v>63.027295285359799</c:v>
                </c:pt>
                <c:pt idx="64">
                  <c:v>62.956669498725567</c:v>
                </c:pt>
                <c:pt idx="65">
                  <c:v>62.845188284518827</c:v>
                </c:pt>
                <c:pt idx="66">
                  <c:v>62.84013605442177</c:v>
                </c:pt>
                <c:pt idx="67">
                  <c:v>62.605042016806721</c:v>
                </c:pt>
                <c:pt idx="68">
                  <c:v>62.573591253153907</c:v>
                </c:pt>
                <c:pt idx="69">
                  <c:v>62.424763542562332</c:v>
                </c:pt>
                <c:pt idx="70">
                  <c:v>62.38297872340425</c:v>
                </c:pt>
                <c:pt idx="71">
                  <c:v>62.372881355932208</c:v>
                </c:pt>
                <c:pt idx="72">
                  <c:v>62.372881355932208</c:v>
                </c:pt>
                <c:pt idx="73">
                  <c:v>62.285223367697597</c:v>
                </c:pt>
                <c:pt idx="74">
                  <c:v>62.244897959183675</c:v>
                </c:pt>
                <c:pt idx="75">
                  <c:v>62.208800690250207</c:v>
                </c:pt>
                <c:pt idx="76">
                  <c:v>62.187769164513348</c:v>
                </c:pt>
                <c:pt idx="77">
                  <c:v>62.178387650085767</c:v>
                </c:pt>
                <c:pt idx="78">
                  <c:v>62.169086251067462</c:v>
                </c:pt>
                <c:pt idx="79">
                  <c:v>62.14592274678111</c:v>
                </c:pt>
                <c:pt idx="80">
                  <c:v>62.104362703165094</c:v>
                </c:pt>
                <c:pt idx="81">
                  <c:v>62.0954003407155</c:v>
                </c:pt>
                <c:pt idx="82">
                  <c:v>62.083689154568745</c:v>
                </c:pt>
                <c:pt idx="83">
                  <c:v>62.03941730934018</c:v>
                </c:pt>
                <c:pt idx="84">
                  <c:v>61.994840928632847</c:v>
                </c:pt>
                <c:pt idx="85">
                  <c:v>61.974248927038623</c:v>
                </c:pt>
                <c:pt idx="86">
                  <c:v>61.908856405846947</c:v>
                </c:pt>
                <c:pt idx="87">
                  <c:v>61.832061068702281</c:v>
                </c:pt>
                <c:pt idx="88">
                  <c:v>61.818181818181813</c:v>
                </c:pt>
                <c:pt idx="89">
                  <c:v>61.810344827586206</c:v>
                </c:pt>
                <c:pt idx="90">
                  <c:v>61.804384485666105</c:v>
                </c:pt>
                <c:pt idx="91">
                  <c:v>61.797752808988761</c:v>
                </c:pt>
                <c:pt idx="92">
                  <c:v>61.786600496277913</c:v>
                </c:pt>
                <c:pt idx="93">
                  <c:v>61.774744027303754</c:v>
                </c:pt>
                <c:pt idx="94">
                  <c:v>61.769759450171826</c:v>
                </c:pt>
                <c:pt idx="95">
                  <c:v>61.764705882352942</c:v>
                </c:pt>
                <c:pt idx="96">
                  <c:v>61.729452054794521</c:v>
                </c:pt>
                <c:pt idx="97">
                  <c:v>61.67097329888027</c:v>
                </c:pt>
                <c:pt idx="98">
                  <c:v>61.597281223449443</c:v>
                </c:pt>
                <c:pt idx="99">
                  <c:v>61.564625850340136</c:v>
                </c:pt>
                <c:pt idx="100">
                  <c:v>61.551577152600167</c:v>
                </c:pt>
                <c:pt idx="101">
                  <c:v>61.505190311418687</c:v>
                </c:pt>
                <c:pt idx="102">
                  <c:v>61.4853195164076</c:v>
                </c:pt>
                <c:pt idx="103">
                  <c:v>61.471861471861466</c:v>
                </c:pt>
                <c:pt idx="104">
                  <c:v>61.43344709897611</c:v>
                </c:pt>
                <c:pt idx="105">
                  <c:v>61.426116838487978</c:v>
                </c:pt>
                <c:pt idx="106">
                  <c:v>61.424847958297121</c:v>
                </c:pt>
                <c:pt idx="107">
                  <c:v>61.400512382578988</c:v>
                </c:pt>
                <c:pt idx="108">
                  <c:v>61.391304347826093</c:v>
                </c:pt>
                <c:pt idx="109">
                  <c:v>61.371527777777779</c:v>
                </c:pt>
                <c:pt idx="110">
                  <c:v>61.295971978984241</c:v>
                </c:pt>
                <c:pt idx="111">
                  <c:v>61.273666092943202</c:v>
                </c:pt>
                <c:pt idx="112">
                  <c:v>61.245674740484432</c:v>
                </c:pt>
                <c:pt idx="113">
                  <c:v>61.234991423670671</c:v>
                </c:pt>
                <c:pt idx="114">
                  <c:v>61.206896551724142</c:v>
                </c:pt>
                <c:pt idx="115">
                  <c:v>61.188811188811187</c:v>
                </c:pt>
                <c:pt idx="116">
                  <c:v>61.14432109308283</c:v>
                </c:pt>
                <c:pt idx="117">
                  <c:v>61.111111111111114</c:v>
                </c:pt>
                <c:pt idx="118">
                  <c:v>61.106309420916162</c:v>
                </c:pt>
                <c:pt idx="119">
                  <c:v>61.068702290076324</c:v>
                </c:pt>
                <c:pt idx="120">
                  <c:v>61.018437225636525</c:v>
                </c:pt>
                <c:pt idx="121">
                  <c:v>60.861917326297267</c:v>
                </c:pt>
                <c:pt idx="122">
                  <c:v>60.760587726879855</c:v>
                </c:pt>
                <c:pt idx="123">
                  <c:v>60.64356435643564</c:v>
                </c:pt>
                <c:pt idx="124">
                  <c:v>59.341563786008237</c:v>
                </c:pt>
                <c:pt idx="125">
                  <c:v>58.546655656482251</c:v>
                </c:pt>
                <c:pt idx="126">
                  <c:v>58.072696534235</c:v>
                </c:pt>
                <c:pt idx="127">
                  <c:v>53.94957983193278</c:v>
                </c:pt>
              </c:numCache>
            </c:numRef>
          </c:xVal>
          <c:yVal>
            <c:numRef>
              <c:f>GV!$T$2:$T$129</c:f>
              <c:numCache>
                <c:formatCode>General</c:formatCode>
                <c:ptCount val="128"/>
                <c:pt idx="0">
                  <c:v>0.04</c:v>
                </c:pt>
                <c:pt idx="1">
                  <c:v>2.9000000000000001E-2</c:v>
                </c:pt>
                <c:pt idx="2">
                  <c:v>3.4000000000000002E-2</c:v>
                </c:pt>
                <c:pt idx="3">
                  <c:v>3.4000000000000002E-2</c:v>
                </c:pt>
                <c:pt idx="4">
                  <c:v>0.04</c:v>
                </c:pt>
                <c:pt idx="5">
                  <c:v>3.1E-2</c:v>
                </c:pt>
                <c:pt idx="6">
                  <c:v>2.1000000000000001E-2</c:v>
                </c:pt>
                <c:pt idx="7">
                  <c:v>2.7E-2</c:v>
                </c:pt>
                <c:pt idx="8">
                  <c:v>2.7E-2</c:v>
                </c:pt>
                <c:pt idx="9">
                  <c:v>2.8000000000000001E-2</c:v>
                </c:pt>
                <c:pt idx="10">
                  <c:v>3.5000000000000003E-2</c:v>
                </c:pt>
                <c:pt idx="11">
                  <c:v>4.4999999999999998E-2</c:v>
                </c:pt>
                <c:pt idx="12">
                  <c:v>2.1999999999999999E-2</c:v>
                </c:pt>
                <c:pt idx="13">
                  <c:v>2.7E-2</c:v>
                </c:pt>
                <c:pt idx="14">
                  <c:v>3.4000000000000002E-2</c:v>
                </c:pt>
                <c:pt idx="15">
                  <c:v>0.04</c:v>
                </c:pt>
                <c:pt idx="16">
                  <c:v>2.5999999999999999E-2</c:v>
                </c:pt>
                <c:pt idx="17">
                  <c:v>2.8000000000000001E-2</c:v>
                </c:pt>
                <c:pt idx="18">
                  <c:v>0.03</c:v>
                </c:pt>
                <c:pt idx="19">
                  <c:v>3.5000000000000003E-2</c:v>
                </c:pt>
                <c:pt idx="20">
                  <c:v>2.8000000000000001E-2</c:v>
                </c:pt>
                <c:pt idx="21">
                  <c:v>3.1E-2</c:v>
                </c:pt>
                <c:pt idx="22">
                  <c:v>4.1000000000000002E-2</c:v>
                </c:pt>
                <c:pt idx="23">
                  <c:v>4.3999999999999997E-2</c:v>
                </c:pt>
                <c:pt idx="24">
                  <c:v>2.3E-2</c:v>
                </c:pt>
                <c:pt idx="25">
                  <c:v>4.2999999999999997E-2</c:v>
                </c:pt>
                <c:pt idx="26">
                  <c:v>2.1999999999999999E-2</c:v>
                </c:pt>
                <c:pt idx="27">
                  <c:v>4.3999999999999997E-2</c:v>
                </c:pt>
                <c:pt idx="28">
                  <c:v>3.6999999999999998E-2</c:v>
                </c:pt>
                <c:pt idx="29">
                  <c:v>3.4000000000000002E-2</c:v>
                </c:pt>
                <c:pt idx="30">
                  <c:v>4.5999999999999999E-2</c:v>
                </c:pt>
                <c:pt idx="31">
                  <c:v>4.3999999999999997E-2</c:v>
                </c:pt>
                <c:pt idx="32">
                  <c:v>0.03</c:v>
                </c:pt>
                <c:pt idx="33">
                  <c:v>3.5999999999999997E-2</c:v>
                </c:pt>
                <c:pt idx="34">
                  <c:v>2.5000000000000001E-2</c:v>
                </c:pt>
                <c:pt idx="35">
                  <c:v>3.2000000000000001E-2</c:v>
                </c:pt>
                <c:pt idx="36">
                  <c:v>4.1000000000000002E-2</c:v>
                </c:pt>
                <c:pt idx="37">
                  <c:v>4.2000000000000003E-2</c:v>
                </c:pt>
                <c:pt idx="38">
                  <c:v>3.3000000000000002E-2</c:v>
                </c:pt>
                <c:pt idx="39">
                  <c:v>4.1000000000000002E-2</c:v>
                </c:pt>
                <c:pt idx="40">
                  <c:v>2.1000000000000001E-2</c:v>
                </c:pt>
                <c:pt idx="41">
                  <c:v>4.2000000000000003E-2</c:v>
                </c:pt>
                <c:pt idx="42">
                  <c:v>3.2000000000000001E-2</c:v>
                </c:pt>
                <c:pt idx="43">
                  <c:v>2.5999999999999999E-2</c:v>
                </c:pt>
                <c:pt idx="44">
                  <c:v>3.9E-2</c:v>
                </c:pt>
                <c:pt idx="45">
                  <c:v>0.03</c:v>
                </c:pt>
                <c:pt idx="46">
                  <c:v>3.2000000000000001E-2</c:v>
                </c:pt>
                <c:pt idx="47">
                  <c:v>2.9000000000000001E-2</c:v>
                </c:pt>
                <c:pt idx="48">
                  <c:v>3.5999999999999997E-2</c:v>
                </c:pt>
                <c:pt idx="49">
                  <c:v>2.3E-2</c:v>
                </c:pt>
                <c:pt idx="50">
                  <c:v>2.9000000000000001E-2</c:v>
                </c:pt>
                <c:pt idx="51">
                  <c:v>0.04</c:v>
                </c:pt>
                <c:pt idx="52">
                  <c:v>2.8000000000000001E-2</c:v>
                </c:pt>
                <c:pt idx="53">
                  <c:v>0.03</c:v>
                </c:pt>
                <c:pt idx="54">
                  <c:v>2.5999999999999999E-2</c:v>
                </c:pt>
                <c:pt idx="55">
                  <c:v>3.4000000000000002E-2</c:v>
                </c:pt>
                <c:pt idx="56">
                  <c:v>3.5999999999999997E-2</c:v>
                </c:pt>
                <c:pt idx="57">
                  <c:v>3.3000000000000002E-2</c:v>
                </c:pt>
                <c:pt idx="58">
                  <c:v>4.3999999999999997E-2</c:v>
                </c:pt>
                <c:pt idx="59">
                  <c:v>3.4000000000000002E-2</c:v>
                </c:pt>
                <c:pt idx="60">
                  <c:v>2.4E-2</c:v>
                </c:pt>
                <c:pt idx="61">
                  <c:v>2.5000000000000001E-2</c:v>
                </c:pt>
                <c:pt idx="62">
                  <c:v>4.2999999999999997E-2</c:v>
                </c:pt>
                <c:pt idx="63">
                  <c:v>2.5000000000000001E-2</c:v>
                </c:pt>
                <c:pt idx="64">
                  <c:v>2.1999999999999999E-2</c:v>
                </c:pt>
                <c:pt idx="65">
                  <c:v>3.9E-2</c:v>
                </c:pt>
                <c:pt idx="66">
                  <c:v>2.1999999999999999E-2</c:v>
                </c:pt>
                <c:pt idx="67">
                  <c:v>0.03</c:v>
                </c:pt>
                <c:pt idx="68">
                  <c:v>5.2999999999999999E-2</c:v>
                </c:pt>
                <c:pt idx="69">
                  <c:v>3.6999999999999998E-2</c:v>
                </c:pt>
                <c:pt idx="70">
                  <c:v>2.1999999999999999E-2</c:v>
                </c:pt>
                <c:pt idx="71">
                  <c:v>3.4000000000000002E-2</c:v>
                </c:pt>
                <c:pt idx="72">
                  <c:v>0.02</c:v>
                </c:pt>
                <c:pt idx="73">
                  <c:v>0.03</c:v>
                </c:pt>
                <c:pt idx="74">
                  <c:v>2.1000000000000001E-2</c:v>
                </c:pt>
                <c:pt idx="75">
                  <c:v>3.2000000000000001E-2</c:v>
                </c:pt>
                <c:pt idx="76">
                  <c:v>3.1E-2</c:v>
                </c:pt>
                <c:pt idx="77">
                  <c:v>3.4000000000000002E-2</c:v>
                </c:pt>
                <c:pt idx="78">
                  <c:v>3.3000000000000002E-2</c:v>
                </c:pt>
                <c:pt idx="79">
                  <c:v>3.2000000000000001E-2</c:v>
                </c:pt>
                <c:pt idx="80">
                  <c:v>2.9000000000000001E-2</c:v>
                </c:pt>
                <c:pt idx="81">
                  <c:v>3.2000000000000001E-2</c:v>
                </c:pt>
                <c:pt idx="82">
                  <c:v>2.9000000000000001E-2</c:v>
                </c:pt>
                <c:pt idx="83">
                  <c:v>2.8000000000000001E-2</c:v>
                </c:pt>
                <c:pt idx="84">
                  <c:v>3.1E-2</c:v>
                </c:pt>
                <c:pt idx="85">
                  <c:v>2.9000000000000001E-2</c:v>
                </c:pt>
                <c:pt idx="86">
                  <c:v>3.6999999999999998E-2</c:v>
                </c:pt>
                <c:pt idx="87">
                  <c:v>2.3E-2</c:v>
                </c:pt>
                <c:pt idx="88">
                  <c:v>3.5999999999999997E-2</c:v>
                </c:pt>
                <c:pt idx="89">
                  <c:v>3.6999999999999998E-2</c:v>
                </c:pt>
                <c:pt idx="90">
                  <c:v>2.1999999999999999E-2</c:v>
                </c:pt>
                <c:pt idx="91">
                  <c:v>3.5000000000000003E-2</c:v>
                </c:pt>
                <c:pt idx="92">
                  <c:v>3.4000000000000002E-2</c:v>
                </c:pt>
                <c:pt idx="93">
                  <c:v>3.1E-2</c:v>
                </c:pt>
                <c:pt idx="94">
                  <c:v>3.2000000000000001E-2</c:v>
                </c:pt>
                <c:pt idx="95">
                  <c:v>3.7999999999999999E-2</c:v>
                </c:pt>
                <c:pt idx="96">
                  <c:v>2.8000000000000001E-2</c:v>
                </c:pt>
                <c:pt idx="97">
                  <c:v>2.5999999999999999E-2</c:v>
                </c:pt>
                <c:pt idx="98">
                  <c:v>2.3E-2</c:v>
                </c:pt>
                <c:pt idx="99">
                  <c:v>2.1999999999999999E-2</c:v>
                </c:pt>
                <c:pt idx="100">
                  <c:v>2.4E-2</c:v>
                </c:pt>
                <c:pt idx="101">
                  <c:v>3.5999999999999997E-2</c:v>
                </c:pt>
                <c:pt idx="102">
                  <c:v>3.5000000000000003E-2</c:v>
                </c:pt>
                <c:pt idx="103">
                  <c:v>4.3999999999999997E-2</c:v>
                </c:pt>
                <c:pt idx="104">
                  <c:v>2.5999999999999999E-2</c:v>
                </c:pt>
                <c:pt idx="105">
                  <c:v>2.1999999999999999E-2</c:v>
                </c:pt>
                <c:pt idx="106">
                  <c:v>4.3999999999999997E-2</c:v>
                </c:pt>
                <c:pt idx="107">
                  <c:v>2.1000000000000001E-2</c:v>
                </c:pt>
                <c:pt idx="108">
                  <c:v>4.5999999999999999E-2</c:v>
                </c:pt>
                <c:pt idx="109">
                  <c:v>3.7999999999999999E-2</c:v>
                </c:pt>
                <c:pt idx="110">
                  <c:v>4.4999999999999998E-2</c:v>
                </c:pt>
                <c:pt idx="111">
                  <c:v>3.1E-2</c:v>
                </c:pt>
                <c:pt idx="112">
                  <c:v>3.5999999999999997E-2</c:v>
                </c:pt>
                <c:pt idx="113">
                  <c:v>2.1000000000000001E-2</c:v>
                </c:pt>
                <c:pt idx="114">
                  <c:v>3.5999999999999997E-2</c:v>
                </c:pt>
                <c:pt idx="115">
                  <c:v>4.7E-2</c:v>
                </c:pt>
                <c:pt idx="116">
                  <c:v>2.1000000000000001E-2</c:v>
                </c:pt>
                <c:pt idx="117">
                  <c:v>3.6999999999999998E-2</c:v>
                </c:pt>
                <c:pt idx="118">
                  <c:v>3.4000000000000002E-2</c:v>
                </c:pt>
                <c:pt idx="119">
                  <c:v>2.3E-2</c:v>
                </c:pt>
                <c:pt idx="120">
                  <c:v>4.5999999999999999E-2</c:v>
                </c:pt>
                <c:pt idx="121">
                  <c:v>4.7E-2</c:v>
                </c:pt>
                <c:pt idx="122">
                  <c:v>3.9E-2</c:v>
                </c:pt>
                <c:pt idx="123">
                  <c:v>3.2000000000000001E-2</c:v>
                </c:pt>
                <c:pt idx="124">
                  <c:v>3.5000000000000003E-2</c:v>
                </c:pt>
                <c:pt idx="125">
                  <c:v>3.9E-2</c:v>
                </c:pt>
                <c:pt idx="126">
                  <c:v>2.9000000000000001E-2</c:v>
                </c:pt>
                <c:pt idx="127">
                  <c:v>4.9000000000000002E-2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E7-400D-9EDA-39E7EA002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233151"/>
        <c:axId val="593231711"/>
      </c:scatterChart>
      <c:valAx>
        <c:axId val="593233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3231711"/>
        <c:crosses val="autoZero"/>
        <c:crossBetween val="midCat"/>
      </c:valAx>
      <c:valAx>
        <c:axId val="59323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3233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GV!$AG$2:$AG$128</c:f>
              <c:numCache>
                <c:formatCode>0.00</c:formatCode>
                <c:ptCount val="127"/>
                <c:pt idx="0">
                  <c:v>67.534722222222214</c:v>
                </c:pt>
                <c:pt idx="1">
                  <c:v>67.519181585677742</c:v>
                </c:pt>
                <c:pt idx="2">
                  <c:v>67.235188509874334</c:v>
                </c:pt>
                <c:pt idx="3">
                  <c:v>67.204757858963475</c:v>
                </c:pt>
                <c:pt idx="4">
                  <c:v>67.071057192374354</c:v>
                </c:pt>
                <c:pt idx="5">
                  <c:v>66.902030008826131</c:v>
                </c:pt>
                <c:pt idx="6">
                  <c:v>66.840731070496091</c:v>
                </c:pt>
                <c:pt idx="7">
                  <c:v>66.834592779177157</c:v>
                </c:pt>
                <c:pt idx="8">
                  <c:v>66.582703610411414</c:v>
                </c:pt>
                <c:pt idx="9">
                  <c:v>66.526492851135416</c:v>
                </c:pt>
                <c:pt idx="10">
                  <c:v>66.497890295358658</c:v>
                </c:pt>
                <c:pt idx="11">
                  <c:v>66.264020707506461</c:v>
                </c:pt>
                <c:pt idx="12">
                  <c:v>66.167913549459684</c:v>
                </c:pt>
                <c:pt idx="13">
                  <c:v>66.166666666666657</c:v>
                </c:pt>
                <c:pt idx="14">
                  <c:v>66.104553119730198</c:v>
                </c:pt>
                <c:pt idx="15">
                  <c:v>66.09294320137694</c:v>
                </c:pt>
                <c:pt idx="16">
                  <c:v>66.051969823973181</c:v>
                </c:pt>
                <c:pt idx="17">
                  <c:v>66.050420168067234</c:v>
                </c:pt>
                <c:pt idx="18">
                  <c:v>66.023489932885909</c:v>
                </c:pt>
                <c:pt idx="19">
                  <c:v>65.996649916247904</c:v>
                </c:pt>
                <c:pt idx="20">
                  <c:v>65.943238731218699</c:v>
                </c:pt>
                <c:pt idx="21">
                  <c:v>65.829145728643226</c:v>
                </c:pt>
                <c:pt idx="22">
                  <c:v>65.780445969125225</c:v>
                </c:pt>
                <c:pt idx="23">
                  <c:v>65.670367207514943</c:v>
                </c:pt>
                <c:pt idx="24">
                  <c:v>65.66916043225271</c:v>
                </c:pt>
                <c:pt idx="25">
                  <c:v>65.646258503401356</c:v>
                </c:pt>
                <c:pt idx="26">
                  <c:v>65.643153526970949</c:v>
                </c:pt>
                <c:pt idx="27">
                  <c:v>65.579399141630901</c:v>
                </c:pt>
                <c:pt idx="28">
                  <c:v>65.558397271952259</c:v>
                </c:pt>
                <c:pt idx="29">
                  <c:v>65.491183879093199</c:v>
                </c:pt>
                <c:pt idx="30">
                  <c:v>65.437392795883369</c:v>
                </c:pt>
                <c:pt idx="31">
                  <c:v>65.408805031446533</c:v>
                </c:pt>
                <c:pt idx="32">
                  <c:v>65.271966527196653</c:v>
                </c:pt>
                <c:pt idx="33">
                  <c:v>65.246449456975768</c:v>
                </c:pt>
                <c:pt idx="34">
                  <c:v>65.231788079470192</c:v>
                </c:pt>
                <c:pt idx="35">
                  <c:v>65.118243243243242</c:v>
                </c:pt>
                <c:pt idx="36">
                  <c:v>65.106382978723403</c:v>
                </c:pt>
                <c:pt idx="37">
                  <c:v>65.064377682403432</c:v>
                </c:pt>
                <c:pt idx="38">
                  <c:v>65.051020408163268</c:v>
                </c:pt>
                <c:pt idx="39">
                  <c:v>65.042016806722685</c:v>
                </c:pt>
                <c:pt idx="40">
                  <c:v>65.025906735751306</c:v>
                </c:pt>
                <c:pt idx="41">
                  <c:v>64.977777777777774</c:v>
                </c:pt>
                <c:pt idx="42">
                  <c:v>64.945878434637805</c:v>
                </c:pt>
                <c:pt idx="43">
                  <c:v>64.813278008298752</c:v>
                </c:pt>
                <c:pt idx="44">
                  <c:v>64.621848739495803</c:v>
                </c:pt>
                <c:pt idx="45">
                  <c:v>64.61794019933555</c:v>
                </c:pt>
                <c:pt idx="46">
                  <c:v>64.6076794657763</c:v>
                </c:pt>
                <c:pt idx="47">
                  <c:v>64.451827242524914</c:v>
                </c:pt>
                <c:pt idx="48">
                  <c:v>64.310645724258293</c:v>
                </c:pt>
                <c:pt idx="49">
                  <c:v>64.256368118323749</c:v>
                </c:pt>
                <c:pt idx="50">
                  <c:v>64.196502914238124</c:v>
                </c:pt>
                <c:pt idx="51">
                  <c:v>64.158918005071854</c:v>
                </c:pt>
                <c:pt idx="52">
                  <c:v>64.059900166389355</c:v>
                </c:pt>
                <c:pt idx="53">
                  <c:v>64.049586776859513</c:v>
                </c:pt>
                <c:pt idx="54">
                  <c:v>63.742690058479532</c:v>
                </c:pt>
                <c:pt idx="55">
                  <c:v>63.689974726200504</c:v>
                </c:pt>
                <c:pt idx="56">
                  <c:v>63.68200836820084</c:v>
                </c:pt>
                <c:pt idx="57">
                  <c:v>63.606010016694491</c:v>
                </c:pt>
                <c:pt idx="58">
                  <c:v>63.604240282685524</c:v>
                </c:pt>
                <c:pt idx="59">
                  <c:v>63.432835820895527</c:v>
                </c:pt>
                <c:pt idx="60">
                  <c:v>63.398140321217241</c:v>
                </c:pt>
                <c:pt idx="61">
                  <c:v>63.358147229114969</c:v>
                </c:pt>
                <c:pt idx="62">
                  <c:v>63.15789473684211</c:v>
                </c:pt>
                <c:pt idx="63">
                  <c:v>63.027295285359799</c:v>
                </c:pt>
                <c:pt idx="64">
                  <c:v>62.956669498725567</c:v>
                </c:pt>
                <c:pt idx="65">
                  <c:v>62.845188284518827</c:v>
                </c:pt>
                <c:pt idx="66">
                  <c:v>62.84013605442177</c:v>
                </c:pt>
                <c:pt idx="67">
                  <c:v>62.605042016806721</c:v>
                </c:pt>
                <c:pt idx="68">
                  <c:v>62.573591253153907</c:v>
                </c:pt>
                <c:pt idx="69">
                  <c:v>62.424763542562332</c:v>
                </c:pt>
                <c:pt idx="70">
                  <c:v>62.38297872340425</c:v>
                </c:pt>
                <c:pt idx="71">
                  <c:v>62.372881355932208</c:v>
                </c:pt>
                <c:pt idx="72">
                  <c:v>62.372881355932208</c:v>
                </c:pt>
                <c:pt idx="73">
                  <c:v>62.285223367697597</c:v>
                </c:pt>
                <c:pt idx="74">
                  <c:v>62.244897959183675</c:v>
                </c:pt>
                <c:pt idx="75">
                  <c:v>62.208800690250207</c:v>
                </c:pt>
                <c:pt idx="76">
                  <c:v>62.187769164513348</c:v>
                </c:pt>
                <c:pt idx="77">
                  <c:v>62.178387650085767</c:v>
                </c:pt>
                <c:pt idx="78">
                  <c:v>62.169086251067462</c:v>
                </c:pt>
                <c:pt idx="79">
                  <c:v>62.14592274678111</c:v>
                </c:pt>
                <c:pt idx="80">
                  <c:v>62.104362703165094</c:v>
                </c:pt>
                <c:pt idx="81">
                  <c:v>62.0954003407155</c:v>
                </c:pt>
                <c:pt idx="82">
                  <c:v>62.083689154568745</c:v>
                </c:pt>
                <c:pt idx="83">
                  <c:v>62.03941730934018</c:v>
                </c:pt>
                <c:pt idx="84">
                  <c:v>61.994840928632847</c:v>
                </c:pt>
                <c:pt idx="85">
                  <c:v>61.974248927038623</c:v>
                </c:pt>
                <c:pt idx="86">
                  <c:v>61.908856405846947</c:v>
                </c:pt>
                <c:pt idx="87">
                  <c:v>61.832061068702281</c:v>
                </c:pt>
                <c:pt idx="88">
                  <c:v>61.818181818181813</c:v>
                </c:pt>
                <c:pt idx="89">
                  <c:v>61.810344827586206</c:v>
                </c:pt>
                <c:pt idx="90">
                  <c:v>61.804384485666105</c:v>
                </c:pt>
                <c:pt idx="91">
                  <c:v>61.797752808988761</c:v>
                </c:pt>
                <c:pt idx="92">
                  <c:v>61.786600496277913</c:v>
                </c:pt>
                <c:pt idx="93">
                  <c:v>61.774744027303754</c:v>
                </c:pt>
                <c:pt idx="94">
                  <c:v>61.769759450171826</c:v>
                </c:pt>
                <c:pt idx="95">
                  <c:v>61.764705882352942</c:v>
                </c:pt>
                <c:pt idx="96">
                  <c:v>61.729452054794521</c:v>
                </c:pt>
                <c:pt idx="97">
                  <c:v>61.67097329888027</c:v>
                </c:pt>
                <c:pt idx="98">
                  <c:v>61.597281223449443</c:v>
                </c:pt>
                <c:pt idx="99">
                  <c:v>61.564625850340136</c:v>
                </c:pt>
                <c:pt idx="100">
                  <c:v>61.551577152600167</c:v>
                </c:pt>
                <c:pt idx="101">
                  <c:v>61.505190311418687</c:v>
                </c:pt>
                <c:pt idx="102">
                  <c:v>61.4853195164076</c:v>
                </c:pt>
                <c:pt idx="103">
                  <c:v>61.471861471861466</c:v>
                </c:pt>
                <c:pt idx="104">
                  <c:v>61.43344709897611</c:v>
                </c:pt>
                <c:pt idx="105">
                  <c:v>61.426116838487978</c:v>
                </c:pt>
                <c:pt idx="106">
                  <c:v>61.424847958297121</c:v>
                </c:pt>
                <c:pt idx="107">
                  <c:v>61.400512382578988</c:v>
                </c:pt>
                <c:pt idx="108">
                  <c:v>61.391304347826093</c:v>
                </c:pt>
                <c:pt idx="109">
                  <c:v>61.371527777777779</c:v>
                </c:pt>
                <c:pt idx="110">
                  <c:v>61.295971978984241</c:v>
                </c:pt>
                <c:pt idx="111">
                  <c:v>61.273666092943202</c:v>
                </c:pt>
                <c:pt idx="112">
                  <c:v>61.245674740484432</c:v>
                </c:pt>
                <c:pt idx="113">
                  <c:v>61.234991423670671</c:v>
                </c:pt>
                <c:pt idx="114">
                  <c:v>61.206896551724142</c:v>
                </c:pt>
                <c:pt idx="115">
                  <c:v>61.188811188811187</c:v>
                </c:pt>
                <c:pt idx="116">
                  <c:v>61.14432109308283</c:v>
                </c:pt>
                <c:pt idx="117">
                  <c:v>61.111111111111114</c:v>
                </c:pt>
                <c:pt idx="118">
                  <c:v>61.106309420916162</c:v>
                </c:pt>
                <c:pt idx="119">
                  <c:v>61.068702290076324</c:v>
                </c:pt>
                <c:pt idx="120">
                  <c:v>61.018437225636525</c:v>
                </c:pt>
                <c:pt idx="121">
                  <c:v>60.861917326297267</c:v>
                </c:pt>
                <c:pt idx="122">
                  <c:v>60.760587726879855</c:v>
                </c:pt>
                <c:pt idx="123">
                  <c:v>60.64356435643564</c:v>
                </c:pt>
                <c:pt idx="124">
                  <c:v>59.341563786008237</c:v>
                </c:pt>
                <c:pt idx="125">
                  <c:v>58.546655656482251</c:v>
                </c:pt>
                <c:pt idx="126">
                  <c:v>58.072696534235</c:v>
                </c:pt>
              </c:numCache>
            </c:numRef>
          </c:xVal>
          <c:yVal>
            <c:numRef>
              <c:f>GV!$AL$2:$AL$128</c:f>
              <c:numCache>
                <c:formatCode>General</c:formatCode>
                <c:ptCount val="127"/>
                <c:pt idx="11">
                  <c:v>-2.329558438840603</c:v>
                </c:pt>
                <c:pt idx="14">
                  <c:v>-2.2122598931777202</c:v>
                </c:pt>
                <c:pt idx="22">
                  <c:v>-2.415896204961566</c:v>
                </c:pt>
                <c:pt idx="23">
                  <c:v>-1.829925537315628</c:v>
                </c:pt>
                <c:pt idx="25">
                  <c:v>-2.2810299803980669</c:v>
                </c:pt>
                <c:pt idx="27">
                  <c:v>-1.8443885743848301</c:v>
                </c:pt>
                <c:pt idx="29">
                  <c:v>-2.0819497149553778</c:v>
                </c:pt>
                <c:pt idx="32">
                  <c:v>-1.4111929526837059</c:v>
                </c:pt>
                <c:pt idx="33">
                  <c:v>-1.3919456489360831</c:v>
                </c:pt>
                <c:pt idx="34">
                  <c:v>-1.5095009739492651</c:v>
                </c:pt>
                <c:pt idx="36">
                  <c:v>-1.334390339747404</c:v>
                </c:pt>
                <c:pt idx="37">
                  <c:v>-1.6952473224124811</c:v>
                </c:pt>
                <c:pt idx="38">
                  <c:v>-1.795652297011131</c:v>
                </c:pt>
                <c:pt idx="39">
                  <c:v>-1.998536714770335</c:v>
                </c:pt>
                <c:pt idx="42">
                  <c:v>-1.206392351173424</c:v>
                </c:pt>
                <c:pt idx="43">
                  <c:v>-1.9589429666570271</c:v>
                </c:pt>
                <c:pt idx="44">
                  <c:v>-1.444352106383338</c:v>
                </c:pt>
                <c:pt idx="45">
                  <c:v>-1.3097216081644161</c:v>
                </c:pt>
                <c:pt idx="46">
                  <c:v>-1.6273054882700959</c:v>
                </c:pt>
                <c:pt idx="47">
                  <c:v>-1.475486658265371</c:v>
                </c:pt>
                <c:pt idx="48">
                  <c:v>-1.385784059636155</c:v>
                </c:pt>
                <c:pt idx="49">
                  <c:v>-1.0768466041703699</c:v>
                </c:pt>
                <c:pt idx="50">
                  <c:v>-1.6444817471272479</c:v>
                </c:pt>
                <c:pt idx="51">
                  <c:v>-1.365491823887709</c:v>
                </c:pt>
                <c:pt idx="53">
                  <c:v>-1.0927859811677081</c:v>
                </c:pt>
                <c:pt idx="56">
                  <c:v>-1.1359413784838319</c:v>
                </c:pt>
                <c:pt idx="57">
                  <c:v>-0.47688373027550313</c:v>
                </c:pt>
                <c:pt idx="58">
                  <c:v>-0.9900899158226153</c:v>
                </c:pt>
                <c:pt idx="59">
                  <c:v>-1.269301036294372</c:v>
                </c:pt>
                <c:pt idx="62">
                  <c:v>-0.25492542689197961</c:v>
                </c:pt>
                <c:pt idx="63">
                  <c:v>-1.632506629579858</c:v>
                </c:pt>
                <c:pt idx="64">
                  <c:v>0.41036228109759781</c:v>
                </c:pt>
                <c:pt idx="65">
                  <c:v>-1.188595942749139</c:v>
                </c:pt>
                <c:pt idx="66">
                  <c:v>-6.7202316232979342E-3</c:v>
                </c:pt>
                <c:pt idx="68">
                  <c:v>-0.83193275210267004</c:v>
                </c:pt>
                <c:pt idx="69">
                  <c:v>0.33891498160323152</c:v>
                </c:pt>
                <c:pt idx="70">
                  <c:v>0.43025895351011911</c:v>
                </c:pt>
                <c:pt idx="71">
                  <c:v>-0.51382243378820647</c:v>
                </c:pt>
                <c:pt idx="72">
                  <c:v>-0.20710690632865439</c:v>
                </c:pt>
                <c:pt idx="73">
                  <c:v>0.62525627177024745</c:v>
                </c:pt>
                <c:pt idx="74">
                  <c:v>0.33270130191477071</c:v>
                </c:pt>
                <c:pt idx="75">
                  <c:v>0.64272684215672271</c:v>
                </c:pt>
                <c:pt idx="76">
                  <c:v>0.26634787828531969</c:v>
                </c:pt>
                <c:pt idx="77">
                  <c:v>0.49372467094864447</c:v>
                </c:pt>
                <c:pt idx="78">
                  <c:v>-9.2259217969655083E-2</c:v>
                </c:pt>
                <c:pt idx="79">
                  <c:v>0.48231424212223217</c:v>
                </c:pt>
                <c:pt idx="80">
                  <c:v>0.41244021066032133</c:v>
                </c:pt>
                <c:pt idx="81">
                  <c:v>0.57073814206582085</c:v>
                </c:pt>
                <c:pt idx="82">
                  <c:v>2.1156163592330302E-2</c:v>
                </c:pt>
                <c:pt idx="83">
                  <c:v>0.41054666009476998</c:v>
                </c:pt>
                <c:pt idx="84">
                  <c:v>0.52704699563188484</c:v>
                </c:pt>
                <c:pt idx="85">
                  <c:v>0.73200007810278578</c:v>
                </c:pt>
                <c:pt idx="86">
                  <c:v>0.13391509296759099</c:v>
                </c:pt>
                <c:pt idx="87">
                  <c:v>0.51909722178236706</c:v>
                </c:pt>
                <c:pt idx="88">
                  <c:v>0.51949292264064439</c:v>
                </c:pt>
                <c:pt idx="89">
                  <c:v>0.22049131876809011</c:v>
                </c:pt>
                <c:pt idx="90">
                  <c:v>1.1831811696307429E-2</c:v>
                </c:pt>
                <c:pt idx="91">
                  <c:v>0.45921866037967618</c:v>
                </c:pt>
                <c:pt idx="92">
                  <c:v>-1.3462448271120979</c:v>
                </c:pt>
                <c:pt idx="93">
                  <c:v>0.16946069211435949</c:v>
                </c:pt>
                <c:pt idx="94">
                  <c:v>0.30956012991936183</c:v>
                </c:pt>
                <c:pt idx="95">
                  <c:v>8.6429118473443367E-2</c:v>
                </c:pt>
                <c:pt idx="96">
                  <c:v>0.28092482317248718</c:v>
                </c:pt>
                <c:pt idx="97">
                  <c:v>0.63021750871785898</c:v>
                </c:pt>
                <c:pt idx="98">
                  <c:v>0.53127395359078022</c:v>
                </c:pt>
                <c:pt idx="99">
                  <c:v>0.36461155073108392</c:v>
                </c:pt>
                <c:pt idx="100">
                  <c:v>0.36397953416399892</c:v>
                </c:pt>
                <c:pt idx="101">
                  <c:v>0.40046886053980663</c:v>
                </c:pt>
                <c:pt idx="102">
                  <c:v>0.65395289899360876</c:v>
                </c:pt>
                <c:pt idx="103">
                  <c:v>-6.3255011054057064E-2</c:v>
                </c:pt>
                <c:pt idx="104">
                  <c:v>0.30320926791284109</c:v>
                </c:pt>
                <c:pt idx="105">
                  <c:v>0.39943432113553001</c:v>
                </c:pt>
                <c:pt idx="106">
                  <c:v>0.15587545585344739</c:v>
                </c:pt>
                <c:pt idx="107">
                  <c:v>0.36065035823878938</c:v>
                </c:pt>
                <c:pt idx="108">
                  <c:v>0.12634645985241019</c:v>
                </c:pt>
                <c:pt idx="109">
                  <c:v>0.1889761586721441</c:v>
                </c:pt>
                <c:pt idx="110">
                  <c:v>0.26959021142931411</c:v>
                </c:pt>
                <c:pt idx="111">
                  <c:v>0.39187688203827159</c:v>
                </c:pt>
                <c:pt idx="112">
                  <c:v>0.32031800057648141</c:v>
                </c:pt>
                <c:pt idx="113">
                  <c:v>0.50399341646718554</c:v>
                </c:pt>
                <c:pt idx="114">
                  <c:v>1.466250775659717E-2</c:v>
                </c:pt>
                <c:pt idx="115">
                  <c:v>0.2721009203036644</c:v>
                </c:pt>
                <c:pt idx="116">
                  <c:v>0.49609219934221122</c:v>
                </c:pt>
                <c:pt idx="117">
                  <c:v>0.47632484582174678</c:v>
                </c:pt>
                <c:pt idx="118">
                  <c:v>0.4648704719000456</c:v>
                </c:pt>
                <c:pt idx="119">
                  <c:v>0.58001067666995354</c:v>
                </c:pt>
                <c:pt idx="120">
                  <c:v>0.47555649708261433</c:v>
                </c:pt>
                <c:pt idx="121">
                  <c:v>0.43409534646795223</c:v>
                </c:pt>
                <c:pt idx="122">
                  <c:v>0.84848528531579248</c:v>
                </c:pt>
                <c:pt idx="123">
                  <c:v>-1.303548227812847</c:v>
                </c:pt>
                <c:pt idx="124">
                  <c:v>-0.61693982110563894</c:v>
                </c:pt>
                <c:pt idx="125">
                  <c:v>-0.502501889107144</c:v>
                </c:pt>
                <c:pt idx="126">
                  <c:v>0.53995358164095109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E4-4AD6-A3D9-B92C919EF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485327"/>
        <c:axId val="833469487"/>
      </c:scatterChart>
      <c:valAx>
        <c:axId val="833485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3469487"/>
        <c:crosses val="autoZero"/>
        <c:crossBetween val="midCat"/>
      </c:valAx>
      <c:valAx>
        <c:axId val="83346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3485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Laf!$AH$1</c:f>
              <c:strCache>
                <c:ptCount val="1"/>
                <c:pt idx="0">
                  <c:v>Fe3+/Fetot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Laf!$AG$2:$AG$122</c:f>
              <c:numCache>
                <c:formatCode>0.00</c:formatCode>
                <c:ptCount val="121"/>
                <c:pt idx="0">
                  <c:v>66.809605488850778</c:v>
                </c:pt>
                <c:pt idx="1">
                  <c:v>66.638370118845501</c:v>
                </c:pt>
                <c:pt idx="2">
                  <c:v>66.609880749574117</c:v>
                </c:pt>
                <c:pt idx="3">
                  <c:v>66.380789022298458</c:v>
                </c:pt>
                <c:pt idx="4">
                  <c:v>66.355932203389827</c:v>
                </c:pt>
                <c:pt idx="5">
                  <c:v>66.32124352331607</c:v>
                </c:pt>
                <c:pt idx="6">
                  <c:v>66.265060240963862</c:v>
                </c:pt>
                <c:pt idx="7">
                  <c:v>66.055846422338576</c:v>
                </c:pt>
                <c:pt idx="8">
                  <c:v>66.021867115222875</c:v>
                </c:pt>
                <c:pt idx="9">
                  <c:v>66.008583690987123</c:v>
                </c:pt>
                <c:pt idx="10">
                  <c:v>65.920826161790018</c:v>
                </c:pt>
                <c:pt idx="11">
                  <c:v>65.910999160369428</c:v>
                </c:pt>
                <c:pt idx="12">
                  <c:v>65.905245346869719</c:v>
                </c:pt>
                <c:pt idx="13">
                  <c:v>65.89940323955669</c:v>
                </c:pt>
                <c:pt idx="14">
                  <c:v>65.872340425531917</c:v>
                </c:pt>
                <c:pt idx="15">
                  <c:v>65.828274067649602</c:v>
                </c:pt>
                <c:pt idx="16">
                  <c:v>65.793918918918919</c:v>
                </c:pt>
                <c:pt idx="17">
                  <c:v>65.77123050259965</c:v>
                </c:pt>
                <c:pt idx="18">
                  <c:v>65.638389031705231</c:v>
                </c:pt>
                <c:pt idx="19">
                  <c:v>65.505226480836228</c:v>
                </c:pt>
                <c:pt idx="20">
                  <c:v>65.48223350253808</c:v>
                </c:pt>
                <c:pt idx="21">
                  <c:v>65.434221840068787</c:v>
                </c:pt>
                <c:pt idx="22">
                  <c:v>65.417376490630332</c:v>
                </c:pt>
                <c:pt idx="23">
                  <c:v>65.384615384615373</c:v>
                </c:pt>
                <c:pt idx="24">
                  <c:v>65.326633165829151</c:v>
                </c:pt>
                <c:pt idx="25">
                  <c:v>65.300784655623374</c:v>
                </c:pt>
                <c:pt idx="26">
                  <c:v>65.287162162162176</c:v>
                </c:pt>
                <c:pt idx="27">
                  <c:v>65.275459098497507</c:v>
                </c:pt>
                <c:pt idx="28">
                  <c:v>65.275459098497507</c:v>
                </c:pt>
                <c:pt idx="29">
                  <c:v>65.077989601386491</c:v>
                </c:pt>
                <c:pt idx="30">
                  <c:v>65.050167224080269</c:v>
                </c:pt>
                <c:pt idx="31">
                  <c:v>65</c:v>
                </c:pt>
                <c:pt idx="32">
                  <c:v>64.715860899066996</c:v>
                </c:pt>
                <c:pt idx="33">
                  <c:v>64.710884353741505</c:v>
                </c:pt>
                <c:pt idx="34">
                  <c:v>64.681208053691279</c:v>
                </c:pt>
                <c:pt idx="35">
                  <c:v>64.656616415410397</c:v>
                </c:pt>
                <c:pt idx="36">
                  <c:v>64.65517241379311</c:v>
                </c:pt>
                <c:pt idx="37">
                  <c:v>64.636209813874785</c:v>
                </c:pt>
                <c:pt idx="38">
                  <c:v>64.61011139674379</c:v>
                </c:pt>
                <c:pt idx="39">
                  <c:v>64.569536423841072</c:v>
                </c:pt>
                <c:pt idx="40">
                  <c:v>64.455782312925166</c:v>
                </c:pt>
                <c:pt idx="41">
                  <c:v>64.321608040200999</c:v>
                </c:pt>
                <c:pt idx="42">
                  <c:v>64.279696714406072</c:v>
                </c:pt>
                <c:pt idx="43">
                  <c:v>64.243448858833474</c:v>
                </c:pt>
                <c:pt idx="44">
                  <c:v>64.190317195325548</c:v>
                </c:pt>
                <c:pt idx="45">
                  <c:v>64.122137404580144</c:v>
                </c:pt>
                <c:pt idx="46">
                  <c:v>63.989637305699489</c:v>
                </c:pt>
                <c:pt idx="47">
                  <c:v>63.983402489626549</c:v>
                </c:pt>
                <c:pt idx="48">
                  <c:v>63.847429519071305</c:v>
                </c:pt>
                <c:pt idx="49">
                  <c:v>63.831544178364986</c:v>
                </c:pt>
                <c:pt idx="50">
                  <c:v>63.819095477386931</c:v>
                </c:pt>
                <c:pt idx="51">
                  <c:v>63.807890222984568</c:v>
                </c:pt>
                <c:pt idx="52">
                  <c:v>63.738156761412569</c:v>
                </c:pt>
                <c:pt idx="53">
                  <c:v>63.566552901023897</c:v>
                </c:pt>
                <c:pt idx="54">
                  <c:v>63.536379018612521</c:v>
                </c:pt>
                <c:pt idx="55">
                  <c:v>63.352990732940185</c:v>
                </c:pt>
                <c:pt idx="56">
                  <c:v>63.347280334728026</c:v>
                </c:pt>
                <c:pt idx="57">
                  <c:v>63.314097279472378</c:v>
                </c:pt>
                <c:pt idx="58">
                  <c:v>63.285834031852474</c:v>
                </c:pt>
                <c:pt idx="59">
                  <c:v>63.148788927335644</c:v>
                </c:pt>
                <c:pt idx="60">
                  <c:v>63.111888111888113</c:v>
                </c:pt>
                <c:pt idx="61">
                  <c:v>63.099315068493155</c:v>
                </c:pt>
                <c:pt idx="62">
                  <c:v>63.071613459879202</c:v>
                </c:pt>
                <c:pt idx="63">
                  <c:v>63.060686015831138</c:v>
                </c:pt>
                <c:pt idx="64">
                  <c:v>63.041631265930334</c:v>
                </c:pt>
                <c:pt idx="65">
                  <c:v>63.017241379310349</c:v>
                </c:pt>
                <c:pt idx="66">
                  <c:v>63.010204081632658</c:v>
                </c:pt>
                <c:pt idx="67">
                  <c:v>63.000852514919004</c:v>
                </c:pt>
                <c:pt idx="68">
                  <c:v>62.990810359231411</c:v>
                </c:pt>
                <c:pt idx="69">
                  <c:v>62.96603148301574</c:v>
                </c:pt>
                <c:pt idx="70">
                  <c:v>62.847222222222221</c:v>
                </c:pt>
                <c:pt idx="71">
                  <c:v>62.808510638297868</c:v>
                </c:pt>
                <c:pt idx="72">
                  <c:v>62.786596119929463</c:v>
                </c:pt>
                <c:pt idx="73">
                  <c:v>62.77630415561449</c:v>
                </c:pt>
                <c:pt idx="74">
                  <c:v>62.7568493150685</c:v>
                </c:pt>
                <c:pt idx="75">
                  <c:v>62.723404255319146</c:v>
                </c:pt>
                <c:pt idx="76">
                  <c:v>62.620932277924354</c:v>
                </c:pt>
                <c:pt idx="77">
                  <c:v>62.541806020066893</c:v>
                </c:pt>
                <c:pt idx="78">
                  <c:v>62.47933884297521</c:v>
                </c:pt>
                <c:pt idx="79">
                  <c:v>62.396006655574041</c:v>
                </c:pt>
                <c:pt idx="80">
                  <c:v>62.261014131338321</c:v>
                </c:pt>
                <c:pt idx="81">
                  <c:v>62.244897959183675</c:v>
                </c:pt>
                <c:pt idx="82">
                  <c:v>62.138475021910601</c:v>
                </c:pt>
                <c:pt idx="83">
                  <c:v>60.818713450292393</c:v>
                </c:pt>
                <c:pt idx="84">
                  <c:v>59.966777408637874</c:v>
                </c:pt>
                <c:pt idx="85">
                  <c:v>59.816207184628233</c:v>
                </c:pt>
                <c:pt idx="86">
                  <c:v>58.708094848732628</c:v>
                </c:pt>
                <c:pt idx="87">
                  <c:v>58.544839255499149</c:v>
                </c:pt>
                <c:pt idx="88">
                  <c:v>57.669740150880124</c:v>
                </c:pt>
                <c:pt idx="89">
                  <c:v>57.287278854254417</c:v>
                </c:pt>
                <c:pt idx="90">
                  <c:v>57.035803497085766</c:v>
                </c:pt>
                <c:pt idx="91">
                  <c:v>56.19047619047619</c:v>
                </c:pt>
                <c:pt idx="92">
                  <c:v>56.099585062240664</c:v>
                </c:pt>
                <c:pt idx="93">
                  <c:v>55.480033984706878</c:v>
                </c:pt>
                <c:pt idx="94">
                  <c:v>54.522184300341294</c:v>
                </c:pt>
                <c:pt idx="95">
                  <c:v>54.181184668989545</c:v>
                </c:pt>
                <c:pt idx="96">
                  <c:v>54.054054054054049</c:v>
                </c:pt>
                <c:pt idx="97">
                  <c:v>53.872340425531917</c:v>
                </c:pt>
                <c:pt idx="98">
                  <c:v>53.531914893617014</c:v>
                </c:pt>
                <c:pt idx="99">
                  <c:v>53.513971210838271</c:v>
                </c:pt>
                <c:pt idx="100">
                  <c:v>53.333333333333336</c:v>
                </c:pt>
                <c:pt idx="101">
                  <c:v>53.316326530612237</c:v>
                </c:pt>
                <c:pt idx="102">
                  <c:v>53.153910849453325</c:v>
                </c:pt>
                <c:pt idx="103">
                  <c:v>52.912621359223301</c:v>
                </c:pt>
                <c:pt idx="104">
                  <c:v>52.654109589041084</c:v>
                </c:pt>
                <c:pt idx="105">
                  <c:v>52.512998266897746</c:v>
                </c:pt>
                <c:pt idx="106">
                  <c:v>52.253032928942808</c:v>
                </c:pt>
                <c:pt idx="107">
                  <c:v>52.181208053691272</c:v>
                </c:pt>
                <c:pt idx="108">
                  <c:v>52.141057934508829</c:v>
                </c:pt>
                <c:pt idx="109">
                  <c:v>52.111486486486491</c:v>
                </c:pt>
                <c:pt idx="110">
                  <c:v>51.861042183622828</c:v>
                </c:pt>
                <c:pt idx="111">
                  <c:v>51.486830926083258</c:v>
                </c:pt>
                <c:pt idx="112">
                  <c:v>51.339671564390663</c:v>
                </c:pt>
                <c:pt idx="113">
                  <c:v>51.32591958939264</c:v>
                </c:pt>
                <c:pt idx="114">
                  <c:v>51.176983435047951</c:v>
                </c:pt>
                <c:pt idx="115">
                  <c:v>50.525394045534156</c:v>
                </c:pt>
                <c:pt idx="116">
                  <c:v>47.252747252747255</c:v>
                </c:pt>
                <c:pt idx="117">
                  <c:v>46.859903381642511</c:v>
                </c:pt>
                <c:pt idx="118">
                  <c:v>46.116893514811842</c:v>
                </c:pt>
                <c:pt idx="119">
                  <c:v>45.271966527196653</c:v>
                </c:pt>
                <c:pt idx="120">
                  <c:v>44.381568310428456</c:v>
                </c:pt>
              </c:numCache>
            </c:numRef>
          </c:xVal>
          <c:yVal>
            <c:numRef>
              <c:f>Laf!$S$2:$S$122</c:f>
              <c:numCache>
                <c:formatCode>General</c:formatCode>
                <c:ptCount val="121"/>
                <c:pt idx="0">
                  <c:v>6.0000000000000001E-3</c:v>
                </c:pt>
                <c:pt idx="1">
                  <c:v>4.0000000000000001E-3</c:v>
                </c:pt>
                <c:pt idx="2">
                  <c:v>3.0000000000000001E-3</c:v>
                </c:pt>
                <c:pt idx="3">
                  <c:v>7.0000000000000001E-3</c:v>
                </c:pt>
                <c:pt idx="4">
                  <c:v>5.0000000000000001E-3</c:v>
                </c:pt>
                <c:pt idx="5">
                  <c:v>8.0000000000000002E-3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4.0000000000000001E-3</c:v>
                </c:pt>
                <c:pt idx="9">
                  <c:v>8.0000000000000002E-3</c:v>
                </c:pt>
                <c:pt idx="10">
                  <c:v>7.0000000000000001E-3</c:v>
                </c:pt>
                <c:pt idx="11">
                  <c:v>4.0000000000000001E-3</c:v>
                </c:pt>
                <c:pt idx="12">
                  <c:v>8.0000000000000002E-3</c:v>
                </c:pt>
                <c:pt idx="13">
                  <c:v>6.0000000000000001E-3</c:v>
                </c:pt>
                <c:pt idx="14">
                  <c:v>6.0000000000000001E-3</c:v>
                </c:pt>
                <c:pt idx="15">
                  <c:v>8.0000000000000002E-3</c:v>
                </c:pt>
                <c:pt idx="16">
                  <c:v>5.0000000000000001E-3</c:v>
                </c:pt>
                <c:pt idx="17">
                  <c:v>8.0000000000000002E-3</c:v>
                </c:pt>
                <c:pt idx="18">
                  <c:v>6.0000000000000001E-3</c:v>
                </c:pt>
                <c:pt idx="19">
                  <c:v>8.0000000000000002E-3</c:v>
                </c:pt>
                <c:pt idx="20">
                  <c:v>7.0000000000000001E-3</c:v>
                </c:pt>
                <c:pt idx="21">
                  <c:v>6.0000000000000001E-3</c:v>
                </c:pt>
                <c:pt idx="22">
                  <c:v>5.0000000000000001E-3</c:v>
                </c:pt>
                <c:pt idx="23">
                  <c:v>7.0000000000000001E-3</c:v>
                </c:pt>
                <c:pt idx="24">
                  <c:v>4.0000000000000001E-3</c:v>
                </c:pt>
                <c:pt idx="25">
                  <c:v>8.9999999999999993E-3</c:v>
                </c:pt>
                <c:pt idx="26">
                  <c:v>4.0000000000000001E-3</c:v>
                </c:pt>
                <c:pt idx="27">
                  <c:v>5.0000000000000001E-3</c:v>
                </c:pt>
                <c:pt idx="28">
                  <c:v>4.0000000000000001E-3</c:v>
                </c:pt>
                <c:pt idx="29">
                  <c:v>8.0000000000000002E-3</c:v>
                </c:pt>
                <c:pt idx="30">
                  <c:v>5.0000000000000001E-3</c:v>
                </c:pt>
                <c:pt idx="31">
                  <c:v>4.0000000000000001E-3</c:v>
                </c:pt>
                <c:pt idx="32">
                  <c:v>6.0000000000000001E-3</c:v>
                </c:pt>
                <c:pt idx="33">
                  <c:v>8.9999999999999993E-3</c:v>
                </c:pt>
                <c:pt idx="34">
                  <c:v>7.0000000000000001E-3</c:v>
                </c:pt>
                <c:pt idx="35">
                  <c:v>7.0000000000000001E-3</c:v>
                </c:pt>
                <c:pt idx="36">
                  <c:v>8.0000000000000002E-3</c:v>
                </c:pt>
                <c:pt idx="37">
                  <c:v>7.0000000000000001E-3</c:v>
                </c:pt>
                <c:pt idx="38">
                  <c:v>6.0000000000000001E-3</c:v>
                </c:pt>
                <c:pt idx="39">
                  <c:v>2E-3</c:v>
                </c:pt>
                <c:pt idx="40">
                  <c:v>8.9999999999999993E-3</c:v>
                </c:pt>
                <c:pt idx="41">
                  <c:v>3.0000000000000001E-3</c:v>
                </c:pt>
                <c:pt idx="42">
                  <c:v>3.0000000000000001E-3</c:v>
                </c:pt>
                <c:pt idx="43">
                  <c:v>7.0000000000000001E-3</c:v>
                </c:pt>
                <c:pt idx="44">
                  <c:v>4.0000000000000001E-3</c:v>
                </c:pt>
                <c:pt idx="45">
                  <c:v>8.0000000000000002E-3</c:v>
                </c:pt>
                <c:pt idx="46">
                  <c:v>8.0000000000000002E-3</c:v>
                </c:pt>
                <c:pt idx="47">
                  <c:v>6.0000000000000001E-3</c:v>
                </c:pt>
                <c:pt idx="48">
                  <c:v>3.0000000000000001E-3</c:v>
                </c:pt>
                <c:pt idx="49">
                  <c:v>5.0000000000000001E-3</c:v>
                </c:pt>
                <c:pt idx="50">
                  <c:v>8.9999999999999993E-3</c:v>
                </c:pt>
                <c:pt idx="51">
                  <c:v>7.0000000000000001E-3</c:v>
                </c:pt>
                <c:pt idx="52">
                  <c:v>6.0000000000000001E-3</c:v>
                </c:pt>
                <c:pt idx="53">
                  <c:v>7.0000000000000001E-3</c:v>
                </c:pt>
                <c:pt idx="54">
                  <c:v>5.0000000000000001E-3</c:v>
                </c:pt>
                <c:pt idx="55">
                  <c:v>5.0000000000000001E-3</c:v>
                </c:pt>
                <c:pt idx="56">
                  <c:v>3.0000000000000001E-3</c:v>
                </c:pt>
                <c:pt idx="57">
                  <c:v>4.0000000000000001E-3</c:v>
                </c:pt>
                <c:pt idx="58">
                  <c:v>8.9999999999999993E-3</c:v>
                </c:pt>
                <c:pt idx="59">
                  <c:v>8.0000000000000002E-3</c:v>
                </c:pt>
                <c:pt idx="60">
                  <c:v>7.0000000000000001E-3</c:v>
                </c:pt>
                <c:pt idx="61">
                  <c:v>6.0000000000000001E-3</c:v>
                </c:pt>
                <c:pt idx="62">
                  <c:v>8.0000000000000002E-3</c:v>
                </c:pt>
                <c:pt idx="63">
                  <c:v>8.0000000000000002E-3</c:v>
                </c:pt>
                <c:pt idx="64">
                  <c:v>5.0000000000000001E-3</c:v>
                </c:pt>
                <c:pt idx="65">
                  <c:v>6.0000000000000001E-3</c:v>
                </c:pt>
                <c:pt idx="66">
                  <c:v>5.0000000000000001E-3</c:v>
                </c:pt>
                <c:pt idx="67">
                  <c:v>5.0000000000000001E-3</c:v>
                </c:pt>
                <c:pt idx="68">
                  <c:v>4.0000000000000001E-3</c:v>
                </c:pt>
                <c:pt idx="69">
                  <c:v>4.0000000000000001E-3</c:v>
                </c:pt>
                <c:pt idx="70">
                  <c:v>7.0000000000000001E-3</c:v>
                </c:pt>
                <c:pt idx="71">
                  <c:v>4.0000000000000001E-3</c:v>
                </c:pt>
                <c:pt idx="72">
                  <c:v>8.9999999999999993E-3</c:v>
                </c:pt>
                <c:pt idx="73">
                  <c:v>8.9999999999999993E-3</c:v>
                </c:pt>
                <c:pt idx="74">
                  <c:v>7.0000000000000001E-3</c:v>
                </c:pt>
                <c:pt idx="75">
                  <c:v>8.9999999999999993E-3</c:v>
                </c:pt>
                <c:pt idx="76">
                  <c:v>8.0000000000000002E-3</c:v>
                </c:pt>
                <c:pt idx="77">
                  <c:v>3.0000000000000001E-3</c:v>
                </c:pt>
                <c:pt idx="78">
                  <c:v>4.0000000000000001E-3</c:v>
                </c:pt>
                <c:pt idx="79">
                  <c:v>4.0000000000000001E-3</c:v>
                </c:pt>
                <c:pt idx="80">
                  <c:v>4.0000000000000001E-3</c:v>
                </c:pt>
                <c:pt idx="81">
                  <c:v>8.9999999999999993E-3</c:v>
                </c:pt>
                <c:pt idx="82">
                  <c:v>6.0000000000000001E-3</c:v>
                </c:pt>
                <c:pt idx="83">
                  <c:v>5.0000000000000001E-3</c:v>
                </c:pt>
                <c:pt idx="84">
                  <c:v>6.0000000000000001E-3</c:v>
                </c:pt>
                <c:pt idx="85">
                  <c:v>6.0000000000000001E-3</c:v>
                </c:pt>
                <c:pt idx="86">
                  <c:v>1E-3</c:v>
                </c:pt>
                <c:pt idx="87">
                  <c:v>6.0000000000000001E-3</c:v>
                </c:pt>
                <c:pt idx="88">
                  <c:v>6.0000000000000001E-3</c:v>
                </c:pt>
                <c:pt idx="89">
                  <c:v>6.0000000000000001E-3</c:v>
                </c:pt>
                <c:pt idx="90">
                  <c:v>5.0000000000000001E-3</c:v>
                </c:pt>
                <c:pt idx="91">
                  <c:v>4.0000000000000001E-3</c:v>
                </c:pt>
                <c:pt idx="92">
                  <c:v>5.0000000000000001E-3</c:v>
                </c:pt>
                <c:pt idx="93">
                  <c:v>8.0000000000000002E-3</c:v>
                </c:pt>
                <c:pt idx="94">
                  <c:v>0.01</c:v>
                </c:pt>
                <c:pt idx="95">
                  <c:v>1.2E-2</c:v>
                </c:pt>
                <c:pt idx="96">
                  <c:v>7.0000000000000001E-3</c:v>
                </c:pt>
                <c:pt idx="97">
                  <c:v>7.0000000000000001E-3</c:v>
                </c:pt>
                <c:pt idx="98">
                  <c:v>7.0000000000000001E-3</c:v>
                </c:pt>
                <c:pt idx="99">
                  <c:v>8.9999999999999993E-3</c:v>
                </c:pt>
                <c:pt idx="100">
                  <c:v>7.0000000000000001E-3</c:v>
                </c:pt>
                <c:pt idx="101">
                  <c:v>7.0000000000000001E-3</c:v>
                </c:pt>
                <c:pt idx="102">
                  <c:v>8.9999999999999993E-3</c:v>
                </c:pt>
                <c:pt idx="103">
                  <c:v>7.0000000000000001E-3</c:v>
                </c:pt>
                <c:pt idx="104">
                  <c:v>8.9999999999999993E-3</c:v>
                </c:pt>
                <c:pt idx="105">
                  <c:v>1.4E-2</c:v>
                </c:pt>
                <c:pt idx="106">
                  <c:v>1.2E-2</c:v>
                </c:pt>
                <c:pt idx="107">
                  <c:v>8.9999999999999993E-3</c:v>
                </c:pt>
                <c:pt idx="108">
                  <c:v>8.0000000000000002E-3</c:v>
                </c:pt>
                <c:pt idx="109">
                  <c:v>8.0000000000000002E-3</c:v>
                </c:pt>
                <c:pt idx="110">
                  <c:v>7.0000000000000001E-3</c:v>
                </c:pt>
                <c:pt idx="111">
                  <c:v>7.0000000000000001E-3</c:v>
                </c:pt>
                <c:pt idx="112">
                  <c:v>1.2999999999999999E-2</c:v>
                </c:pt>
                <c:pt idx="113">
                  <c:v>1.2999999999999999E-2</c:v>
                </c:pt>
                <c:pt idx="114">
                  <c:v>1.6E-2</c:v>
                </c:pt>
                <c:pt idx="115">
                  <c:v>1.7000000000000001E-2</c:v>
                </c:pt>
                <c:pt idx="116">
                  <c:v>1.4999999999999999E-2</c:v>
                </c:pt>
                <c:pt idx="117">
                  <c:v>8.0000000000000002E-3</c:v>
                </c:pt>
                <c:pt idx="118">
                  <c:v>1.4E-2</c:v>
                </c:pt>
                <c:pt idx="119">
                  <c:v>1.6E-2</c:v>
                </c:pt>
                <c:pt idx="120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6A-4B5B-8529-A39280A4E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603551"/>
        <c:axId val="589604031"/>
      </c:scatterChart>
      <c:valAx>
        <c:axId val="589603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9604031"/>
        <c:crosses val="autoZero"/>
        <c:crossBetween val="midCat"/>
      </c:valAx>
      <c:valAx>
        <c:axId val="58960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9603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Laf!$AH$1</c:f>
              <c:strCache>
                <c:ptCount val="1"/>
                <c:pt idx="0">
                  <c:v>Fe3+/Fetot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Laf!$AG$2:$AG$87</c:f>
              <c:numCache>
                <c:formatCode>0.00</c:formatCode>
                <c:ptCount val="86"/>
                <c:pt idx="0">
                  <c:v>66.809605488850778</c:v>
                </c:pt>
                <c:pt idx="1">
                  <c:v>66.638370118845501</c:v>
                </c:pt>
                <c:pt idx="2">
                  <c:v>66.609880749574117</c:v>
                </c:pt>
                <c:pt idx="3">
                  <c:v>66.380789022298458</c:v>
                </c:pt>
                <c:pt idx="4">
                  <c:v>66.355932203389827</c:v>
                </c:pt>
                <c:pt idx="5">
                  <c:v>66.32124352331607</c:v>
                </c:pt>
                <c:pt idx="6">
                  <c:v>66.265060240963862</c:v>
                </c:pt>
                <c:pt idx="7">
                  <c:v>66.055846422338576</c:v>
                </c:pt>
                <c:pt idx="8">
                  <c:v>66.021867115222875</c:v>
                </c:pt>
                <c:pt idx="9">
                  <c:v>66.008583690987123</c:v>
                </c:pt>
                <c:pt idx="10">
                  <c:v>65.920826161790018</c:v>
                </c:pt>
                <c:pt idx="11">
                  <c:v>65.910999160369428</c:v>
                </c:pt>
                <c:pt idx="12">
                  <c:v>65.905245346869719</c:v>
                </c:pt>
                <c:pt idx="13">
                  <c:v>65.89940323955669</c:v>
                </c:pt>
                <c:pt idx="14">
                  <c:v>65.872340425531917</c:v>
                </c:pt>
                <c:pt idx="15">
                  <c:v>65.828274067649602</c:v>
                </c:pt>
                <c:pt idx="16">
                  <c:v>65.793918918918919</c:v>
                </c:pt>
                <c:pt idx="17">
                  <c:v>65.77123050259965</c:v>
                </c:pt>
                <c:pt idx="18">
                  <c:v>65.638389031705231</c:v>
                </c:pt>
                <c:pt idx="19">
                  <c:v>65.505226480836228</c:v>
                </c:pt>
                <c:pt idx="20">
                  <c:v>65.48223350253808</c:v>
                </c:pt>
                <c:pt idx="21">
                  <c:v>65.434221840068787</c:v>
                </c:pt>
                <c:pt idx="22">
                  <c:v>65.417376490630332</c:v>
                </c:pt>
                <c:pt idx="23">
                  <c:v>65.384615384615373</c:v>
                </c:pt>
                <c:pt idx="24">
                  <c:v>65.326633165829151</c:v>
                </c:pt>
                <c:pt idx="25">
                  <c:v>65.300784655623374</c:v>
                </c:pt>
                <c:pt idx="26">
                  <c:v>65.287162162162176</c:v>
                </c:pt>
                <c:pt idx="27">
                  <c:v>65.275459098497507</c:v>
                </c:pt>
                <c:pt idx="28">
                  <c:v>65.275459098497507</c:v>
                </c:pt>
                <c:pt idx="29">
                  <c:v>65.077989601386491</c:v>
                </c:pt>
                <c:pt idx="30">
                  <c:v>65.050167224080269</c:v>
                </c:pt>
                <c:pt idx="31">
                  <c:v>65</c:v>
                </c:pt>
                <c:pt idx="32">
                  <c:v>64.715860899066996</c:v>
                </c:pt>
                <c:pt idx="33">
                  <c:v>64.710884353741505</c:v>
                </c:pt>
                <c:pt idx="34">
                  <c:v>64.681208053691279</c:v>
                </c:pt>
                <c:pt idx="35">
                  <c:v>64.656616415410397</c:v>
                </c:pt>
                <c:pt idx="36">
                  <c:v>64.65517241379311</c:v>
                </c:pt>
                <c:pt idx="37">
                  <c:v>64.636209813874785</c:v>
                </c:pt>
                <c:pt idx="38">
                  <c:v>64.61011139674379</c:v>
                </c:pt>
                <c:pt idx="39">
                  <c:v>64.569536423841072</c:v>
                </c:pt>
                <c:pt idx="40">
                  <c:v>64.455782312925166</c:v>
                </c:pt>
                <c:pt idx="41">
                  <c:v>64.321608040200999</c:v>
                </c:pt>
                <c:pt idx="42">
                  <c:v>64.279696714406072</c:v>
                </c:pt>
                <c:pt idx="43">
                  <c:v>64.243448858833474</c:v>
                </c:pt>
                <c:pt idx="44">
                  <c:v>64.190317195325548</c:v>
                </c:pt>
                <c:pt idx="45">
                  <c:v>64.122137404580144</c:v>
                </c:pt>
                <c:pt idx="46">
                  <c:v>63.989637305699489</c:v>
                </c:pt>
                <c:pt idx="47">
                  <c:v>63.983402489626549</c:v>
                </c:pt>
                <c:pt idx="48">
                  <c:v>63.847429519071305</c:v>
                </c:pt>
                <c:pt idx="49">
                  <c:v>63.831544178364986</c:v>
                </c:pt>
                <c:pt idx="50">
                  <c:v>63.819095477386931</c:v>
                </c:pt>
                <c:pt idx="51">
                  <c:v>63.807890222984568</c:v>
                </c:pt>
                <c:pt idx="52">
                  <c:v>63.738156761412569</c:v>
                </c:pt>
                <c:pt idx="53">
                  <c:v>63.566552901023897</c:v>
                </c:pt>
                <c:pt idx="54">
                  <c:v>63.536379018612521</c:v>
                </c:pt>
                <c:pt idx="55">
                  <c:v>63.352990732940185</c:v>
                </c:pt>
                <c:pt idx="56">
                  <c:v>63.347280334728026</c:v>
                </c:pt>
                <c:pt idx="57">
                  <c:v>63.314097279472378</c:v>
                </c:pt>
                <c:pt idx="58">
                  <c:v>63.285834031852474</c:v>
                </c:pt>
                <c:pt idx="59">
                  <c:v>63.148788927335644</c:v>
                </c:pt>
                <c:pt idx="60">
                  <c:v>63.111888111888113</c:v>
                </c:pt>
                <c:pt idx="61">
                  <c:v>63.099315068493155</c:v>
                </c:pt>
                <c:pt idx="62">
                  <c:v>63.071613459879202</c:v>
                </c:pt>
                <c:pt idx="63">
                  <c:v>63.060686015831138</c:v>
                </c:pt>
                <c:pt idx="64">
                  <c:v>63.041631265930334</c:v>
                </c:pt>
                <c:pt idx="65">
                  <c:v>63.017241379310349</c:v>
                </c:pt>
                <c:pt idx="66">
                  <c:v>63.010204081632658</c:v>
                </c:pt>
                <c:pt idx="67">
                  <c:v>63.000852514919004</c:v>
                </c:pt>
                <c:pt idx="68">
                  <c:v>62.990810359231411</c:v>
                </c:pt>
                <c:pt idx="69">
                  <c:v>62.96603148301574</c:v>
                </c:pt>
                <c:pt idx="70">
                  <c:v>62.847222222222221</c:v>
                </c:pt>
                <c:pt idx="71">
                  <c:v>62.808510638297868</c:v>
                </c:pt>
                <c:pt idx="72">
                  <c:v>62.786596119929463</c:v>
                </c:pt>
                <c:pt idx="73">
                  <c:v>62.77630415561449</c:v>
                </c:pt>
                <c:pt idx="74">
                  <c:v>62.7568493150685</c:v>
                </c:pt>
                <c:pt idx="75">
                  <c:v>62.723404255319146</c:v>
                </c:pt>
                <c:pt idx="76">
                  <c:v>62.620932277924354</c:v>
                </c:pt>
                <c:pt idx="77">
                  <c:v>62.541806020066893</c:v>
                </c:pt>
                <c:pt idx="78">
                  <c:v>62.47933884297521</c:v>
                </c:pt>
                <c:pt idx="79">
                  <c:v>62.396006655574041</c:v>
                </c:pt>
                <c:pt idx="80">
                  <c:v>62.261014131338321</c:v>
                </c:pt>
                <c:pt idx="81">
                  <c:v>62.244897959183675</c:v>
                </c:pt>
                <c:pt idx="82">
                  <c:v>62.138475021910601</c:v>
                </c:pt>
                <c:pt idx="83">
                  <c:v>60.818713450292393</c:v>
                </c:pt>
                <c:pt idx="84">
                  <c:v>59.966777408637874</c:v>
                </c:pt>
                <c:pt idx="85">
                  <c:v>59.816207184628233</c:v>
                </c:pt>
              </c:numCache>
            </c:numRef>
          </c:xVal>
          <c:yVal>
            <c:numRef>
              <c:f>Laf!$AL$2:$AL$87</c:f>
              <c:numCache>
                <c:formatCode>General</c:formatCode>
                <c:ptCount val="86"/>
                <c:pt idx="0">
                  <c:v>-1.039123078251883</c:v>
                </c:pt>
                <c:pt idx="1">
                  <c:v>-1.7144235542703581</c:v>
                </c:pt>
                <c:pt idx="3">
                  <c:v>-0.95918850700757829</c:v>
                </c:pt>
                <c:pt idx="4">
                  <c:v>-1.3393995898317179</c:v>
                </c:pt>
                <c:pt idx="5">
                  <c:v>-1.859261728927684</c:v>
                </c:pt>
                <c:pt idx="6">
                  <c:v>-0.85560613749331438</c:v>
                </c:pt>
                <c:pt idx="7">
                  <c:v>-0.87848904231706726</c:v>
                </c:pt>
                <c:pt idx="8">
                  <c:v>-1.3175191248942399</c:v>
                </c:pt>
                <c:pt idx="9">
                  <c:v>-0.95982134221898718</c:v>
                </c:pt>
                <c:pt idx="10">
                  <c:v>-1.4162848102002601</c:v>
                </c:pt>
                <c:pt idx="12">
                  <c:v>-0.7896900968989442</c:v>
                </c:pt>
                <c:pt idx="13">
                  <c:v>-0.85119320931086051</c:v>
                </c:pt>
                <c:pt idx="14">
                  <c:v>-0.70766107242517506</c:v>
                </c:pt>
                <c:pt idx="15">
                  <c:v>-0.71802016463291451</c:v>
                </c:pt>
                <c:pt idx="16">
                  <c:v>-0.54311674154405054</c:v>
                </c:pt>
                <c:pt idx="17">
                  <c:v>-0.66722465605515779</c:v>
                </c:pt>
                <c:pt idx="18">
                  <c:v>-0.6902867309729821</c:v>
                </c:pt>
                <c:pt idx="19">
                  <c:v>-0.95274624337216451</c:v>
                </c:pt>
                <c:pt idx="20">
                  <c:v>-0.56437789288910523</c:v>
                </c:pt>
                <c:pt idx="21">
                  <c:v>-1.131070609413388</c:v>
                </c:pt>
                <c:pt idx="22">
                  <c:v>-1.0991028080580489</c:v>
                </c:pt>
                <c:pt idx="23">
                  <c:v>-1.4189544527604281</c:v>
                </c:pt>
                <c:pt idx="24">
                  <c:v>-1.035369596784715</c:v>
                </c:pt>
                <c:pt idx="25">
                  <c:v>-0.85692365309071761</c:v>
                </c:pt>
                <c:pt idx="26">
                  <c:v>-0.97833706853330327</c:v>
                </c:pt>
                <c:pt idx="27">
                  <c:v>1.0498232114331221</c:v>
                </c:pt>
                <c:pt idx="28">
                  <c:v>-0.61206434025083922</c:v>
                </c:pt>
                <c:pt idx="29">
                  <c:v>-0.52858028854488026</c:v>
                </c:pt>
                <c:pt idx="30">
                  <c:v>-0.38693800485771129</c:v>
                </c:pt>
                <c:pt idx="31">
                  <c:v>-0.95143533346282894</c:v>
                </c:pt>
                <c:pt idx="32">
                  <c:v>-4.1396748559591863E-2</c:v>
                </c:pt>
                <c:pt idx="33">
                  <c:v>-0.81828987452620083</c:v>
                </c:pt>
                <c:pt idx="34">
                  <c:v>-0.15753716887532221</c:v>
                </c:pt>
                <c:pt idx="35">
                  <c:v>-1.055591513012839</c:v>
                </c:pt>
                <c:pt idx="36">
                  <c:v>-0.88209453763612444</c:v>
                </c:pt>
                <c:pt idx="37">
                  <c:v>0.2713579442471854</c:v>
                </c:pt>
                <c:pt idx="38">
                  <c:v>-0.54169164675758807</c:v>
                </c:pt>
                <c:pt idx="39">
                  <c:v>1.305947959246875</c:v>
                </c:pt>
                <c:pt idx="40">
                  <c:v>-1.031818286291607</c:v>
                </c:pt>
                <c:pt idx="41">
                  <c:v>-0.73660788249716092</c:v>
                </c:pt>
                <c:pt idx="42">
                  <c:v>1.5122049897152581</c:v>
                </c:pt>
                <c:pt idx="43">
                  <c:v>0.42976870226552322</c:v>
                </c:pt>
                <c:pt idx="44">
                  <c:v>-0.44929818615893069</c:v>
                </c:pt>
                <c:pt idx="45">
                  <c:v>1.0340733115497149</c:v>
                </c:pt>
                <c:pt idx="46">
                  <c:v>-0.34904102173423718</c:v>
                </c:pt>
                <c:pt idx="47">
                  <c:v>1.200453811645755</c:v>
                </c:pt>
                <c:pt idx="48">
                  <c:v>0.65980276643601599</c:v>
                </c:pt>
                <c:pt idx="49">
                  <c:v>1.394113494406344</c:v>
                </c:pt>
                <c:pt idx="50">
                  <c:v>0.40552850160410608</c:v>
                </c:pt>
                <c:pt idx="51">
                  <c:v>-0.19989956935066289</c:v>
                </c:pt>
                <c:pt idx="52">
                  <c:v>-0.29980914742285592</c:v>
                </c:pt>
                <c:pt idx="53">
                  <c:v>-0.46857134534154099</c:v>
                </c:pt>
                <c:pt idx="54">
                  <c:v>-0.30226617769174879</c:v>
                </c:pt>
                <c:pt idx="55">
                  <c:v>-0.21355022918092459</c:v>
                </c:pt>
                <c:pt idx="56">
                  <c:v>-0.62568322519061681</c:v>
                </c:pt>
                <c:pt idx="57">
                  <c:v>-0.14157132684154661</c:v>
                </c:pt>
                <c:pt idx="58">
                  <c:v>1.3882228401000489</c:v>
                </c:pt>
                <c:pt idx="59">
                  <c:v>-9.9290109158857831E-2</c:v>
                </c:pt>
                <c:pt idx="60">
                  <c:v>0.2214783467614474</c:v>
                </c:pt>
                <c:pt idx="61">
                  <c:v>0.41443118541153368</c:v>
                </c:pt>
                <c:pt idx="62">
                  <c:v>-0.1465620398390719</c:v>
                </c:pt>
                <c:pt idx="63">
                  <c:v>-6.957921532331568E-2</c:v>
                </c:pt>
                <c:pt idx="64">
                  <c:v>0.36610310955459008</c:v>
                </c:pt>
                <c:pt idx="65">
                  <c:v>0.1450311586993713</c:v>
                </c:pt>
                <c:pt idx="66">
                  <c:v>0.16701914997316791</c:v>
                </c:pt>
                <c:pt idx="67">
                  <c:v>2.1231924982267E-2</c:v>
                </c:pt>
                <c:pt idx="68">
                  <c:v>1.458587115528942</c:v>
                </c:pt>
                <c:pt idx="69">
                  <c:v>-0.44483611209208013</c:v>
                </c:pt>
                <c:pt idx="70">
                  <c:v>0.36604549880539849</c:v>
                </c:pt>
                <c:pt idx="71">
                  <c:v>0.49954066669292979</c:v>
                </c:pt>
                <c:pt idx="72">
                  <c:v>0.29593830241193331</c:v>
                </c:pt>
                <c:pt idx="73">
                  <c:v>0.44696858122919991</c:v>
                </c:pt>
                <c:pt idx="74">
                  <c:v>-8.1858495643675866E-2</c:v>
                </c:pt>
                <c:pt idx="75">
                  <c:v>0.17774017264560979</c:v>
                </c:pt>
                <c:pt idx="76">
                  <c:v>-1.5651008759796529E-2</c:v>
                </c:pt>
                <c:pt idx="77">
                  <c:v>-0.11054927366960141</c:v>
                </c:pt>
                <c:pt idx="78">
                  <c:v>1.6312685433291629</c:v>
                </c:pt>
                <c:pt idx="79">
                  <c:v>-0.63141549281024822</c:v>
                </c:pt>
                <c:pt idx="80">
                  <c:v>-0.28178055941470598</c:v>
                </c:pt>
                <c:pt idx="81">
                  <c:v>0.13059460887767571</c:v>
                </c:pt>
                <c:pt idx="82">
                  <c:v>1.160162072015549</c:v>
                </c:pt>
                <c:pt idx="83">
                  <c:v>0.13469528230823261</c:v>
                </c:pt>
                <c:pt idx="84">
                  <c:v>0.47618038291764359</c:v>
                </c:pt>
                <c:pt idx="85">
                  <c:v>8.3512378713805901E-2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6A-4B5B-8529-A39280A4E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603551"/>
        <c:axId val="589604031"/>
      </c:scatterChart>
      <c:valAx>
        <c:axId val="589603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9604031"/>
        <c:crosses val="autoZero"/>
        <c:crossBetween val="midCat"/>
      </c:valAx>
      <c:valAx>
        <c:axId val="58960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9603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MIL!$AL$1</c:f>
              <c:strCache>
                <c:ptCount val="1"/>
                <c:pt idx="0">
                  <c:v>P_Wang21_eq1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MIL!$AG$2:$AG$217</c:f>
              <c:numCache>
                <c:formatCode>0.00</c:formatCode>
                <c:ptCount val="216"/>
                <c:pt idx="0">
                  <c:v>68.505338078291814</c:v>
                </c:pt>
                <c:pt idx="1">
                  <c:v>68.489583333333329</c:v>
                </c:pt>
                <c:pt idx="2">
                  <c:v>68.440036068530205</c:v>
                </c:pt>
                <c:pt idx="3">
                  <c:v>68.439407149084573</c:v>
                </c:pt>
                <c:pt idx="4">
                  <c:v>68.328958880139993</c:v>
                </c:pt>
                <c:pt idx="5">
                  <c:v>68.064228367528983</c:v>
                </c:pt>
                <c:pt idx="6">
                  <c:v>68.046804680468043</c:v>
                </c:pt>
                <c:pt idx="7">
                  <c:v>67.841409691629963</c:v>
                </c:pt>
                <c:pt idx="8">
                  <c:v>67.708333333333329</c:v>
                </c:pt>
                <c:pt idx="9">
                  <c:v>67.562879444926281</c:v>
                </c:pt>
                <c:pt idx="10">
                  <c:v>67.539267015706812</c:v>
                </c:pt>
                <c:pt idx="11">
                  <c:v>67.497850386930352</c:v>
                </c:pt>
                <c:pt idx="12">
                  <c:v>67.449956483899044</c:v>
                </c:pt>
                <c:pt idx="13">
                  <c:v>67.3611111111111</c:v>
                </c:pt>
                <c:pt idx="14">
                  <c:v>67.241379310344811</c:v>
                </c:pt>
                <c:pt idx="15">
                  <c:v>67.21453287197231</c:v>
                </c:pt>
                <c:pt idx="16">
                  <c:v>67.213114754098356</c:v>
                </c:pt>
                <c:pt idx="17">
                  <c:v>67.186147186147181</c:v>
                </c:pt>
                <c:pt idx="18">
                  <c:v>67.126833477135463</c:v>
                </c:pt>
                <c:pt idx="19">
                  <c:v>67.125645438898459</c:v>
                </c:pt>
                <c:pt idx="20">
                  <c:v>67.098445595854926</c:v>
                </c:pt>
                <c:pt idx="21">
                  <c:v>67.06689536878217</c:v>
                </c:pt>
                <c:pt idx="22">
                  <c:v>67.011197243755376</c:v>
                </c:pt>
                <c:pt idx="23">
                  <c:v>66.987740805604219</c:v>
                </c:pt>
                <c:pt idx="24">
                  <c:v>66.927763272410786</c:v>
                </c:pt>
                <c:pt idx="25">
                  <c:v>66.898954703832743</c:v>
                </c:pt>
                <c:pt idx="26">
                  <c:v>66.898349261511726</c:v>
                </c:pt>
                <c:pt idx="27">
                  <c:v>66.84587813620071</c:v>
                </c:pt>
                <c:pt idx="28">
                  <c:v>66.785079928952058</c:v>
                </c:pt>
                <c:pt idx="29">
                  <c:v>66.696191319751989</c:v>
                </c:pt>
                <c:pt idx="30">
                  <c:v>66.695957820738144</c:v>
                </c:pt>
                <c:pt idx="31">
                  <c:v>66.6955017301038</c:v>
                </c:pt>
                <c:pt idx="32">
                  <c:v>66.521360069747175</c:v>
                </c:pt>
                <c:pt idx="33">
                  <c:v>66.519823788546248</c:v>
                </c:pt>
                <c:pt idx="34">
                  <c:v>66.519823788546248</c:v>
                </c:pt>
                <c:pt idx="35">
                  <c:v>66.429207479964376</c:v>
                </c:pt>
                <c:pt idx="36">
                  <c:v>66.403508771929822</c:v>
                </c:pt>
                <c:pt idx="37">
                  <c:v>66.345311130587206</c:v>
                </c:pt>
                <c:pt idx="38">
                  <c:v>66.233766233766232</c:v>
                </c:pt>
                <c:pt idx="39">
                  <c:v>66.219839142091146</c:v>
                </c:pt>
                <c:pt idx="40">
                  <c:v>66.202090592334486</c:v>
                </c:pt>
                <c:pt idx="41">
                  <c:v>66.17002629272568</c:v>
                </c:pt>
                <c:pt idx="42">
                  <c:v>66.17002629272568</c:v>
                </c:pt>
                <c:pt idx="43">
                  <c:v>66.129032258064512</c:v>
                </c:pt>
                <c:pt idx="44">
                  <c:v>66.112084063047291</c:v>
                </c:pt>
                <c:pt idx="45">
                  <c:v>66.079295154185019</c:v>
                </c:pt>
                <c:pt idx="46">
                  <c:v>66.024518388791591</c:v>
                </c:pt>
                <c:pt idx="47">
                  <c:v>65.940766550522639</c:v>
                </c:pt>
                <c:pt idx="48">
                  <c:v>65.845070422535201</c:v>
                </c:pt>
                <c:pt idx="49">
                  <c:v>65.845070422535201</c:v>
                </c:pt>
                <c:pt idx="50">
                  <c:v>65.830449826989607</c:v>
                </c:pt>
                <c:pt idx="51">
                  <c:v>65.782493368700273</c:v>
                </c:pt>
                <c:pt idx="52">
                  <c:v>65.764192139737986</c:v>
                </c:pt>
                <c:pt idx="53">
                  <c:v>65.751072961373396</c:v>
                </c:pt>
                <c:pt idx="54">
                  <c:v>65.678346810422283</c:v>
                </c:pt>
                <c:pt idx="55">
                  <c:v>65.67685589519651</c:v>
                </c:pt>
                <c:pt idx="56">
                  <c:v>65.627705627705623</c:v>
                </c:pt>
                <c:pt idx="57">
                  <c:v>65.611257695690412</c:v>
                </c:pt>
                <c:pt idx="58">
                  <c:v>65.60565870910699</c:v>
                </c:pt>
                <c:pt idx="59">
                  <c:v>65.589519650655021</c:v>
                </c:pt>
                <c:pt idx="60">
                  <c:v>65.573770491803273</c:v>
                </c:pt>
                <c:pt idx="61">
                  <c:v>65.553602811950796</c:v>
                </c:pt>
                <c:pt idx="62">
                  <c:v>65.511265164644712</c:v>
                </c:pt>
                <c:pt idx="63">
                  <c:v>65.505226480836228</c:v>
                </c:pt>
                <c:pt idx="64">
                  <c:v>65.484429065743939</c:v>
                </c:pt>
                <c:pt idx="65">
                  <c:v>65.451388888888886</c:v>
                </c:pt>
                <c:pt idx="66">
                  <c:v>65.44502617801048</c:v>
                </c:pt>
                <c:pt idx="67">
                  <c:v>65.441819772528433</c:v>
                </c:pt>
                <c:pt idx="68">
                  <c:v>65.432098765432102</c:v>
                </c:pt>
                <c:pt idx="69">
                  <c:v>65.381244522348808</c:v>
                </c:pt>
                <c:pt idx="70">
                  <c:v>65.35776614310646</c:v>
                </c:pt>
                <c:pt idx="71">
                  <c:v>65.34482758620689</c:v>
                </c:pt>
                <c:pt idx="72">
                  <c:v>65.343915343915342</c:v>
                </c:pt>
                <c:pt idx="73">
                  <c:v>65.331010452961664</c:v>
                </c:pt>
                <c:pt idx="74">
                  <c:v>65.194805194805198</c:v>
                </c:pt>
                <c:pt idx="75">
                  <c:v>65.187713310580207</c:v>
                </c:pt>
                <c:pt idx="76">
                  <c:v>65.128660159716063</c:v>
                </c:pt>
                <c:pt idx="77">
                  <c:v>65.073848827106858</c:v>
                </c:pt>
                <c:pt idx="78">
                  <c:v>65.069686411149817</c:v>
                </c:pt>
                <c:pt idx="79">
                  <c:v>65.061295971978993</c:v>
                </c:pt>
                <c:pt idx="80">
                  <c:v>65.043478260869563</c:v>
                </c:pt>
                <c:pt idx="81">
                  <c:v>65.025906735751306</c:v>
                </c:pt>
                <c:pt idx="82">
                  <c:v>64.855390008764232</c:v>
                </c:pt>
                <c:pt idx="83">
                  <c:v>64.838990426457784</c:v>
                </c:pt>
                <c:pt idx="84">
                  <c:v>64.832330180567496</c:v>
                </c:pt>
                <c:pt idx="85">
                  <c:v>64.818024263431553</c:v>
                </c:pt>
                <c:pt idx="86">
                  <c:v>64.664926022628364</c:v>
                </c:pt>
                <c:pt idx="87">
                  <c:v>64.601769911504419</c:v>
                </c:pt>
                <c:pt idx="88">
                  <c:v>64.559216384683879</c:v>
                </c:pt>
                <c:pt idx="89">
                  <c:v>64.507772020725398</c:v>
                </c:pt>
                <c:pt idx="90" formatCode="General">
                  <c:v>64.472573839662445</c:v>
                </c:pt>
                <c:pt idx="91">
                  <c:v>64.456233421750667</c:v>
                </c:pt>
                <c:pt idx="92">
                  <c:v>64.41881100266194</c:v>
                </c:pt>
                <c:pt idx="93" formatCode="General">
                  <c:v>64.401019541206452</c:v>
                </c:pt>
                <c:pt idx="94">
                  <c:v>64.273204903677765</c:v>
                </c:pt>
                <c:pt idx="95">
                  <c:v>64.186851211072664</c:v>
                </c:pt>
                <c:pt idx="96">
                  <c:v>64.175257731958766</c:v>
                </c:pt>
                <c:pt idx="97">
                  <c:v>64.165931156222413</c:v>
                </c:pt>
                <c:pt idx="98" formatCode="General">
                  <c:v>64.050632911392412</c:v>
                </c:pt>
                <c:pt idx="99">
                  <c:v>64.048865619546248</c:v>
                </c:pt>
                <c:pt idx="100" formatCode="General">
                  <c:v>64.013547840812862</c:v>
                </c:pt>
                <c:pt idx="101">
                  <c:v>63.978965819456612</c:v>
                </c:pt>
                <c:pt idx="102" formatCode="General">
                  <c:v>63.952502120441054</c:v>
                </c:pt>
                <c:pt idx="103" formatCode="General">
                  <c:v>63.9386189258312</c:v>
                </c:pt>
                <c:pt idx="104" formatCode="General">
                  <c:v>63.935810810810807</c:v>
                </c:pt>
                <c:pt idx="105">
                  <c:v>63.932980599647273</c:v>
                </c:pt>
                <c:pt idx="106" formatCode="General">
                  <c:v>63.931623931623932</c:v>
                </c:pt>
                <c:pt idx="107" formatCode="General">
                  <c:v>63.921901528013585</c:v>
                </c:pt>
                <c:pt idx="108" formatCode="General">
                  <c:v>63.905325443786978</c:v>
                </c:pt>
                <c:pt idx="109">
                  <c:v>63.903743315508024</c:v>
                </c:pt>
                <c:pt idx="110">
                  <c:v>63.869257950530034</c:v>
                </c:pt>
                <c:pt idx="111">
                  <c:v>63.857515204170291</c:v>
                </c:pt>
                <c:pt idx="112" formatCode="General">
                  <c:v>63.853367433930096</c:v>
                </c:pt>
                <c:pt idx="113" formatCode="General">
                  <c:v>63.813559322033896</c:v>
                </c:pt>
                <c:pt idx="114">
                  <c:v>63.794604003481282</c:v>
                </c:pt>
                <c:pt idx="115">
                  <c:v>63.794604003481282</c:v>
                </c:pt>
                <c:pt idx="116" formatCode="General">
                  <c:v>63.791631084543127</c:v>
                </c:pt>
                <c:pt idx="117" formatCode="General">
                  <c:v>63.790186125211513</c:v>
                </c:pt>
                <c:pt idx="118">
                  <c:v>63.784246575342472</c:v>
                </c:pt>
                <c:pt idx="119" formatCode="General">
                  <c:v>63.78151260504201</c:v>
                </c:pt>
                <c:pt idx="120" formatCode="General">
                  <c:v>63.774220724515587</c:v>
                </c:pt>
                <c:pt idx="121" formatCode="General">
                  <c:v>63.774220724515587</c:v>
                </c:pt>
                <c:pt idx="122">
                  <c:v>63.722943722943725</c:v>
                </c:pt>
                <c:pt idx="123" formatCode="General">
                  <c:v>63.721325403568393</c:v>
                </c:pt>
                <c:pt idx="124" formatCode="General">
                  <c:v>63.713798977853479</c:v>
                </c:pt>
                <c:pt idx="125" formatCode="General">
                  <c:v>63.675213675213669</c:v>
                </c:pt>
                <c:pt idx="126" formatCode="General">
                  <c:v>63.651732882502117</c:v>
                </c:pt>
                <c:pt idx="127">
                  <c:v>63.628546861564914</c:v>
                </c:pt>
                <c:pt idx="128">
                  <c:v>63.596872284969585</c:v>
                </c:pt>
                <c:pt idx="129">
                  <c:v>63.588850174216027</c:v>
                </c:pt>
                <c:pt idx="130" formatCode="General">
                  <c:v>63.5823429541596</c:v>
                </c:pt>
                <c:pt idx="131" formatCode="General">
                  <c:v>63.582342954159586</c:v>
                </c:pt>
                <c:pt idx="132" formatCode="General">
                  <c:v>63.567202028740489</c:v>
                </c:pt>
                <c:pt idx="133" formatCode="General">
                  <c:v>63.559322033898312</c:v>
                </c:pt>
                <c:pt idx="134">
                  <c:v>63.541666666666671</c:v>
                </c:pt>
                <c:pt idx="135">
                  <c:v>63.532513181019333</c:v>
                </c:pt>
                <c:pt idx="136" formatCode="General">
                  <c:v>63.528413910093299</c:v>
                </c:pt>
                <c:pt idx="137">
                  <c:v>63.52422907488986</c:v>
                </c:pt>
                <c:pt idx="138" formatCode="General">
                  <c:v>63.520408163265309</c:v>
                </c:pt>
                <c:pt idx="139" formatCode="General">
                  <c:v>63.512361466325657</c:v>
                </c:pt>
                <c:pt idx="140">
                  <c:v>63.501742160278752</c:v>
                </c:pt>
                <c:pt idx="141" formatCode="General">
                  <c:v>63.481228668941988</c:v>
                </c:pt>
                <c:pt idx="142" formatCode="General">
                  <c:v>63.420829805249788</c:v>
                </c:pt>
                <c:pt idx="143">
                  <c:v>63.408304498269899</c:v>
                </c:pt>
                <c:pt idx="144" formatCode="General">
                  <c:v>63.395904436860071</c:v>
                </c:pt>
                <c:pt idx="145" formatCode="General">
                  <c:v>63.381478334749353</c:v>
                </c:pt>
                <c:pt idx="146">
                  <c:v>63.35078534031414</c:v>
                </c:pt>
                <c:pt idx="147" formatCode="General">
                  <c:v>63.31360946745562</c:v>
                </c:pt>
                <c:pt idx="148" formatCode="General">
                  <c:v>63.296516567544614</c:v>
                </c:pt>
                <c:pt idx="149" formatCode="General">
                  <c:v>63.2965165675446</c:v>
                </c:pt>
                <c:pt idx="150">
                  <c:v>63.263525305410127</c:v>
                </c:pt>
                <c:pt idx="151" formatCode="General">
                  <c:v>63.251481795088907</c:v>
                </c:pt>
                <c:pt idx="152" formatCode="General">
                  <c:v>63.237774030354132</c:v>
                </c:pt>
                <c:pt idx="153" formatCode="General">
                  <c:v>63.130881094952947</c:v>
                </c:pt>
                <c:pt idx="154" formatCode="General">
                  <c:v>63.104325699745559</c:v>
                </c:pt>
                <c:pt idx="155">
                  <c:v>63.09834638816362</c:v>
                </c:pt>
                <c:pt idx="156">
                  <c:v>63.084922010398614</c:v>
                </c:pt>
                <c:pt idx="157" formatCode="General">
                  <c:v>63.08213378492804</c:v>
                </c:pt>
                <c:pt idx="158">
                  <c:v>63.0360205831904</c:v>
                </c:pt>
                <c:pt idx="159" formatCode="General">
                  <c:v>62.988115449915114</c:v>
                </c:pt>
                <c:pt idx="160" formatCode="General">
                  <c:v>62.962962962962962</c:v>
                </c:pt>
                <c:pt idx="161" formatCode="General">
                  <c:v>62.953586497890285</c:v>
                </c:pt>
                <c:pt idx="162" formatCode="General">
                  <c:v>62.93766011955595</c:v>
                </c:pt>
                <c:pt idx="163" formatCode="General">
                  <c:v>62.881355932203398</c:v>
                </c:pt>
                <c:pt idx="164" formatCode="General">
                  <c:v>62.842465753424655</c:v>
                </c:pt>
                <c:pt idx="165">
                  <c:v>62.741652021089635</c:v>
                </c:pt>
                <c:pt idx="166">
                  <c:v>62.741652021089635</c:v>
                </c:pt>
                <c:pt idx="167" formatCode="General">
                  <c:v>62.691652470187393</c:v>
                </c:pt>
                <c:pt idx="168" formatCode="General">
                  <c:v>62.670068027210888</c:v>
                </c:pt>
                <c:pt idx="169" formatCode="General">
                  <c:v>62.659846547314572</c:v>
                </c:pt>
                <c:pt idx="170" formatCode="General">
                  <c:v>62.616822429906541</c:v>
                </c:pt>
                <c:pt idx="171">
                  <c:v>62.610229276895943</c:v>
                </c:pt>
                <c:pt idx="172">
                  <c:v>62.588028169014088</c:v>
                </c:pt>
                <c:pt idx="173">
                  <c:v>62.587412587412594</c:v>
                </c:pt>
                <c:pt idx="174" formatCode="General">
                  <c:v>62.553191489361701</c:v>
                </c:pt>
                <c:pt idx="175" formatCode="General">
                  <c:v>62.552831783601015</c:v>
                </c:pt>
                <c:pt idx="176">
                  <c:v>62.543859649122815</c:v>
                </c:pt>
                <c:pt idx="177" formatCode="General">
                  <c:v>62.532078699743373</c:v>
                </c:pt>
                <c:pt idx="178" formatCode="General">
                  <c:v>62.510602205258706</c:v>
                </c:pt>
                <c:pt idx="179" formatCode="General">
                  <c:v>62.510602205258692</c:v>
                </c:pt>
                <c:pt idx="180">
                  <c:v>62.478184991273999</c:v>
                </c:pt>
                <c:pt idx="181">
                  <c:v>62.445414847161572</c:v>
                </c:pt>
                <c:pt idx="182">
                  <c:v>62.371134020618555</c:v>
                </c:pt>
                <c:pt idx="183" formatCode="General">
                  <c:v>62.362869198312239</c:v>
                </c:pt>
                <c:pt idx="184" formatCode="General">
                  <c:v>62.342038753159223</c:v>
                </c:pt>
                <c:pt idx="185" formatCode="General">
                  <c:v>62.318840579710141</c:v>
                </c:pt>
                <c:pt idx="186">
                  <c:v>62.279151943462892</c:v>
                </c:pt>
                <c:pt idx="187">
                  <c:v>62.18340611353711</c:v>
                </c:pt>
                <c:pt idx="188">
                  <c:v>62.152777777777779</c:v>
                </c:pt>
                <c:pt idx="189">
                  <c:v>62.06293706293706</c:v>
                </c:pt>
                <c:pt idx="190">
                  <c:v>61.929824561403514</c:v>
                </c:pt>
                <c:pt idx="191">
                  <c:v>61.92579505300354</c:v>
                </c:pt>
                <c:pt idx="192">
                  <c:v>61.795774647887328</c:v>
                </c:pt>
                <c:pt idx="193">
                  <c:v>61.792863359442983</c:v>
                </c:pt>
                <c:pt idx="194">
                  <c:v>61.792863359442983</c:v>
                </c:pt>
                <c:pt idx="195">
                  <c:v>61.759581881533101</c:v>
                </c:pt>
                <c:pt idx="196">
                  <c:v>61.70583115752828</c:v>
                </c:pt>
                <c:pt idx="197">
                  <c:v>61.397379912663752</c:v>
                </c:pt>
                <c:pt idx="198">
                  <c:v>61.135371179039296</c:v>
                </c:pt>
                <c:pt idx="199">
                  <c:v>61.043478260869563</c:v>
                </c:pt>
                <c:pt idx="200">
                  <c:v>61.018437225636525</c:v>
                </c:pt>
                <c:pt idx="201" formatCode="General">
                  <c:v>60.932203389830505</c:v>
                </c:pt>
                <c:pt idx="202">
                  <c:v>60.888501742160287</c:v>
                </c:pt>
                <c:pt idx="203">
                  <c:v>60.71741032370953</c:v>
                </c:pt>
                <c:pt idx="204" formatCode="General">
                  <c:v>60.714285714285708</c:v>
                </c:pt>
                <c:pt idx="205" formatCode="General">
                  <c:v>60.680851063829792</c:v>
                </c:pt>
                <c:pt idx="206" formatCode="General">
                  <c:v>60.152284263959388</c:v>
                </c:pt>
                <c:pt idx="207">
                  <c:v>60.139251523063528</c:v>
                </c:pt>
                <c:pt idx="208" formatCode="General">
                  <c:v>60.135708227311284</c:v>
                </c:pt>
                <c:pt idx="209" formatCode="General">
                  <c:v>60.120585701981049</c:v>
                </c:pt>
                <c:pt idx="210">
                  <c:v>60.102739726027401</c:v>
                </c:pt>
                <c:pt idx="211" formatCode="General">
                  <c:v>60.067396798652062</c:v>
                </c:pt>
                <c:pt idx="212" formatCode="General">
                  <c:v>60.033869602032169</c:v>
                </c:pt>
                <c:pt idx="213">
                  <c:v>60.017421602787458</c:v>
                </c:pt>
                <c:pt idx="214">
                  <c:v>60.000000000000007</c:v>
                </c:pt>
                <c:pt idx="215">
                  <c:v>59.947871416159856</c:v>
                </c:pt>
              </c:numCache>
            </c:numRef>
          </c:xVal>
          <c:yVal>
            <c:numRef>
              <c:f>MIL!$AL$2:$AL$217</c:f>
              <c:numCache>
                <c:formatCode>General</c:formatCode>
                <c:ptCount val="216"/>
                <c:pt idx="10">
                  <c:v>-2.2092116621784541</c:v>
                </c:pt>
                <c:pt idx="11">
                  <c:v>-1.7587813537763071</c:v>
                </c:pt>
                <c:pt idx="12">
                  <c:v>-1.9963870862110189</c:v>
                </c:pt>
                <c:pt idx="14">
                  <c:v>-1.6193823307807591</c:v>
                </c:pt>
                <c:pt idx="15">
                  <c:v>-2.3235159819309961</c:v>
                </c:pt>
                <c:pt idx="17">
                  <c:v>-1.6775269348118509</c:v>
                </c:pt>
                <c:pt idx="18">
                  <c:v>-2.6081442239126318</c:v>
                </c:pt>
                <c:pt idx="19">
                  <c:v>-1.774513595023983</c:v>
                </c:pt>
                <c:pt idx="20">
                  <c:v>-1.9552974153202529</c:v>
                </c:pt>
                <c:pt idx="21">
                  <c:v>-1.490645312734628</c:v>
                </c:pt>
                <c:pt idx="22">
                  <c:v>-1.8281535661053849</c:v>
                </c:pt>
                <c:pt idx="24">
                  <c:v>-2.4526897882373579</c:v>
                </c:pt>
                <c:pt idx="25">
                  <c:v>-1.931324088823335</c:v>
                </c:pt>
                <c:pt idx="26">
                  <c:v>-1.981165854760196</c:v>
                </c:pt>
                <c:pt idx="28">
                  <c:v>-0.83372274000994651</c:v>
                </c:pt>
                <c:pt idx="32">
                  <c:v>-1.8634667869230519</c:v>
                </c:pt>
                <c:pt idx="35">
                  <c:v>-1.155021043451683</c:v>
                </c:pt>
                <c:pt idx="36">
                  <c:v>-1.744199124915365</c:v>
                </c:pt>
                <c:pt idx="37">
                  <c:v>-0.30350673023977492</c:v>
                </c:pt>
                <c:pt idx="38">
                  <c:v>-2.3952335886957208</c:v>
                </c:pt>
                <c:pt idx="39">
                  <c:v>-0.82259057813248759</c:v>
                </c:pt>
                <c:pt idx="40">
                  <c:v>-2.2825496350733299</c:v>
                </c:pt>
                <c:pt idx="41">
                  <c:v>-0.98550842401591865</c:v>
                </c:pt>
                <c:pt idx="43">
                  <c:v>-1.3040697154624681</c:v>
                </c:pt>
                <c:pt idx="45">
                  <c:v>-1.0592215591626579</c:v>
                </c:pt>
                <c:pt idx="46">
                  <c:v>-1.9166195961340089</c:v>
                </c:pt>
                <c:pt idx="47">
                  <c:v>-1.888554616184646</c:v>
                </c:pt>
                <c:pt idx="50">
                  <c:v>-0.65353844043737297</c:v>
                </c:pt>
                <c:pt idx="51">
                  <c:v>-1.210130402729966</c:v>
                </c:pt>
                <c:pt idx="52">
                  <c:v>-0.42805942912537992</c:v>
                </c:pt>
                <c:pt idx="53">
                  <c:v>-1.0656097189230069</c:v>
                </c:pt>
                <c:pt idx="55">
                  <c:v>-2.0249506644403148</c:v>
                </c:pt>
                <c:pt idx="56">
                  <c:v>-1.581344578414718</c:v>
                </c:pt>
                <c:pt idx="57">
                  <c:v>-1.1147181931250709</c:v>
                </c:pt>
                <c:pt idx="58">
                  <c:v>-0.71786048705472183</c:v>
                </c:pt>
                <c:pt idx="59">
                  <c:v>-2.2720530059884152</c:v>
                </c:pt>
                <c:pt idx="60">
                  <c:v>0.29283474026862072</c:v>
                </c:pt>
                <c:pt idx="61">
                  <c:v>-0.91004625717673093</c:v>
                </c:pt>
                <c:pt idx="62">
                  <c:v>-2.3782216909318952</c:v>
                </c:pt>
                <c:pt idx="63">
                  <c:v>-1.047019802580941</c:v>
                </c:pt>
                <c:pt idx="64">
                  <c:v>-1.037526902753239</c:v>
                </c:pt>
                <c:pt idx="65">
                  <c:v>-1.4919319894963761</c:v>
                </c:pt>
                <c:pt idx="66">
                  <c:v>-1.876611271450269</c:v>
                </c:pt>
                <c:pt idx="67">
                  <c:v>-1.905458686938317</c:v>
                </c:pt>
                <c:pt idx="68">
                  <c:v>-1.8749826888682719</c:v>
                </c:pt>
                <c:pt idx="69">
                  <c:v>-1.274615065266236</c:v>
                </c:pt>
                <c:pt idx="70">
                  <c:v>-0.1419279701448346</c:v>
                </c:pt>
                <c:pt idx="71">
                  <c:v>-1.407557868446101</c:v>
                </c:pt>
                <c:pt idx="72">
                  <c:v>-1.720048206592953</c:v>
                </c:pt>
                <c:pt idx="73">
                  <c:v>-1.628667854179614</c:v>
                </c:pt>
                <c:pt idx="74">
                  <c:v>-2.056944822237476</c:v>
                </c:pt>
                <c:pt idx="75">
                  <c:v>-2.214103609651676</c:v>
                </c:pt>
                <c:pt idx="76">
                  <c:v>-0.70201544422873852</c:v>
                </c:pt>
                <c:pt idx="77">
                  <c:v>-2.4198159323174622</c:v>
                </c:pt>
                <c:pt idx="78">
                  <c:v>-1.420568034977485</c:v>
                </c:pt>
                <c:pt idx="79">
                  <c:v>-1.360774683901834</c:v>
                </c:pt>
                <c:pt idx="80">
                  <c:v>-1.6971388075988121</c:v>
                </c:pt>
                <c:pt idx="81">
                  <c:v>-0.89983672403926107</c:v>
                </c:pt>
                <c:pt idx="82">
                  <c:v>-2.2556180291234109</c:v>
                </c:pt>
                <c:pt idx="83">
                  <c:v>-0.67132175092941893</c:v>
                </c:pt>
                <c:pt idx="84">
                  <c:v>-1.481382488302813</c:v>
                </c:pt>
                <c:pt idx="85">
                  <c:v>-1.494491742546654</c:v>
                </c:pt>
                <c:pt idx="86">
                  <c:v>-1.5771174076360881</c:v>
                </c:pt>
                <c:pt idx="87">
                  <c:v>-0.4720008411243839</c:v>
                </c:pt>
                <c:pt idx="88">
                  <c:v>-1.2538668372111379</c:v>
                </c:pt>
                <c:pt idx="89">
                  <c:v>-2.2468984585396652</c:v>
                </c:pt>
                <c:pt idx="90">
                  <c:v>-1.690761980362115</c:v>
                </c:pt>
                <c:pt idx="92">
                  <c:v>-0.27356749122526841</c:v>
                </c:pt>
                <c:pt idx="93">
                  <c:v>-0.98599105687881305</c:v>
                </c:pt>
                <c:pt idx="94">
                  <c:v>-2.2933956631447931E-2</c:v>
                </c:pt>
                <c:pt idx="95">
                  <c:v>-1.425379860855323</c:v>
                </c:pt>
                <c:pt idx="96">
                  <c:v>-1.820527783805808</c:v>
                </c:pt>
                <c:pt idx="97">
                  <c:v>-0.47230536203894152</c:v>
                </c:pt>
                <c:pt idx="98">
                  <c:v>-1.138768684317832</c:v>
                </c:pt>
                <c:pt idx="99">
                  <c:v>-1.6633407809614911</c:v>
                </c:pt>
                <c:pt idx="100">
                  <c:v>-1.000395226117597</c:v>
                </c:pt>
                <c:pt idx="101">
                  <c:v>-0.51512719956814834</c:v>
                </c:pt>
                <c:pt idx="102">
                  <c:v>-1.5258650739302939</c:v>
                </c:pt>
                <c:pt idx="103">
                  <c:v>-1.585644816806784</c:v>
                </c:pt>
                <c:pt idx="104">
                  <c:v>-1.084838662602895</c:v>
                </c:pt>
                <c:pt idx="105">
                  <c:v>-0.88747693850364939</c:v>
                </c:pt>
                <c:pt idx="106">
                  <c:v>-0.67597075839460885</c:v>
                </c:pt>
                <c:pt idx="107">
                  <c:v>-1.817746820548152</c:v>
                </c:pt>
                <c:pt idx="108">
                  <c:v>-1.2338885158567441</c:v>
                </c:pt>
                <c:pt idx="109">
                  <c:v>-0.84047103072762752</c:v>
                </c:pt>
                <c:pt idx="110">
                  <c:v>3.637097044665083E-2</c:v>
                </c:pt>
                <c:pt idx="111">
                  <c:v>-0.42665275763734201</c:v>
                </c:pt>
                <c:pt idx="112">
                  <c:v>-1.3773035272278451</c:v>
                </c:pt>
                <c:pt idx="113">
                  <c:v>-1.743095886687424</c:v>
                </c:pt>
                <c:pt idx="114">
                  <c:v>0.40617906048892038</c:v>
                </c:pt>
                <c:pt idx="115">
                  <c:v>-1.8359836699159151</c:v>
                </c:pt>
                <c:pt idx="116">
                  <c:v>-0.53227256463271644</c:v>
                </c:pt>
                <c:pt idx="117">
                  <c:v>-0.76475046875822983</c:v>
                </c:pt>
                <c:pt idx="118">
                  <c:v>-1.4788335790188789</c:v>
                </c:pt>
                <c:pt idx="119">
                  <c:v>-1.8127469480532099</c:v>
                </c:pt>
                <c:pt idx="122">
                  <c:v>0.12931643493307729</c:v>
                </c:pt>
                <c:pt idx="123">
                  <c:v>-0.92093404973203263</c:v>
                </c:pt>
                <c:pt idx="124">
                  <c:v>-0.71486944385402751</c:v>
                </c:pt>
                <c:pt idx="125">
                  <c:v>-0.53844275746294912</c:v>
                </c:pt>
                <c:pt idx="126">
                  <c:v>-1.5144964780217871</c:v>
                </c:pt>
                <c:pt idx="127">
                  <c:v>-0.9557470670897068</c:v>
                </c:pt>
                <c:pt idx="128">
                  <c:v>0.11873175440586441</c:v>
                </c:pt>
                <c:pt idx="129">
                  <c:v>0.47387866473433249</c:v>
                </c:pt>
                <c:pt idx="130">
                  <c:v>-0.70710597026402056</c:v>
                </c:pt>
                <c:pt idx="131">
                  <c:v>-1.478755316106223</c:v>
                </c:pt>
                <c:pt idx="132">
                  <c:v>-1.796404597920489</c:v>
                </c:pt>
                <c:pt idx="133">
                  <c:v>-0.94009671437968123</c:v>
                </c:pt>
                <c:pt idx="134">
                  <c:v>0.51347855058871872</c:v>
                </c:pt>
                <c:pt idx="135">
                  <c:v>-0.84874345632333004</c:v>
                </c:pt>
                <c:pt idx="136">
                  <c:v>-1.2318379494128171</c:v>
                </c:pt>
                <c:pt idx="137">
                  <c:v>-1.56087161764663</c:v>
                </c:pt>
                <c:pt idx="138">
                  <c:v>-1.503625987418808</c:v>
                </c:pt>
                <c:pt idx="139">
                  <c:v>-0.96193067913866059</c:v>
                </c:pt>
                <c:pt idx="140">
                  <c:v>-0.8254282178960004</c:v>
                </c:pt>
                <c:pt idx="141">
                  <c:v>-1.217426984995114</c:v>
                </c:pt>
                <c:pt idx="142">
                  <c:v>-1.199747162526702</c:v>
                </c:pt>
                <c:pt idx="143">
                  <c:v>0.52569308236074264</c:v>
                </c:pt>
                <c:pt idx="144">
                  <c:v>-0.50932425912746027</c:v>
                </c:pt>
                <c:pt idx="146">
                  <c:v>0.32400454897583941</c:v>
                </c:pt>
                <c:pt idx="147">
                  <c:v>-1.506244399019995</c:v>
                </c:pt>
                <c:pt idx="148">
                  <c:v>-0.69187137079795491</c:v>
                </c:pt>
                <c:pt idx="149">
                  <c:v>-1.151612306206683</c:v>
                </c:pt>
                <c:pt idx="150">
                  <c:v>-1.3715565748204701</c:v>
                </c:pt>
                <c:pt idx="153">
                  <c:v>-0.98849476379832524</c:v>
                </c:pt>
                <c:pt idx="155">
                  <c:v>0.24031604980196869</c:v>
                </c:pt>
                <c:pt idx="156">
                  <c:v>0.64991770299607765</c:v>
                </c:pt>
                <c:pt idx="157">
                  <c:v>-0.94871673293273417</c:v>
                </c:pt>
                <c:pt idx="158">
                  <c:v>-0.79817307721096498</c:v>
                </c:pt>
                <c:pt idx="160">
                  <c:v>-0.71581055619702738</c:v>
                </c:pt>
                <c:pt idx="162">
                  <c:v>-0.85378286757205757</c:v>
                </c:pt>
                <c:pt idx="163">
                  <c:v>-1.3335304765096621</c:v>
                </c:pt>
                <c:pt idx="165">
                  <c:v>-0.50384224100390895</c:v>
                </c:pt>
                <c:pt idx="166">
                  <c:v>-0.62325166826903811</c:v>
                </c:pt>
                <c:pt idx="167">
                  <c:v>-0.12859284189447709</c:v>
                </c:pt>
                <c:pt idx="169">
                  <c:v>-1.2600690701719051</c:v>
                </c:pt>
                <c:pt idx="170">
                  <c:v>-0.99415494235756796</c:v>
                </c:pt>
                <c:pt idx="171">
                  <c:v>1.1678872735191279</c:v>
                </c:pt>
                <c:pt idx="172">
                  <c:v>0.83942422462485666</c:v>
                </c:pt>
                <c:pt idx="173">
                  <c:v>-0.87359171385833889</c:v>
                </c:pt>
                <c:pt idx="174">
                  <c:v>-1.2796374716992001</c:v>
                </c:pt>
                <c:pt idx="176">
                  <c:v>0.76600874085168513</c:v>
                </c:pt>
                <c:pt idx="177">
                  <c:v>-0.25705490448645207</c:v>
                </c:pt>
                <c:pt idx="179">
                  <c:v>-0.88718176919036651</c:v>
                </c:pt>
                <c:pt idx="180">
                  <c:v>0.35707375236500383</c:v>
                </c:pt>
                <c:pt idx="181">
                  <c:v>0.74823169008304546</c:v>
                </c:pt>
                <c:pt idx="182">
                  <c:v>-0.46056360948442793</c:v>
                </c:pt>
                <c:pt idx="183">
                  <c:v>-0.67787669148102481</c:v>
                </c:pt>
                <c:pt idx="184">
                  <c:v>-1.031242103367543</c:v>
                </c:pt>
                <c:pt idx="185">
                  <c:v>-0.93510403197297975</c:v>
                </c:pt>
                <c:pt idx="186">
                  <c:v>1.1599674047266819</c:v>
                </c:pt>
                <c:pt idx="187">
                  <c:v>-1.092589500140992</c:v>
                </c:pt>
                <c:pt idx="188">
                  <c:v>-0.36880698130493528</c:v>
                </c:pt>
                <c:pt idx="189">
                  <c:v>0.79000319942251096</c:v>
                </c:pt>
                <c:pt idx="190">
                  <c:v>0.54924956127987912</c:v>
                </c:pt>
                <c:pt idx="191">
                  <c:v>-0.19697291697443831</c:v>
                </c:pt>
                <c:pt idx="192">
                  <c:v>1.07715096633088</c:v>
                </c:pt>
                <c:pt idx="193">
                  <c:v>0.31127965855508682</c:v>
                </c:pt>
                <c:pt idx="194">
                  <c:v>0.6524942282196875</c:v>
                </c:pt>
                <c:pt idx="195">
                  <c:v>0.70932259870419401</c:v>
                </c:pt>
                <c:pt idx="196">
                  <c:v>0.59238887718755251</c:v>
                </c:pt>
                <c:pt idx="197">
                  <c:v>0.85976214083382985</c:v>
                </c:pt>
                <c:pt idx="198">
                  <c:v>-1.4322688330287789</c:v>
                </c:pt>
                <c:pt idx="199">
                  <c:v>0.27924686479924787</c:v>
                </c:pt>
                <c:pt idx="200">
                  <c:v>0.12898646822627671</c:v>
                </c:pt>
                <c:pt idx="201">
                  <c:v>-0.77592313970225746</c:v>
                </c:pt>
                <c:pt idx="202">
                  <c:v>0.59500648233609965</c:v>
                </c:pt>
                <c:pt idx="203">
                  <c:v>0.7906231611086092</c:v>
                </c:pt>
                <c:pt idx="204">
                  <c:v>-0.96063945820247199</c:v>
                </c:pt>
                <c:pt idx="205">
                  <c:v>-0.3514702722660914</c:v>
                </c:pt>
                <c:pt idx="206">
                  <c:v>-0.66401708107245838</c:v>
                </c:pt>
                <c:pt idx="207">
                  <c:v>0.72610373162138586</c:v>
                </c:pt>
                <c:pt idx="208">
                  <c:v>-1.7375481116568809</c:v>
                </c:pt>
                <c:pt idx="209">
                  <c:v>-1.3690833871624619E-2</c:v>
                </c:pt>
                <c:pt idx="210">
                  <c:v>0.1869547649423389</c:v>
                </c:pt>
                <c:pt idx="212">
                  <c:v>-1.2091579575307809</c:v>
                </c:pt>
                <c:pt idx="213">
                  <c:v>0.66844345711349717</c:v>
                </c:pt>
                <c:pt idx="214">
                  <c:v>0.68935732240601766</c:v>
                </c:pt>
                <c:pt idx="215">
                  <c:v>0.92660445616520093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AE-435D-AD13-6387BE25F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6509903"/>
        <c:axId val="746510863"/>
      </c:scatterChart>
      <c:valAx>
        <c:axId val="746509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6510863"/>
        <c:crosses val="autoZero"/>
        <c:crossBetween val="midCat"/>
      </c:valAx>
      <c:valAx>
        <c:axId val="74651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6509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MIL!$AH$1</c:f>
              <c:strCache>
                <c:ptCount val="1"/>
                <c:pt idx="0">
                  <c:v>Fe3+/Fetot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MIL!$AG$2:$AG$465</c:f>
              <c:numCache>
                <c:formatCode>0.00</c:formatCode>
                <c:ptCount val="464"/>
                <c:pt idx="0">
                  <c:v>68.505338078291814</c:v>
                </c:pt>
                <c:pt idx="1">
                  <c:v>68.489583333333329</c:v>
                </c:pt>
                <c:pt idx="2">
                  <c:v>68.440036068530205</c:v>
                </c:pt>
                <c:pt idx="3">
                  <c:v>68.439407149084573</c:v>
                </c:pt>
                <c:pt idx="4">
                  <c:v>68.328958880139993</c:v>
                </c:pt>
                <c:pt idx="5">
                  <c:v>68.064228367528983</c:v>
                </c:pt>
                <c:pt idx="6">
                  <c:v>68.046804680468043</c:v>
                </c:pt>
                <c:pt idx="7">
                  <c:v>67.841409691629963</c:v>
                </c:pt>
                <c:pt idx="8">
                  <c:v>67.708333333333329</c:v>
                </c:pt>
                <c:pt idx="9">
                  <c:v>67.562879444926281</c:v>
                </c:pt>
                <c:pt idx="10">
                  <c:v>67.539267015706812</c:v>
                </c:pt>
                <c:pt idx="11">
                  <c:v>67.497850386930352</c:v>
                </c:pt>
                <c:pt idx="12">
                  <c:v>67.449956483899044</c:v>
                </c:pt>
                <c:pt idx="13">
                  <c:v>67.3611111111111</c:v>
                </c:pt>
                <c:pt idx="14">
                  <c:v>67.241379310344811</c:v>
                </c:pt>
                <c:pt idx="15">
                  <c:v>67.21453287197231</c:v>
                </c:pt>
                <c:pt idx="16">
                  <c:v>67.213114754098356</c:v>
                </c:pt>
                <c:pt idx="17">
                  <c:v>67.186147186147181</c:v>
                </c:pt>
                <c:pt idx="18">
                  <c:v>67.126833477135463</c:v>
                </c:pt>
                <c:pt idx="19">
                  <c:v>67.125645438898459</c:v>
                </c:pt>
                <c:pt idx="20">
                  <c:v>67.098445595854926</c:v>
                </c:pt>
                <c:pt idx="21">
                  <c:v>67.06689536878217</c:v>
                </c:pt>
                <c:pt idx="22">
                  <c:v>67.011197243755376</c:v>
                </c:pt>
                <c:pt idx="23">
                  <c:v>66.987740805604219</c:v>
                </c:pt>
                <c:pt idx="24">
                  <c:v>66.927763272410786</c:v>
                </c:pt>
                <c:pt idx="25">
                  <c:v>66.898954703832743</c:v>
                </c:pt>
                <c:pt idx="26">
                  <c:v>66.898349261511726</c:v>
                </c:pt>
                <c:pt idx="27">
                  <c:v>66.84587813620071</c:v>
                </c:pt>
                <c:pt idx="28">
                  <c:v>66.785079928952058</c:v>
                </c:pt>
                <c:pt idx="29">
                  <c:v>66.696191319751989</c:v>
                </c:pt>
                <c:pt idx="30">
                  <c:v>66.695957820738144</c:v>
                </c:pt>
                <c:pt idx="31">
                  <c:v>66.6955017301038</c:v>
                </c:pt>
                <c:pt idx="32">
                  <c:v>66.521360069747175</c:v>
                </c:pt>
                <c:pt idx="33">
                  <c:v>66.519823788546248</c:v>
                </c:pt>
                <c:pt idx="34">
                  <c:v>66.519823788546248</c:v>
                </c:pt>
                <c:pt idx="35">
                  <c:v>66.429207479964376</c:v>
                </c:pt>
                <c:pt idx="36">
                  <c:v>66.403508771929822</c:v>
                </c:pt>
                <c:pt idx="37">
                  <c:v>66.345311130587206</c:v>
                </c:pt>
                <c:pt idx="38">
                  <c:v>66.233766233766232</c:v>
                </c:pt>
                <c:pt idx="39">
                  <c:v>66.219839142091146</c:v>
                </c:pt>
                <c:pt idx="40">
                  <c:v>66.202090592334486</c:v>
                </c:pt>
                <c:pt idx="41">
                  <c:v>66.17002629272568</c:v>
                </c:pt>
                <c:pt idx="42">
                  <c:v>66.17002629272568</c:v>
                </c:pt>
                <c:pt idx="43">
                  <c:v>66.129032258064512</c:v>
                </c:pt>
                <c:pt idx="44">
                  <c:v>66.112084063047291</c:v>
                </c:pt>
                <c:pt idx="45">
                  <c:v>66.079295154185019</c:v>
                </c:pt>
                <c:pt idx="46">
                  <c:v>66.024518388791591</c:v>
                </c:pt>
                <c:pt idx="47">
                  <c:v>65.940766550522639</c:v>
                </c:pt>
                <c:pt idx="48">
                  <c:v>65.845070422535201</c:v>
                </c:pt>
                <c:pt idx="49">
                  <c:v>65.845070422535201</c:v>
                </c:pt>
                <c:pt idx="50">
                  <c:v>65.830449826989607</c:v>
                </c:pt>
                <c:pt idx="51">
                  <c:v>65.782493368700273</c:v>
                </c:pt>
                <c:pt idx="52">
                  <c:v>65.764192139737986</c:v>
                </c:pt>
                <c:pt idx="53">
                  <c:v>65.751072961373396</c:v>
                </c:pt>
                <c:pt idx="54">
                  <c:v>65.678346810422283</c:v>
                </c:pt>
                <c:pt idx="55">
                  <c:v>65.67685589519651</c:v>
                </c:pt>
                <c:pt idx="56">
                  <c:v>65.627705627705623</c:v>
                </c:pt>
                <c:pt idx="57">
                  <c:v>65.611257695690412</c:v>
                </c:pt>
                <c:pt idx="58">
                  <c:v>65.60565870910699</c:v>
                </c:pt>
                <c:pt idx="59">
                  <c:v>65.589519650655021</c:v>
                </c:pt>
                <c:pt idx="60">
                  <c:v>65.573770491803273</c:v>
                </c:pt>
                <c:pt idx="61">
                  <c:v>65.553602811950796</c:v>
                </c:pt>
                <c:pt idx="62">
                  <c:v>65.511265164644712</c:v>
                </c:pt>
                <c:pt idx="63">
                  <c:v>65.505226480836228</c:v>
                </c:pt>
                <c:pt idx="64">
                  <c:v>65.484429065743939</c:v>
                </c:pt>
                <c:pt idx="65">
                  <c:v>65.451388888888886</c:v>
                </c:pt>
                <c:pt idx="66">
                  <c:v>65.44502617801048</c:v>
                </c:pt>
                <c:pt idx="67">
                  <c:v>65.441819772528433</c:v>
                </c:pt>
                <c:pt idx="68">
                  <c:v>65.432098765432102</c:v>
                </c:pt>
                <c:pt idx="69">
                  <c:v>65.381244522348808</c:v>
                </c:pt>
                <c:pt idx="70">
                  <c:v>65.35776614310646</c:v>
                </c:pt>
                <c:pt idx="71">
                  <c:v>65.34482758620689</c:v>
                </c:pt>
                <c:pt idx="72">
                  <c:v>65.343915343915342</c:v>
                </c:pt>
                <c:pt idx="73">
                  <c:v>65.331010452961664</c:v>
                </c:pt>
                <c:pt idx="74">
                  <c:v>65.194805194805198</c:v>
                </c:pt>
                <c:pt idx="75">
                  <c:v>65.187713310580207</c:v>
                </c:pt>
                <c:pt idx="76">
                  <c:v>65.128660159716063</c:v>
                </c:pt>
                <c:pt idx="77">
                  <c:v>65.073848827106858</c:v>
                </c:pt>
                <c:pt idx="78">
                  <c:v>65.069686411149817</c:v>
                </c:pt>
                <c:pt idx="79">
                  <c:v>65.061295971978993</c:v>
                </c:pt>
                <c:pt idx="80">
                  <c:v>65.043478260869563</c:v>
                </c:pt>
                <c:pt idx="81">
                  <c:v>65.025906735751306</c:v>
                </c:pt>
                <c:pt idx="82">
                  <c:v>64.855390008764232</c:v>
                </c:pt>
                <c:pt idx="83">
                  <c:v>64.838990426457784</c:v>
                </c:pt>
                <c:pt idx="84">
                  <c:v>64.832330180567496</c:v>
                </c:pt>
                <c:pt idx="85">
                  <c:v>64.818024263431553</c:v>
                </c:pt>
                <c:pt idx="86">
                  <c:v>64.664926022628364</c:v>
                </c:pt>
                <c:pt idx="87">
                  <c:v>64.601769911504419</c:v>
                </c:pt>
                <c:pt idx="88">
                  <c:v>64.559216384683879</c:v>
                </c:pt>
                <c:pt idx="89">
                  <c:v>64.507772020725398</c:v>
                </c:pt>
                <c:pt idx="90" formatCode="General">
                  <c:v>64.472573839662445</c:v>
                </c:pt>
                <c:pt idx="91">
                  <c:v>64.456233421750667</c:v>
                </c:pt>
                <c:pt idx="92">
                  <c:v>64.41881100266194</c:v>
                </c:pt>
                <c:pt idx="93" formatCode="General">
                  <c:v>64.401019541206452</c:v>
                </c:pt>
                <c:pt idx="94">
                  <c:v>64.273204903677765</c:v>
                </c:pt>
                <c:pt idx="95">
                  <c:v>64.186851211072664</c:v>
                </c:pt>
                <c:pt idx="96">
                  <c:v>64.175257731958766</c:v>
                </c:pt>
                <c:pt idx="97">
                  <c:v>64.165931156222413</c:v>
                </c:pt>
                <c:pt idx="98" formatCode="General">
                  <c:v>64.050632911392412</c:v>
                </c:pt>
                <c:pt idx="99">
                  <c:v>64.048865619546248</c:v>
                </c:pt>
                <c:pt idx="100" formatCode="General">
                  <c:v>64.013547840812862</c:v>
                </c:pt>
                <c:pt idx="101">
                  <c:v>63.978965819456612</c:v>
                </c:pt>
                <c:pt idx="102" formatCode="General">
                  <c:v>63.952502120441054</c:v>
                </c:pt>
                <c:pt idx="103" formatCode="General">
                  <c:v>63.9386189258312</c:v>
                </c:pt>
                <c:pt idx="104" formatCode="General">
                  <c:v>63.935810810810807</c:v>
                </c:pt>
                <c:pt idx="105">
                  <c:v>63.932980599647273</c:v>
                </c:pt>
                <c:pt idx="106" formatCode="General">
                  <c:v>63.931623931623932</c:v>
                </c:pt>
                <c:pt idx="107" formatCode="General">
                  <c:v>63.921901528013585</c:v>
                </c:pt>
                <c:pt idx="108" formatCode="General">
                  <c:v>63.905325443786978</c:v>
                </c:pt>
                <c:pt idx="109">
                  <c:v>63.903743315508024</c:v>
                </c:pt>
                <c:pt idx="110">
                  <c:v>63.869257950530034</c:v>
                </c:pt>
                <c:pt idx="111">
                  <c:v>63.857515204170291</c:v>
                </c:pt>
                <c:pt idx="112" formatCode="General">
                  <c:v>63.853367433930096</c:v>
                </c:pt>
                <c:pt idx="113" formatCode="General">
                  <c:v>63.813559322033896</c:v>
                </c:pt>
                <c:pt idx="114">
                  <c:v>63.794604003481282</c:v>
                </c:pt>
                <c:pt idx="115">
                  <c:v>63.794604003481282</c:v>
                </c:pt>
                <c:pt idx="116" formatCode="General">
                  <c:v>63.791631084543127</c:v>
                </c:pt>
                <c:pt idx="117" formatCode="General">
                  <c:v>63.790186125211513</c:v>
                </c:pt>
                <c:pt idx="118">
                  <c:v>63.784246575342472</c:v>
                </c:pt>
                <c:pt idx="119" formatCode="General">
                  <c:v>63.78151260504201</c:v>
                </c:pt>
                <c:pt idx="120" formatCode="General">
                  <c:v>63.774220724515587</c:v>
                </c:pt>
                <c:pt idx="121" formatCode="General">
                  <c:v>63.774220724515587</c:v>
                </c:pt>
                <c:pt idx="122">
                  <c:v>63.722943722943725</c:v>
                </c:pt>
                <c:pt idx="123" formatCode="General">
                  <c:v>63.721325403568393</c:v>
                </c:pt>
                <c:pt idx="124" formatCode="General">
                  <c:v>63.713798977853479</c:v>
                </c:pt>
                <c:pt idx="125" formatCode="General">
                  <c:v>63.675213675213669</c:v>
                </c:pt>
                <c:pt idx="126" formatCode="General">
                  <c:v>63.651732882502117</c:v>
                </c:pt>
                <c:pt idx="127">
                  <c:v>63.628546861564914</c:v>
                </c:pt>
                <c:pt idx="128">
                  <c:v>63.596872284969585</c:v>
                </c:pt>
                <c:pt idx="129">
                  <c:v>63.588850174216027</c:v>
                </c:pt>
                <c:pt idx="130" formatCode="General">
                  <c:v>63.5823429541596</c:v>
                </c:pt>
                <c:pt idx="131" formatCode="General">
                  <c:v>63.582342954159586</c:v>
                </c:pt>
                <c:pt idx="132" formatCode="General">
                  <c:v>63.567202028740489</c:v>
                </c:pt>
                <c:pt idx="133" formatCode="General">
                  <c:v>63.559322033898312</c:v>
                </c:pt>
                <c:pt idx="134">
                  <c:v>63.541666666666671</c:v>
                </c:pt>
                <c:pt idx="135">
                  <c:v>63.532513181019333</c:v>
                </c:pt>
                <c:pt idx="136" formatCode="General">
                  <c:v>63.528413910093299</c:v>
                </c:pt>
                <c:pt idx="137">
                  <c:v>63.52422907488986</c:v>
                </c:pt>
                <c:pt idx="138" formatCode="General">
                  <c:v>63.520408163265309</c:v>
                </c:pt>
                <c:pt idx="139" formatCode="General">
                  <c:v>63.512361466325657</c:v>
                </c:pt>
                <c:pt idx="140">
                  <c:v>63.501742160278752</c:v>
                </c:pt>
                <c:pt idx="141" formatCode="General">
                  <c:v>63.481228668941988</c:v>
                </c:pt>
                <c:pt idx="142" formatCode="General">
                  <c:v>63.420829805249788</c:v>
                </c:pt>
                <c:pt idx="143">
                  <c:v>63.408304498269899</c:v>
                </c:pt>
                <c:pt idx="144" formatCode="General">
                  <c:v>63.395904436860071</c:v>
                </c:pt>
                <c:pt idx="145" formatCode="General">
                  <c:v>63.381478334749353</c:v>
                </c:pt>
                <c:pt idx="146">
                  <c:v>63.35078534031414</c:v>
                </c:pt>
                <c:pt idx="147" formatCode="General">
                  <c:v>63.31360946745562</c:v>
                </c:pt>
                <c:pt idx="148" formatCode="General">
                  <c:v>63.296516567544614</c:v>
                </c:pt>
                <c:pt idx="149" formatCode="General">
                  <c:v>63.2965165675446</c:v>
                </c:pt>
                <c:pt idx="150">
                  <c:v>63.263525305410127</c:v>
                </c:pt>
                <c:pt idx="151" formatCode="General">
                  <c:v>63.251481795088907</c:v>
                </c:pt>
                <c:pt idx="152" formatCode="General">
                  <c:v>63.237774030354132</c:v>
                </c:pt>
                <c:pt idx="153" formatCode="General">
                  <c:v>63.130881094952947</c:v>
                </c:pt>
                <c:pt idx="154" formatCode="General">
                  <c:v>63.104325699745559</c:v>
                </c:pt>
                <c:pt idx="155">
                  <c:v>63.09834638816362</c:v>
                </c:pt>
                <c:pt idx="156">
                  <c:v>63.084922010398614</c:v>
                </c:pt>
                <c:pt idx="157" formatCode="General">
                  <c:v>63.08213378492804</c:v>
                </c:pt>
                <c:pt idx="158">
                  <c:v>63.0360205831904</c:v>
                </c:pt>
                <c:pt idx="159" formatCode="General">
                  <c:v>62.988115449915114</c:v>
                </c:pt>
                <c:pt idx="160" formatCode="General">
                  <c:v>62.962962962962962</c:v>
                </c:pt>
                <c:pt idx="161" formatCode="General">
                  <c:v>62.953586497890285</c:v>
                </c:pt>
                <c:pt idx="162" formatCode="General">
                  <c:v>62.93766011955595</c:v>
                </c:pt>
                <c:pt idx="163" formatCode="General">
                  <c:v>62.881355932203398</c:v>
                </c:pt>
                <c:pt idx="164" formatCode="General">
                  <c:v>62.842465753424655</c:v>
                </c:pt>
                <c:pt idx="165">
                  <c:v>62.741652021089635</c:v>
                </c:pt>
                <c:pt idx="166">
                  <c:v>62.741652021089635</c:v>
                </c:pt>
                <c:pt idx="167" formatCode="General">
                  <c:v>62.691652470187393</c:v>
                </c:pt>
                <c:pt idx="168" formatCode="General">
                  <c:v>62.670068027210888</c:v>
                </c:pt>
                <c:pt idx="169" formatCode="General">
                  <c:v>62.659846547314572</c:v>
                </c:pt>
                <c:pt idx="170" formatCode="General">
                  <c:v>62.616822429906541</c:v>
                </c:pt>
                <c:pt idx="171">
                  <c:v>62.610229276895943</c:v>
                </c:pt>
                <c:pt idx="172">
                  <c:v>62.588028169014088</c:v>
                </c:pt>
                <c:pt idx="173">
                  <c:v>62.587412587412594</c:v>
                </c:pt>
                <c:pt idx="174" formatCode="General">
                  <c:v>62.553191489361701</c:v>
                </c:pt>
                <c:pt idx="175" formatCode="General">
                  <c:v>62.552831783601015</c:v>
                </c:pt>
                <c:pt idx="176">
                  <c:v>62.543859649122815</c:v>
                </c:pt>
                <c:pt idx="177" formatCode="General">
                  <c:v>62.532078699743373</c:v>
                </c:pt>
                <c:pt idx="178" formatCode="General">
                  <c:v>62.510602205258706</c:v>
                </c:pt>
                <c:pt idx="179" formatCode="General">
                  <c:v>62.510602205258692</c:v>
                </c:pt>
                <c:pt idx="180">
                  <c:v>62.478184991273999</c:v>
                </c:pt>
                <c:pt idx="181">
                  <c:v>62.445414847161572</c:v>
                </c:pt>
                <c:pt idx="182">
                  <c:v>62.371134020618555</c:v>
                </c:pt>
                <c:pt idx="183" formatCode="General">
                  <c:v>62.362869198312239</c:v>
                </c:pt>
                <c:pt idx="184" formatCode="General">
                  <c:v>62.342038753159223</c:v>
                </c:pt>
                <c:pt idx="185" formatCode="General">
                  <c:v>62.318840579710141</c:v>
                </c:pt>
                <c:pt idx="186">
                  <c:v>62.279151943462892</c:v>
                </c:pt>
                <c:pt idx="187">
                  <c:v>62.18340611353711</c:v>
                </c:pt>
                <c:pt idx="188">
                  <c:v>62.152777777777779</c:v>
                </c:pt>
                <c:pt idx="189">
                  <c:v>62.06293706293706</c:v>
                </c:pt>
                <c:pt idx="190">
                  <c:v>61.929824561403514</c:v>
                </c:pt>
                <c:pt idx="191">
                  <c:v>61.92579505300354</c:v>
                </c:pt>
                <c:pt idx="192">
                  <c:v>61.795774647887328</c:v>
                </c:pt>
                <c:pt idx="193">
                  <c:v>61.792863359442983</c:v>
                </c:pt>
                <c:pt idx="194">
                  <c:v>61.792863359442983</c:v>
                </c:pt>
                <c:pt idx="195">
                  <c:v>61.759581881533101</c:v>
                </c:pt>
                <c:pt idx="196">
                  <c:v>61.70583115752828</c:v>
                </c:pt>
                <c:pt idx="197">
                  <c:v>61.397379912663752</c:v>
                </c:pt>
                <c:pt idx="198">
                  <c:v>61.135371179039296</c:v>
                </c:pt>
                <c:pt idx="199">
                  <c:v>61.043478260869563</c:v>
                </c:pt>
                <c:pt idx="200">
                  <c:v>61.018437225636525</c:v>
                </c:pt>
                <c:pt idx="201" formatCode="General">
                  <c:v>60.932203389830505</c:v>
                </c:pt>
                <c:pt idx="202">
                  <c:v>60.888501742160287</c:v>
                </c:pt>
                <c:pt idx="203">
                  <c:v>60.71741032370953</c:v>
                </c:pt>
                <c:pt idx="204" formatCode="General">
                  <c:v>60.714285714285708</c:v>
                </c:pt>
                <c:pt idx="205" formatCode="General">
                  <c:v>60.680851063829792</c:v>
                </c:pt>
                <c:pt idx="206" formatCode="General">
                  <c:v>60.152284263959388</c:v>
                </c:pt>
                <c:pt idx="207">
                  <c:v>60.139251523063528</c:v>
                </c:pt>
                <c:pt idx="208" formatCode="General">
                  <c:v>60.135708227311284</c:v>
                </c:pt>
                <c:pt idx="209" formatCode="General">
                  <c:v>60.120585701981049</c:v>
                </c:pt>
                <c:pt idx="210">
                  <c:v>60.102739726027401</c:v>
                </c:pt>
                <c:pt idx="211" formatCode="General">
                  <c:v>60.067396798652062</c:v>
                </c:pt>
                <c:pt idx="212" formatCode="General">
                  <c:v>60.033869602032169</c:v>
                </c:pt>
                <c:pt idx="213">
                  <c:v>60.017421602787458</c:v>
                </c:pt>
                <c:pt idx="214">
                  <c:v>60.000000000000007</c:v>
                </c:pt>
                <c:pt idx="215">
                  <c:v>59.947871416159856</c:v>
                </c:pt>
                <c:pt idx="216" formatCode="General">
                  <c:v>59.864521591871309</c:v>
                </c:pt>
                <c:pt idx="217">
                  <c:v>59.812286689419793</c:v>
                </c:pt>
                <c:pt idx="218" formatCode="General">
                  <c:v>59.798149705634977</c:v>
                </c:pt>
                <c:pt idx="219" formatCode="General">
                  <c:v>59.796437659033074</c:v>
                </c:pt>
                <c:pt idx="220">
                  <c:v>59.791122715404697</c:v>
                </c:pt>
                <c:pt idx="221" formatCode="General">
                  <c:v>59.74683544303798</c:v>
                </c:pt>
                <c:pt idx="222" formatCode="General">
                  <c:v>59.726962457337891</c:v>
                </c:pt>
                <c:pt idx="223" formatCode="General">
                  <c:v>59.710391822827937</c:v>
                </c:pt>
                <c:pt idx="224" formatCode="General">
                  <c:v>59.697732997481097</c:v>
                </c:pt>
                <c:pt idx="225" formatCode="General">
                  <c:v>59.696458684654303</c:v>
                </c:pt>
                <c:pt idx="226" formatCode="General">
                  <c:v>59.695173581710414</c:v>
                </c:pt>
                <c:pt idx="227" formatCode="General">
                  <c:v>59.677419354838712</c:v>
                </c:pt>
                <c:pt idx="228" formatCode="General">
                  <c:v>59.663865546218489</c:v>
                </c:pt>
                <c:pt idx="229" formatCode="General">
                  <c:v>59.66101694915254</c:v>
                </c:pt>
                <c:pt idx="230" formatCode="General">
                  <c:v>59.644670050761427</c:v>
                </c:pt>
                <c:pt idx="231" formatCode="General">
                  <c:v>59.629941126997466</c:v>
                </c:pt>
                <c:pt idx="232" formatCode="General">
                  <c:v>59.629941126997466</c:v>
                </c:pt>
                <c:pt idx="233" formatCode="General">
                  <c:v>59.626802374893984</c:v>
                </c:pt>
                <c:pt idx="234" formatCode="General">
                  <c:v>59.590792838874684</c:v>
                </c:pt>
                <c:pt idx="235" formatCode="General">
                  <c:v>59.59079283887467</c:v>
                </c:pt>
                <c:pt idx="236" formatCode="General">
                  <c:v>59.579831932773097</c:v>
                </c:pt>
                <c:pt idx="237" formatCode="General">
                  <c:v>59.561920808761585</c:v>
                </c:pt>
                <c:pt idx="238" formatCode="General">
                  <c:v>59.560067681895092</c:v>
                </c:pt>
                <c:pt idx="239" formatCode="General">
                  <c:v>59.560067681895092</c:v>
                </c:pt>
                <c:pt idx="240" formatCode="General">
                  <c:v>59.556313993174065</c:v>
                </c:pt>
                <c:pt idx="241" formatCode="General">
                  <c:v>59.545836837678728</c:v>
                </c:pt>
                <c:pt idx="242" formatCode="General">
                  <c:v>59.545836837678713</c:v>
                </c:pt>
                <c:pt idx="243">
                  <c:v>59.532062391681109</c:v>
                </c:pt>
                <c:pt idx="244" formatCode="General">
                  <c:v>59.527824620573355</c:v>
                </c:pt>
                <c:pt idx="245" formatCode="General">
                  <c:v>59.521776259607172</c:v>
                </c:pt>
                <c:pt idx="246" formatCode="General">
                  <c:v>59.513830678960602</c:v>
                </c:pt>
                <c:pt idx="247" formatCode="General">
                  <c:v>59.509721048182591</c:v>
                </c:pt>
                <c:pt idx="248" formatCode="General">
                  <c:v>59.507640067911716</c:v>
                </c:pt>
                <c:pt idx="249" formatCode="General">
                  <c:v>59.493670886075947</c:v>
                </c:pt>
                <c:pt idx="250" formatCode="General">
                  <c:v>59.493670886075947</c:v>
                </c:pt>
                <c:pt idx="251" formatCode="General">
                  <c:v>59.475465313028756</c:v>
                </c:pt>
                <c:pt idx="252" formatCode="General">
                  <c:v>59.475465313028756</c:v>
                </c:pt>
                <c:pt idx="253" formatCode="General">
                  <c:v>59.459459459459453</c:v>
                </c:pt>
                <c:pt idx="254" formatCode="General">
                  <c:v>59.445843828715368</c:v>
                </c:pt>
                <c:pt idx="255">
                  <c:v>59.429065743944633</c:v>
                </c:pt>
                <c:pt idx="256" formatCode="General">
                  <c:v>59.425190194420956</c:v>
                </c:pt>
                <c:pt idx="257" formatCode="General">
                  <c:v>59.422750424448218</c:v>
                </c:pt>
                <c:pt idx="258" formatCode="General">
                  <c:v>59.406779661016948</c:v>
                </c:pt>
                <c:pt idx="259" formatCode="General">
                  <c:v>59.390862944162429</c:v>
                </c:pt>
                <c:pt idx="260" formatCode="General">
                  <c:v>59.390862944162421</c:v>
                </c:pt>
                <c:pt idx="261" formatCode="General">
                  <c:v>59.380234505862639</c:v>
                </c:pt>
                <c:pt idx="262" formatCode="General">
                  <c:v>59.375</c:v>
                </c:pt>
                <c:pt idx="263" formatCode="General">
                  <c:v>59.374999999999993</c:v>
                </c:pt>
                <c:pt idx="264" formatCode="General">
                  <c:v>59.343434343434346</c:v>
                </c:pt>
                <c:pt idx="265" formatCode="General">
                  <c:v>59.343434343434346</c:v>
                </c:pt>
                <c:pt idx="266" formatCode="General">
                  <c:v>59.322033898305087</c:v>
                </c:pt>
                <c:pt idx="267" formatCode="General">
                  <c:v>59.322033898305087</c:v>
                </c:pt>
                <c:pt idx="268" formatCode="General">
                  <c:v>59.322033898305087</c:v>
                </c:pt>
                <c:pt idx="269" formatCode="General">
                  <c:v>59.319148936170201</c:v>
                </c:pt>
                <c:pt idx="270" formatCode="General">
                  <c:v>59.30034129692833</c:v>
                </c:pt>
                <c:pt idx="271" formatCode="General">
                  <c:v>59.290540540540533</c:v>
                </c:pt>
                <c:pt idx="272" formatCode="General">
                  <c:v>59.259259259259252</c:v>
                </c:pt>
                <c:pt idx="273" formatCode="General">
                  <c:v>59.243697478991599</c:v>
                </c:pt>
                <c:pt idx="274" formatCode="General">
                  <c:v>59.240506329113913</c:v>
                </c:pt>
                <c:pt idx="275" formatCode="General">
                  <c:v>59.224936815501266</c:v>
                </c:pt>
                <c:pt idx="276" formatCode="General">
                  <c:v>59.224936815501259</c:v>
                </c:pt>
                <c:pt idx="277" formatCode="General">
                  <c:v>59.22165820642978</c:v>
                </c:pt>
                <c:pt idx="278" formatCode="General">
                  <c:v>59.218351741716226</c:v>
                </c:pt>
                <c:pt idx="279" formatCode="General">
                  <c:v>59.187129551227777</c:v>
                </c:pt>
                <c:pt idx="280" formatCode="General">
                  <c:v>59.168081494057716</c:v>
                </c:pt>
                <c:pt idx="281" formatCode="General">
                  <c:v>59.129692832764505</c:v>
                </c:pt>
                <c:pt idx="282" formatCode="General">
                  <c:v>59.102455546147326</c:v>
                </c:pt>
                <c:pt idx="283" formatCode="General">
                  <c:v>59.090909090909086</c:v>
                </c:pt>
                <c:pt idx="284" formatCode="General">
                  <c:v>59.052453468697124</c:v>
                </c:pt>
                <c:pt idx="285" formatCode="General">
                  <c:v>59.037162162162161</c:v>
                </c:pt>
                <c:pt idx="286">
                  <c:v>59.0034965034965</c:v>
                </c:pt>
                <c:pt idx="287" formatCode="General">
                  <c:v>58.952702702702702</c:v>
                </c:pt>
                <c:pt idx="288" formatCode="General">
                  <c:v>58.937605396290046</c:v>
                </c:pt>
                <c:pt idx="289" formatCode="General">
                  <c:v>58.937605396290046</c:v>
                </c:pt>
                <c:pt idx="290" formatCode="General">
                  <c:v>58.927074601844083</c:v>
                </c:pt>
                <c:pt idx="291" formatCode="General">
                  <c:v>58.902953586497894</c:v>
                </c:pt>
                <c:pt idx="292" formatCode="General">
                  <c:v>58.892617449664421</c:v>
                </c:pt>
                <c:pt idx="293" formatCode="General">
                  <c:v>58.887952822240933</c:v>
                </c:pt>
                <c:pt idx="294" formatCode="General">
                  <c:v>58.867610324729391</c:v>
                </c:pt>
                <c:pt idx="295" formatCode="General">
                  <c:v>58.864027538726333</c:v>
                </c:pt>
                <c:pt idx="296" formatCode="General">
                  <c:v>58.848433530906007</c:v>
                </c:pt>
                <c:pt idx="297" formatCode="General">
                  <c:v>58.843252305113147</c:v>
                </c:pt>
                <c:pt idx="298" formatCode="General">
                  <c:v>58.82352941176471</c:v>
                </c:pt>
                <c:pt idx="299" formatCode="General">
                  <c:v>58.778625954198468</c:v>
                </c:pt>
                <c:pt idx="300">
                  <c:v>58.545135845749343</c:v>
                </c:pt>
                <c:pt idx="301" formatCode="General">
                  <c:v>58.438287153652382</c:v>
                </c:pt>
                <c:pt idx="302" formatCode="General">
                  <c:v>58.42323651452282</c:v>
                </c:pt>
                <c:pt idx="303" formatCode="General">
                  <c:v>58.347386172006736</c:v>
                </c:pt>
                <c:pt idx="304" formatCode="General">
                  <c:v>58.157227387996627</c:v>
                </c:pt>
                <c:pt idx="305" formatCode="General">
                  <c:v>58.053691275167779</c:v>
                </c:pt>
                <c:pt idx="306" formatCode="General">
                  <c:v>58.021612635078966</c:v>
                </c:pt>
                <c:pt idx="307" formatCode="General">
                  <c:v>57.42904841402337</c:v>
                </c:pt>
                <c:pt idx="308" formatCode="General">
                  <c:v>57.40585774058578</c:v>
                </c:pt>
                <c:pt idx="309" formatCode="General">
                  <c:v>57.286432160804026</c:v>
                </c:pt>
                <c:pt idx="310" formatCode="General">
                  <c:v>56.929460580912867</c:v>
                </c:pt>
                <c:pt idx="311" formatCode="General">
                  <c:v>56.905158069883534</c:v>
                </c:pt>
                <c:pt idx="312" formatCode="General">
                  <c:v>56.842989084802696</c:v>
                </c:pt>
                <c:pt idx="313" formatCode="General">
                  <c:v>56.734006734006734</c:v>
                </c:pt>
                <c:pt idx="314" formatCode="General">
                  <c:v>56.661184210526308</c:v>
                </c:pt>
                <c:pt idx="315" formatCode="General">
                  <c:v>56.446280991735534</c:v>
                </c:pt>
                <c:pt idx="316" formatCode="General">
                  <c:v>56.239600665557404</c:v>
                </c:pt>
                <c:pt idx="317" formatCode="General">
                  <c:v>55.564648117839603</c:v>
                </c:pt>
                <c:pt idx="318" formatCode="General">
                  <c:v>55.320945945945951</c:v>
                </c:pt>
                <c:pt idx="319" formatCode="General">
                  <c:v>55.045118949958983</c:v>
                </c:pt>
                <c:pt idx="320" formatCode="General">
                  <c:v>54.870940882597836</c:v>
                </c:pt>
                <c:pt idx="321" formatCode="General">
                  <c:v>54.568315171835714</c:v>
                </c:pt>
                <c:pt idx="322" formatCode="General">
                  <c:v>54.568315171835714</c:v>
                </c:pt>
                <c:pt idx="323" formatCode="General">
                  <c:v>54.38016528925619</c:v>
                </c:pt>
                <c:pt idx="324" formatCode="General">
                  <c:v>54.221854304635762</c:v>
                </c:pt>
                <c:pt idx="325">
                  <c:v>53.852889667250437</c:v>
                </c:pt>
                <c:pt idx="326" formatCode="General">
                  <c:v>53.583061889250814</c:v>
                </c:pt>
                <c:pt idx="327" formatCode="General">
                  <c:v>52.984464431725257</c:v>
                </c:pt>
                <c:pt idx="328" formatCode="General">
                  <c:v>52.349546578730418</c:v>
                </c:pt>
                <c:pt idx="329" formatCode="General">
                  <c:v>52.166666666666671</c:v>
                </c:pt>
                <c:pt idx="330" formatCode="General">
                  <c:v>52.142279708973319</c:v>
                </c:pt>
                <c:pt idx="331" formatCode="General">
                  <c:v>52.0259319286872</c:v>
                </c:pt>
                <c:pt idx="332" formatCode="General">
                  <c:v>51.452282157676343</c:v>
                </c:pt>
                <c:pt idx="333" formatCode="General">
                  <c:v>50.772986167615954</c:v>
                </c:pt>
                <c:pt idx="334" formatCode="General">
                  <c:v>50.740131578947363</c:v>
                </c:pt>
                <c:pt idx="335" formatCode="General">
                  <c:v>50.527169505271686</c:v>
                </c:pt>
                <c:pt idx="336" formatCode="General">
                  <c:v>50.363196125907983</c:v>
                </c:pt>
                <c:pt idx="337" formatCode="General">
                  <c:v>50.281124497991975</c:v>
                </c:pt>
                <c:pt idx="338" formatCode="General">
                  <c:v>49.758064516129032</c:v>
                </c:pt>
                <c:pt idx="339" formatCode="General">
                  <c:v>49.669966996699671</c:v>
                </c:pt>
                <c:pt idx="340" formatCode="General">
                  <c:v>49.596774193548384</c:v>
                </c:pt>
                <c:pt idx="341" formatCode="General">
                  <c:v>48.465266558966071</c:v>
                </c:pt>
                <c:pt idx="342" formatCode="General">
                  <c:v>48.281505728314237</c:v>
                </c:pt>
                <c:pt idx="343" formatCode="General">
                  <c:v>47.819063004846527</c:v>
                </c:pt>
                <c:pt idx="344">
                  <c:v>47.554806070826302</c:v>
                </c:pt>
                <c:pt idx="345" formatCode="General">
                  <c:v>46.815550041356488</c:v>
                </c:pt>
                <c:pt idx="346" formatCode="General">
                  <c:v>45.873786407766985</c:v>
                </c:pt>
                <c:pt idx="347" formatCode="General">
                  <c:v>45.812807881773395</c:v>
                </c:pt>
                <c:pt idx="348" formatCode="General">
                  <c:v>45.439469320066337</c:v>
                </c:pt>
                <c:pt idx="349">
                  <c:v>44.897959183673464</c:v>
                </c:pt>
                <c:pt idx="350" formatCode="General">
                  <c:v>44.766505636070853</c:v>
                </c:pt>
                <c:pt idx="351" formatCode="General">
                  <c:v>44.724025974025977</c:v>
                </c:pt>
                <c:pt idx="352" formatCode="General">
                  <c:v>44.67046379170057</c:v>
                </c:pt>
                <c:pt idx="353" formatCode="General">
                  <c:v>43.464052287581701</c:v>
                </c:pt>
                <c:pt idx="354" formatCode="General">
                  <c:v>43.309002433090036</c:v>
                </c:pt>
                <c:pt idx="355" formatCode="General">
                  <c:v>42.905121746431568</c:v>
                </c:pt>
                <c:pt idx="356" formatCode="General">
                  <c:v>42.751842751842752</c:v>
                </c:pt>
                <c:pt idx="357" formatCode="General">
                  <c:v>41.807909604519779</c:v>
                </c:pt>
                <c:pt idx="358" formatCode="General">
                  <c:v>41.19601328903655</c:v>
                </c:pt>
                <c:pt idx="359" formatCode="General">
                  <c:v>40.749796251018751</c:v>
                </c:pt>
                <c:pt idx="360" formatCode="General">
                  <c:v>40.579710144927539</c:v>
                </c:pt>
                <c:pt idx="361">
                  <c:v>40.304826418289579</c:v>
                </c:pt>
                <c:pt idx="362" formatCode="General">
                  <c:v>40</c:v>
                </c:pt>
                <c:pt idx="363">
                  <c:v>39.771729587357328</c:v>
                </c:pt>
                <c:pt idx="364">
                  <c:v>39.56774729842062</c:v>
                </c:pt>
                <c:pt idx="365">
                  <c:v>39.122807017543863</c:v>
                </c:pt>
                <c:pt idx="366" formatCode="General">
                  <c:v>38.722716248989492</c:v>
                </c:pt>
                <c:pt idx="367" formatCode="General">
                  <c:v>38.677685950413228</c:v>
                </c:pt>
                <c:pt idx="368" formatCode="General">
                  <c:v>38.449111470113081</c:v>
                </c:pt>
                <c:pt idx="369" formatCode="General">
                  <c:v>38.43700159489633</c:v>
                </c:pt>
                <c:pt idx="370" formatCode="General">
                  <c:v>38.289368505195839</c:v>
                </c:pt>
                <c:pt idx="371" formatCode="General">
                  <c:v>38.278688524590166</c:v>
                </c:pt>
                <c:pt idx="372" formatCode="General">
                  <c:v>37.105901374292642</c:v>
                </c:pt>
                <c:pt idx="373" formatCode="General">
                  <c:v>36.577453365774531</c:v>
                </c:pt>
                <c:pt idx="374">
                  <c:v>36.333608587943843</c:v>
                </c:pt>
                <c:pt idx="375">
                  <c:v>35.97122302158273</c:v>
                </c:pt>
                <c:pt idx="376">
                  <c:v>35.930735930735928</c:v>
                </c:pt>
                <c:pt idx="377">
                  <c:v>35.908319185059426</c:v>
                </c:pt>
                <c:pt idx="378" formatCode="General">
                  <c:v>35.702875399361027</c:v>
                </c:pt>
                <c:pt idx="379" formatCode="General">
                  <c:v>35.537190082644628</c:v>
                </c:pt>
                <c:pt idx="380" formatCode="General">
                  <c:v>35.38961038961039</c:v>
                </c:pt>
                <c:pt idx="381">
                  <c:v>34.40959409594096</c:v>
                </c:pt>
                <c:pt idx="382">
                  <c:v>33.681672025723472</c:v>
                </c:pt>
                <c:pt idx="383" formatCode="General">
                  <c:v>33.281004709576138</c:v>
                </c:pt>
                <c:pt idx="384" formatCode="General">
                  <c:v>32.451361867704271</c:v>
                </c:pt>
                <c:pt idx="385">
                  <c:v>32.429906542056074</c:v>
                </c:pt>
                <c:pt idx="386" formatCode="General">
                  <c:v>32.012195121951216</c:v>
                </c:pt>
                <c:pt idx="387">
                  <c:v>32.010820559062218</c:v>
                </c:pt>
                <c:pt idx="388">
                  <c:v>31.835205992509362</c:v>
                </c:pt>
                <c:pt idx="389">
                  <c:v>31.767719897523484</c:v>
                </c:pt>
                <c:pt idx="390" formatCode="General">
                  <c:v>31.612390786338363</c:v>
                </c:pt>
                <c:pt idx="391">
                  <c:v>31.430868167202576</c:v>
                </c:pt>
                <c:pt idx="392">
                  <c:v>31.296296296296294</c:v>
                </c:pt>
                <c:pt idx="393">
                  <c:v>30.32581453634085</c:v>
                </c:pt>
                <c:pt idx="394">
                  <c:v>30.207394048692514</c:v>
                </c:pt>
                <c:pt idx="395">
                  <c:v>29.760850310008856</c:v>
                </c:pt>
                <c:pt idx="396" formatCode="General">
                  <c:v>29.49586155003762</c:v>
                </c:pt>
                <c:pt idx="397" formatCode="General">
                  <c:v>28.949301983835419</c:v>
                </c:pt>
                <c:pt idx="398" formatCode="General">
                  <c:v>28.943338437978557</c:v>
                </c:pt>
                <c:pt idx="399">
                  <c:v>28.731045490822023</c:v>
                </c:pt>
                <c:pt idx="400" formatCode="General">
                  <c:v>28.593155893536125</c:v>
                </c:pt>
                <c:pt idx="401">
                  <c:v>28.280141843971627</c:v>
                </c:pt>
                <c:pt idx="402">
                  <c:v>27.78675282714055</c:v>
                </c:pt>
                <c:pt idx="403" formatCode="General">
                  <c:v>27.733755942947703</c:v>
                </c:pt>
                <c:pt idx="404">
                  <c:v>27.481617647058819</c:v>
                </c:pt>
                <c:pt idx="405">
                  <c:v>27.367424242424239</c:v>
                </c:pt>
                <c:pt idx="406">
                  <c:v>27.076411960132891</c:v>
                </c:pt>
                <c:pt idx="407">
                  <c:v>26.949740034662046</c:v>
                </c:pt>
                <c:pt idx="408" formatCode="General">
                  <c:v>26.925953627524308</c:v>
                </c:pt>
                <c:pt idx="409" formatCode="General">
                  <c:v>26.331811263318109</c:v>
                </c:pt>
                <c:pt idx="410" formatCode="General">
                  <c:v>25.148367952522257</c:v>
                </c:pt>
                <c:pt idx="411">
                  <c:v>25.040518638573744</c:v>
                </c:pt>
                <c:pt idx="412">
                  <c:v>24.959999999999997</c:v>
                </c:pt>
                <c:pt idx="413" formatCode="General">
                  <c:v>24.564063684609554</c:v>
                </c:pt>
                <c:pt idx="414" formatCode="General">
                  <c:v>24.312267657992567</c:v>
                </c:pt>
                <c:pt idx="415">
                  <c:v>24.288425047438331</c:v>
                </c:pt>
                <c:pt idx="416" formatCode="General">
                  <c:v>24.049650892164468</c:v>
                </c:pt>
                <c:pt idx="417" formatCode="General">
                  <c:v>23.890532544378701</c:v>
                </c:pt>
                <c:pt idx="418">
                  <c:v>23.813868613138688</c:v>
                </c:pt>
                <c:pt idx="419" formatCode="General">
                  <c:v>23.43864805290228</c:v>
                </c:pt>
                <c:pt idx="420">
                  <c:v>23.023255813953487</c:v>
                </c:pt>
                <c:pt idx="421" formatCode="General">
                  <c:v>22.632794457274827</c:v>
                </c:pt>
                <c:pt idx="422">
                  <c:v>22.319859402460459</c:v>
                </c:pt>
                <c:pt idx="423">
                  <c:v>22.116903633491315</c:v>
                </c:pt>
                <c:pt idx="424">
                  <c:v>21.836228287841191</c:v>
                </c:pt>
                <c:pt idx="425">
                  <c:v>21.057601510859303</c:v>
                </c:pt>
                <c:pt idx="426" formatCode="General">
                  <c:v>21.00082034454471</c:v>
                </c:pt>
                <c:pt idx="427" formatCode="General">
                  <c:v>20.516836335160534</c:v>
                </c:pt>
                <c:pt idx="428">
                  <c:v>20.515179392824287</c:v>
                </c:pt>
                <c:pt idx="429">
                  <c:v>19.749216300940436</c:v>
                </c:pt>
                <c:pt idx="430">
                  <c:v>19.597550306211723</c:v>
                </c:pt>
                <c:pt idx="431">
                  <c:v>19.36897458369851</c:v>
                </c:pt>
                <c:pt idx="432">
                  <c:v>18.416370106761562</c:v>
                </c:pt>
                <c:pt idx="433">
                  <c:v>18.112488083889421</c:v>
                </c:pt>
                <c:pt idx="434">
                  <c:v>17.883211678832119</c:v>
                </c:pt>
                <c:pt idx="435" formatCode="General">
                  <c:v>17.729257641921397</c:v>
                </c:pt>
                <c:pt idx="436">
                  <c:v>17.647058823529413</c:v>
                </c:pt>
                <c:pt idx="437">
                  <c:v>17.075386012715711</c:v>
                </c:pt>
                <c:pt idx="438">
                  <c:v>16.765873015873016</c:v>
                </c:pt>
                <c:pt idx="439">
                  <c:v>16.683119447186577</c:v>
                </c:pt>
                <c:pt idx="440">
                  <c:v>15.942028985507248</c:v>
                </c:pt>
                <c:pt idx="441" formatCode="General">
                  <c:v>15.804597701149424</c:v>
                </c:pt>
                <c:pt idx="442">
                  <c:v>15.800865800865799</c:v>
                </c:pt>
                <c:pt idx="443" formatCode="General">
                  <c:v>15.704824976348155</c:v>
                </c:pt>
                <c:pt idx="444">
                  <c:v>15.257352941176469</c:v>
                </c:pt>
                <c:pt idx="445">
                  <c:v>14.974874371859295</c:v>
                </c:pt>
                <c:pt idx="446">
                  <c:v>14.755732801595215</c:v>
                </c:pt>
                <c:pt idx="447">
                  <c:v>14.685314685314685</c:v>
                </c:pt>
                <c:pt idx="448" formatCode="General">
                  <c:v>14.677103718199609</c:v>
                </c:pt>
                <c:pt idx="449" formatCode="General">
                  <c:v>14.467253176930594</c:v>
                </c:pt>
                <c:pt idx="450">
                  <c:v>14.350282485875706</c:v>
                </c:pt>
                <c:pt idx="451">
                  <c:v>14.192139737991265</c:v>
                </c:pt>
                <c:pt idx="452">
                  <c:v>13.765182186234821</c:v>
                </c:pt>
                <c:pt idx="453" formatCode="General">
                  <c:v>13.513513513513514</c:v>
                </c:pt>
                <c:pt idx="454">
                  <c:v>12.753036437246964</c:v>
                </c:pt>
                <c:pt idx="455" formatCode="General">
                  <c:v>11.617100371747211</c:v>
                </c:pt>
                <c:pt idx="456">
                  <c:v>11.480075901328272</c:v>
                </c:pt>
                <c:pt idx="457">
                  <c:v>10.645161290322582</c:v>
                </c:pt>
                <c:pt idx="458">
                  <c:v>10.62951496388029</c:v>
                </c:pt>
                <c:pt idx="459">
                  <c:v>10.363836824696804</c:v>
                </c:pt>
                <c:pt idx="460">
                  <c:v>9.4470046082949324</c:v>
                </c:pt>
                <c:pt idx="461">
                  <c:v>7.62812872467223</c:v>
                </c:pt>
              </c:numCache>
            </c:numRef>
          </c:xVal>
          <c:yVal>
            <c:numRef>
              <c:f>MIL!$S$2:$S$465</c:f>
              <c:numCache>
                <c:formatCode>General</c:formatCode>
                <c:ptCount val="464"/>
                <c:pt idx="0">
                  <c:v>8.0000000000000002E-3</c:v>
                </c:pt>
                <c:pt idx="1">
                  <c:v>6.0000000000000001E-3</c:v>
                </c:pt>
                <c:pt idx="2">
                  <c:v>5.0000000000000001E-3</c:v>
                </c:pt>
                <c:pt idx="3">
                  <c:v>6.0000000000000001E-3</c:v>
                </c:pt>
                <c:pt idx="4">
                  <c:v>6.0000000000000001E-3</c:v>
                </c:pt>
                <c:pt idx="5">
                  <c:v>5.0000000000000001E-3</c:v>
                </c:pt>
                <c:pt idx="6">
                  <c:v>4.0000000000000001E-3</c:v>
                </c:pt>
                <c:pt idx="7">
                  <c:v>7.0000000000000001E-3</c:v>
                </c:pt>
                <c:pt idx="8">
                  <c:v>5.0000000000000001E-3</c:v>
                </c:pt>
                <c:pt idx="9">
                  <c:v>6.0000000000000001E-3</c:v>
                </c:pt>
                <c:pt idx="10">
                  <c:v>6.0000000000000001E-3</c:v>
                </c:pt>
                <c:pt idx="11">
                  <c:v>6.0000000000000001E-3</c:v>
                </c:pt>
                <c:pt idx="12">
                  <c:v>5.0000000000000001E-3</c:v>
                </c:pt>
                <c:pt idx="13">
                  <c:v>7.0000000000000001E-3</c:v>
                </c:pt>
                <c:pt idx="14">
                  <c:v>6.0000000000000001E-3</c:v>
                </c:pt>
                <c:pt idx="15">
                  <c:v>6.0000000000000001E-3</c:v>
                </c:pt>
                <c:pt idx="16">
                  <c:v>5.0000000000000001E-3</c:v>
                </c:pt>
                <c:pt idx="17">
                  <c:v>6.0000000000000001E-3</c:v>
                </c:pt>
                <c:pt idx="18">
                  <c:v>6.0000000000000001E-3</c:v>
                </c:pt>
                <c:pt idx="19">
                  <c:v>6.0000000000000001E-3</c:v>
                </c:pt>
                <c:pt idx="20">
                  <c:v>6.0000000000000001E-3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6.0000000000000001E-3</c:v>
                </c:pt>
                <c:pt idx="27">
                  <c:v>7.0000000000000001E-3</c:v>
                </c:pt>
                <c:pt idx="28">
                  <c:v>6.0000000000000001E-3</c:v>
                </c:pt>
                <c:pt idx="29">
                  <c:v>1.2E-2</c:v>
                </c:pt>
                <c:pt idx="30">
                  <c:v>8.0000000000000002E-3</c:v>
                </c:pt>
                <c:pt idx="31">
                  <c:v>5.0000000000000001E-3</c:v>
                </c:pt>
                <c:pt idx="32">
                  <c:v>6.0000000000000001E-3</c:v>
                </c:pt>
                <c:pt idx="33">
                  <c:v>8.9999999999999993E-3</c:v>
                </c:pt>
                <c:pt idx="34">
                  <c:v>6.0000000000000001E-3</c:v>
                </c:pt>
                <c:pt idx="35">
                  <c:v>7.0000000000000001E-3</c:v>
                </c:pt>
                <c:pt idx="36">
                  <c:v>7.0000000000000001E-3</c:v>
                </c:pt>
                <c:pt idx="37">
                  <c:v>7.0000000000000001E-3</c:v>
                </c:pt>
                <c:pt idx="38">
                  <c:v>4.0000000000000001E-3</c:v>
                </c:pt>
                <c:pt idx="39">
                  <c:v>7.0000000000000001E-3</c:v>
                </c:pt>
                <c:pt idx="40">
                  <c:v>7.0000000000000001E-3</c:v>
                </c:pt>
                <c:pt idx="41">
                  <c:v>6.0000000000000001E-3</c:v>
                </c:pt>
                <c:pt idx="42">
                  <c:v>7.0000000000000001E-3</c:v>
                </c:pt>
                <c:pt idx="43">
                  <c:v>6.0000000000000001E-3</c:v>
                </c:pt>
                <c:pt idx="44">
                  <c:v>7.0000000000000001E-3</c:v>
                </c:pt>
                <c:pt idx="45">
                  <c:v>5.0000000000000001E-3</c:v>
                </c:pt>
                <c:pt idx="46">
                  <c:v>6.0000000000000001E-3</c:v>
                </c:pt>
                <c:pt idx="47">
                  <c:v>6.0000000000000001E-3</c:v>
                </c:pt>
                <c:pt idx="48">
                  <c:v>7.0000000000000001E-3</c:v>
                </c:pt>
                <c:pt idx="49">
                  <c:v>8.0000000000000002E-3</c:v>
                </c:pt>
                <c:pt idx="50">
                  <c:v>6.0000000000000001E-3</c:v>
                </c:pt>
                <c:pt idx="51">
                  <c:v>8.0000000000000002E-3</c:v>
                </c:pt>
                <c:pt idx="52">
                  <c:v>7.0000000000000001E-3</c:v>
                </c:pt>
                <c:pt idx="53">
                  <c:v>6.0000000000000001E-3</c:v>
                </c:pt>
                <c:pt idx="54">
                  <c:v>8.9999999999999993E-3</c:v>
                </c:pt>
                <c:pt idx="55">
                  <c:v>6.0000000000000001E-3</c:v>
                </c:pt>
                <c:pt idx="56">
                  <c:v>6.0000000000000001E-3</c:v>
                </c:pt>
                <c:pt idx="57">
                  <c:v>8.0000000000000002E-3</c:v>
                </c:pt>
                <c:pt idx="58">
                  <c:v>8.0000000000000002E-3</c:v>
                </c:pt>
                <c:pt idx="59">
                  <c:v>7.0000000000000001E-3</c:v>
                </c:pt>
                <c:pt idx="60">
                  <c:v>6.0000000000000001E-3</c:v>
                </c:pt>
                <c:pt idx="61">
                  <c:v>7.0000000000000001E-3</c:v>
                </c:pt>
                <c:pt idx="62">
                  <c:v>6.0000000000000001E-3</c:v>
                </c:pt>
                <c:pt idx="63">
                  <c:v>4.0000000000000001E-3</c:v>
                </c:pt>
                <c:pt idx="64">
                  <c:v>7.0000000000000001E-3</c:v>
                </c:pt>
                <c:pt idx="65">
                  <c:v>7.0000000000000001E-3</c:v>
                </c:pt>
                <c:pt idx="66">
                  <c:v>7.0000000000000001E-3</c:v>
                </c:pt>
                <c:pt idx="67">
                  <c:v>5.0000000000000001E-3</c:v>
                </c:pt>
                <c:pt idx="68">
                  <c:v>8.0000000000000002E-3</c:v>
                </c:pt>
                <c:pt idx="69">
                  <c:v>7.0000000000000001E-3</c:v>
                </c:pt>
                <c:pt idx="70">
                  <c:v>7.0000000000000001E-3</c:v>
                </c:pt>
                <c:pt idx="71">
                  <c:v>7.0000000000000001E-3</c:v>
                </c:pt>
                <c:pt idx="72">
                  <c:v>8.0000000000000002E-3</c:v>
                </c:pt>
                <c:pt idx="73">
                  <c:v>6.0000000000000001E-3</c:v>
                </c:pt>
                <c:pt idx="74">
                  <c:v>8.0000000000000002E-3</c:v>
                </c:pt>
                <c:pt idx="75">
                  <c:v>6.0000000000000001E-3</c:v>
                </c:pt>
                <c:pt idx="76">
                  <c:v>8.9999999999999993E-3</c:v>
                </c:pt>
                <c:pt idx="77">
                  <c:v>7.0000000000000001E-3</c:v>
                </c:pt>
                <c:pt idx="78">
                  <c:v>7.0000000000000001E-3</c:v>
                </c:pt>
                <c:pt idx="79">
                  <c:v>7.0000000000000001E-3</c:v>
                </c:pt>
                <c:pt idx="80">
                  <c:v>6.0000000000000001E-3</c:v>
                </c:pt>
                <c:pt idx="81">
                  <c:v>6.0000000000000001E-3</c:v>
                </c:pt>
                <c:pt idx="82">
                  <c:v>7.0000000000000001E-3</c:v>
                </c:pt>
                <c:pt idx="83">
                  <c:v>8.9999999999999993E-3</c:v>
                </c:pt>
                <c:pt idx="84">
                  <c:v>6.0000000000000001E-3</c:v>
                </c:pt>
                <c:pt idx="85">
                  <c:v>7.0000000000000001E-3</c:v>
                </c:pt>
                <c:pt idx="86">
                  <c:v>7.0000000000000001E-3</c:v>
                </c:pt>
                <c:pt idx="87">
                  <c:v>8.0000000000000002E-3</c:v>
                </c:pt>
                <c:pt idx="88">
                  <c:v>7.0000000000000001E-3</c:v>
                </c:pt>
                <c:pt idx="89">
                  <c:v>6.0000000000000001E-3</c:v>
                </c:pt>
                <c:pt idx="90">
                  <c:v>7.0000000000000001E-3</c:v>
                </c:pt>
                <c:pt idx="91">
                  <c:v>7.0000000000000001E-3</c:v>
                </c:pt>
                <c:pt idx="92">
                  <c:v>6.0000000000000001E-3</c:v>
                </c:pt>
                <c:pt idx="93">
                  <c:v>6.0000000000000001E-3</c:v>
                </c:pt>
                <c:pt idx="94">
                  <c:v>8.9999999999999993E-3</c:v>
                </c:pt>
                <c:pt idx="95">
                  <c:v>7.0000000000000001E-3</c:v>
                </c:pt>
                <c:pt idx="96">
                  <c:v>8.0000000000000002E-3</c:v>
                </c:pt>
                <c:pt idx="97">
                  <c:v>6.0000000000000001E-3</c:v>
                </c:pt>
                <c:pt idx="98">
                  <c:v>6.0000000000000001E-3</c:v>
                </c:pt>
                <c:pt idx="99">
                  <c:v>8.0000000000000002E-3</c:v>
                </c:pt>
                <c:pt idx="100">
                  <c:v>6.0000000000000001E-3</c:v>
                </c:pt>
                <c:pt idx="101">
                  <c:v>8.9999999999999993E-3</c:v>
                </c:pt>
                <c:pt idx="102">
                  <c:v>7.0000000000000001E-3</c:v>
                </c:pt>
                <c:pt idx="103">
                  <c:v>7.0000000000000001E-3</c:v>
                </c:pt>
                <c:pt idx="104">
                  <c:v>7.0000000000000001E-3</c:v>
                </c:pt>
                <c:pt idx="105">
                  <c:v>7.0000000000000001E-3</c:v>
                </c:pt>
                <c:pt idx="106">
                  <c:v>7.0000000000000001E-3</c:v>
                </c:pt>
                <c:pt idx="107">
                  <c:v>6.0000000000000001E-3</c:v>
                </c:pt>
                <c:pt idx="108">
                  <c:v>7.0000000000000001E-3</c:v>
                </c:pt>
                <c:pt idx="109">
                  <c:v>7.0000000000000001E-3</c:v>
                </c:pt>
                <c:pt idx="110">
                  <c:v>7.0000000000000001E-3</c:v>
                </c:pt>
                <c:pt idx="111">
                  <c:v>8.9999999999999993E-3</c:v>
                </c:pt>
                <c:pt idx="112">
                  <c:v>7.0000000000000001E-3</c:v>
                </c:pt>
                <c:pt idx="113">
                  <c:v>6.0000000000000001E-3</c:v>
                </c:pt>
                <c:pt idx="114">
                  <c:v>7.0000000000000001E-3</c:v>
                </c:pt>
                <c:pt idx="115">
                  <c:v>8.0000000000000002E-3</c:v>
                </c:pt>
                <c:pt idx="116">
                  <c:v>7.0000000000000001E-3</c:v>
                </c:pt>
                <c:pt idx="117">
                  <c:v>7.0000000000000001E-3</c:v>
                </c:pt>
                <c:pt idx="118">
                  <c:v>8.0000000000000002E-3</c:v>
                </c:pt>
                <c:pt idx="119">
                  <c:v>7.0000000000000001E-3</c:v>
                </c:pt>
                <c:pt idx="120">
                  <c:v>7.0000000000000001E-3</c:v>
                </c:pt>
                <c:pt idx="121">
                  <c:v>7.0000000000000001E-3</c:v>
                </c:pt>
                <c:pt idx="122">
                  <c:v>8.9999999999999993E-3</c:v>
                </c:pt>
                <c:pt idx="123">
                  <c:v>7.0000000000000001E-3</c:v>
                </c:pt>
                <c:pt idx="124">
                  <c:v>7.0000000000000001E-3</c:v>
                </c:pt>
                <c:pt idx="125">
                  <c:v>8.9999999999999993E-3</c:v>
                </c:pt>
                <c:pt idx="126">
                  <c:v>6.0000000000000001E-3</c:v>
                </c:pt>
                <c:pt idx="127">
                  <c:v>7.0000000000000001E-3</c:v>
                </c:pt>
                <c:pt idx="128">
                  <c:v>7.0000000000000001E-3</c:v>
                </c:pt>
                <c:pt idx="129">
                  <c:v>7.0000000000000001E-3</c:v>
                </c:pt>
                <c:pt idx="130">
                  <c:v>7.0000000000000001E-3</c:v>
                </c:pt>
                <c:pt idx="131">
                  <c:v>6.0000000000000001E-3</c:v>
                </c:pt>
                <c:pt idx="132">
                  <c:v>6.0000000000000001E-3</c:v>
                </c:pt>
                <c:pt idx="133">
                  <c:v>6.0000000000000001E-3</c:v>
                </c:pt>
                <c:pt idx="134">
                  <c:v>7.0000000000000001E-3</c:v>
                </c:pt>
                <c:pt idx="135">
                  <c:v>1.0999999999999999E-2</c:v>
                </c:pt>
                <c:pt idx="136">
                  <c:v>6.0000000000000001E-3</c:v>
                </c:pt>
                <c:pt idx="137">
                  <c:v>7.0000000000000001E-3</c:v>
                </c:pt>
                <c:pt idx="138">
                  <c:v>8.0000000000000002E-3</c:v>
                </c:pt>
                <c:pt idx="139">
                  <c:v>6.0000000000000001E-3</c:v>
                </c:pt>
                <c:pt idx="140">
                  <c:v>7.0000000000000001E-3</c:v>
                </c:pt>
                <c:pt idx="141">
                  <c:v>7.0000000000000001E-3</c:v>
                </c:pt>
                <c:pt idx="142">
                  <c:v>7.0000000000000001E-3</c:v>
                </c:pt>
                <c:pt idx="143">
                  <c:v>6.0000000000000001E-3</c:v>
                </c:pt>
                <c:pt idx="144">
                  <c:v>7.0000000000000001E-3</c:v>
                </c:pt>
                <c:pt idx="145">
                  <c:v>7.0000000000000001E-3</c:v>
                </c:pt>
                <c:pt idx="146">
                  <c:v>7.0000000000000001E-3</c:v>
                </c:pt>
                <c:pt idx="147">
                  <c:v>8.0000000000000002E-3</c:v>
                </c:pt>
                <c:pt idx="148">
                  <c:v>7.0000000000000001E-3</c:v>
                </c:pt>
                <c:pt idx="149">
                  <c:v>8.9999999999999993E-3</c:v>
                </c:pt>
                <c:pt idx="150">
                  <c:v>8.0000000000000002E-3</c:v>
                </c:pt>
                <c:pt idx="151">
                  <c:v>8.0000000000000002E-3</c:v>
                </c:pt>
                <c:pt idx="152">
                  <c:v>8.0000000000000002E-3</c:v>
                </c:pt>
                <c:pt idx="153">
                  <c:v>8.0000000000000002E-3</c:v>
                </c:pt>
                <c:pt idx="154">
                  <c:v>8.0000000000000002E-3</c:v>
                </c:pt>
                <c:pt idx="155">
                  <c:v>8.0000000000000002E-3</c:v>
                </c:pt>
                <c:pt idx="156">
                  <c:v>7.0000000000000001E-3</c:v>
                </c:pt>
                <c:pt idx="157">
                  <c:v>8.0000000000000002E-3</c:v>
                </c:pt>
                <c:pt idx="158">
                  <c:v>7.0000000000000001E-3</c:v>
                </c:pt>
                <c:pt idx="159">
                  <c:v>6.0000000000000001E-3</c:v>
                </c:pt>
                <c:pt idx="160">
                  <c:v>7.0000000000000001E-3</c:v>
                </c:pt>
                <c:pt idx="161">
                  <c:v>7.0000000000000001E-3</c:v>
                </c:pt>
                <c:pt idx="162">
                  <c:v>7.0000000000000001E-3</c:v>
                </c:pt>
                <c:pt idx="163">
                  <c:v>7.0000000000000001E-3</c:v>
                </c:pt>
                <c:pt idx="164">
                  <c:v>8.9999999999999993E-3</c:v>
                </c:pt>
                <c:pt idx="165">
                  <c:v>7.0000000000000001E-3</c:v>
                </c:pt>
                <c:pt idx="166">
                  <c:v>0.01</c:v>
                </c:pt>
                <c:pt idx="167">
                  <c:v>7.0000000000000001E-3</c:v>
                </c:pt>
                <c:pt idx="168">
                  <c:v>8.9999999999999993E-3</c:v>
                </c:pt>
                <c:pt idx="169">
                  <c:v>7.0000000000000001E-3</c:v>
                </c:pt>
                <c:pt idx="170">
                  <c:v>8.0000000000000002E-3</c:v>
                </c:pt>
                <c:pt idx="171">
                  <c:v>7.0000000000000001E-3</c:v>
                </c:pt>
                <c:pt idx="172">
                  <c:v>7.0000000000000001E-3</c:v>
                </c:pt>
                <c:pt idx="173">
                  <c:v>8.0000000000000002E-3</c:v>
                </c:pt>
                <c:pt idx="174">
                  <c:v>8.0000000000000002E-3</c:v>
                </c:pt>
                <c:pt idx="175">
                  <c:v>8.0000000000000002E-3</c:v>
                </c:pt>
                <c:pt idx="176">
                  <c:v>6.0000000000000001E-3</c:v>
                </c:pt>
                <c:pt idx="177">
                  <c:v>7.0000000000000001E-3</c:v>
                </c:pt>
                <c:pt idx="178">
                  <c:v>8.0000000000000002E-3</c:v>
                </c:pt>
                <c:pt idx="179">
                  <c:v>7.0000000000000001E-3</c:v>
                </c:pt>
                <c:pt idx="180">
                  <c:v>0.01</c:v>
                </c:pt>
                <c:pt idx="181">
                  <c:v>8.0000000000000002E-3</c:v>
                </c:pt>
                <c:pt idx="182">
                  <c:v>6.0000000000000001E-3</c:v>
                </c:pt>
                <c:pt idx="183">
                  <c:v>7.0000000000000001E-3</c:v>
                </c:pt>
                <c:pt idx="184">
                  <c:v>7.0000000000000001E-3</c:v>
                </c:pt>
                <c:pt idx="185">
                  <c:v>7.0000000000000001E-3</c:v>
                </c:pt>
                <c:pt idx="186">
                  <c:v>7.0000000000000001E-3</c:v>
                </c:pt>
                <c:pt idx="187">
                  <c:v>8.0000000000000002E-3</c:v>
                </c:pt>
                <c:pt idx="188">
                  <c:v>8.0000000000000002E-3</c:v>
                </c:pt>
                <c:pt idx="189">
                  <c:v>7.0000000000000001E-3</c:v>
                </c:pt>
                <c:pt idx="190">
                  <c:v>8.9999999999999993E-3</c:v>
                </c:pt>
                <c:pt idx="191">
                  <c:v>0.01</c:v>
                </c:pt>
                <c:pt idx="192">
                  <c:v>6.0000000000000001E-3</c:v>
                </c:pt>
                <c:pt idx="193">
                  <c:v>7.0000000000000001E-3</c:v>
                </c:pt>
                <c:pt idx="194">
                  <c:v>8.0000000000000002E-3</c:v>
                </c:pt>
                <c:pt idx="195">
                  <c:v>7.0000000000000001E-3</c:v>
                </c:pt>
                <c:pt idx="196">
                  <c:v>8.0000000000000002E-3</c:v>
                </c:pt>
                <c:pt idx="197">
                  <c:v>7.0000000000000001E-3</c:v>
                </c:pt>
                <c:pt idx="198">
                  <c:v>8.9999999999999993E-3</c:v>
                </c:pt>
                <c:pt idx="199">
                  <c:v>1.2999999999999999E-2</c:v>
                </c:pt>
                <c:pt idx="200">
                  <c:v>8.0000000000000002E-3</c:v>
                </c:pt>
                <c:pt idx="201">
                  <c:v>8.0000000000000002E-3</c:v>
                </c:pt>
                <c:pt idx="202">
                  <c:v>7.0000000000000001E-3</c:v>
                </c:pt>
                <c:pt idx="203">
                  <c:v>8.9999999999999993E-3</c:v>
                </c:pt>
                <c:pt idx="204">
                  <c:v>8.9999999999999993E-3</c:v>
                </c:pt>
                <c:pt idx="205">
                  <c:v>8.9999999999999993E-3</c:v>
                </c:pt>
                <c:pt idx="206">
                  <c:v>8.0000000000000002E-3</c:v>
                </c:pt>
                <c:pt idx="207">
                  <c:v>8.0000000000000002E-3</c:v>
                </c:pt>
                <c:pt idx="208">
                  <c:v>8.9999999999999993E-3</c:v>
                </c:pt>
                <c:pt idx="209">
                  <c:v>8.9999999999999993E-3</c:v>
                </c:pt>
                <c:pt idx="210">
                  <c:v>8.0000000000000002E-3</c:v>
                </c:pt>
                <c:pt idx="211">
                  <c:v>8.0000000000000002E-3</c:v>
                </c:pt>
                <c:pt idx="212">
                  <c:v>7.0000000000000001E-3</c:v>
                </c:pt>
                <c:pt idx="213">
                  <c:v>8.0000000000000002E-3</c:v>
                </c:pt>
                <c:pt idx="214">
                  <c:v>8.0000000000000002E-3</c:v>
                </c:pt>
                <c:pt idx="215">
                  <c:v>7.0000000000000001E-3</c:v>
                </c:pt>
                <c:pt idx="216">
                  <c:v>8.9999999999999993E-3</c:v>
                </c:pt>
                <c:pt idx="217">
                  <c:v>1.0999999999999999E-2</c:v>
                </c:pt>
                <c:pt idx="218">
                  <c:v>8.9999999999999993E-3</c:v>
                </c:pt>
                <c:pt idx="219">
                  <c:v>8.9999999999999993E-3</c:v>
                </c:pt>
                <c:pt idx="220">
                  <c:v>8.0000000000000002E-3</c:v>
                </c:pt>
                <c:pt idx="221">
                  <c:v>8.9999999999999993E-3</c:v>
                </c:pt>
                <c:pt idx="222">
                  <c:v>0.01</c:v>
                </c:pt>
                <c:pt idx="223">
                  <c:v>8.9999999999999993E-3</c:v>
                </c:pt>
                <c:pt idx="224">
                  <c:v>8.9999999999999993E-3</c:v>
                </c:pt>
                <c:pt idx="225">
                  <c:v>8.0000000000000002E-3</c:v>
                </c:pt>
                <c:pt idx="226">
                  <c:v>8.9999999999999993E-3</c:v>
                </c:pt>
                <c:pt idx="227">
                  <c:v>8.9999999999999993E-3</c:v>
                </c:pt>
                <c:pt idx="228">
                  <c:v>8.9999999999999993E-3</c:v>
                </c:pt>
                <c:pt idx="229">
                  <c:v>8.9999999999999993E-3</c:v>
                </c:pt>
                <c:pt idx="230">
                  <c:v>8.9999999999999993E-3</c:v>
                </c:pt>
                <c:pt idx="231">
                  <c:v>8.0000000000000002E-3</c:v>
                </c:pt>
                <c:pt idx="232">
                  <c:v>8.0000000000000002E-3</c:v>
                </c:pt>
                <c:pt idx="233">
                  <c:v>8.9999999999999993E-3</c:v>
                </c:pt>
                <c:pt idx="234">
                  <c:v>8.0000000000000002E-3</c:v>
                </c:pt>
                <c:pt idx="235">
                  <c:v>8.9999999999999993E-3</c:v>
                </c:pt>
                <c:pt idx="236">
                  <c:v>8.0000000000000002E-3</c:v>
                </c:pt>
                <c:pt idx="237">
                  <c:v>8.9999999999999993E-3</c:v>
                </c:pt>
                <c:pt idx="238">
                  <c:v>8.9999999999999993E-3</c:v>
                </c:pt>
                <c:pt idx="239">
                  <c:v>8.0000000000000002E-3</c:v>
                </c:pt>
                <c:pt idx="240">
                  <c:v>8.9999999999999993E-3</c:v>
                </c:pt>
                <c:pt idx="241">
                  <c:v>8.9999999999999993E-3</c:v>
                </c:pt>
                <c:pt idx="242">
                  <c:v>8.0000000000000002E-3</c:v>
                </c:pt>
                <c:pt idx="243">
                  <c:v>8.9999999999999993E-3</c:v>
                </c:pt>
                <c:pt idx="244">
                  <c:v>8.0000000000000002E-3</c:v>
                </c:pt>
                <c:pt idx="245">
                  <c:v>7.0000000000000001E-3</c:v>
                </c:pt>
                <c:pt idx="246">
                  <c:v>7.0000000000000001E-3</c:v>
                </c:pt>
                <c:pt idx="247">
                  <c:v>8.9999999999999993E-3</c:v>
                </c:pt>
                <c:pt idx="248">
                  <c:v>8.9999999999999993E-3</c:v>
                </c:pt>
                <c:pt idx="249">
                  <c:v>8.0000000000000002E-3</c:v>
                </c:pt>
                <c:pt idx="250">
                  <c:v>8.9999999999999993E-3</c:v>
                </c:pt>
                <c:pt idx="251">
                  <c:v>8.9999999999999993E-3</c:v>
                </c:pt>
                <c:pt idx="252">
                  <c:v>8.9999999999999993E-3</c:v>
                </c:pt>
                <c:pt idx="253">
                  <c:v>8.9999999999999993E-3</c:v>
                </c:pt>
                <c:pt idx="254">
                  <c:v>8.9999999999999993E-3</c:v>
                </c:pt>
                <c:pt idx="255">
                  <c:v>8.9999999999999993E-3</c:v>
                </c:pt>
                <c:pt idx="256">
                  <c:v>8.9999999999999993E-3</c:v>
                </c:pt>
                <c:pt idx="257">
                  <c:v>8.9999999999999993E-3</c:v>
                </c:pt>
                <c:pt idx="258">
                  <c:v>8.9999999999999993E-3</c:v>
                </c:pt>
                <c:pt idx="259">
                  <c:v>8.9999999999999993E-3</c:v>
                </c:pt>
                <c:pt idx="260">
                  <c:v>8.0000000000000002E-3</c:v>
                </c:pt>
                <c:pt idx="261">
                  <c:v>8.9999999999999993E-3</c:v>
                </c:pt>
                <c:pt idx="262">
                  <c:v>8.9999999999999993E-3</c:v>
                </c:pt>
                <c:pt idx="263">
                  <c:v>8.0000000000000002E-3</c:v>
                </c:pt>
                <c:pt idx="264">
                  <c:v>8.0000000000000002E-3</c:v>
                </c:pt>
                <c:pt idx="265">
                  <c:v>8.9999999999999993E-3</c:v>
                </c:pt>
                <c:pt idx="266">
                  <c:v>0.01</c:v>
                </c:pt>
                <c:pt idx="267">
                  <c:v>8.0000000000000002E-3</c:v>
                </c:pt>
                <c:pt idx="268">
                  <c:v>8.9999999999999993E-3</c:v>
                </c:pt>
                <c:pt idx="269">
                  <c:v>8.9999999999999993E-3</c:v>
                </c:pt>
                <c:pt idx="270">
                  <c:v>8.0000000000000002E-3</c:v>
                </c:pt>
                <c:pt idx="271">
                  <c:v>8.9999999999999993E-3</c:v>
                </c:pt>
                <c:pt idx="272">
                  <c:v>8.0000000000000002E-3</c:v>
                </c:pt>
                <c:pt idx="273">
                  <c:v>8.0000000000000002E-3</c:v>
                </c:pt>
                <c:pt idx="274">
                  <c:v>8.0000000000000002E-3</c:v>
                </c:pt>
                <c:pt idx="275">
                  <c:v>8.9999999999999993E-3</c:v>
                </c:pt>
                <c:pt idx="276">
                  <c:v>8.9999999999999993E-3</c:v>
                </c:pt>
                <c:pt idx="277">
                  <c:v>8.9999999999999993E-3</c:v>
                </c:pt>
                <c:pt idx="278">
                  <c:v>0.01</c:v>
                </c:pt>
                <c:pt idx="279">
                  <c:v>8.9999999999999993E-3</c:v>
                </c:pt>
                <c:pt idx="280">
                  <c:v>8.0000000000000002E-3</c:v>
                </c:pt>
                <c:pt idx="281">
                  <c:v>8.9999999999999993E-3</c:v>
                </c:pt>
                <c:pt idx="282">
                  <c:v>8.9999999999999993E-3</c:v>
                </c:pt>
                <c:pt idx="283">
                  <c:v>8.9999999999999993E-3</c:v>
                </c:pt>
                <c:pt idx="284">
                  <c:v>8.9999999999999993E-3</c:v>
                </c:pt>
                <c:pt idx="285">
                  <c:v>0.01</c:v>
                </c:pt>
                <c:pt idx="286">
                  <c:v>8.0000000000000002E-3</c:v>
                </c:pt>
                <c:pt idx="287">
                  <c:v>8.9999999999999993E-3</c:v>
                </c:pt>
                <c:pt idx="288">
                  <c:v>8.9999999999999993E-3</c:v>
                </c:pt>
                <c:pt idx="289">
                  <c:v>8.9999999999999993E-3</c:v>
                </c:pt>
                <c:pt idx="290">
                  <c:v>8.9999999999999993E-3</c:v>
                </c:pt>
                <c:pt idx="291">
                  <c:v>8.9999999999999993E-3</c:v>
                </c:pt>
                <c:pt idx="292">
                  <c:v>8.0000000000000002E-3</c:v>
                </c:pt>
                <c:pt idx="293">
                  <c:v>8.9999999999999993E-3</c:v>
                </c:pt>
                <c:pt idx="294">
                  <c:v>8.0000000000000002E-3</c:v>
                </c:pt>
                <c:pt idx="295">
                  <c:v>8.9999999999999993E-3</c:v>
                </c:pt>
                <c:pt idx="296">
                  <c:v>8.9999999999999993E-3</c:v>
                </c:pt>
                <c:pt idx="297">
                  <c:v>8.9999999999999993E-3</c:v>
                </c:pt>
                <c:pt idx="298">
                  <c:v>8.9999999999999993E-3</c:v>
                </c:pt>
                <c:pt idx="299">
                  <c:v>8.9999999999999993E-3</c:v>
                </c:pt>
                <c:pt idx="300">
                  <c:v>0.01</c:v>
                </c:pt>
                <c:pt idx="301">
                  <c:v>8.9999999999999993E-3</c:v>
                </c:pt>
                <c:pt idx="302">
                  <c:v>8.0000000000000002E-3</c:v>
                </c:pt>
                <c:pt idx="303">
                  <c:v>8.9999999999999993E-3</c:v>
                </c:pt>
                <c:pt idx="304">
                  <c:v>8.9999999999999993E-3</c:v>
                </c:pt>
                <c:pt idx="305">
                  <c:v>8.9999999999999993E-3</c:v>
                </c:pt>
                <c:pt idx="306">
                  <c:v>8.9999999999999993E-3</c:v>
                </c:pt>
                <c:pt idx="307">
                  <c:v>1.0999999999999999E-2</c:v>
                </c:pt>
                <c:pt idx="308">
                  <c:v>0.01</c:v>
                </c:pt>
                <c:pt idx="309">
                  <c:v>8.9999999999999993E-3</c:v>
                </c:pt>
                <c:pt idx="310">
                  <c:v>1.0999999999999999E-2</c:v>
                </c:pt>
                <c:pt idx="311">
                  <c:v>8.9999999999999993E-3</c:v>
                </c:pt>
                <c:pt idx="312">
                  <c:v>0.01</c:v>
                </c:pt>
                <c:pt idx="313">
                  <c:v>8.0000000000000002E-3</c:v>
                </c:pt>
                <c:pt idx="314">
                  <c:v>0.01</c:v>
                </c:pt>
                <c:pt idx="315">
                  <c:v>0.01</c:v>
                </c:pt>
                <c:pt idx="316">
                  <c:v>0.01</c:v>
                </c:pt>
                <c:pt idx="317">
                  <c:v>1.0999999999999999E-2</c:v>
                </c:pt>
                <c:pt idx="318">
                  <c:v>1.0999999999999999E-2</c:v>
                </c:pt>
                <c:pt idx="319">
                  <c:v>0.01</c:v>
                </c:pt>
                <c:pt idx="320">
                  <c:v>1.2E-2</c:v>
                </c:pt>
                <c:pt idx="321">
                  <c:v>1.2E-2</c:v>
                </c:pt>
                <c:pt idx="322">
                  <c:v>1.2E-2</c:v>
                </c:pt>
                <c:pt idx="323">
                  <c:v>1.0999999999999999E-2</c:v>
                </c:pt>
                <c:pt idx="324">
                  <c:v>1.2E-2</c:v>
                </c:pt>
                <c:pt idx="325">
                  <c:v>1.4E-2</c:v>
                </c:pt>
                <c:pt idx="326">
                  <c:v>1.2E-2</c:v>
                </c:pt>
                <c:pt idx="327">
                  <c:v>0.01</c:v>
                </c:pt>
                <c:pt idx="328">
                  <c:v>1.2E-2</c:v>
                </c:pt>
                <c:pt idx="329">
                  <c:v>1.2999999999999999E-2</c:v>
                </c:pt>
                <c:pt idx="330">
                  <c:v>1.2E-2</c:v>
                </c:pt>
                <c:pt idx="331">
                  <c:v>1.0999999999999999E-2</c:v>
                </c:pt>
                <c:pt idx="332">
                  <c:v>1.2999999999999999E-2</c:v>
                </c:pt>
                <c:pt idx="333">
                  <c:v>1.2999999999999999E-2</c:v>
                </c:pt>
                <c:pt idx="334">
                  <c:v>1.2999999999999999E-2</c:v>
                </c:pt>
                <c:pt idx="335">
                  <c:v>1.2999999999999999E-2</c:v>
                </c:pt>
                <c:pt idx="336">
                  <c:v>1.2E-2</c:v>
                </c:pt>
                <c:pt idx="337">
                  <c:v>1.2999999999999999E-2</c:v>
                </c:pt>
                <c:pt idx="338">
                  <c:v>1.2999999999999999E-2</c:v>
                </c:pt>
                <c:pt idx="339">
                  <c:v>1.2999999999999999E-2</c:v>
                </c:pt>
                <c:pt idx="340">
                  <c:v>1.4999999999999999E-2</c:v>
                </c:pt>
                <c:pt idx="341">
                  <c:v>1.4E-2</c:v>
                </c:pt>
                <c:pt idx="342">
                  <c:v>1.2999999999999999E-2</c:v>
                </c:pt>
                <c:pt idx="343">
                  <c:v>1.4999999999999999E-2</c:v>
                </c:pt>
                <c:pt idx="344">
                  <c:v>1.4E-2</c:v>
                </c:pt>
                <c:pt idx="345">
                  <c:v>1.6E-2</c:v>
                </c:pt>
                <c:pt idx="346">
                  <c:v>1.6E-2</c:v>
                </c:pt>
                <c:pt idx="347">
                  <c:v>1.4E-2</c:v>
                </c:pt>
                <c:pt idx="348">
                  <c:v>1.7000000000000001E-2</c:v>
                </c:pt>
                <c:pt idx="349">
                  <c:v>1.4999999999999999E-2</c:v>
                </c:pt>
                <c:pt idx="350">
                  <c:v>1.7000000000000001E-2</c:v>
                </c:pt>
                <c:pt idx="351">
                  <c:v>1.6E-2</c:v>
                </c:pt>
                <c:pt idx="352">
                  <c:v>1.4999999999999999E-2</c:v>
                </c:pt>
                <c:pt idx="353">
                  <c:v>1.4999999999999999E-2</c:v>
                </c:pt>
                <c:pt idx="354">
                  <c:v>1.4E-2</c:v>
                </c:pt>
                <c:pt idx="355">
                  <c:v>1.6E-2</c:v>
                </c:pt>
                <c:pt idx="356">
                  <c:v>1.6E-2</c:v>
                </c:pt>
                <c:pt idx="357">
                  <c:v>1.6E-2</c:v>
                </c:pt>
                <c:pt idx="358">
                  <c:v>1.9E-2</c:v>
                </c:pt>
                <c:pt idx="359">
                  <c:v>1.7000000000000001E-2</c:v>
                </c:pt>
                <c:pt idx="360">
                  <c:v>1.7000000000000001E-2</c:v>
                </c:pt>
                <c:pt idx="361">
                  <c:v>1.7000000000000001E-2</c:v>
                </c:pt>
                <c:pt idx="362">
                  <c:v>1.9E-2</c:v>
                </c:pt>
                <c:pt idx="363">
                  <c:v>1.9E-2</c:v>
                </c:pt>
                <c:pt idx="364">
                  <c:v>0.02</c:v>
                </c:pt>
                <c:pt idx="365">
                  <c:v>1.7999999999999999E-2</c:v>
                </c:pt>
                <c:pt idx="366">
                  <c:v>1.9E-2</c:v>
                </c:pt>
                <c:pt idx="367">
                  <c:v>2.1000000000000001E-2</c:v>
                </c:pt>
                <c:pt idx="368">
                  <c:v>1.7999999999999999E-2</c:v>
                </c:pt>
                <c:pt idx="369">
                  <c:v>0.02</c:v>
                </c:pt>
                <c:pt idx="370">
                  <c:v>1.6E-2</c:v>
                </c:pt>
                <c:pt idx="371">
                  <c:v>1.7999999999999999E-2</c:v>
                </c:pt>
                <c:pt idx="372">
                  <c:v>0.02</c:v>
                </c:pt>
                <c:pt idx="373">
                  <c:v>1.7999999999999999E-2</c:v>
                </c:pt>
                <c:pt idx="374">
                  <c:v>0.02</c:v>
                </c:pt>
                <c:pt idx="375">
                  <c:v>2.3E-2</c:v>
                </c:pt>
                <c:pt idx="376">
                  <c:v>1.7999999999999999E-2</c:v>
                </c:pt>
                <c:pt idx="377">
                  <c:v>1.7999999999999999E-2</c:v>
                </c:pt>
                <c:pt idx="378">
                  <c:v>1.7999999999999999E-2</c:v>
                </c:pt>
                <c:pt idx="379">
                  <c:v>2.1000000000000001E-2</c:v>
                </c:pt>
                <c:pt idx="380">
                  <c:v>0.02</c:v>
                </c:pt>
                <c:pt idx="381">
                  <c:v>1.6E-2</c:v>
                </c:pt>
                <c:pt idx="382">
                  <c:v>1.7000000000000001E-2</c:v>
                </c:pt>
                <c:pt idx="383">
                  <c:v>1.7999999999999999E-2</c:v>
                </c:pt>
                <c:pt idx="384">
                  <c:v>1.4999999999999999E-2</c:v>
                </c:pt>
                <c:pt idx="385">
                  <c:v>0.02</c:v>
                </c:pt>
                <c:pt idx="386">
                  <c:v>2.1000000000000001E-2</c:v>
                </c:pt>
                <c:pt idx="387">
                  <c:v>2.3E-2</c:v>
                </c:pt>
                <c:pt idx="388">
                  <c:v>0.02</c:v>
                </c:pt>
                <c:pt idx="389">
                  <c:v>2.5000000000000001E-2</c:v>
                </c:pt>
                <c:pt idx="390">
                  <c:v>1.6E-2</c:v>
                </c:pt>
                <c:pt idx="391">
                  <c:v>1.7000000000000001E-2</c:v>
                </c:pt>
                <c:pt idx="392">
                  <c:v>2.5999999999999999E-2</c:v>
                </c:pt>
                <c:pt idx="393">
                  <c:v>2.1000000000000001E-2</c:v>
                </c:pt>
                <c:pt idx="394">
                  <c:v>2.8000000000000001E-2</c:v>
                </c:pt>
                <c:pt idx="395">
                  <c:v>2.9000000000000001E-2</c:v>
                </c:pt>
                <c:pt idx="396">
                  <c:v>2.1000000000000001E-2</c:v>
                </c:pt>
                <c:pt idx="397">
                  <c:v>2.1000000000000001E-2</c:v>
                </c:pt>
                <c:pt idx="398">
                  <c:v>2.1000000000000001E-2</c:v>
                </c:pt>
                <c:pt idx="399">
                  <c:v>2.1999999999999999E-2</c:v>
                </c:pt>
                <c:pt idx="400">
                  <c:v>0.02</c:v>
                </c:pt>
                <c:pt idx="401">
                  <c:v>2.9000000000000001E-2</c:v>
                </c:pt>
                <c:pt idx="402">
                  <c:v>0.02</c:v>
                </c:pt>
                <c:pt idx="403">
                  <c:v>2.1000000000000001E-2</c:v>
                </c:pt>
                <c:pt idx="404">
                  <c:v>2.5999999999999999E-2</c:v>
                </c:pt>
                <c:pt idx="405">
                  <c:v>0.03</c:v>
                </c:pt>
                <c:pt idx="406">
                  <c:v>0.02</c:v>
                </c:pt>
                <c:pt idx="407">
                  <c:v>2.1000000000000001E-2</c:v>
                </c:pt>
                <c:pt idx="408">
                  <c:v>2.3E-2</c:v>
                </c:pt>
                <c:pt idx="409">
                  <c:v>1.9E-2</c:v>
                </c:pt>
                <c:pt idx="410">
                  <c:v>2.5000000000000001E-2</c:v>
                </c:pt>
                <c:pt idx="411">
                  <c:v>2.5000000000000001E-2</c:v>
                </c:pt>
                <c:pt idx="412">
                  <c:v>1.9E-2</c:v>
                </c:pt>
                <c:pt idx="413">
                  <c:v>2.4E-2</c:v>
                </c:pt>
                <c:pt idx="414">
                  <c:v>2.3E-2</c:v>
                </c:pt>
                <c:pt idx="415">
                  <c:v>3.7999999999999999E-2</c:v>
                </c:pt>
                <c:pt idx="416">
                  <c:v>2.1000000000000001E-2</c:v>
                </c:pt>
                <c:pt idx="417">
                  <c:v>2.1999999999999999E-2</c:v>
                </c:pt>
                <c:pt idx="418">
                  <c:v>1.9E-2</c:v>
                </c:pt>
                <c:pt idx="419">
                  <c:v>2.5000000000000001E-2</c:v>
                </c:pt>
                <c:pt idx="420">
                  <c:v>1.7999999999999999E-2</c:v>
                </c:pt>
                <c:pt idx="421">
                  <c:v>2.5000000000000001E-2</c:v>
                </c:pt>
                <c:pt idx="422">
                  <c:v>2.7E-2</c:v>
                </c:pt>
                <c:pt idx="423">
                  <c:v>1.7000000000000001E-2</c:v>
                </c:pt>
                <c:pt idx="424">
                  <c:v>2.1000000000000001E-2</c:v>
                </c:pt>
                <c:pt idx="425">
                  <c:v>3.2000000000000001E-2</c:v>
                </c:pt>
                <c:pt idx="426">
                  <c:v>2.9000000000000001E-2</c:v>
                </c:pt>
                <c:pt idx="427">
                  <c:v>3.1E-2</c:v>
                </c:pt>
                <c:pt idx="428">
                  <c:v>2.4E-2</c:v>
                </c:pt>
                <c:pt idx="429">
                  <c:v>3.5999999999999997E-2</c:v>
                </c:pt>
                <c:pt idx="430">
                  <c:v>2.9000000000000001E-2</c:v>
                </c:pt>
                <c:pt idx="431">
                  <c:v>2.5000000000000001E-2</c:v>
                </c:pt>
                <c:pt idx="432">
                  <c:v>3.4000000000000002E-2</c:v>
                </c:pt>
                <c:pt idx="433">
                  <c:v>4.4999999999999998E-2</c:v>
                </c:pt>
                <c:pt idx="434">
                  <c:v>2.1999999999999999E-2</c:v>
                </c:pt>
                <c:pt idx="435">
                  <c:v>4.5999999999999999E-2</c:v>
                </c:pt>
                <c:pt idx="436">
                  <c:v>5.6000000000000001E-2</c:v>
                </c:pt>
                <c:pt idx="437">
                  <c:v>2.9000000000000001E-2</c:v>
                </c:pt>
                <c:pt idx="438">
                  <c:v>4.2000000000000003E-2</c:v>
                </c:pt>
                <c:pt idx="439">
                  <c:v>3.7999999999999999E-2</c:v>
                </c:pt>
                <c:pt idx="440">
                  <c:v>2.5999999999999999E-2</c:v>
                </c:pt>
                <c:pt idx="441">
                  <c:v>5.6000000000000001E-2</c:v>
                </c:pt>
                <c:pt idx="442">
                  <c:v>5.0999999999999997E-2</c:v>
                </c:pt>
                <c:pt idx="443">
                  <c:v>4.3999999999999997E-2</c:v>
                </c:pt>
                <c:pt idx="444">
                  <c:v>3.5999999999999997E-2</c:v>
                </c:pt>
                <c:pt idx="445">
                  <c:v>2.7E-2</c:v>
                </c:pt>
                <c:pt idx="446">
                  <c:v>4.7E-2</c:v>
                </c:pt>
                <c:pt idx="447">
                  <c:v>4.3999999999999997E-2</c:v>
                </c:pt>
                <c:pt idx="448">
                  <c:v>3.5000000000000003E-2</c:v>
                </c:pt>
                <c:pt idx="449">
                  <c:v>6.9000000000000006E-2</c:v>
                </c:pt>
                <c:pt idx="450">
                  <c:v>7.5999999999999998E-2</c:v>
                </c:pt>
                <c:pt idx="451">
                  <c:v>7.0999999999999994E-2</c:v>
                </c:pt>
                <c:pt idx="452">
                  <c:v>3.5999999999999997E-2</c:v>
                </c:pt>
                <c:pt idx="453">
                  <c:v>7.4999999999999997E-2</c:v>
                </c:pt>
                <c:pt idx="454">
                  <c:v>4.1000000000000002E-2</c:v>
                </c:pt>
                <c:pt idx="455">
                  <c:v>4.7E-2</c:v>
                </c:pt>
                <c:pt idx="456">
                  <c:v>3.1E-2</c:v>
                </c:pt>
                <c:pt idx="457">
                  <c:v>6.3E-2</c:v>
                </c:pt>
                <c:pt idx="458">
                  <c:v>4.8000000000000001E-2</c:v>
                </c:pt>
                <c:pt idx="459">
                  <c:v>6.5000000000000002E-2</c:v>
                </c:pt>
                <c:pt idx="460">
                  <c:v>7.1999999999999995E-2</c:v>
                </c:pt>
                <c:pt idx="461">
                  <c:v>8.7999999999999995E-2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66-42C7-A3AA-2A144BFAB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471887"/>
        <c:axId val="833487727"/>
      </c:scatterChart>
      <c:valAx>
        <c:axId val="833471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3487727"/>
        <c:crosses val="autoZero"/>
        <c:crossBetween val="midCat"/>
      </c:valAx>
      <c:valAx>
        <c:axId val="83348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3471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Nak!$AH$1</c:f>
              <c:strCache>
                <c:ptCount val="1"/>
                <c:pt idx="0">
                  <c:v>Fe3+/Fetot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Nak!$AG$2:$AG$288</c:f>
              <c:numCache>
                <c:formatCode>0.00</c:formatCode>
                <c:ptCount val="287"/>
                <c:pt idx="0">
                  <c:v>67.869127516778519</c:v>
                </c:pt>
                <c:pt idx="1">
                  <c:v>67.661691542288565</c:v>
                </c:pt>
                <c:pt idx="2">
                  <c:v>67.470881863560734</c:v>
                </c:pt>
                <c:pt idx="3">
                  <c:v>67.079207920792072</c:v>
                </c:pt>
                <c:pt idx="4">
                  <c:v>66.997518610421835</c:v>
                </c:pt>
                <c:pt idx="5">
                  <c:v>66.88741721854305</c:v>
                </c:pt>
                <c:pt idx="6">
                  <c:v>66.859027205276178</c:v>
                </c:pt>
                <c:pt idx="7">
                  <c:v>66.840277777777771</c:v>
                </c:pt>
                <c:pt idx="8">
                  <c:v>66.808873720136503</c:v>
                </c:pt>
                <c:pt idx="9">
                  <c:v>66.802943581357326</c:v>
                </c:pt>
                <c:pt idx="10">
                  <c:v>66.694352159468423</c:v>
                </c:pt>
                <c:pt idx="11">
                  <c:v>66.666666666666657</c:v>
                </c:pt>
                <c:pt idx="12">
                  <c:v>66.529942575881876</c:v>
                </c:pt>
                <c:pt idx="13">
                  <c:v>66.529605263157904</c:v>
                </c:pt>
                <c:pt idx="14">
                  <c:v>66.528925619834709</c:v>
                </c:pt>
                <c:pt idx="15">
                  <c:v>66.502057613168716</c:v>
                </c:pt>
                <c:pt idx="16">
                  <c:v>66.445733222866608</c:v>
                </c:pt>
                <c:pt idx="17">
                  <c:v>66.39209225700165</c:v>
                </c:pt>
                <c:pt idx="18">
                  <c:v>66.301600673967982</c:v>
                </c:pt>
                <c:pt idx="19">
                  <c:v>66.281945589447659</c:v>
                </c:pt>
                <c:pt idx="20">
                  <c:v>66.239316239316253</c:v>
                </c:pt>
                <c:pt idx="21">
                  <c:v>66.172839506172849</c:v>
                </c:pt>
                <c:pt idx="22">
                  <c:v>66.147186147186147</c:v>
                </c:pt>
                <c:pt idx="23">
                  <c:v>66.062176165803109</c:v>
                </c:pt>
                <c:pt idx="24">
                  <c:v>66.037735849056602</c:v>
                </c:pt>
                <c:pt idx="25">
                  <c:v>65.998329156223889</c:v>
                </c:pt>
                <c:pt idx="26">
                  <c:v>65.905245346869719</c:v>
                </c:pt>
                <c:pt idx="27">
                  <c:v>65.89940323955669</c:v>
                </c:pt>
                <c:pt idx="28">
                  <c:v>65.876375952582549</c:v>
                </c:pt>
                <c:pt idx="29">
                  <c:v>65.74539363484088</c:v>
                </c:pt>
                <c:pt idx="30">
                  <c:v>65.704584040747037</c:v>
                </c:pt>
                <c:pt idx="31">
                  <c:v>65.699658703071663</c:v>
                </c:pt>
                <c:pt idx="32">
                  <c:v>65.646258503401356</c:v>
                </c:pt>
                <c:pt idx="33">
                  <c:v>65.529010238907844</c:v>
                </c:pt>
                <c:pt idx="34">
                  <c:v>65.514333895446882</c:v>
                </c:pt>
                <c:pt idx="35">
                  <c:v>65.459140690817179</c:v>
                </c:pt>
                <c:pt idx="36">
                  <c:v>65.446808510638306</c:v>
                </c:pt>
                <c:pt idx="37">
                  <c:v>65.361183637946041</c:v>
                </c:pt>
                <c:pt idx="38">
                  <c:v>65.22821576763485</c:v>
                </c:pt>
                <c:pt idx="39">
                  <c:v>65.169491525423723</c:v>
                </c:pt>
                <c:pt idx="40">
                  <c:v>65.116279069767444</c:v>
                </c:pt>
                <c:pt idx="41">
                  <c:v>65.033222591362133</c:v>
                </c:pt>
                <c:pt idx="42">
                  <c:v>65.032679738562095</c:v>
                </c:pt>
                <c:pt idx="43">
                  <c:v>65.029142381348876</c:v>
                </c:pt>
                <c:pt idx="44">
                  <c:v>65.020920502092054</c:v>
                </c:pt>
                <c:pt idx="45">
                  <c:v>65.004226542688087</c:v>
                </c:pt>
                <c:pt idx="46">
                  <c:v>64.967105263157904</c:v>
                </c:pt>
                <c:pt idx="47">
                  <c:v>64.827018121911038</c:v>
                </c:pt>
                <c:pt idx="48">
                  <c:v>64.745762711864401</c:v>
                </c:pt>
                <c:pt idx="49">
                  <c:v>64.740866610025478</c:v>
                </c:pt>
                <c:pt idx="50">
                  <c:v>64.700996677740861</c:v>
                </c:pt>
                <c:pt idx="51">
                  <c:v>64.671654197838734</c:v>
                </c:pt>
                <c:pt idx="52">
                  <c:v>64.656616415410397</c:v>
                </c:pt>
                <c:pt idx="53">
                  <c:v>64.513422818791952</c:v>
                </c:pt>
                <c:pt idx="54">
                  <c:v>64.406779661016955</c:v>
                </c:pt>
                <c:pt idx="55">
                  <c:v>64.405360134003359</c:v>
                </c:pt>
                <c:pt idx="56">
                  <c:v>64.388185654008439</c:v>
                </c:pt>
                <c:pt idx="57">
                  <c:v>64.339152119700742</c:v>
                </c:pt>
                <c:pt idx="58">
                  <c:v>64.315352697095435</c:v>
                </c:pt>
                <c:pt idx="59">
                  <c:v>64.267990074441684</c:v>
                </c:pt>
                <c:pt idx="60">
                  <c:v>64.163822525597269</c:v>
                </c:pt>
                <c:pt idx="61">
                  <c:v>64.128595600676817</c:v>
                </c:pt>
                <c:pt idx="62">
                  <c:v>64.013547840812862</c:v>
                </c:pt>
                <c:pt idx="63">
                  <c:v>63.98659966499163</c:v>
                </c:pt>
                <c:pt idx="64">
                  <c:v>63.886572143452881</c:v>
                </c:pt>
                <c:pt idx="65">
                  <c:v>63.858466722830663</c:v>
                </c:pt>
                <c:pt idx="66">
                  <c:v>63.788767812238056</c:v>
                </c:pt>
                <c:pt idx="67">
                  <c:v>63.719766472060044</c:v>
                </c:pt>
                <c:pt idx="68">
                  <c:v>63.698630136986303</c:v>
                </c:pt>
                <c:pt idx="69">
                  <c:v>63.560033585222499</c:v>
                </c:pt>
                <c:pt idx="70">
                  <c:v>63.461538461538467</c:v>
                </c:pt>
                <c:pt idx="71">
                  <c:v>63.400335008375208</c:v>
                </c:pt>
                <c:pt idx="72">
                  <c:v>63.392107472711999</c:v>
                </c:pt>
                <c:pt idx="73">
                  <c:v>63.250000000000007</c:v>
                </c:pt>
                <c:pt idx="74">
                  <c:v>63.210702341137129</c:v>
                </c:pt>
                <c:pt idx="75">
                  <c:v>63.19272125723738</c:v>
                </c:pt>
                <c:pt idx="76">
                  <c:v>63.188647746243745</c:v>
                </c:pt>
                <c:pt idx="77">
                  <c:v>63.166807790008463</c:v>
                </c:pt>
                <c:pt idx="78">
                  <c:v>63.135946622185145</c:v>
                </c:pt>
                <c:pt idx="79">
                  <c:v>63.114071606994173</c:v>
                </c:pt>
                <c:pt idx="80">
                  <c:v>63.109243697478988</c:v>
                </c:pt>
                <c:pt idx="81">
                  <c:v>63.096234309623433</c:v>
                </c:pt>
                <c:pt idx="82">
                  <c:v>63.092269326683294</c:v>
                </c:pt>
                <c:pt idx="83">
                  <c:v>63.082133784928033</c:v>
                </c:pt>
                <c:pt idx="84">
                  <c:v>63.078216989066441</c:v>
                </c:pt>
                <c:pt idx="85">
                  <c:v>63.078216989066441</c:v>
                </c:pt>
                <c:pt idx="86">
                  <c:v>63.04347826086957</c:v>
                </c:pt>
                <c:pt idx="87">
                  <c:v>63.04347826086957</c:v>
                </c:pt>
                <c:pt idx="88">
                  <c:v>63.034367141659672</c:v>
                </c:pt>
                <c:pt idx="89">
                  <c:v>63.02521008403361</c:v>
                </c:pt>
                <c:pt idx="90">
                  <c:v>62.997459779847588</c:v>
                </c:pt>
                <c:pt idx="91">
                  <c:v>62.944162436548226</c:v>
                </c:pt>
                <c:pt idx="92">
                  <c:v>62.924281984334193</c:v>
                </c:pt>
                <c:pt idx="93">
                  <c:v>62.922297297297305</c:v>
                </c:pt>
                <c:pt idx="94">
                  <c:v>62.919463087248332</c:v>
                </c:pt>
                <c:pt idx="95">
                  <c:v>62.903225806451616</c:v>
                </c:pt>
                <c:pt idx="96">
                  <c:v>62.897822445561147</c:v>
                </c:pt>
                <c:pt idx="97">
                  <c:v>62.895174708818637</c:v>
                </c:pt>
                <c:pt idx="98">
                  <c:v>62.881355932203398</c:v>
                </c:pt>
                <c:pt idx="99">
                  <c:v>62.878787878787875</c:v>
                </c:pt>
                <c:pt idx="100">
                  <c:v>62.876254180602011</c:v>
                </c:pt>
                <c:pt idx="101">
                  <c:v>62.869198312236286</c:v>
                </c:pt>
                <c:pt idx="102">
                  <c:v>62.864279766860939</c:v>
                </c:pt>
                <c:pt idx="103">
                  <c:v>62.864279766860939</c:v>
                </c:pt>
                <c:pt idx="104">
                  <c:v>62.862010221465084</c:v>
                </c:pt>
                <c:pt idx="105">
                  <c:v>62.854757929883142</c:v>
                </c:pt>
                <c:pt idx="106">
                  <c:v>62.835570469798661</c:v>
                </c:pt>
                <c:pt idx="107">
                  <c:v>62.814070351758801</c:v>
                </c:pt>
                <c:pt idx="108">
                  <c:v>62.811980033277869</c:v>
                </c:pt>
                <c:pt idx="109">
                  <c:v>62.806424344885883</c:v>
                </c:pt>
                <c:pt idx="110">
                  <c:v>62.784588441331003</c:v>
                </c:pt>
                <c:pt idx="111">
                  <c:v>62.771285475792993</c:v>
                </c:pt>
                <c:pt idx="112">
                  <c:v>62.769485903814257</c:v>
                </c:pt>
                <c:pt idx="113">
                  <c:v>62.761506276150627</c:v>
                </c:pt>
                <c:pt idx="114">
                  <c:v>62.753378378378379</c:v>
                </c:pt>
                <c:pt idx="115">
                  <c:v>62.740183792815372</c:v>
                </c:pt>
                <c:pt idx="116">
                  <c:v>62.720403022670027</c:v>
                </c:pt>
                <c:pt idx="117">
                  <c:v>62.718932443703082</c:v>
                </c:pt>
                <c:pt idx="118">
                  <c:v>62.697751873438804</c:v>
                </c:pt>
                <c:pt idx="119">
                  <c:v>62.666666666666671</c:v>
                </c:pt>
                <c:pt idx="120">
                  <c:v>62.650602409638559</c:v>
                </c:pt>
                <c:pt idx="121">
                  <c:v>62.63643996641477</c:v>
                </c:pt>
                <c:pt idx="122">
                  <c:v>62.59414225941422</c:v>
                </c:pt>
                <c:pt idx="123">
                  <c:v>62.587412587412594</c:v>
                </c:pt>
                <c:pt idx="124">
                  <c:v>62.585616438356162</c:v>
                </c:pt>
                <c:pt idx="125">
                  <c:v>62.583892617449663</c:v>
                </c:pt>
                <c:pt idx="126">
                  <c:v>62.583333333333336</c:v>
                </c:pt>
                <c:pt idx="127">
                  <c:v>62.57309941520468</c:v>
                </c:pt>
                <c:pt idx="128">
                  <c:v>62.563667232597631</c:v>
                </c:pt>
                <c:pt idx="129">
                  <c:v>62.552476910159527</c:v>
                </c:pt>
                <c:pt idx="130">
                  <c:v>62.552476910159527</c:v>
                </c:pt>
                <c:pt idx="131">
                  <c:v>62.542662116040958</c:v>
                </c:pt>
                <c:pt idx="132">
                  <c:v>62.53143336127409</c:v>
                </c:pt>
                <c:pt idx="133">
                  <c:v>62.520729684908794</c:v>
                </c:pt>
                <c:pt idx="134">
                  <c:v>62.510530749789382</c:v>
                </c:pt>
                <c:pt idx="135">
                  <c:v>62.51046025104602</c:v>
                </c:pt>
                <c:pt idx="136">
                  <c:v>62.510390689941808</c:v>
                </c:pt>
                <c:pt idx="137">
                  <c:v>62.489486963835148</c:v>
                </c:pt>
                <c:pt idx="138">
                  <c:v>62.489270386266092</c:v>
                </c:pt>
                <c:pt idx="139">
                  <c:v>62.489196197061361</c:v>
                </c:pt>
                <c:pt idx="140">
                  <c:v>62.467644521138908</c:v>
                </c:pt>
                <c:pt idx="141">
                  <c:v>62.436974789915965</c:v>
                </c:pt>
                <c:pt idx="142">
                  <c:v>62.435233160621763</c:v>
                </c:pt>
                <c:pt idx="143">
                  <c:v>62.426778242677813</c:v>
                </c:pt>
                <c:pt idx="144">
                  <c:v>62.426284751474306</c:v>
                </c:pt>
                <c:pt idx="145">
                  <c:v>62.414383561643838</c:v>
                </c:pt>
                <c:pt idx="146">
                  <c:v>62.406639004149376</c:v>
                </c:pt>
                <c:pt idx="147">
                  <c:v>62.405382674516396</c:v>
                </c:pt>
                <c:pt idx="148">
                  <c:v>62.393162393162392</c:v>
                </c:pt>
                <c:pt idx="149">
                  <c:v>62.385321100917423</c:v>
                </c:pt>
                <c:pt idx="150">
                  <c:v>62.372013651877133</c:v>
                </c:pt>
                <c:pt idx="151">
                  <c:v>62.364696086594492</c:v>
                </c:pt>
                <c:pt idx="152">
                  <c:v>62.33443708609272</c:v>
                </c:pt>
                <c:pt idx="153">
                  <c:v>62.328767123287676</c:v>
                </c:pt>
                <c:pt idx="154">
                  <c:v>62.323651452282157</c:v>
                </c:pt>
                <c:pt idx="155">
                  <c:v>62.322472848788635</c:v>
                </c:pt>
                <c:pt idx="156">
                  <c:v>62.321278385197644</c:v>
                </c:pt>
                <c:pt idx="157">
                  <c:v>62.321278385197644</c:v>
                </c:pt>
                <c:pt idx="158">
                  <c:v>62.31505657093124</c:v>
                </c:pt>
                <c:pt idx="159">
                  <c:v>62.31505657093124</c:v>
                </c:pt>
                <c:pt idx="160">
                  <c:v>62.251082251082245</c:v>
                </c:pt>
                <c:pt idx="161">
                  <c:v>62.203389830508485</c:v>
                </c:pt>
                <c:pt idx="162">
                  <c:v>62.198168193172357</c:v>
                </c:pt>
                <c:pt idx="163">
                  <c:v>62.176165803108809</c:v>
                </c:pt>
                <c:pt idx="164">
                  <c:v>62.171628721541161</c:v>
                </c:pt>
                <c:pt idx="165">
                  <c:v>62.155388471177943</c:v>
                </c:pt>
                <c:pt idx="166">
                  <c:v>62.146422628951747</c:v>
                </c:pt>
                <c:pt idx="167">
                  <c:v>62.138475021910601</c:v>
                </c:pt>
                <c:pt idx="168">
                  <c:v>62.122519413287314</c:v>
                </c:pt>
                <c:pt idx="169">
                  <c:v>62.066045723962738</c:v>
                </c:pt>
                <c:pt idx="170">
                  <c:v>62.06322795341098</c:v>
                </c:pt>
                <c:pt idx="171">
                  <c:v>62.060085836909863</c:v>
                </c:pt>
                <c:pt idx="172">
                  <c:v>62.037037037037038</c:v>
                </c:pt>
                <c:pt idx="173">
                  <c:v>62.011637572734827</c:v>
                </c:pt>
                <c:pt idx="174">
                  <c:v>61.96830692243536</c:v>
                </c:pt>
                <c:pt idx="175">
                  <c:v>61.958405545927207</c:v>
                </c:pt>
                <c:pt idx="176">
                  <c:v>61.952861952861959</c:v>
                </c:pt>
                <c:pt idx="177">
                  <c:v>61.90061028770706</c:v>
                </c:pt>
                <c:pt idx="178">
                  <c:v>61.883802816901415</c:v>
                </c:pt>
                <c:pt idx="179">
                  <c:v>61.830742659758208</c:v>
                </c:pt>
                <c:pt idx="180">
                  <c:v>61.826086956521742</c:v>
                </c:pt>
                <c:pt idx="181">
                  <c:v>61.812023708721419</c:v>
                </c:pt>
                <c:pt idx="182">
                  <c:v>61.686143572621035</c:v>
                </c:pt>
                <c:pt idx="183">
                  <c:v>61.672473867595826</c:v>
                </c:pt>
                <c:pt idx="184">
                  <c:v>61.623931623931625</c:v>
                </c:pt>
                <c:pt idx="185">
                  <c:v>61.611785095320627</c:v>
                </c:pt>
                <c:pt idx="186">
                  <c:v>61.590524534686978</c:v>
                </c:pt>
                <c:pt idx="187">
                  <c:v>61.572438162544174</c:v>
                </c:pt>
                <c:pt idx="188">
                  <c:v>61.525278491859467</c:v>
                </c:pt>
                <c:pt idx="189">
                  <c:v>61.378737541528238</c:v>
                </c:pt>
                <c:pt idx="190">
                  <c:v>61.032472939217321</c:v>
                </c:pt>
                <c:pt idx="191">
                  <c:v>60.501296456352627</c:v>
                </c:pt>
                <c:pt idx="192">
                  <c:v>60.406091370558379</c:v>
                </c:pt>
                <c:pt idx="193">
                  <c:v>60.386879730866269</c:v>
                </c:pt>
                <c:pt idx="194">
                  <c:v>59.87972508591065</c:v>
                </c:pt>
                <c:pt idx="195">
                  <c:v>59.829787234042563</c:v>
                </c:pt>
                <c:pt idx="196">
                  <c:v>59.629941126997466</c:v>
                </c:pt>
                <c:pt idx="197">
                  <c:v>59.433198380566807</c:v>
                </c:pt>
                <c:pt idx="198">
                  <c:v>59.286898839137649</c:v>
                </c:pt>
                <c:pt idx="199">
                  <c:v>58.92707460184409</c:v>
                </c:pt>
                <c:pt idx="200">
                  <c:v>58.663366336633658</c:v>
                </c:pt>
                <c:pt idx="201">
                  <c:v>58.644067796610166</c:v>
                </c:pt>
                <c:pt idx="202">
                  <c:v>58.283772302463902</c:v>
                </c:pt>
                <c:pt idx="203">
                  <c:v>57.907949790794987</c:v>
                </c:pt>
                <c:pt idx="204">
                  <c:v>56.675062972292189</c:v>
                </c:pt>
                <c:pt idx="205">
                  <c:v>55.385920271416452</c:v>
                </c:pt>
                <c:pt idx="206">
                  <c:v>55.256518082422204</c:v>
                </c:pt>
                <c:pt idx="207">
                  <c:v>53.13028764805415</c:v>
                </c:pt>
                <c:pt idx="208">
                  <c:v>52.773109243697483</c:v>
                </c:pt>
                <c:pt idx="209">
                  <c:v>52.667231160033865</c:v>
                </c:pt>
                <c:pt idx="210">
                  <c:v>52.441077441077447</c:v>
                </c:pt>
                <c:pt idx="211">
                  <c:v>51.721242653232579</c:v>
                </c:pt>
                <c:pt idx="212">
                  <c:v>51.62116040955631</c:v>
                </c:pt>
                <c:pt idx="213">
                  <c:v>51.34453781512606</c:v>
                </c:pt>
                <c:pt idx="214">
                  <c:v>51.32139812446718</c:v>
                </c:pt>
                <c:pt idx="215">
                  <c:v>51.275510204081634</c:v>
                </c:pt>
                <c:pt idx="216">
                  <c:v>51.060220525869383</c:v>
                </c:pt>
                <c:pt idx="217">
                  <c:v>49.125874125874127</c:v>
                </c:pt>
                <c:pt idx="218">
                  <c:v>49.107901444350041</c:v>
                </c:pt>
                <c:pt idx="219">
                  <c:v>48.733624454148476</c:v>
                </c:pt>
                <c:pt idx="220">
                  <c:v>48.722466960352428</c:v>
                </c:pt>
                <c:pt idx="221">
                  <c:v>48.508098891730597</c:v>
                </c:pt>
                <c:pt idx="222">
                  <c:v>48.28451882845188</c:v>
                </c:pt>
                <c:pt idx="223">
                  <c:v>48.090277777777779</c:v>
                </c:pt>
                <c:pt idx="224">
                  <c:v>47.623089983022076</c:v>
                </c:pt>
                <c:pt idx="225">
                  <c:v>47.523892267593396</c:v>
                </c:pt>
                <c:pt idx="226">
                  <c:v>47.441457068516911</c:v>
                </c:pt>
                <c:pt idx="227">
                  <c:v>47.238742565845371</c:v>
                </c:pt>
                <c:pt idx="228">
                  <c:v>47.028862478777597</c:v>
                </c:pt>
                <c:pt idx="229">
                  <c:v>46.792130025662956</c:v>
                </c:pt>
                <c:pt idx="230">
                  <c:v>46.763202725724028</c:v>
                </c:pt>
                <c:pt idx="231">
                  <c:v>46.729776247848541</c:v>
                </c:pt>
                <c:pt idx="232">
                  <c:v>46.700942587832053</c:v>
                </c:pt>
                <c:pt idx="233">
                  <c:v>46.689303904923605</c:v>
                </c:pt>
                <c:pt idx="234">
                  <c:v>46.615252784918596</c:v>
                </c:pt>
                <c:pt idx="235">
                  <c:v>46.517626827171114</c:v>
                </c:pt>
                <c:pt idx="236">
                  <c:v>46.349745331069613</c:v>
                </c:pt>
                <c:pt idx="237">
                  <c:v>45.934618608549876</c:v>
                </c:pt>
                <c:pt idx="238">
                  <c:v>45.622895622895619</c:v>
                </c:pt>
                <c:pt idx="239">
                  <c:v>45.423728813559315</c:v>
                </c:pt>
                <c:pt idx="240">
                  <c:v>45.291095890410951</c:v>
                </c:pt>
                <c:pt idx="241">
                  <c:v>45.182724252491688</c:v>
                </c:pt>
                <c:pt idx="242">
                  <c:v>45.174708818635608</c:v>
                </c:pt>
                <c:pt idx="243">
                  <c:v>45.150214592274679</c:v>
                </c:pt>
                <c:pt idx="244">
                  <c:v>45.025295109612145</c:v>
                </c:pt>
                <c:pt idx="245">
                  <c:v>44.856661045531204</c:v>
                </c:pt>
                <c:pt idx="246">
                  <c:v>44.671781756180735</c:v>
                </c:pt>
                <c:pt idx="247">
                  <c:v>44.608695652173921</c:v>
                </c:pt>
                <c:pt idx="248">
                  <c:v>44.557823129251695</c:v>
                </c:pt>
                <c:pt idx="249">
                  <c:v>44.463373083475304</c:v>
                </c:pt>
                <c:pt idx="250">
                  <c:v>44.425531914893618</c:v>
                </c:pt>
                <c:pt idx="251">
                  <c:v>44.366197183098585</c:v>
                </c:pt>
                <c:pt idx="252">
                  <c:v>44.247038917089682</c:v>
                </c:pt>
                <c:pt idx="253">
                  <c:v>44.080604534005033</c:v>
                </c:pt>
                <c:pt idx="254">
                  <c:v>43.90026714158504</c:v>
                </c:pt>
                <c:pt idx="255">
                  <c:v>43.755310110450296</c:v>
                </c:pt>
                <c:pt idx="256">
                  <c:v>43.47450302506482</c:v>
                </c:pt>
                <c:pt idx="257">
                  <c:v>43.359040274207366</c:v>
                </c:pt>
                <c:pt idx="258">
                  <c:v>43.185689948892673</c:v>
                </c:pt>
                <c:pt idx="259">
                  <c:v>42.978723404255319</c:v>
                </c:pt>
                <c:pt idx="260">
                  <c:v>42.628475147430493</c:v>
                </c:pt>
                <c:pt idx="261">
                  <c:v>42.483108108108105</c:v>
                </c:pt>
                <c:pt idx="262">
                  <c:v>42.429426860564583</c:v>
                </c:pt>
                <c:pt idx="263">
                  <c:v>42.372881355932194</c:v>
                </c:pt>
                <c:pt idx="264">
                  <c:v>42.233417296389597</c:v>
                </c:pt>
                <c:pt idx="265">
                  <c:v>41.938178780284041</c:v>
                </c:pt>
                <c:pt idx="266">
                  <c:v>41.902313624678662</c:v>
                </c:pt>
                <c:pt idx="267">
                  <c:v>41.856540084388186</c:v>
                </c:pt>
                <c:pt idx="268">
                  <c:v>41.473864610111391</c:v>
                </c:pt>
                <c:pt idx="269">
                  <c:v>41.320914479254867</c:v>
                </c:pt>
                <c:pt idx="270">
                  <c:v>41.080617495711834</c:v>
                </c:pt>
                <c:pt idx="271">
                  <c:v>41.034482758620683</c:v>
                </c:pt>
                <c:pt idx="272">
                  <c:v>41.023489932885909</c:v>
                </c:pt>
                <c:pt idx="273">
                  <c:v>40.819672131147541</c:v>
                </c:pt>
                <c:pt idx="274">
                  <c:v>40.235690235690235</c:v>
                </c:pt>
                <c:pt idx="275">
                  <c:v>39.983164983164983</c:v>
                </c:pt>
                <c:pt idx="276">
                  <c:v>39.520958083832333</c:v>
                </c:pt>
                <c:pt idx="277">
                  <c:v>39.351081530782025</c:v>
                </c:pt>
                <c:pt idx="278">
                  <c:v>39.205955334987593</c:v>
                </c:pt>
                <c:pt idx="279">
                  <c:v>39.032527105921602</c:v>
                </c:pt>
                <c:pt idx="280">
                  <c:v>38.817480719794347</c:v>
                </c:pt>
                <c:pt idx="281">
                  <c:v>38.736492103075641</c:v>
                </c:pt>
                <c:pt idx="282">
                  <c:v>38.430420711974108</c:v>
                </c:pt>
                <c:pt idx="283">
                  <c:v>37.312186978297163</c:v>
                </c:pt>
                <c:pt idx="284">
                  <c:v>35.374149659863946</c:v>
                </c:pt>
                <c:pt idx="285">
                  <c:v>35.174171622769748</c:v>
                </c:pt>
                <c:pt idx="286">
                  <c:v>30.361445783132528</c:v>
                </c:pt>
              </c:numCache>
            </c:numRef>
          </c:xVal>
          <c:yVal>
            <c:numRef>
              <c:f>Nak!$AH$2:$AH$288</c:f>
              <c:numCache>
                <c:formatCode>0.00</c:formatCode>
                <c:ptCount val="287"/>
                <c:pt idx="0">
                  <c:v>0.11751152073732718</c:v>
                </c:pt>
                <c:pt idx="1">
                  <c:v>8.0188679245283015E-2</c:v>
                </c:pt>
                <c:pt idx="2">
                  <c:v>0.08</c:v>
                </c:pt>
                <c:pt idx="3">
                  <c:v>6.3380281690140844E-2</c:v>
                </c:pt>
                <c:pt idx="4">
                  <c:v>3.6231884057971009E-2</c:v>
                </c:pt>
                <c:pt idx="5">
                  <c:v>7.1925754060324823E-2</c:v>
                </c:pt>
                <c:pt idx="6">
                  <c:v>5.411764705882352E-2</c:v>
                </c:pt>
                <c:pt idx="7">
                  <c:v>0.10955710955710955</c:v>
                </c:pt>
                <c:pt idx="8">
                  <c:v>0.10161662817551963</c:v>
                </c:pt>
                <c:pt idx="9">
                  <c:v>2.6378896882494E-2</c:v>
                </c:pt>
                <c:pt idx="10">
                  <c:v>6.7441860465116271E-2</c:v>
                </c:pt>
                <c:pt idx="11">
                  <c:v>6.2790697674418597E-2</c:v>
                </c:pt>
                <c:pt idx="12">
                  <c:v>3.7735849056603772E-2</c:v>
                </c:pt>
                <c:pt idx="13">
                  <c:v>3.5545023696682464E-2</c:v>
                </c:pt>
                <c:pt idx="14">
                  <c:v>4.0284360189573459E-2</c:v>
                </c:pt>
                <c:pt idx="15">
                  <c:v>2.3980815347721823E-2</c:v>
                </c:pt>
                <c:pt idx="16">
                  <c:v>5.8139534883720929E-2</c:v>
                </c:pt>
                <c:pt idx="17">
                  <c:v>4.2253521126760563E-2</c:v>
                </c:pt>
                <c:pt idx="18">
                  <c:v>9.7065462753950324E-2</c:v>
                </c:pt>
                <c:pt idx="19">
                  <c:v>0</c:v>
                </c:pt>
                <c:pt idx="20">
                  <c:v>6.398104265402843E-2</c:v>
                </c:pt>
                <c:pt idx="21">
                  <c:v>0</c:v>
                </c:pt>
                <c:pt idx="22">
                  <c:v>0.10730593607305935</c:v>
                </c:pt>
                <c:pt idx="23">
                  <c:v>6.8720379146919433E-2</c:v>
                </c:pt>
                <c:pt idx="24">
                  <c:v>0</c:v>
                </c:pt>
                <c:pt idx="25">
                  <c:v>5.128205128205128E-2</c:v>
                </c:pt>
                <c:pt idx="26">
                  <c:v>7.1428571428571425E-2</c:v>
                </c:pt>
                <c:pt idx="27">
                  <c:v>6.1032863849765251E-2</c:v>
                </c:pt>
                <c:pt idx="28">
                  <c:v>6.9284064665127015E-2</c:v>
                </c:pt>
                <c:pt idx="29">
                  <c:v>6.1926605504587152E-2</c:v>
                </c:pt>
                <c:pt idx="30">
                  <c:v>6.2645011600928072E-2</c:v>
                </c:pt>
                <c:pt idx="31">
                  <c:v>2.6634382566585953E-2</c:v>
                </c:pt>
                <c:pt idx="32">
                  <c:v>8.8036117381489837E-2</c:v>
                </c:pt>
                <c:pt idx="33">
                  <c:v>3.3492822966507171E-2</c:v>
                </c:pt>
                <c:pt idx="34">
                  <c:v>4.4392523364485979E-2</c:v>
                </c:pt>
                <c:pt idx="35">
                  <c:v>4.2056074766355138E-2</c:v>
                </c:pt>
                <c:pt idx="36">
                  <c:v>3.7914691943127958E-2</c:v>
                </c:pt>
                <c:pt idx="37">
                  <c:v>6.7915690866510531E-2</c:v>
                </c:pt>
                <c:pt idx="38">
                  <c:v>4.7727272727272729E-2</c:v>
                </c:pt>
                <c:pt idx="39">
                  <c:v>1.9093078758949882E-2</c:v>
                </c:pt>
                <c:pt idx="40">
                  <c:v>4.5454545454545456E-2</c:v>
                </c:pt>
                <c:pt idx="41">
                  <c:v>2.3696682464454978E-3</c:v>
                </c:pt>
                <c:pt idx="42">
                  <c:v>2.331002331002331E-3</c:v>
                </c:pt>
                <c:pt idx="43">
                  <c:v>4.328018223234624E-2</c:v>
                </c:pt>
                <c:pt idx="44">
                  <c:v>1.8779342723004695E-2</c:v>
                </c:pt>
                <c:pt idx="45">
                  <c:v>5.0458715596330271E-2</c:v>
                </c:pt>
                <c:pt idx="46">
                  <c:v>0</c:v>
                </c:pt>
                <c:pt idx="47">
                  <c:v>5.7395143487858714E-2</c:v>
                </c:pt>
                <c:pt idx="48">
                  <c:v>5.0228310502283102E-2</c:v>
                </c:pt>
                <c:pt idx="49">
                  <c:v>4.8165137614678902E-2</c:v>
                </c:pt>
                <c:pt idx="50">
                  <c:v>2.9680365296803651E-2</c:v>
                </c:pt>
                <c:pt idx="51">
                  <c:v>0</c:v>
                </c:pt>
                <c:pt idx="52">
                  <c:v>1.8604651162790697E-2</c:v>
                </c:pt>
                <c:pt idx="53">
                  <c:v>4.5146726862302484E-2</c:v>
                </c:pt>
                <c:pt idx="54">
                  <c:v>0</c:v>
                </c:pt>
                <c:pt idx="55">
                  <c:v>4.0632054176072234E-2</c:v>
                </c:pt>
                <c:pt idx="56">
                  <c:v>9.3896713615023476E-3</c:v>
                </c:pt>
                <c:pt idx="57">
                  <c:v>3.160270880361174E-2</c:v>
                </c:pt>
                <c:pt idx="58">
                  <c:v>0</c:v>
                </c:pt>
                <c:pt idx="59">
                  <c:v>9.1743119266055051E-3</c:v>
                </c:pt>
                <c:pt idx="60">
                  <c:v>0</c:v>
                </c:pt>
                <c:pt idx="61">
                  <c:v>0</c:v>
                </c:pt>
                <c:pt idx="62">
                  <c:v>1.3921113689095129E-2</c:v>
                </c:pt>
                <c:pt idx="63">
                  <c:v>4.6296296296296294E-3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4.6948356807511738E-3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2.242152466367713E-3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1.3363028953229399E-2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1.0940919037199124E-2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2.1929824561403508E-3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8.6956521739130436E-3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8.553971486761712E-2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2.9045643153526968E-2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2.9644268774703556E-2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9.4664371772805497E-2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6.0504201680672255E-2</c:v>
                </c:pt>
                <c:pt idx="210">
                  <c:v>0</c:v>
                </c:pt>
                <c:pt idx="211">
                  <c:v>0</c:v>
                </c:pt>
                <c:pt idx="212">
                  <c:v>2.2413793103448276E-2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3.1879194630872486E-2</c:v>
                </c:pt>
                <c:pt idx="217">
                  <c:v>4.9019607843137254E-2</c:v>
                </c:pt>
                <c:pt idx="218">
                  <c:v>0</c:v>
                </c:pt>
                <c:pt idx="219">
                  <c:v>0</c:v>
                </c:pt>
                <c:pt idx="220">
                  <c:v>3.6423841059602648E-2</c:v>
                </c:pt>
                <c:pt idx="221">
                  <c:v>0</c:v>
                </c:pt>
                <c:pt idx="222">
                  <c:v>0</c:v>
                </c:pt>
                <c:pt idx="223">
                  <c:v>3.236245954692557E-2</c:v>
                </c:pt>
                <c:pt idx="224">
                  <c:v>2.6813880126182969E-2</c:v>
                </c:pt>
                <c:pt idx="225">
                  <c:v>2.8938906752411574E-2</c:v>
                </c:pt>
                <c:pt idx="226">
                  <c:v>6.1919504643962849E-2</c:v>
                </c:pt>
                <c:pt idx="227">
                  <c:v>2.8169014084507039E-2</c:v>
                </c:pt>
                <c:pt idx="228">
                  <c:v>3.4055727554179564E-2</c:v>
                </c:pt>
                <c:pt idx="229">
                  <c:v>0</c:v>
                </c:pt>
                <c:pt idx="230">
                  <c:v>0</c:v>
                </c:pt>
                <c:pt idx="231">
                  <c:v>3.1298904538341159E-2</c:v>
                </c:pt>
                <c:pt idx="232">
                  <c:v>1.5822784810126583E-2</c:v>
                </c:pt>
                <c:pt idx="233">
                  <c:v>0</c:v>
                </c:pt>
                <c:pt idx="234">
                  <c:v>5.4628224582701057E-2</c:v>
                </c:pt>
                <c:pt idx="235">
                  <c:v>2.3547880690737832E-2</c:v>
                </c:pt>
                <c:pt idx="236">
                  <c:v>9.4043887147335428E-3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3.1201248049921998E-3</c:v>
                </c:pt>
                <c:pt idx="244">
                  <c:v>2.2488755622188904E-2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3.3639143730886847E-2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3.2348804500703238E-2</c:v>
                </c:pt>
                <c:pt idx="265">
                  <c:v>2.8694404591104736E-3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8.4626234132581107E-3</c:v>
                </c:pt>
                <c:pt idx="273">
                  <c:v>1.3831258644536654E-3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5.4156171284634756E-2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BF-4049-836B-5A6F3E075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30191"/>
        <c:axId val="843230671"/>
      </c:scatterChart>
      <c:valAx>
        <c:axId val="843230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3230671"/>
        <c:crosses val="autoZero"/>
        <c:crossBetween val="midCat"/>
      </c:valAx>
      <c:valAx>
        <c:axId val="84323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3230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Nak!$AH$1</c:f>
              <c:strCache>
                <c:ptCount val="1"/>
                <c:pt idx="0">
                  <c:v>Fe3+/Fetot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Nak!$AG$2:$AG$195</c:f>
              <c:numCache>
                <c:formatCode>0.00</c:formatCode>
                <c:ptCount val="194"/>
                <c:pt idx="0">
                  <c:v>67.869127516778519</c:v>
                </c:pt>
                <c:pt idx="1">
                  <c:v>67.661691542288565</c:v>
                </c:pt>
                <c:pt idx="2">
                  <c:v>67.470881863560734</c:v>
                </c:pt>
                <c:pt idx="3">
                  <c:v>67.079207920792072</c:v>
                </c:pt>
                <c:pt idx="4">
                  <c:v>66.997518610421835</c:v>
                </c:pt>
                <c:pt idx="5">
                  <c:v>66.88741721854305</c:v>
                </c:pt>
                <c:pt idx="6">
                  <c:v>66.859027205276178</c:v>
                </c:pt>
                <c:pt idx="7">
                  <c:v>66.840277777777771</c:v>
                </c:pt>
                <c:pt idx="8">
                  <c:v>66.808873720136503</c:v>
                </c:pt>
                <c:pt idx="9">
                  <c:v>66.802943581357326</c:v>
                </c:pt>
                <c:pt idx="10">
                  <c:v>66.694352159468423</c:v>
                </c:pt>
                <c:pt idx="11">
                  <c:v>66.666666666666657</c:v>
                </c:pt>
                <c:pt idx="12">
                  <c:v>66.529942575881876</c:v>
                </c:pt>
                <c:pt idx="13">
                  <c:v>66.529605263157904</c:v>
                </c:pt>
                <c:pt idx="14">
                  <c:v>66.528925619834709</c:v>
                </c:pt>
                <c:pt idx="15">
                  <c:v>66.502057613168716</c:v>
                </c:pt>
                <c:pt idx="16">
                  <c:v>66.445733222866608</c:v>
                </c:pt>
                <c:pt idx="17">
                  <c:v>66.39209225700165</c:v>
                </c:pt>
                <c:pt idx="18">
                  <c:v>66.301600673967982</c:v>
                </c:pt>
                <c:pt idx="19">
                  <c:v>66.281945589447659</c:v>
                </c:pt>
                <c:pt idx="20">
                  <c:v>66.239316239316253</c:v>
                </c:pt>
                <c:pt idx="21">
                  <c:v>66.172839506172849</c:v>
                </c:pt>
                <c:pt idx="22">
                  <c:v>66.147186147186147</c:v>
                </c:pt>
                <c:pt idx="23">
                  <c:v>66.062176165803109</c:v>
                </c:pt>
                <c:pt idx="24">
                  <c:v>66.037735849056602</c:v>
                </c:pt>
                <c:pt idx="25">
                  <c:v>65.998329156223889</c:v>
                </c:pt>
                <c:pt idx="26">
                  <c:v>65.905245346869719</c:v>
                </c:pt>
                <c:pt idx="27">
                  <c:v>65.89940323955669</c:v>
                </c:pt>
                <c:pt idx="28">
                  <c:v>65.876375952582549</c:v>
                </c:pt>
                <c:pt idx="29">
                  <c:v>65.74539363484088</c:v>
                </c:pt>
                <c:pt idx="30">
                  <c:v>65.704584040747037</c:v>
                </c:pt>
                <c:pt idx="31">
                  <c:v>65.699658703071663</c:v>
                </c:pt>
                <c:pt idx="32">
                  <c:v>65.646258503401356</c:v>
                </c:pt>
                <c:pt idx="33">
                  <c:v>65.529010238907844</c:v>
                </c:pt>
                <c:pt idx="34">
                  <c:v>65.514333895446882</c:v>
                </c:pt>
                <c:pt idx="35">
                  <c:v>65.459140690817179</c:v>
                </c:pt>
                <c:pt idx="36">
                  <c:v>65.446808510638306</c:v>
                </c:pt>
                <c:pt idx="37">
                  <c:v>65.361183637946041</c:v>
                </c:pt>
                <c:pt idx="38">
                  <c:v>65.22821576763485</c:v>
                </c:pt>
                <c:pt idx="39">
                  <c:v>65.169491525423723</c:v>
                </c:pt>
                <c:pt idx="40">
                  <c:v>65.116279069767444</c:v>
                </c:pt>
                <c:pt idx="41">
                  <c:v>65.033222591362133</c:v>
                </c:pt>
                <c:pt idx="42">
                  <c:v>65.032679738562095</c:v>
                </c:pt>
                <c:pt idx="43">
                  <c:v>65.029142381348876</c:v>
                </c:pt>
                <c:pt idx="44">
                  <c:v>65.020920502092054</c:v>
                </c:pt>
                <c:pt idx="45">
                  <c:v>65.004226542688087</c:v>
                </c:pt>
                <c:pt idx="46">
                  <c:v>64.967105263157904</c:v>
                </c:pt>
                <c:pt idx="47">
                  <c:v>64.827018121911038</c:v>
                </c:pt>
                <c:pt idx="48">
                  <c:v>64.745762711864401</c:v>
                </c:pt>
                <c:pt idx="49">
                  <c:v>64.740866610025478</c:v>
                </c:pt>
                <c:pt idx="50">
                  <c:v>64.700996677740861</c:v>
                </c:pt>
                <c:pt idx="51">
                  <c:v>64.671654197838734</c:v>
                </c:pt>
                <c:pt idx="52">
                  <c:v>64.656616415410397</c:v>
                </c:pt>
                <c:pt idx="53">
                  <c:v>64.513422818791952</c:v>
                </c:pt>
                <c:pt idx="54">
                  <c:v>64.406779661016955</c:v>
                </c:pt>
                <c:pt idx="55">
                  <c:v>64.405360134003359</c:v>
                </c:pt>
                <c:pt idx="56">
                  <c:v>64.388185654008439</c:v>
                </c:pt>
                <c:pt idx="57">
                  <c:v>64.339152119700742</c:v>
                </c:pt>
                <c:pt idx="58">
                  <c:v>64.315352697095435</c:v>
                </c:pt>
                <c:pt idx="59">
                  <c:v>64.267990074441684</c:v>
                </c:pt>
                <c:pt idx="60">
                  <c:v>64.163822525597269</c:v>
                </c:pt>
                <c:pt idx="61">
                  <c:v>64.128595600676817</c:v>
                </c:pt>
                <c:pt idx="62">
                  <c:v>64.013547840812862</c:v>
                </c:pt>
                <c:pt idx="63">
                  <c:v>63.98659966499163</c:v>
                </c:pt>
                <c:pt idx="64">
                  <c:v>63.886572143452881</c:v>
                </c:pt>
                <c:pt idx="65">
                  <c:v>63.858466722830663</c:v>
                </c:pt>
                <c:pt idx="66">
                  <c:v>63.788767812238056</c:v>
                </c:pt>
                <c:pt idx="67">
                  <c:v>63.719766472060044</c:v>
                </c:pt>
                <c:pt idx="68">
                  <c:v>63.698630136986303</c:v>
                </c:pt>
                <c:pt idx="69">
                  <c:v>63.560033585222499</c:v>
                </c:pt>
                <c:pt idx="70">
                  <c:v>63.461538461538467</c:v>
                </c:pt>
                <c:pt idx="71">
                  <c:v>63.400335008375208</c:v>
                </c:pt>
                <c:pt idx="72">
                  <c:v>63.392107472711999</c:v>
                </c:pt>
                <c:pt idx="73">
                  <c:v>63.250000000000007</c:v>
                </c:pt>
                <c:pt idx="74">
                  <c:v>63.210702341137129</c:v>
                </c:pt>
                <c:pt idx="75">
                  <c:v>63.19272125723738</c:v>
                </c:pt>
                <c:pt idx="76">
                  <c:v>63.188647746243745</c:v>
                </c:pt>
                <c:pt idx="77">
                  <c:v>63.166807790008463</c:v>
                </c:pt>
                <c:pt idx="78">
                  <c:v>63.135946622185145</c:v>
                </c:pt>
                <c:pt idx="79">
                  <c:v>63.114071606994173</c:v>
                </c:pt>
                <c:pt idx="80">
                  <c:v>63.109243697478988</c:v>
                </c:pt>
                <c:pt idx="81">
                  <c:v>63.096234309623433</c:v>
                </c:pt>
                <c:pt idx="82">
                  <c:v>63.092269326683294</c:v>
                </c:pt>
                <c:pt idx="83">
                  <c:v>63.082133784928033</c:v>
                </c:pt>
                <c:pt idx="84">
                  <c:v>63.078216989066441</c:v>
                </c:pt>
                <c:pt idx="85">
                  <c:v>63.078216989066441</c:v>
                </c:pt>
                <c:pt idx="86">
                  <c:v>63.04347826086957</c:v>
                </c:pt>
                <c:pt idx="87">
                  <c:v>63.04347826086957</c:v>
                </c:pt>
                <c:pt idx="88">
                  <c:v>63.034367141659672</c:v>
                </c:pt>
                <c:pt idx="89">
                  <c:v>63.02521008403361</c:v>
                </c:pt>
                <c:pt idx="90">
                  <c:v>62.997459779847588</c:v>
                </c:pt>
                <c:pt idx="91">
                  <c:v>62.944162436548226</c:v>
                </c:pt>
                <c:pt idx="92">
                  <c:v>62.924281984334193</c:v>
                </c:pt>
                <c:pt idx="93">
                  <c:v>62.922297297297305</c:v>
                </c:pt>
                <c:pt idx="94">
                  <c:v>62.919463087248332</c:v>
                </c:pt>
                <c:pt idx="95">
                  <c:v>62.903225806451616</c:v>
                </c:pt>
                <c:pt idx="96">
                  <c:v>62.897822445561147</c:v>
                </c:pt>
                <c:pt idx="97">
                  <c:v>62.895174708818637</c:v>
                </c:pt>
                <c:pt idx="98">
                  <c:v>62.881355932203398</c:v>
                </c:pt>
                <c:pt idx="99">
                  <c:v>62.878787878787875</c:v>
                </c:pt>
                <c:pt idx="100">
                  <c:v>62.876254180602011</c:v>
                </c:pt>
                <c:pt idx="101">
                  <c:v>62.869198312236286</c:v>
                </c:pt>
                <c:pt idx="102">
                  <c:v>62.864279766860939</c:v>
                </c:pt>
                <c:pt idx="103">
                  <c:v>62.864279766860939</c:v>
                </c:pt>
                <c:pt idx="104">
                  <c:v>62.862010221465084</c:v>
                </c:pt>
                <c:pt idx="105">
                  <c:v>62.854757929883142</c:v>
                </c:pt>
                <c:pt idx="106">
                  <c:v>62.835570469798661</c:v>
                </c:pt>
                <c:pt idx="107">
                  <c:v>62.814070351758801</c:v>
                </c:pt>
                <c:pt idx="108">
                  <c:v>62.811980033277869</c:v>
                </c:pt>
                <c:pt idx="109">
                  <c:v>62.806424344885883</c:v>
                </c:pt>
                <c:pt idx="110">
                  <c:v>62.784588441331003</c:v>
                </c:pt>
                <c:pt idx="111">
                  <c:v>62.771285475792993</c:v>
                </c:pt>
                <c:pt idx="112">
                  <c:v>62.769485903814257</c:v>
                </c:pt>
                <c:pt idx="113">
                  <c:v>62.761506276150627</c:v>
                </c:pt>
                <c:pt idx="114">
                  <c:v>62.753378378378379</c:v>
                </c:pt>
                <c:pt idx="115">
                  <c:v>62.740183792815372</c:v>
                </c:pt>
                <c:pt idx="116">
                  <c:v>62.720403022670027</c:v>
                </c:pt>
                <c:pt idx="117">
                  <c:v>62.718932443703082</c:v>
                </c:pt>
                <c:pt idx="118">
                  <c:v>62.697751873438804</c:v>
                </c:pt>
                <c:pt idx="119">
                  <c:v>62.666666666666671</c:v>
                </c:pt>
                <c:pt idx="120">
                  <c:v>62.650602409638559</c:v>
                </c:pt>
                <c:pt idx="121">
                  <c:v>62.63643996641477</c:v>
                </c:pt>
                <c:pt idx="122">
                  <c:v>62.59414225941422</c:v>
                </c:pt>
                <c:pt idx="123">
                  <c:v>62.587412587412594</c:v>
                </c:pt>
                <c:pt idx="124">
                  <c:v>62.585616438356162</c:v>
                </c:pt>
                <c:pt idx="125">
                  <c:v>62.583892617449663</c:v>
                </c:pt>
                <c:pt idx="126">
                  <c:v>62.583333333333336</c:v>
                </c:pt>
                <c:pt idx="127">
                  <c:v>62.57309941520468</c:v>
                </c:pt>
                <c:pt idx="128">
                  <c:v>62.563667232597631</c:v>
                </c:pt>
                <c:pt idx="129">
                  <c:v>62.552476910159527</c:v>
                </c:pt>
                <c:pt idx="130">
                  <c:v>62.552476910159527</c:v>
                </c:pt>
                <c:pt idx="131">
                  <c:v>62.542662116040958</c:v>
                </c:pt>
                <c:pt idx="132">
                  <c:v>62.53143336127409</c:v>
                </c:pt>
                <c:pt idx="133">
                  <c:v>62.520729684908794</c:v>
                </c:pt>
                <c:pt idx="134">
                  <c:v>62.510530749789382</c:v>
                </c:pt>
                <c:pt idx="135">
                  <c:v>62.51046025104602</c:v>
                </c:pt>
                <c:pt idx="136">
                  <c:v>62.510390689941808</c:v>
                </c:pt>
                <c:pt idx="137">
                  <c:v>62.489486963835148</c:v>
                </c:pt>
                <c:pt idx="138">
                  <c:v>62.489270386266092</c:v>
                </c:pt>
                <c:pt idx="139">
                  <c:v>62.489196197061361</c:v>
                </c:pt>
                <c:pt idx="140">
                  <c:v>62.467644521138908</c:v>
                </c:pt>
                <c:pt idx="141">
                  <c:v>62.436974789915965</c:v>
                </c:pt>
                <c:pt idx="142">
                  <c:v>62.435233160621763</c:v>
                </c:pt>
                <c:pt idx="143">
                  <c:v>62.426778242677813</c:v>
                </c:pt>
                <c:pt idx="144">
                  <c:v>62.426284751474306</c:v>
                </c:pt>
                <c:pt idx="145">
                  <c:v>62.414383561643838</c:v>
                </c:pt>
                <c:pt idx="146">
                  <c:v>62.406639004149376</c:v>
                </c:pt>
                <c:pt idx="147">
                  <c:v>62.405382674516396</c:v>
                </c:pt>
                <c:pt idx="148">
                  <c:v>62.393162393162392</c:v>
                </c:pt>
                <c:pt idx="149">
                  <c:v>62.385321100917423</c:v>
                </c:pt>
                <c:pt idx="150">
                  <c:v>62.372013651877133</c:v>
                </c:pt>
                <c:pt idx="151">
                  <c:v>62.364696086594492</c:v>
                </c:pt>
                <c:pt idx="152">
                  <c:v>62.33443708609272</c:v>
                </c:pt>
                <c:pt idx="153">
                  <c:v>62.328767123287676</c:v>
                </c:pt>
                <c:pt idx="154">
                  <c:v>62.323651452282157</c:v>
                </c:pt>
                <c:pt idx="155">
                  <c:v>62.322472848788635</c:v>
                </c:pt>
                <c:pt idx="156">
                  <c:v>62.321278385197644</c:v>
                </c:pt>
                <c:pt idx="157">
                  <c:v>62.321278385197644</c:v>
                </c:pt>
                <c:pt idx="158">
                  <c:v>62.31505657093124</c:v>
                </c:pt>
                <c:pt idx="159">
                  <c:v>62.31505657093124</c:v>
                </c:pt>
                <c:pt idx="160">
                  <c:v>62.251082251082245</c:v>
                </c:pt>
                <c:pt idx="161">
                  <c:v>62.203389830508485</c:v>
                </c:pt>
                <c:pt idx="162">
                  <c:v>62.198168193172357</c:v>
                </c:pt>
                <c:pt idx="163">
                  <c:v>62.176165803108809</c:v>
                </c:pt>
                <c:pt idx="164">
                  <c:v>62.171628721541161</c:v>
                </c:pt>
                <c:pt idx="165">
                  <c:v>62.155388471177943</c:v>
                </c:pt>
                <c:pt idx="166">
                  <c:v>62.146422628951747</c:v>
                </c:pt>
                <c:pt idx="167">
                  <c:v>62.138475021910601</c:v>
                </c:pt>
                <c:pt idx="168">
                  <c:v>62.122519413287314</c:v>
                </c:pt>
                <c:pt idx="169">
                  <c:v>62.066045723962738</c:v>
                </c:pt>
                <c:pt idx="170">
                  <c:v>62.06322795341098</c:v>
                </c:pt>
                <c:pt idx="171">
                  <c:v>62.060085836909863</c:v>
                </c:pt>
                <c:pt idx="172">
                  <c:v>62.037037037037038</c:v>
                </c:pt>
                <c:pt idx="173">
                  <c:v>62.011637572734827</c:v>
                </c:pt>
                <c:pt idx="174">
                  <c:v>61.96830692243536</c:v>
                </c:pt>
                <c:pt idx="175">
                  <c:v>61.958405545927207</c:v>
                </c:pt>
                <c:pt idx="176">
                  <c:v>61.952861952861959</c:v>
                </c:pt>
                <c:pt idx="177">
                  <c:v>61.90061028770706</c:v>
                </c:pt>
                <c:pt idx="178">
                  <c:v>61.883802816901415</c:v>
                </c:pt>
                <c:pt idx="179">
                  <c:v>61.830742659758208</c:v>
                </c:pt>
                <c:pt idx="180">
                  <c:v>61.826086956521742</c:v>
                </c:pt>
                <c:pt idx="181">
                  <c:v>61.812023708721419</c:v>
                </c:pt>
                <c:pt idx="182">
                  <c:v>61.686143572621035</c:v>
                </c:pt>
                <c:pt idx="183">
                  <c:v>61.672473867595826</c:v>
                </c:pt>
                <c:pt idx="184">
                  <c:v>61.623931623931625</c:v>
                </c:pt>
                <c:pt idx="185">
                  <c:v>61.611785095320627</c:v>
                </c:pt>
                <c:pt idx="186">
                  <c:v>61.590524534686978</c:v>
                </c:pt>
                <c:pt idx="187">
                  <c:v>61.572438162544174</c:v>
                </c:pt>
                <c:pt idx="188">
                  <c:v>61.525278491859467</c:v>
                </c:pt>
                <c:pt idx="189">
                  <c:v>61.378737541528238</c:v>
                </c:pt>
                <c:pt idx="190">
                  <c:v>61.032472939217321</c:v>
                </c:pt>
                <c:pt idx="191">
                  <c:v>60.501296456352627</c:v>
                </c:pt>
                <c:pt idx="192">
                  <c:v>60.406091370558379</c:v>
                </c:pt>
                <c:pt idx="193">
                  <c:v>60.386879730866269</c:v>
                </c:pt>
              </c:numCache>
            </c:numRef>
          </c:xVal>
          <c:yVal>
            <c:numRef>
              <c:f>Nak!$AL$2:$AL$195</c:f>
              <c:numCache>
                <c:formatCode>General</c:formatCode>
                <c:ptCount val="194"/>
                <c:pt idx="4">
                  <c:v>-1.828064352253449</c:v>
                </c:pt>
                <c:pt idx="9">
                  <c:v>-2.1871132632049322</c:v>
                </c:pt>
                <c:pt idx="12">
                  <c:v>-2.2556964917736231</c:v>
                </c:pt>
                <c:pt idx="13">
                  <c:v>-1.8918207655177459</c:v>
                </c:pt>
                <c:pt idx="14">
                  <c:v>-1.786002666302561</c:v>
                </c:pt>
                <c:pt idx="15">
                  <c:v>-1.3952520561152291</c:v>
                </c:pt>
                <c:pt idx="17">
                  <c:v>-1.930188034885955</c:v>
                </c:pt>
                <c:pt idx="19">
                  <c:v>-1.047248383891223</c:v>
                </c:pt>
                <c:pt idx="20">
                  <c:v>-2.0120000447411499</c:v>
                </c:pt>
                <c:pt idx="21">
                  <c:v>-0.7668828778053971</c:v>
                </c:pt>
                <c:pt idx="23">
                  <c:v>-2.3042222867957851</c:v>
                </c:pt>
                <c:pt idx="24">
                  <c:v>-0.74309291370543562</c:v>
                </c:pt>
                <c:pt idx="25">
                  <c:v>-1.500923781570773</c:v>
                </c:pt>
                <c:pt idx="26">
                  <c:v>-1.7523240919360781</c:v>
                </c:pt>
                <c:pt idx="27">
                  <c:v>-1.598746778898114</c:v>
                </c:pt>
                <c:pt idx="28">
                  <c:v>-2.399407045590717</c:v>
                </c:pt>
                <c:pt idx="29">
                  <c:v>-1.753103637439096</c:v>
                </c:pt>
                <c:pt idx="30">
                  <c:v>-1.5728737808781259</c:v>
                </c:pt>
                <c:pt idx="31">
                  <c:v>-1.1658360468097619</c:v>
                </c:pt>
                <c:pt idx="33">
                  <c:v>-0.81664389753991884</c:v>
                </c:pt>
                <c:pt idx="34">
                  <c:v>-1.7746316706390599</c:v>
                </c:pt>
                <c:pt idx="35">
                  <c:v>-1.67423722179657</c:v>
                </c:pt>
                <c:pt idx="36">
                  <c:v>-1.721390514281133</c:v>
                </c:pt>
                <c:pt idx="37">
                  <c:v>-0.765945363251749</c:v>
                </c:pt>
                <c:pt idx="38">
                  <c:v>-1.9706764386485389</c:v>
                </c:pt>
                <c:pt idx="39">
                  <c:v>-0.89902192759935318</c:v>
                </c:pt>
                <c:pt idx="40">
                  <c:v>-0.833342993925001</c:v>
                </c:pt>
                <c:pt idx="41">
                  <c:v>-0.9743190902724308</c:v>
                </c:pt>
                <c:pt idx="42">
                  <c:v>-1.1027255471672179</c:v>
                </c:pt>
                <c:pt idx="43">
                  <c:v>-1.2654220053393419</c:v>
                </c:pt>
                <c:pt idx="44">
                  <c:v>-0.77722138033203692</c:v>
                </c:pt>
                <c:pt idx="45">
                  <c:v>-1.40058274310805</c:v>
                </c:pt>
                <c:pt idx="46">
                  <c:v>-0.95654773221731304</c:v>
                </c:pt>
                <c:pt idx="48">
                  <c:v>-0.96358953436772055</c:v>
                </c:pt>
                <c:pt idx="49">
                  <c:v>-0.87243838032689069</c:v>
                </c:pt>
                <c:pt idx="50">
                  <c:v>-1.539544930453761</c:v>
                </c:pt>
                <c:pt idx="51">
                  <c:v>-0.62839485124426631</c:v>
                </c:pt>
                <c:pt idx="52">
                  <c:v>-0.97553304476357994</c:v>
                </c:pt>
                <c:pt idx="53">
                  <c:v>-0.97597633942810091</c:v>
                </c:pt>
                <c:pt idx="54">
                  <c:v>-0.59087643361977982</c:v>
                </c:pt>
                <c:pt idx="55">
                  <c:v>-1.7691327381933171</c:v>
                </c:pt>
                <c:pt idx="56">
                  <c:v>-0.99694473446293586</c:v>
                </c:pt>
                <c:pt idx="57">
                  <c:v>-1.151936098308262</c:v>
                </c:pt>
                <c:pt idx="58">
                  <c:v>-0.77121816979191493</c:v>
                </c:pt>
                <c:pt idx="59">
                  <c:v>-1.0394636258526579</c:v>
                </c:pt>
                <c:pt idx="60">
                  <c:v>-0.17294427112101471</c:v>
                </c:pt>
                <c:pt idx="61">
                  <c:v>-3.4249419514946311E-2</c:v>
                </c:pt>
                <c:pt idx="62">
                  <c:v>-0.14505411017444911</c:v>
                </c:pt>
                <c:pt idx="63">
                  <c:v>-0.59155512572917957</c:v>
                </c:pt>
                <c:pt idx="64">
                  <c:v>-0.68457729852766036</c:v>
                </c:pt>
                <c:pt idx="65">
                  <c:v>-0.35888691694685448</c:v>
                </c:pt>
                <c:pt idx="66">
                  <c:v>0.25252487561149201</c:v>
                </c:pt>
                <c:pt idx="67">
                  <c:v>-0.1583208524470372</c:v>
                </c:pt>
                <c:pt idx="68">
                  <c:v>-0.29291556124644907</c:v>
                </c:pt>
                <c:pt idx="69">
                  <c:v>0.21646014067007971</c:v>
                </c:pt>
                <c:pt idx="70">
                  <c:v>0.85269419424509252</c:v>
                </c:pt>
                <c:pt idx="71">
                  <c:v>0.52830896102816638</c:v>
                </c:pt>
                <c:pt idx="72">
                  <c:v>-0.26782665907862929</c:v>
                </c:pt>
                <c:pt idx="73">
                  <c:v>-0.24327108135450359</c:v>
                </c:pt>
                <c:pt idx="74">
                  <c:v>-2.3393625943164409E-3</c:v>
                </c:pt>
                <c:pt idx="75">
                  <c:v>-0.32328293300122368</c:v>
                </c:pt>
                <c:pt idx="76">
                  <c:v>0.3540856273483648</c:v>
                </c:pt>
                <c:pt idx="77">
                  <c:v>0.69967915498391164</c:v>
                </c:pt>
                <c:pt idx="78">
                  <c:v>0.1272122481880551</c:v>
                </c:pt>
                <c:pt idx="79">
                  <c:v>4.9801540352660822E-3</c:v>
                </c:pt>
                <c:pt idx="80">
                  <c:v>0.65695691159232084</c:v>
                </c:pt>
                <c:pt idx="81">
                  <c:v>0.39379166661758092</c:v>
                </c:pt>
                <c:pt idx="82">
                  <c:v>0.41508849080348398</c:v>
                </c:pt>
                <c:pt idx="83">
                  <c:v>0.62980312995382803</c:v>
                </c:pt>
                <c:pt idx="84">
                  <c:v>0.82344906797499107</c:v>
                </c:pt>
                <c:pt idx="85">
                  <c:v>0.48759377990344532</c:v>
                </c:pt>
                <c:pt idx="86">
                  <c:v>-0.26739429194896402</c:v>
                </c:pt>
                <c:pt idx="87">
                  <c:v>0.54557025765686262</c:v>
                </c:pt>
                <c:pt idx="88">
                  <c:v>0.1061395508047909</c:v>
                </c:pt>
                <c:pt idx="89">
                  <c:v>0.73823367246578897</c:v>
                </c:pt>
                <c:pt idx="90">
                  <c:v>0.79893928674018611</c:v>
                </c:pt>
                <c:pt idx="91">
                  <c:v>0.145111763902257</c:v>
                </c:pt>
                <c:pt idx="92">
                  <c:v>1.0531991921364541</c:v>
                </c:pt>
                <c:pt idx="93">
                  <c:v>0.11064418628740209</c:v>
                </c:pt>
                <c:pt idx="94">
                  <c:v>0.1465449229661395</c:v>
                </c:pt>
                <c:pt idx="95">
                  <c:v>0.84970375663220565</c:v>
                </c:pt>
                <c:pt idx="96">
                  <c:v>0.23470861704307569</c:v>
                </c:pt>
                <c:pt idx="97">
                  <c:v>-0.2977453851126981</c:v>
                </c:pt>
                <c:pt idx="98">
                  <c:v>0.80583492487778585</c:v>
                </c:pt>
                <c:pt idx="99">
                  <c:v>0.60300439010463336</c:v>
                </c:pt>
                <c:pt idx="100">
                  <c:v>7.1226352081346533E-2</c:v>
                </c:pt>
                <c:pt idx="101">
                  <c:v>-0.1146580016524084</c:v>
                </c:pt>
                <c:pt idx="102">
                  <c:v>0.46571171710040821</c:v>
                </c:pt>
                <c:pt idx="103">
                  <c:v>0.32033747330496709</c:v>
                </c:pt>
                <c:pt idx="104">
                  <c:v>0.71653597997438823</c:v>
                </c:pt>
                <c:pt idx="105">
                  <c:v>0.23114916083582671</c:v>
                </c:pt>
                <c:pt idx="106">
                  <c:v>0.40471208587262097</c:v>
                </c:pt>
                <c:pt idx="107">
                  <c:v>0.42428698053798192</c:v>
                </c:pt>
                <c:pt idx="108">
                  <c:v>0.37860435383804608</c:v>
                </c:pt>
                <c:pt idx="109">
                  <c:v>0.28261796303810272</c:v>
                </c:pt>
                <c:pt idx="110">
                  <c:v>0.81176172100918009</c:v>
                </c:pt>
                <c:pt idx="111">
                  <c:v>0.65757645457812686</c:v>
                </c:pt>
                <c:pt idx="112">
                  <c:v>0.50242003166918181</c:v>
                </c:pt>
                <c:pt idx="113">
                  <c:v>0.88456787930986636</c:v>
                </c:pt>
                <c:pt idx="114">
                  <c:v>0.77819532233400679</c:v>
                </c:pt>
                <c:pt idx="115">
                  <c:v>0.1564644113039044</c:v>
                </c:pt>
                <c:pt idx="116">
                  <c:v>0.26262153065566102</c:v>
                </c:pt>
                <c:pt idx="117">
                  <c:v>0.48399181439636152</c:v>
                </c:pt>
                <c:pt idx="118">
                  <c:v>0.85587265362589449</c:v>
                </c:pt>
                <c:pt idx="119">
                  <c:v>0.54838251768049773</c:v>
                </c:pt>
                <c:pt idx="120">
                  <c:v>0.42284307682092148</c:v>
                </c:pt>
                <c:pt idx="121">
                  <c:v>0.44138416672693032</c:v>
                </c:pt>
                <c:pt idx="122">
                  <c:v>0.24556573981774579</c:v>
                </c:pt>
                <c:pt idx="123">
                  <c:v>0.78395155145427609</c:v>
                </c:pt>
                <c:pt idx="124">
                  <c:v>0.1252457085106968</c:v>
                </c:pt>
                <c:pt idx="125">
                  <c:v>0.42914601383130352</c:v>
                </c:pt>
                <c:pt idx="126">
                  <c:v>0.72842095995885003</c:v>
                </c:pt>
                <c:pt idx="127">
                  <c:v>-0.45139943258705978</c:v>
                </c:pt>
                <c:pt idx="128">
                  <c:v>0.76138174654134971</c:v>
                </c:pt>
                <c:pt idx="129">
                  <c:v>-0.35164736467076813</c:v>
                </c:pt>
                <c:pt idx="130">
                  <c:v>0.76452064949506493</c:v>
                </c:pt>
                <c:pt idx="131">
                  <c:v>0.16778057281590361</c:v>
                </c:pt>
                <c:pt idx="132">
                  <c:v>0.33026161821815592</c:v>
                </c:pt>
                <c:pt idx="133">
                  <c:v>-0.4743513985934058</c:v>
                </c:pt>
                <c:pt idx="134">
                  <c:v>0.38665080884969782</c:v>
                </c:pt>
                <c:pt idx="135">
                  <c:v>0.36329334108681272</c:v>
                </c:pt>
                <c:pt idx="136">
                  <c:v>0.23232911442214291</c:v>
                </c:pt>
                <c:pt idx="137">
                  <c:v>0.62664235835628901</c:v>
                </c:pt>
                <c:pt idx="138">
                  <c:v>0.40526274727045219</c:v>
                </c:pt>
                <c:pt idx="139">
                  <c:v>0.96748591545814833</c:v>
                </c:pt>
                <c:pt idx="140">
                  <c:v>0.17089146785597359</c:v>
                </c:pt>
                <c:pt idx="141">
                  <c:v>0.17716190043210739</c:v>
                </c:pt>
                <c:pt idx="142">
                  <c:v>0.3703284072329005</c:v>
                </c:pt>
                <c:pt idx="143">
                  <c:v>0.83816937967824856</c:v>
                </c:pt>
                <c:pt idx="144">
                  <c:v>0.1234435324312386</c:v>
                </c:pt>
                <c:pt idx="145">
                  <c:v>0.44506789637242511</c:v>
                </c:pt>
                <c:pt idx="146">
                  <c:v>0.42606653622079449</c:v>
                </c:pt>
                <c:pt idx="147">
                  <c:v>0.12174502721790149</c:v>
                </c:pt>
                <c:pt idx="148">
                  <c:v>0.94748363176131534</c:v>
                </c:pt>
                <c:pt idx="149">
                  <c:v>0.1712535206878272</c:v>
                </c:pt>
                <c:pt idx="150">
                  <c:v>0.8963398641677891</c:v>
                </c:pt>
                <c:pt idx="151">
                  <c:v>0.13667876545066801</c:v>
                </c:pt>
                <c:pt idx="152">
                  <c:v>-0.54196046810340093</c:v>
                </c:pt>
                <c:pt idx="153">
                  <c:v>0.1131298893369426</c:v>
                </c:pt>
                <c:pt idx="154">
                  <c:v>0.13579349856030379</c:v>
                </c:pt>
                <c:pt idx="155">
                  <c:v>0.37074191906260268</c:v>
                </c:pt>
                <c:pt idx="156">
                  <c:v>-0.1217240851421373</c:v>
                </c:pt>
                <c:pt idx="157">
                  <c:v>0.57266098685925115</c:v>
                </c:pt>
                <c:pt idx="158">
                  <c:v>1.0776554002771519</c:v>
                </c:pt>
                <c:pt idx="159">
                  <c:v>1.103038908851389</c:v>
                </c:pt>
                <c:pt idx="160">
                  <c:v>0.3876545809474905</c:v>
                </c:pt>
                <c:pt idx="161">
                  <c:v>1.2631055328633849</c:v>
                </c:pt>
                <c:pt idx="162">
                  <c:v>0.14986828288661869</c:v>
                </c:pt>
                <c:pt idx="163">
                  <c:v>0.48848262743829102</c:v>
                </c:pt>
                <c:pt idx="164">
                  <c:v>0.70251658337922507</c:v>
                </c:pt>
                <c:pt idx="165">
                  <c:v>-0.1085042040251807</c:v>
                </c:pt>
                <c:pt idx="166">
                  <c:v>0.23190361579099061</c:v>
                </c:pt>
                <c:pt idx="167">
                  <c:v>0.94244779272204227</c:v>
                </c:pt>
                <c:pt idx="168">
                  <c:v>-5.4348350403003558E-2</c:v>
                </c:pt>
                <c:pt idx="169">
                  <c:v>0.89712980791957975</c:v>
                </c:pt>
                <c:pt idx="170">
                  <c:v>0.53433577365682083</c:v>
                </c:pt>
                <c:pt idx="171">
                  <c:v>0.69478241574708832</c:v>
                </c:pt>
                <c:pt idx="172">
                  <c:v>0.55730480897614143</c:v>
                </c:pt>
                <c:pt idx="173">
                  <c:v>-0.4291089930183638</c:v>
                </c:pt>
                <c:pt idx="174">
                  <c:v>0.2830165027027931</c:v>
                </c:pt>
                <c:pt idx="175">
                  <c:v>0.41059368115449152</c:v>
                </c:pt>
                <c:pt idx="176">
                  <c:v>0.55062884989400729</c:v>
                </c:pt>
                <c:pt idx="177">
                  <c:v>0.43407370479179969</c:v>
                </c:pt>
                <c:pt idx="178">
                  <c:v>1.328220784263991</c:v>
                </c:pt>
                <c:pt idx="179">
                  <c:v>0.73442379216302811</c:v>
                </c:pt>
                <c:pt idx="180">
                  <c:v>0.64536044794881064</c:v>
                </c:pt>
                <c:pt idx="181">
                  <c:v>0.81185803791007416</c:v>
                </c:pt>
                <c:pt idx="182">
                  <c:v>0.53412625938659275</c:v>
                </c:pt>
                <c:pt idx="183">
                  <c:v>0.78423473708989633</c:v>
                </c:pt>
                <c:pt idx="184">
                  <c:v>0.5346797071833258</c:v>
                </c:pt>
                <c:pt idx="185">
                  <c:v>1.603350148516725</c:v>
                </c:pt>
                <c:pt idx="186">
                  <c:v>0.82955560541421747</c:v>
                </c:pt>
                <c:pt idx="187">
                  <c:v>1.4460796351335361</c:v>
                </c:pt>
                <c:pt idx="189">
                  <c:v>0.29333102753123802</c:v>
                </c:pt>
                <c:pt idx="190">
                  <c:v>0.13768768103052409</c:v>
                </c:pt>
                <c:pt idx="191">
                  <c:v>0.7736927015005044</c:v>
                </c:pt>
                <c:pt idx="192">
                  <c:v>1.036264938257528</c:v>
                </c:pt>
                <c:pt idx="193">
                  <c:v>1.360589430725504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BF-4049-836B-5A6F3E075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30191"/>
        <c:axId val="843230671"/>
      </c:scatterChart>
      <c:valAx>
        <c:axId val="843230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3230671"/>
        <c:crosses val="autoZero"/>
        <c:crossBetween val="midCat"/>
      </c:valAx>
      <c:valAx>
        <c:axId val="84323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3230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'10645'!$AH$1</c:f>
              <c:strCache>
                <c:ptCount val="1"/>
                <c:pt idx="0">
                  <c:v>Fe3+/Fetot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'10645'!$AG$2:$AG$86</c:f>
              <c:numCache>
                <c:formatCode>0.00</c:formatCode>
                <c:ptCount val="85"/>
                <c:pt idx="0">
                  <c:v>67.154620311070445</c:v>
                </c:pt>
                <c:pt idx="1">
                  <c:v>67.090909090909093</c:v>
                </c:pt>
                <c:pt idx="2">
                  <c:v>66.878402903811264</c:v>
                </c:pt>
                <c:pt idx="3">
                  <c:v>66.81859617137647</c:v>
                </c:pt>
                <c:pt idx="4">
                  <c:v>66.787658802177859</c:v>
                </c:pt>
                <c:pt idx="5">
                  <c:v>66.697080291970806</c:v>
                </c:pt>
                <c:pt idx="6">
                  <c:v>66.697080291970806</c:v>
                </c:pt>
                <c:pt idx="7">
                  <c:v>66.636363636363626</c:v>
                </c:pt>
                <c:pt idx="8">
                  <c:v>66.635944700460826</c:v>
                </c:pt>
                <c:pt idx="9">
                  <c:v>66.574839302112025</c:v>
                </c:pt>
                <c:pt idx="10">
                  <c:v>66.485013623978205</c:v>
                </c:pt>
                <c:pt idx="11">
                  <c:v>66.453382084095068</c:v>
                </c:pt>
                <c:pt idx="12">
                  <c:v>66.452795600366628</c:v>
                </c:pt>
                <c:pt idx="13">
                  <c:v>66.30236794171222</c:v>
                </c:pt>
                <c:pt idx="14">
                  <c:v>65.936073059360737</c:v>
                </c:pt>
                <c:pt idx="15">
                  <c:v>65.915238954012622</c:v>
                </c:pt>
                <c:pt idx="16">
                  <c:v>65.913200723327321</c:v>
                </c:pt>
                <c:pt idx="17">
                  <c:v>65.882352941176464</c:v>
                </c:pt>
                <c:pt idx="18">
                  <c:v>65.880217785843925</c:v>
                </c:pt>
                <c:pt idx="19">
                  <c:v>65.82048957388939</c:v>
                </c:pt>
                <c:pt idx="20">
                  <c:v>65.724703737465816</c:v>
                </c:pt>
                <c:pt idx="21">
                  <c:v>65.706570657065711</c:v>
                </c:pt>
                <c:pt idx="22">
                  <c:v>65.675675675675677</c:v>
                </c:pt>
                <c:pt idx="23">
                  <c:v>65.639165911151409</c:v>
                </c:pt>
                <c:pt idx="24">
                  <c:v>65.607985480943739</c:v>
                </c:pt>
                <c:pt idx="25">
                  <c:v>65.55455365193869</c:v>
                </c:pt>
                <c:pt idx="26">
                  <c:v>65.42986425339366</c:v>
                </c:pt>
                <c:pt idx="27">
                  <c:v>65.408805031446533</c:v>
                </c:pt>
                <c:pt idx="28">
                  <c:v>65.401987353206863</c:v>
                </c:pt>
                <c:pt idx="29">
                  <c:v>65.36363636363636</c:v>
                </c:pt>
                <c:pt idx="30">
                  <c:v>65.36363636363636</c:v>
                </c:pt>
                <c:pt idx="31">
                  <c:v>64.977375565610856</c:v>
                </c:pt>
                <c:pt idx="32">
                  <c:v>64.847942754919501</c:v>
                </c:pt>
                <c:pt idx="33">
                  <c:v>64.748201438848923</c:v>
                </c:pt>
                <c:pt idx="34">
                  <c:v>64.663677130044846</c:v>
                </c:pt>
                <c:pt idx="35">
                  <c:v>64.588979223125563</c:v>
                </c:pt>
                <c:pt idx="36">
                  <c:v>64</c:v>
                </c:pt>
                <c:pt idx="37">
                  <c:v>63.797692990239575</c:v>
                </c:pt>
                <c:pt idx="38">
                  <c:v>63.442768411712514</c:v>
                </c:pt>
                <c:pt idx="39">
                  <c:v>63.249348392701997</c:v>
                </c:pt>
                <c:pt idx="40">
                  <c:v>63.186813186813175</c:v>
                </c:pt>
                <c:pt idx="41">
                  <c:v>63.089005235602102</c:v>
                </c:pt>
                <c:pt idx="42">
                  <c:v>62.985865724381625</c:v>
                </c:pt>
                <c:pt idx="43">
                  <c:v>62.770562770562762</c:v>
                </c:pt>
                <c:pt idx="44">
                  <c:v>62.543554006968648</c:v>
                </c:pt>
                <c:pt idx="45">
                  <c:v>62.511291779584454</c:v>
                </c:pt>
                <c:pt idx="46">
                  <c:v>61.848124428179332</c:v>
                </c:pt>
                <c:pt idx="47">
                  <c:v>61.818181818181813</c:v>
                </c:pt>
                <c:pt idx="48">
                  <c:v>61.420017108639854</c:v>
                </c:pt>
                <c:pt idx="49">
                  <c:v>61.377506538796858</c:v>
                </c:pt>
                <c:pt idx="50">
                  <c:v>61.326442721791551</c:v>
                </c:pt>
                <c:pt idx="51">
                  <c:v>61.284722222222221</c:v>
                </c:pt>
                <c:pt idx="52">
                  <c:v>61.201716738197419</c:v>
                </c:pt>
                <c:pt idx="53">
                  <c:v>61.120840630472848</c:v>
                </c:pt>
                <c:pt idx="54">
                  <c:v>61.082910321489003</c:v>
                </c:pt>
                <c:pt idx="55">
                  <c:v>60.530821917808218</c:v>
                </c:pt>
                <c:pt idx="56">
                  <c:v>60.43557168784028</c:v>
                </c:pt>
                <c:pt idx="57">
                  <c:v>60.337552742616026</c:v>
                </c:pt>
                <c:pt idx="58">
                  <c:v>60.237659963436926</c:v>
                </c:pt>
                <c:pt idx="59">
                  <c:v>60.184331797235025</c:v>
                </c:pt>
                <c:pt idx="60">
                  <c:v>60</c:v>
                </c:pt>
                <c:pt idx="61">
                  <c:v>59.612141652613829</c:v>
                </c:pt>
                <c:pt idx="62">
                  <c:v>58.457493426818587</c:v>
                </c:pt>
                <c:pt idx="63">
                  <c:v>57.751586582048965</c:v>
                </c:pt>
                <c:pt idx="64">
                  <c:v>57.747747747747759</c:v>
                </c:pt>
                <c:pt idx="65">
                  <c:v>57.644991212653785</c:v>
                </c:pt>
                <c:pt idx="66">
                  <c:v>57.028469750889677</c:v>
                </c:pt>
                <c:pt idx="67">
                  <c:v>56.605424321959752</c:v>
                </c:pt>
                <c:pt idx="68">
                  <c:v>56.342957130358705</c:v>
                </c:pt>
                <c:pt idx="69">
                  <c:v>55.062166962699834</c:v>
                </c:pt>
                <c:pt idx="70">
                  <c:v>52.073732718894007</c:v>
                </c:pt>
                <c:pt idx="71">
                  <c:v>50.312779267202856</c:v>
                </c:pt>
                <c:pt idx="72">
                  <c:v>48.333333333333336</c:v>
                </c:pt>
                <c:pt idx="73">
                  <c:v>47.482014388489205</c:v>
                </c:pt>
                <c:pt idx="74">
                  <c:v>46.049277824978759</c:v>
                </c:pt>
                <c:pt idx="75">
                  <c:v>45.022831050228312</c:v>
                </c:pt>
                <c:pt idx="76">
                  <c:v>44.1923774954628</c:v>
                </c:pt>
                <c:pt idx="77">
                  <c:v>42.522522522522529</c:v>
                </c:pt>
                <c:pt idx="78">
                  <c:v>42.228212039532792</c:v>
                </c:pt>
                <c:pt idx="79">
                  <c:v>41.814780168381667</c:v>
                </c:pt>
                <c:pt idx="80">
                  <c:v>38.495971351835273</c:v>
                </c:pt>
                <c:pt idx="81">
                  <c:v>35.188509874326755</c:v>
                </c:pt>
                <c:pt idx="82">
                  <c:v>27.976190476190478</c:v>
                </c:pt>
                <c:pt idx="83">
                  <c:v>27.301841473178541</c:v>
                </c:pt>
                <c:pt idx="84">
                  <c:v>26.438698915763137</c:v>
                </c:pt>
              </c:numCache>
            </c:numRef>
          </c:xVal>
          <c:yVal>
            <c:numRef>
              <c:f>'10645'!$AH$2:$AH$86</c:f>
              <c:numCache>
                <c:formatCode>0.00</c:formatCode>
                <c:ptCount val="85"/>
                <c:pt idx="0">
                  <c:v>0.17660550458715596</c:v>
                </c:pt>
                <c:pt idx="1">
                  <c:v>0.16397228637413394</c:v>
                </c:pt>
                <c:pt idx="2">
                  <c:v>0.16091954022988508</c:v>
                </c:pt>
                <c:pt idx="3">
                  <c:v>0.17272727272727273</c:v>
                </c:pt>
                <c:pt idx="4">
                  <c:v>0.15081206496519722</c:v>
                </c:pt>
                <c:pt idx="5">
                  <c:v>0.16856492027334852</c:v>
                </c:pt>
                <c:pt idx="6">
                  <c:v>0.17792792792792791</c:v>
                </c:pt>
                <c:pt idx="7">
                  <c:v>0.16210045662100456</c:v>
                </c:pt>
                <c:pt idx="8">
                  <c:v>0.17727272727272728</c:v>
                </c:pt>
                <c:pt idx="9">
                  <c:v>0.17647058823529413</c:v>
                </c:pt>
                <c:pt idx="10">
                  <c:v>0.16136363636363635</c:v>
                </c:pt>
                <c:pt idx="11">
                  <c:v>0.15825688073394498</c:v>
                </c:pt>
                <c:pt idx="12">
                  <c:v>0.17381489841986456</c:v>
                </c:pt>
                <c:pt idx="13">
                  <c:v>0.16099773242630383</c:v>
                </c:pt>
                <c:pt idx="14">
                  <c:v>0.16367713004484305</c:v>
                </c:pt>
                <c:pt idx="15">
                  <c:v>0.13698630136986301</c:v>
                </c:pt>
                <c:pt idx="16">
                  <c:v>0.13729977116704806</c:v>
                </c:pt>
                <c:pt idx="17">
                  <c:v>0.14318181818181819</c:v>
                </c:pt>
                <c:pt idx="18">
                  <c:v>0.14350797266514806</c:v>
                </c:pt>
                <c:pt idx="19">
                  <c:v>0.14318181818181819</c:v>
                </c:pt>
                <c:pt idx="20">
                  <c:v>0.16814159292035397</c:v>
                </c:pt>
                <c:pt idx="21">
                  <c:v>0.13409090909090909</c:v>
                </c:pt>
                <c:pt idx="22">
                  <c:v>0.13013698630136986</c:v>
                </c:pt>
                <c:pt idx="23">
                  <c:v>0.15777777777777777</c:v>
                </c:pt>
                <c:pt idx="24">
                  <c:v>0.16150442477876104</c:v>
                </c:pt>
                <c:pt idx="25">
                  <c:v>0.1492204899777283</c:v>
                </c:pt>
                <c:pt idx="26">
                  <c:v>0.16043956043956042</c:v>
                </c:pt>
                <c:pt idx="27">
                  <c:v>0.12100456621004566</c:v>
                </c:pt>
                <c:pt idx="28">
                  <c:v>0.12954545454545455</c:v>
                </c:pt>
                <c:pt idx="29">
                  <c:v>0.1476510067114094</c:v>
                </c:pt>
                <c:pt idx="30">
                  <c:v>0.1476510067114094</c:v>
                </c:pt>
                <c:pt idx="31">
                  <c:v>0.15502183406113534</c:v>
                </c:pt>
                <c:pt idx="32">
                  <c:v>0.11486486486486486</c:v>
                </c:pt>
                <c:pt idx="33">
                  <c:v>0.13274336283185839</c:v>
                </c:pt>
                <c:pt idx="34">
                  <c:v>0.15811965811965811</c:v>
                </c:pt>
                <c:pt idx="35">
                  <c:v>0.14035087719298245</c:v>
                </c:pt>
                <c:pt idx="36">
                  <c:v>0.15271966527196651</c:v>
                </c:pt>
                <c:pt idx="37">
                  <c:v>0.13559322033898305</c:v>
                </c:pt>
                <c:pt idx="38">
                  <c:v>0.14345114345114346</c:v>
                </c:pt>
                <c:pt idx="39">
                  <c:v>0</c:v>
                </c:pt>
                <c:pt idx="40">
                  <c:v>0.16249999999999998</c:v>
                </c:pt>
                <c:pt idx="41">
                  <c:v>6.4159292035398233E-2</c:v>
                </c:pt>
                <c:pt idx="42">
                  <c:v>0.13429752066115702</c:v>
                </c:pt>
                <c:pt idx="43">
                  <c:v>5.908096280087527E-2</c:v>
                </c:pt>
                <c:pt idx="44">
                  <c:v>6.3180827886710242E-2</c:v>
                </c:pt>
                <c:pt idx="45">
                  <c:v>0.13541666666666669</c:v>
                </c:pt>
                <c:pt idx="46">
                  <c:v>0.15071283095723015</c:v>
                </c:pt>
                <c:pt idx="47">
                  <c:v>3.5010940919037198E-2</c:v>
                </c:pt>
                <c:pt idx="48">
                  <c:v>5.2521008403361345E-2</c:v>
                </c:pt>
                <c:pt idx="49">
                  <c:v>0</c:v>
                </c:pt>
                <c:pt idx="50">
                  <c:v>8.8300220750551876E-3</c:v>
                </c:pt>
                <c:pt idx="51">
                  <c:v>4.0860215053763436E-2</c:v>
                </c:pt>
                <c:pt idx="52">
                  <c:v>2.1645021645021644E-2</c:v>
                </c:pt>
                <c:pt idx="53">
                  <c:v>2.8446389496717722E-2</c:v>
                </c:pt>
                <c:pt idx="54">
                  <c:v>6.4794816414686825E-3</c:v>
                </c:pt>
                <c:pt idx="55">
                  <c:v>1.0729613733905579E-2</c:v>
                </c:pt>
                <c:pt idx="56">
                  <c:v>0.1156186612576065</c:v>
                </c:pt>
                <c:pt idx="57">
                  <c:v>1.0526315789473686E-2</c:v>
                </c:pt>
                <c:pt idx="58">
                  <c:v>0.13518886679920478</c:v>
                </c:pt>
                <c:pt idx="59">
                  <c:v>0.14624505928853754</c:v>
                </c:pt>
                <c:pt idx="60">
                  <c:v>0.1227364185110664</c:v>
                </c:pt>
                <c:pt idx="61">
                  <c:v>3.621730382293762E-2</c:v>
                </c:pt>
                <c:pt idx="62">
                  <c:v>4.048582995951417E-2</c:v>
                </c:pt>
                <c:pt idx="63">
                  <c:v>8.8062622309197647E-2</c:v>
                </c:pt>
                <c:pt idx="64">
                  <c:v>0.1150943396226415</c:v>
                </c:pt>
                <c:pt idx="65">
                  <c:v>0</c:v>
                </c:pt>
                <c:pt idx="66">
                  <c:v>5.2941176470588235E-2</c:v>
                </c:pt>
                <c:pt idx="67">
                  <c:v>5.5238095238095239E-2</c:v>
                </c:pt>
                <c:pt idx="68">
                  <c:v>9.9206349206349201E-3</c:v>
                </c:pt>
                <c:pt idx="69">
                  <c:v>6.813996316758747E-2</c:v>
                </c:pt>
                <c:pt idx="70">
                  <c:v>0.11564625850340135</c:v>
                </c:pt>
                <c:pt idx="71">
                  <c:v>3.9723661485319514E-2</c:v>
                </c:pt>
                <c:pt idx="72">
                  <c:v>0.10289389067524114</c:v>
                </c:pt>
                <c:pt idx="73">
                  <c:v>4.8859934853420196E-2</c:v>
                </c:pt>
                <c:pt idx="74">
                  <c:v>4.5112781954887216E-2</c:v>
                </c:pt>
                <c:pt idx="75">
                  <c:v>6.2305295950155763E-2</c:v>
                </c:pt>
                <c:pt idx="76">
                  <c:v>5.8192955589586523E-2</c:v>
                </c:pt>
                <c:pt idx="77">
                  <c:v>5.4814814814814809E-2</c:v>
                </c:pt>
                <c:pt idx="78">
                  <c:v>2.4279210925644917E-2</c:v>
                </c:pt>
                <c:pt idx="79">
                  <c:v>7.4404761904761904E-2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7A-497F-82B4-D00C5BC7D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990911"/>
        <c:axId val="588991391"/>
      </c:scatterChart>
      <c:valAx>
        <c:axId val="588990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8991391"/>
        <c:crosses val="autoZero"/>
        <c:crossBetween val="midCat"/>
      </c:valAx>
      <c:valAx>
        <c:axId val="58899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8990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'10645'!$AG$2:$AG$71</c:f>
              <c:numCache>
                <c:formatCode>0.00</c:formatCode>
                <c:ptCount val="70"/>
                <c:pt idx="0">
                  <c:v>67.154620311070445</c:v>
                </c:pt>
                <c:pt idx="1">
                  <c:v>67.090909090909093</c:v>
                </c:pt>
                <c:pt idx="2">
                  <c:v>66.878402903811264</c:v>
                </c:pt>
                <c:pt idx="3">
                  <c:v>66.81859617137647</c:v>
                </c:pt>
                <c:pt idx="4">
                  <c:v>66.787658802177859</c:v>
                </c:pt>
                <c:pt idx="5">
                  <c:v>66.697080291970806</c:v>
                </c:pt>
                <c:pt idx="6">
                  <c:v>66.697080291970806</c:v>
                </c:pt>
                <c:pt idx="7">
                  <c:v>66.636363636363626</c:v>
                </c:pt>
                <c:pt idx="8">
                  <c:v>66.635944700460826</c:v>
                </c:pt>
                <c:pt idx="9">
                  <c:v>66.574839302112025</c:v>
                </c:pt>
                <c:pt idx="10">
                  <c:v>66.485013623978205</c:v>
                </c:pt>
                <c:pt idx="11">
                  <c:v>66.453382084095068</c:v>
                </c:pt>
                <c:pt idx="12">
                  <c:v>66.452795600366628</c:v>
                </c:pt>
                <c:pt idx="13">
                  <c:v>66.30236794171222</c:v>
                </c:pt>
                <c:pt idx="14">
                  <c:v>65.936073059360737</c:v>
                </c:pt>
                <c:pt idx="15">
                  <c:v>65.915238954012622</c:v>
                </c:pt>
                <c:pt idx="16">
                  <c:v>65.913200723327321</c:v>
                </c:pt>
                <c:pt idx="17">
                  <c:v>65.882352941176464</c:v>
                </c:pt>
                <c:pt idx="18">
                  <c:v>65.880217785843925</c:v>
                </c:pt>
                <c:pt idx="19">
                  <c:v>65.82048957388939</c:v>
                </c:pt>
                <c:pt idx="20">
                  <c:v>65.724703737465816</c:v>
                </c:pt>
                <c:pt idx="21">
                  <c:v>65.706570657065711</c:v>
                </c:pt>
                <c:pt idx="22">
                  <c:v>65.675675675675677</c:v>
                </c:pt>
                <c:pt idx="23">
                  <c:v>65.639165911151409</c:v>
                </c:pt>
                <c:pt idx="24">
                  <c:v>65.607985480943739</c:v>
                </c:pt>
                <c:pt idx="25">
                  <c:v>65.55455365193869</c:v>
                </c:pt>
                <c:pt idx="26">
                  <c:v>65.42986425339366</c:v>
                </c:pt>
                <c:pt idx="27">
                  <c:v>65.408805031446533</c:v>
                </c:pt>
                <c:pt idx="28">
                  <c:v>65.401987353206863</c:v>
                </c:pt>
                <c:pt idx="29">
                  <c:v>65.36363636363636</c:v>
                </c:pt>
                <c:pt idx="30">
                  <c:v>65.36363636363636</c:v>
                </c:pt>
                <c:pt idx="31">
                  <c:v>64.977375565610856</c:v>
                </c:pt>
                <c:pt idx="32">
                  <c:v>64.847942754919501</c:v>
                </c:pt>
                <c:pt idx="33">
                  <c:v>64.748201438848923</c:v>
                </c:pt>
                <c:pt idx="34">
                  <c:v>64.663677130044846</c:v>
                </c:pt>
                <c:pt idx="35">
                  <c:v>64.588979223125563</c:v>
                </c:pt>
                <c:pt idx="36">
                  <c:v>64</c:v>
                </c:pt>
                <c:pt idx="37">
                  <c:v>63.797692990239575</c:v>
                </c:pt>
                <c:pt idx="38">
                  <c:v>63.442768411712514</c:v>
                </c:pt>
                <c:pt idx="39">
                  <c:v>63.249348392701997</c:v>
                </c:pt>
                <c:pt idx="40">
                  <c:v>63.186813186813175</c:v>
                </c:pt>
                <c:pt idx="41">
                  <c:v>63.089005235602102</c:v>
                </c:pt>
                <c:pt idx="42">
                  <c:v>62.985865724381625</c:v>
                </c:pt>
                <c:pt idx="43">
                  <c:v>62.770562770562762</c:v>
                </c:pt>
                <c:pt idx="44">
                  <c:v>62.543554006968648</c:v>
                </c:pt>
                <c:pt idx="45">
                  <c:v>62.511291779584454</c:v>
                </c:pt>
                <c:pt idx="46">
                  <c:v>61.848124428179332</c:v>
                </c:pt>
                <c:pt idx="47">
                  <c:v>61.818181818181813</c:v>
                </c:pt>
                <c:pt idx="48">
                  <c:v>61.420017108639854</c:v>
                </c:pt>
                <c:pt idx="49">
                  <c:v>61.377506538796858</c:v>
                </c:pt>
                <c:pt idx="50">
                  <c:v>61.326442721791551</c:v>
                </c:pt>
                <c:pt idx="51">
                  <c:v>61.284722222222221</c:v>
                </c:pt>
                <c:pt idx="52">
                  <c:v>61.201716738197419</c:v>
                </c:pt>
                <c:pt idx="53">
                  <c:v>61.120840630472848</c:v>
                </c:pt>
                <c:pt idx="54">
                  <c:v>61.082910321489003</c:v>
                </c:pt>
                <c:pt idx="55">
                  <c:v>60.530821917808218</c:v>
                </c:pt>
                <c:pt idx="56">
                  <c:v>60.43557168784028</c:v>
                </c:pt>
                <c:pt idx="57">
                  <c:v>60.337552742616026</c:v>
                </c:pt>
                <c:pt idx="58">
                  <c:v>60.237659963436926</c:v>
                </c:pt>
                <c:pt idx="59">
                  <c:v>60.184331797235025</c:v>
                </c:pt>
                <c:pt idx="60">
                  <c:v>60</c:v>
                </c:pt>
                <c:pt idx="61">
                  <c:v>59.612141652613829</c:v>
                </c:pt>
                <c:pt idx="62">
                  <c:v>58.457493426818587</c:v>
                </c:pt>
                <c:pt idx="63">
                  <c:v>57.751586582048965</c:v>
                </c:pt>
                <c:pt idx="64">
                  <c:v>57.747747747747759</c:v>
                </c:pt>
                <c:pt idx="65">
                  <c:v>57.644991212653785</c:v>
                </c:pt>
                <c:pt idx="66">
                  <c:v>57.028469750889677</c:v>
                </c:pt>
                <c:pt idx="67">
                  <c:v>56.605424321959752</c:v>
                </c:pt>
                <c:pt idx="68">
                  <c:v>56.342957130358705</c:v>
                </c:pt>
                <c:pt idx="69">
                  <c:v>55.062166962699834</c:v>
                </c:pt>
              </c:numCache>
            </c:numRef>
          </c:xVal>
          <c:yVal>
            <c:numRef>
              <c:f>'10645'!$AL$2:$AL$71</c:f>
              <c:numCache>
                <c:formatCode>General</c:formatCode>
                <c:ptCount val="70"/>
                <c:pt idx="27">
                  <c:v>-1.4789433705004631</c:v>
                </c:pt>
                <c:pt idx="28">
                  <c:v>-1.361004212663097</c:v>
                </c:pt>
                <c:pt idx="32">
                  <c:v>-1.237557429613737</c:v>
                </c:pt>
                <c:pt idx="33">
                  <c:v>-0.9004837459966879</c:v>
                </c:pt>
                <c:pt idx="36">
                  <c:v>-0.59937020354158932</c:v>
                </c:pt>
                <c:pt idx="37">
                  <c:v>-9.6731817021264987E-2</c:v>
                </c:pt>
                <c:pt idx="38">
                  <c:v>-0.22190242753319109</c:v>
                </c:pt>
                <c:pt idx="39">
                  <c:v>1.187061118678852</c:v>
                </c:pt>
                <c:pt idx="41">
                  <c:v>-0.26552667156762771</c:v>
                </c:pt>
                <c:pt idx="42">
                  <c:v>-0.31684976003748838</c:v>
                </c:pt>
                <c:pt idx="43">
                  <c:v>0.1291771557951904</c:v>
                </c:pt>
                <c:pt idx="44">
                  <c:v>-0.2002230529311646</c:v>
                </c:pt>
                <c:pt idx="45">
                  <c:v>-1.114055749720414</c:v>
                </c:pt>
                <c:pt idx="46">
                  <c:v>-0.29426408164130541</c:v>
                </c:pt>
                <c:pt idx="47">
                  <c:v>0.41443492218325417</c:v>
                </c:pt>
                <c:pt idx="48">
                  <c:v>0.1301948231612933</c:v>
                </c:pt>
                <c:pt idx="49">
                  <c:v>1.377615203226366</c:v>
                </c:pt>
                <c:pt idx="50">
                  <c:v>1.2017171315092769</c:v>
                </c:pt>
                <c:pt idx="51">
                  <c:v>1.1770917841458439</c:v>
                </c:pt>
                <c:pt idx="52">
                  <c:v>1.3934557432077701</c:v>
                </c:pt>
                <c:pt idx="53">
                  <c:v>1.220486404315235</c:v>
                </c:pt>
                <c:pt idx="54">
                  <c:v>1.3180086342368471</c:v>
                </c:pt>
                <c:pt idx="55">
                  <c:v>1.210805434236544</c:v>
                </c:pt>
                <c:pt idx="56">
                  <c:v>-0.70923202168468791</c:v>
                </c:pt>
                <c:pt idx="57">
                  <c:v>1.0909382272478181</c:v>
                </c:pt>
                <c:pt idx="58">
                  <c:v>-8.7596037164544782E-2</c:v>
                </c:pt>
                <c:pt idx="59">
                  <c:v>-0.55533561307446178</c:v>
                </c:pt>
                <c:pt idx="60">
                  <c:v>-0.31298564124559292</c:v>
                </c:pt>
                <c:pt idx="61">
                  <c:v>1.379893325426764</c:v>
                </c:pt>
                <c:pt idx="62">
                  <c:v>0.78316254671201335</c:v>
                </c:pt>
                <c:pt idx="63">
                  <c:v>0.25793296993160553</c:v>
                </c:pt>
                <c:pt idx="64">
                  <c:v>0.5504785411486175</c:v>
                </c:pt>
                <c:pt idx="65">
                  <c:v>3.097057659568851</c:v>
                </c:pt>
                <c:pt idx="66">
                  <c:v>1.0261416332822719</c:v>
                </c:pt>
                <c:pt idx="67">
                  <c:v>1.601057125165944</c:v>
                </c:pt>
                <c:pt idx="68">
                  <c:v>1.7995922498905439</c:v>
                </c:pt>
                <c:pt idx="69">
                  <c:v>1.435860909059397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C-414A-A683-25F1FDC47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121391"/>
        <c:axId val="525118511"/>
      </c:scatterChart>
      <c:valAx>
        <c:axId val="525121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5118511"/>
        <c:crosses val="autoZero"/>
        <c:crossBetween val="midCat"/>
      </c:valAx>
      <c:valAx>
        <c:axId val="52511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5121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'10720'!$AG$2:$AG$27</c:f>
              <c:numCache>
                <c:formatCode>0.00</c:formatCode>
                <c:ptCount val="26"/>
                <c:pt idx="0">
                  <c:v>63.831692032229185</c:v>
                </c:pt>
                <c:pt idx="1">
                  <c:v>63.274336283185839</c:v>
                </c:pt>
                <c:pt idx="2">
                  <c:v>63.066202090592341</c:v>
                </c:pt>
                <c:pt idx="3">
                  <c:v>62.872154115586696</c:v>
                </c:pt>
                <c:pt idx="4">
                  <c:v>62.67985611510791</c:v>
                </c:pt>
                <c:pt idx="5">
                  <c:v>62.578334825425245</c:v>
                </c:pt>
                <c:pt idx="6">
                  <c:v>62.355040142729699</c:v>
                </c:pt>
                <c:pt idx="7">
                  <c:v>62.287756925826635</c:v>
                </c:pt>
                <c:pt idx="8">
                  <c:v>62.245800176834656</c:v>
                </c:pt>
                <c:pt idx="9">
                  <c:v>62.234042553191493</c:v>
                </c:pt>
                <c:pt idx="10">
                  <c:v>62.128043282236249</c:v>
                </c:pt>
                <c:pt idx="11">
                  <c:v>62.090345438441098</c:v>
                </c:pt>
                <c:pt idx="12">
                  <c:v>62.047101449275367</c:v>
                </c:pt>
                <c:pt idx="13">
                  <c:v>61.81980374665477</c:v>
                </c:pt>
                <c:pt idx="14">
                  <c:v>61.788617886178862</c:v>
                </c:pt>
                <c:pt idx="15">
                  <c:v>61.780104712041883</c:v>
                </c:pt>
                <c:pt idx="16">
                  <c:v>61.600719424460429</c:v>
                </c:pt>
                <c:pt idx="17">
                  <c:v>61.58590308370043</c:v>
                </c:pt>
                <c:pt idx="18">
                  <c:v>61.235452103849596</c:v>
                </c:pt>
                <c:pt idx="19">
                  <c:v>61.204605845881311</c:v>
                </c:pt>
                <c:pt idx="20">
                  <c:v>61.115954664341757</c:v>
                </c:pt>
                <c:pt idx="21">
                  <c:v>59.30034129692833</c:v>
                </c:pt>
                <c:pt idx="22">
                  <c:v>58.720420683610875</c:v>
                </c:pt>
                <c:pt idx="23">
                  <c:v>58.508771929824555</c:v>
                </c:pt>
                <c:pt idx="24">
                  <c:v>57.382847038019456</c:v>
                </c:pt>
                <c:pt idx="25">
                  <c:v>56.146469049694858</c:v>
                </c:pt>
              </c:numCache>
            </c:numRef>
          </c:xVal>
          <c:yVal>
            <c:numRef>
              <c:f>'10720'!$AL$2:$AL$27</c:f>
              <c:numCache>
                <c:formatCode>General</c:formatCode>
                <c:ptCount val="26"/>
                <c:pt idx="0">
                  <c:v>2.8015832384991479</c:v>
                </c:pt>
                <c:pt idx="1">
                  <c:v>2.358494204798347</c:v>
                </c:pt>
                <c:pt idx="2">
                  <c:v>1.3953942673363999</c:v>
                </c:pt>
                <c:pt idx="3">
                  <c:v>2.305795712822245</c:v>
                </c:pt>
                <c:pt idx="4">
                  <c:v>2.526056870163341</c:v>
                </c:pt>
                <c:pt idx="5">
                  <c:v>1.9513816072306229</c:v>
                </c:pt>
                <c:pt idx="6">
                  <c:v>2.5865182378689009</c:v>
                </c:pt>
                <c:pt idx="7">
                  <c:v>2.573936655362246</c:v>
                </c:pt>
                <c:pt idx="8">
                  <c:v>2.5308197843628228</c:v>
                </c:pt>
                <c:pt idx="9">
                  <c:v>2.5644824984303942</c:v>
                </c:pt>
                <c:pt idx="10">
                  <c:v>3.1468095442034421</c:v>
                </c:pt>
                <c:pt idx="11">
                  <c:v>2.5089459208094809</c:v>
                </c:pt>
                <c:pt idx="12">
                  <c:v>2.4301988865154129</c:v>
                </c:pt>
                <c:pt idx="13">
                  <c:v>1.6791982502216629</c:v>
                </c:pt>
                <c:pt idx="14">
                  <c:v>2.3146293256809329</c:v>
                </c:pt>
                <c:pt idx="15">
                  <c:v>1.8664951614072121</c:v>
                </c:pt>
                <c:pt idx="16">
                  <c:v>2.654444807054738</c:v>
                </c:pt>
                <c:pt idx="17">
                  <c:v>1.721343607221048</c:v>
                </c:pt>
                <c:pt idx="18">
                  <c:v>2.4510503502592411</c:v>
                </c:pt>
                <c:pt idx="19">
                  <c:v>1.939126770262714</c:v>
                </c:pt>
                <c:pt idx="20">
                  <c:v>3.294670245751568</c:v>
                </c:pt>
                <c:pt idx="21">
                  <c:v>0.60076760531377715</c:v>
                </c:pt>
                <c:pt idx="22">
                  <c:v>2.149372626352068</c:v>
                </c:pt>
                <c:pt idx="23">
                  <c:v>2.2722283095900728</c:v>
                </c:pt>
                <c:pt idx="24">
                  <c:v>2.6062684608916662</c:v>
                </c:pt>
                <c:pt idx="25">
                  <c:v>2.2512684724678991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EE-455C-B1CD-7713059AE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574479"/>
        <c:axId val="530572079"/>
      </c:scatterChart>
      <c:valAx>
        <c:axId val="530574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0572079"/>
        <c:crosses val="autoZero"/>
        <c:crossBetween val="midCat"/>
      </c:valAx>
      <c:valAx>
        <c:axId val="53057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0574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'11013'!$AH$1</c:f>
              <c:strCache>
                <c:ptCount val="1"/>
                <c:pt idx="0">
                  <c:v>Fe3+/Fetot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'11013'!$AG$2:$AG$117</c:f>
              <c:numCache>
                <c:formatCode>0.00</c:formatCode>
                <c:ptCount val="116"/>
                <c:pt idx="0">
                  <c:v>66.454545454545439</c:v>
                </c:pt>
                <c:pt idx="1">
                  <c:v>66.03088101725703</c:v>
                </c:pt>
                <c:pt idx="2">
                  <c:v>65.763324299909669</c:v>
                </c:pt>
                <c:pt idx="3">
                  <c:v>65.610859728506782</c:v>
                </c:pt>
                <c:pt idx="4">
                  <c:v>65.461121157323703</c:v>
                </c:pt>
                <c:pt idx="5">
                  <c:v>65.433212996389884</c:v>
                </c:pt>
                <c:pt idx="6">
                  <c:v>65.072202166064969</c:v>
                </c:pt>
                <c:pt idx="7">
                  <c:v>64.93150684931507</c:v>
                </c:pt>
                <c:pt idx="8">
                  <c:v>64.831261101243342</c:v>
                </c:pt>
                <c:pt idx="9">
                  <c:v>64.774774774774784</c:v>
                </c:pt>
                <c:pt idx="10">
                  <c:v>64.464285714285708</c:v>
                </c:pt>
                <c:pt idx="11">
                  <c:v>64.42048517520216</c:v>
                </c:pt>
                <c:pt idx="12">
                  <c:v>64.235500878734626</c:v>
                </c:pt>
                <c:pt idx="13">
                  <c:v>64.145907473309606</c:v>
                </c:pt>
                <c:pt idx="14">
                  <c:v>64.075067024128685</c:v>
                </c:pt>
                <c:pt idx="15">
                  <c:v>64</c:v>
                </c:pt>
                <c:pt idx="16">
                  <c:v>63.487738419618523</c:v>
                </c:pt>
                <c:pt idx="17">
                  <c:v>63.436123348017617</c:v>
                </c:pt>
                <c:pt idx="18">
                  <c:v>63.241806908768815</c:v>
                </c:pt>
                <c:pt idx="19">
                  <c:v>63.148788927335644</c:v>
                </c:pt>
                <c:pt idx="20">
                  <c:v>63.143872113676736</c:v>
                </c:pt>
                <c:pt idx="21">
                  <c:v>63.114754098360656</c:v>
                </c:pt>
                <c:pt idx="22">
                  <c:v>62.936436884512084</c:v>
                </c:pt>
                <c:pt idx="23">
                  <c:v>62.807017543859658</c:v>
                </c:pt>
                <c:pt idx="24">
                  <c:v>62.67985611510791</c:v>
                </c:pt>
                <c:pt idx="25">
                  <c:v>62.67985611510791</c:v>
                </c:pt>
                <c:pt idx="26">
                  <c:v>62.676056338028175</c:v>
                </c:pt>
                <c:pt idx="27">
                  <c:v>62.608695652173921</c:v>
                </c:pt>
                <c:pt idx="28">
                  <c:v>62.588652482269502</c:v>
                </c:pt>
                <c:pt idx="29">
                  <c:v>62.53369272237196</c:v>
                </c:pt>
                <c:pt idx="30">
                  <c:v>62.488967343336277</c:v>
                </c:pt>
                <c:pt idx="31">
                  <c:v>62.456140350877199</c:v>
                </c:pt>
                <c:pt idx="32">
                  <c:v>62.454873646209386</c:v>
                </c:pt>
                <c:pt idx="33">
                  <c:v>62.391681109185448</c:v>
                </c:pt>
                <c:pt idx="34">
                  <c:v>62.37024221453288</c:v>
                </c:pt>
                <c:pt idx="35">
                  <c:v>62.234042553191493</c:v>
                </c:pt>
                <c:pt idx="36">
                  <c:v>62.186379928315418</c:v>
                </c:pt>
                <c:pt idx="37">
                  <c:v>62.126537785588752</c:v>
                </c:pt>
                <c:pt idx="38">
                  <c:v>62.125107112253644</c:v>
                </c:pt>
                <c:pt idx="39">
                  <c:v>62.090345438441098</c:v>
                </c:pt>
                <c:pt idx="40">
                  <c:v>62.037871956717758</c:v>
                </c:pt>
                <c:pt idx="41">
                  <c:v>62.033014769765416</c:v>
                </c:pt>
                <c:pt idx="42">
                  <c:v>61.982758620689658</c:v>
                </c:pt>
                <c:pt idx="43">
                  <c:v>61.966927763272409</c:v>
                </c:pt>
                <c:pt idx="44">
                  <c:v>61.963190184049076</c:v>
                </c:pt>
                <c:pt idx="45">
                  <c:v>61.934900542495477</c:v>
                </c:pt>
                <c:pt idx="46">
                  <c:v>61.917326297273526</c:v>
                </c:pt>
                <c:pt idx="47">
                  <c:v>61.908931698774083</c:v>
                </c:pt>
                <c:pt idx="48">
                  <c:v>61.867364746945896</c:v>
                </c:pt>
                <c:pt idx="49">
                  <c:v>61.842105263157897</c:v>
                </c:pt>
                <c:pt idx="50">
                  <c:v>61.82136602451839</c:v>
                </c:pt>
                <c:pt idx="51">
                  <c:v>61.759581881533101</c:v>
                </c:pt>
                <c:pt idx="52">
                  <c:v>61.751563896336016</c:v>
                </c:pt>
                <c:pt idx="53">
                  <c:v>61.704035874439455</c:v>
                </c:pt>
                <c:pt idx="54">
                  <c:v>61.643835616438359</c:v>
                </c:pt>
                <c:pt idx="55">
                  <c:v>61.612620508326025</c:v>
                </c:pt>
                <c:pt idx="56">
                  <c:v>61.531690140845072</c:v>
                </c:pt>
                <c:pt idx="57">
                  <c:v>61.504811898512678</c:v>
                </c:pt>
                <c:pt idx="58">
                  <c:v>61.499148211243615</c:v>
                </c:pt>
                <c:pt idx="59">
                  <c:v>61.478260869565219</c:v>
                </c:pt>
                <c:pt idx="60">
                  <c:v>61.43958868894601</c:v>
                </c:pt>
                <c:pt idx="61">
                  <c:v>61.438474870017338</c:v>
                </c:pt>
                <c:pt idx="62">
                  <c:v>61.304347826086961</c:v>
                </c:pt>
                <c:pt idx="63">
                  <c:v>61.29326047358834</c:v>
                </c:pt>
                <c:pt idx="64">
                  <c:v>61.290322580645153</c:v>
                </c:pt>
                <c:pt idx="65">
                  <c:v>61.266968325791858</c:v>
                </c:pt>
                <c:pt idx="66">
                  <c:v>61.187607573149741</c:v>
                </c:pt>
                <c:pt idx="67">
                  <c:v>61.130434782608702</c:v>
                </c:pt>
                <c:pt idx="68">
                  <c:v>61.125769569041331</c:v>
                </c:pt>
                <c:pt idx="69">
                  <c:v>61.043478260869563</c:v>
                </c:pt>
                <c:pt idx="70">
                  <c:v>61.022927689594354</c:v>
                </c:pt>
                <c:pt idx="71">
                  <c:v>60.971379011274927</c:v>
                </c:pt>
                <c:pt idx="72">
                  <c:v>60.97122302158273</c:v>
                </c:pt>
                <c:pt idx="73">
                  <c:v>60.918544194107447</c:v>
                </c:pt>
                <c:pt idx="74">
                  <c:v>60.903562119895739</c:v>
                </c:pt>
                <c:pt idx="75">
                  <c:v>60.899653979238757</c:v>
                </c:pt>
                <c:pt idx="76">
                  <c:v>60.822147651006709</c:v>
                </c:pt>
                <c:pt idx="77">
                  <c:v>60.801393728222997</c:v>
                </c:pt>
                <c:pt idx="78">
                  <c:v>60.769230769230774</c:v>
                </c:pt>
                <c:pt idx="79">
                  <c:v>60.745233968804158</c:v>
                </c:pt>
                <c:pt idx="80">
                  <c:v>60.738831615120283</c:v>
                </c:pt>
                <c:pt idx="81">
                  <c:v>60.680034873583253</c:v>
                </c:pt>
                <c:pt idx="82">
                  <c:v>60.674157303370777</c:v>
                </c:pt>
                <c:pt idx="83">
                  <c:v>60.631938514090514</c:v>
                </c:pt>
                <c:pt idx="84">
                  <c:v>60.611353711790386</c:v>
                </c:pt>
                <c:pt idx="85">
                  <c:v>60.595744680851062</c:v>
                </c:pt>
                <c:pt idx="86">
                  <c:v>60.567010309278345</c:v>
                </c:pt>
                <c:pt idx="87">
                  <c:v>60.567010309278345</c:v>
                </c:pt>
                <c:pt idx="88">
                  <c:v>60.551248923341937</c:v>
                </c:pt>
                <c:pt idx="89">
                  <c:v>60.524017467248903</c:v>
                </c:pt>
                <c:pt idx="90">
                  <c:v>60.519480519480517</c:v>
                </c:pt>
                <c:pt idx="91">
                  <c:v>60.445205479452056</c:v>
                </c:pt>
                <c:pt idx="92">
                  <c:v>60.395189003436421</c:v>
                </c:pt>
                <c:pt idx="93">
                  <c:v>60.349344978165931</c:v>
                </c:pt>
                <c:pt idx="94">
                  <c:v>60.30795551753635</c:v>
                </c:pt>
                <c:pt idx="95">
                  <c:v>60.256410256410255</c:v>
                </c:pt>
                <c:pt idx="96">
                  <c:v>60.23993144815767</c:v>
                </c:pt>
                <c:pt idx="97">
                  <c:v>60.205831903945104</c:v>
                </c:pt>
                <c:pt idx="98">
                  <c:v>60.189982728842828</c:v>
                </c:pt>
                <c:pt idx="99">
                  <c:v>60.172413793103452</c:v>
                </c:pt>
                <c:pt idx="100">
                  <c:v>60.137457044673539</c:v>
                </c:pt>
                <c:pt idx="101">
                  <c:v>60.137457044673539</c:v>
                </c:pt>
                <c:pt idx="102">
                  <c:v>60.119555935098198</c:v>
                </c:pt>
                <c:pt idx="103">
                  <c:v>60.017421602787458</c:v>
                </c:pt>
                <c:pt idx="104">
                  <c:v>60.017050298380212</c:v>
                </c:pt>
                <c:pt idx="105">
                  <c:v>59.965928449744467</c:v>
                </c:pt>
                <c:pt idx="106">
                  <c:v>59.948542024013719</c:v>
                </c:pt>
                <c:pt idx="107">
                  <c:v>59.932088285229199</c:v>
                </c:pt>
                <c:pt idx="108">
                  <c:v>59.894921190893172</c:v>
                </c:pt>
                <c:pt idx="109">
                  <c:v>59.845890410958901</c:v>
                </c:pt>
                <c:pt idx="110">
                  <c:v>59.740259740259738</c:v>
                </c:pt>
                <c:pt idx="111">
                  <c:v>59.583694709453603</c:v>
                </c:pt>
                <c:pt idx="112">
                  <c:v>59.581881533101047</c:v>
                </c:pt>
                <c:pt idx="113">
                  <c:v>59.346186085498729</c:v>
                </c:pt>
                <c:pt idx="114">
                  <c:v>59.137055837563445</c:v>
                </c:pt>
                <c:pt idx="115">
                  <c:v>59.005145797598622</c:v>
                </c:pt>
              </c:numCache>
            </c:numRef>
          </c:xVal>
          <c:yVal>
            <c:numRef>
              <c:f>'11013'!$AH$2:$AH$117</c:f>
              <c:numCache>
                <c:formatCode>0.00</c:formatCode>
                <c:ptCount val="116"/>
                <c:pt idx="0">
                  <c:v>0.17633928571428573</c:v>
                </c:pt>
                <c:pt idx="1">
                  <c:v>0.17802197802197803</c:v>
                </c:pt>
                <c:pt idx="2">
                  <c:v>0.15401785714285715</c:v>
                </c:pt>
                <c:pt idx="3">
                  <c:v>0.16299559471365638</c:v>
                </c:pt>
                <c:pt idx="4">
                  <c:v>0.16043956043956042</c:v>
                </c:pt>
                <c:pt idx="5">
                  <c:v>0.14699331848552338</c:v>
                </c:pt>
                <c:pt idx="6">
                  <c:v>0.15869565217391302</c:v>
                </c:pt>
                <c:pt idx="7">
                  <c:v>0.16702819956616052</c:v>
                </c:pt>
                <c:pt idx="8">
                  <c:v>0.15203426124197</c:v>
                </c:pt>
                <c:pt idx="9">
                  <c:v>0.14814814814814814</c:v>
                </c:pt>
                <c:pt idx="10">
                  <c:v>0.11555555555555555</c:v>
                </c:pt>
                <c:pt idx="11">
                  <c:v>0.12582781456953643</c:v>
                </c:pt>
                <c:pt idx="12">
                  <c:v>8.5393258426966295E-2</c:v>
                </c:pt>
                <c:pt idx="13">
                  <c:v>0.15157894736842104</c:v>
                </c:pt>
                <c:pt idx="14">
                  <c:v>0.10864745011086474</c:v>
                </c:pt>
                <c:pt idx="15">
                  <c:v>9.5982142857142849E-2</c:v>
                </c:pt>
                <c:pt idx="16">
                  <c:v>0.14830508474576271</c:v>
                </c:pt>
                <c:pt idx="17">
                  <c:v>0.15306122448979592</c:v>
                </c:pt>
                <c:pt idx="18">
                  <c:v>0.12631578947368421</c:v>
                </c:pt>
                <c:pt idx="19">
                  <c:v>2.0689655172413793E-2</c:v>
                </c:pt>
                <c:pt idx="20">
                  <c:v>0.12447257383966245</c:v>
                </c:pt>
                <c:pt idx="21">
                  <c:v>0.16322314049586775</c:v>
                </c:pt>
                <c:pt idx="22">
                  <c:v>0.1392931392931393</c:v>
                </c:pt>
                <c:pt idx="23">
                  <c:v>0.12396694214876033</c:v>
                </c:pt>
                <c:pt idx="24">
                  <c:v>0.13900414937759337</c:v>
                </c:pt>
                <c:pt idx="25">
                  <c:v>0.13721413721413722</c:v>
                </c:pt>
                <c:pt idx="26">
                  <c:v>6.1946902654867256E-2</c:v>
                </c:pt>
                <c:pt idx="27">
                  <c:v>5.2863436123348019E-2</c:v>
                </c:pt>
                <c:pt idx="28">
                  <c:v>8.658008658008659E-2</c:v>
                </c:pt>
                <c:pt idx="29">
                  <c:v>0.11087420042643924</c:v>
                </c:pt>
                <c:pt idx="30">
                  <c:v>8.4051724137931036E-2</c:v>
                </c:pt>
                <c:pt idx="31">
                  <c:v>5.0997782705099776E-2</c:v>
                </c:pt>
                <c:pt idx="32">
                  <c:v>0.1148936170212766</c:v>
                </c:pt>
                <c:pt idx="33">
                  <c:v>5.4466230936819175E-2</c:v>
                </c:pt>
                <c:pt idx="34">
                  <c:v>3.9735099337748339E-2</c:v>
                </c:pt>
                <c:pt idx="35">
                  <c:v>7.1895424836601315E-2</c:v>
                </c:pt>
                <c:pt idx="36">
                  <c:v>0.12448132780082988</c:v>
                </c:pt>
                <c:pt idx="37">
                  <c:v>4.0089086859688192E-2</c:v>
                </c:pt>
                <c:pt idx="38">
                  <c:v>2.4282560706401765E-2</c:v>
                </c:pt>
                <c:pt idx="39">
                  <c:v>7.559395248380131E-2</c:v>
                </c:pt>
                <c:pt idx="40">
                  <c:v>0.12836438923395446</c:v>
                </c:pt>
                <c:pt idx="41">
                  <c:v>1.3544018058690745E-2</c:v>
                </c:pt>
                <c:pt idx="42">
                  <c:v>8.988764044943821E-3</c:v>
                </c:pt>
                <c:pt idx="43">
                  <c:v>4.1666666666666664E-2</c:v>
                </c:pt>
                <c:pt idx="44">
                  <c:v>5.2401746724890827E-2</c:v>
                </c:pt>
                <c:pt idx="45">
                  <c:v>0.13552361396303902</c:v>
                </c:pt>
                <c:pt idx="46">
                  <c:v>5.458515283842795E-2</c:v>
                </c:pt>
                <c:pt idx="47">
                  <c:v>0.10309278350515465</c:v>
                </c:pt>
                <c:pt idx="48">
                  <c:v>7.2186836518046721E-2</c:v>
                </c:pt>
                <c:pt idx="49">
                  <c:v>5.0218340611353711E-2</c:v>
                </c:pt>
                <c:pt idx="50">
                  <c:v>6.4377682403433473E-2</c:v>
                </c:pt>
                <c:pt idx="51">
                  <c:v>3.3039647577092511E-2</c:v>
                </c:pt>
                <c:pt idx="52">
                  <c:v>0.12114989733059547</c:v>
                </c:pt>
                <c:pt idx="53">
                  <c:v>0.12678936605316973</c:v>
                </c:pt>
                <c:pt idx="54">
                  <c:v>2.2271714922048997E-3</c:v>
                </c:pt>
                <c:pt idx="55">
                  <c:v>6.2098501070663809E-2</c:v>
                </c:pt>
                <c:pt idx="56">
                  <c:v>4.1666666666666664E-2</c:v>
                </c:pt>
                <c:pt idx="57">
                  <c:v>5.5793991416309009E-2</c:v>
                </c:pt>
                <c:pt idx="58">
                  <c:v>0</c:v>
                </c:pt>
                <c:pt idx="59">
                  <c:v>4.7311827956989246E-2</c:v>
                </c:pt>
                <c:pt idx="60">
                  <c:v>4.0511727078891252E-2</c:v>
                </c:pt>
                <c:pt idx="61">
                  <c:v>3.4707158351409979E-2</c:v>
                </c:pt>
                <c:pt idx="62">
                  <c:v>3.4707158351409979E-2</c:v>
                </c:pt>
                <c:pt idx="63">
                  <c:v>0.14486921529175048</c:v>
                </c:pt>
                <c:pt idx="64">
                  <c:v>3.2679738562091498E-2</c:v>
                </c:pt>
                <c:pt idx="65">
                  <c:v>0.13535353535353536</c:v>
                </c:pt>
                <c:pt idx="66">
                  <c:v>2.591792656587473E-2</c:v>
                </c:pt>
                <c:pt idx="67">
                  <c:v>2.4017467248908294E-2</c:v>
                </c:pt>
                <c:pt idx="68">
                  <c:v>4.7413793103448273E-2</c:v>
                </c:pt>
                <c:pt idx="69">
                  <c:v>7.0539419087136943E-2</c:v>
                </c:pt>
                <c:pt idx="70">
                  <c:v>0.10707070707070707</c:v>
                </c:pt>
                <c:pt idx="71">
                  <c:v>4.8625792811839319E-2</c:v>
                </c:pt>
                <c:pt idx="72">
                  <c:v>0.11967545638945233</c:v>
                </c:pt>
                <c:pt idx="73">
                  <c:v>1.0964912280701754E-2</c:v>
                </c:pt>
                <c:pt idx="74">
                  <c:v>6.4449064449064453E-2</c:v>
                </c:pt>
                <c:pt idx="75">
                  <c:v>8.771929824561403E-3</c:v>
                </c:pt>
                <c:pt idx="76">
                  <c:v>2.5052192066805843E-2</c:v>
                </c:pt>
                <c:pt idx="77">
                  <c:v>7.5975359342915813E-2</c:v>
                </c:pt>
                <c:pt idx="78">
                  <c:v>1.0775862068965516E-2</c:v>
                </c:pt>
                <c:pt idx="79">
                  <c:v>3.8216560509554132E-2</c:v>
                </c:pt>
                <c:pt idx="80">
                  <c:v>3.5864978902953586E-2</c:v>
                </c:pt>
                <c:pt idx="81">
                  <c:v>4.0425531914893613E-2</c:v>
                </c:pt>
                <c:pt idx="82">
                  <c:v>3.3970276008492568E-2</c:v>
                </c:pt>
                <c:pt idx="83">
                  <c:v>4.9484536082474224E-2</c:v>
                </c:pt>
                <c:pt idx="84">
                  <c:v>5.4507337526205443E-2</c:v>
                </c:pt>
                <c:pt idx="85">
                  <c:v>2.5263157894736842E-2</c:v>
                </c:pt>
                <c:pt idx="86">
                  <c:v>2.5477707006369425E-2</c:v>
                </c:pt>
                <c:pt idx="87">
                  <c:v>6.4935064935064931E-3</c:v>
                </c:pt>
                <c:pt idx="88">
                  <c:v>0</c:v>
                </c:pt>
                <c:pt idx="89">
                  <c:v>3.6247334754797439E-2</c:v>
                </c:pt>
                <c:pt idx="90">
                  <c:v>6.1728395061728392E-2</c:v>
                </c:pt>
                <c:pt idx="91">
                  <c:v>0</c:v>
                </c:pt>
                <c:pt idx="92">
                  <c:v>2.1231422505307854E-2</c:v>
                </c:pt>
                <c:pt idx="93">
                  <c:v>8.0971659919028341E-2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8.5470085470085461E-3</c:v>
                </c:pt>
                <c:pt idx="98">
                  <c:v>6.8686868686868699E-2</c:v>
                </c:pt>
                <c:pt idx="99">
                  <c:v>1.7021276595744681E-2</c:v>
                </c:pt>
                <c:pt idx="100">
                  <c:v>2.5210084033613443E-2</c:v>
                </c:pt>
                <c:pt idx="101">
                  <c:v>0</c:v>
                </c:pt>
                <c:pt idx="102">
                  <c:v>0</c:v>
                </c:pt>
                <c:pt idx="103">
                  <c:v>3.3684210526315789E-2</c:v>
                </c:pt>
                <c:pt idx="104">
                  <c:v>1.4705882352941178E-2</c:v>
                </c:pt>
                <c:pt idx="105">
                  <c:v>1.8789144050104383E-2</c:v>
                </c:pt>
                <c:pt idx="106">
                  <c:v>0</c:v>
                </c:pt>
                <c:pt idx="107">
                  <c:v>2.1141649048625794E-3</c:v>
                </c:pt>
                <c:pt idx="108">
                  <c:v>5.3719008264462804E-2</c:v>
                </c:pt>
                <c:pt idx="109">
                  <c:v>0</c:v>
                </c:pt>
                <c:pt idx="110">
                  <c:v>7.9207920792079209E-2</c:v>
                </c:pt>
                <c:pt idx="111">
                  <c:v>2.5104602510460251E-2</c:v>
                </c:pt>
                <c:pt idx="112">
                  <c:v>0</c:v>
                </c:pt>
                <c:pt idx="113">
                  <c:v>2.6104417670682729E-2</c:v>
                </c:pt>
                <c:pt idx="114">
                  <c:v>1.0245901639344263E-2</c:v>
                </c:pt>
                <c:pt idx="115">
                  <c:v>3.4343434343434349E-2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A0-48D5-B5EA-FEF886A20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573999"/>
        <c:axId val="523947215"/>
      </c:scatterChart>
      <c:valAx>
        <c:axId val="530573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3947215"/>
        <c:crosses val="autoZero"/>
        <c:crossBetween val="midCat"/>
      </c:valAx>
      <c:valAx>
        <c:axId val="52394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0573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'11013'!$AG$2:$AG$123</c:f>
              <c:numCache>
                <c:formatCode>0.00</c:formatCode>
                <c:ptCount val="122"/>
                <c:pt idx="0">
                  <c:v>66.454545454545439</c:v>
                </c:pt>
                <c:pt idx="1">
                  <c:v>66.03088101725703</c:v>
                </c:pt>
                <c:pt idx="2">
                  <c:v>65.763324299909669</c:v>
                </c:pt>
                <c:pt idx="3">
                  <c:v>65.610859728506782</c:v>
                </c:pt>
                <c:pt idx="4">
                  <c:v>65.461121157323703</c:v>
                </c:pt>
                <c:pt idx="5">
                  <c:v>65.433212996389884</c:v>
                </c:pt>
                <c:pt idx="6">
                  <c:v>65.072202166064969</c:v>
                </c:pt>
                <c:pt idx="7">
                  <c:v>64.93150684931507</c:v>
                </c:pt>
                <c:pt idx="8">
                  <c:v>64.831261101243342</c:v>
                </c:pt>
                <c:pt idx="9">
                  <c:v>64.774774774774784</c:v>
                </c:pt>
                <c:pt idx="10">
                  <c:v>64.464285714285708</c:v>
                </c:pt>
                <c:pt idx="11">
                  <c:v>64.42048517520216</c:v>
                </c:pt>
                <c:pt idx="12">
                  <c:v>64.235500878734626</c:v>
                </c:pt>
                <c:pt idx="13">
                  <c:v>64.145907473309606</c:v>
                </c:pt>
                <c:pt idx="14">
                  <c:v>64.075067024128685</c:v>
                </c:pt>
                <c:pt idx="15">
                  <c:v>64</c:v>
                </c:pt>
                <c:pt idx="16">
                  <c:v>63.487738419618523</c:v>
                </c:pt>
                <c:pt idx="17">
                  <c:v>63.436123348017617</c:v>
                </c:pt>
                <c:pt idx="18">
                  <c:v>63.241806908768815</c:v>
                </c:pt>
                <c:pt idx="19">
                  <c:v>63.148788927335644</c:v>
                </c:pt>
                <c:pt idx="20">
                  <c:v>63.143872113676736</c:v>
                </c:pt>
                <c:pt idx="21">
                  <c:v>63.114754098360656</c:v>
                </c:pt>
                <c:pt idx="22">
                  <c:v>62.936436884512084</c:v>
                </c:pt>
                <c:pt idx="23">
                  <c:v>62.807017543859658</c:v>
                </c:pt>
                <c:pt idx="24">
                  <c:v>62.67985611510791</c:v>
                </c:pt>
                <c:pt idx="25">
                  <c:v>62.67985611510791</c:v>
                </c:pt>
                <c:pt idx="26">
                  <c:v>62.676056338028175</c:v>
                </c:pt>
                <c:pt idx="27">
                  <c:v>62.608695652173921</c:v>
                </c:pt>
                <c:pt idx="28">
                  <c:v>62.588652482269502</c:v>
                </c:pt>
                <c:pt idx="29">
                  <c:v>62.53369272237196</c:v>
                </c:pt>
                <c:pt idx="30">
                  <c:v>62.488967343336277</c:v>
                </c:pt>
                <c:pt idx="31">
                  <c:v>62.456140350877199</c:v>
                </c:pt>
                <c:pt idx="32">
                  <c:v>62.454873646209386</c:v>
                </c:pt>
                <c:pt idx="33">
                  <c:v>62.391681109185448</c:v>
                </c:pt>
                <c:pt idx="34">
                  <c:v>62.37024221453288</c:v>
                </c:pt>
                <c:pt idx="35">
                  <c:v>62.234042553191493</c:v>
                </c:pt>
                <c:pt idx="36">
                  <c:v>62.186379928315418</c:v>
                </c:pt>
                <c:pt idx="37">
                  <c:v>62.126537785588752</c:v>
                </c:pt>
                <c:pt idx="38">
                  <c:v>62.125107112253644</c:v>
                </c:pt>
                <c:pt idx="39">
                  <c:v>62.090345438441098</c:v>
                </c:pt>
                <c:pt idx="40">
                  <c:v>62.037871956717758</c:v>
                </c:pt>
                <c:pt idx="41">
                  <c:v>62.033014769765416</c:v>
                </c:pt>
                <c:pt idx="42">
                  <c:v>61.982758620689658</c:v>
                </c:pt>
                <c:pt idx="43">
                  <c:v>61.966927763272409</c:v>
                </c:pt>
                <c:pt idx="44">
                  <c:v>61.963190184049076</c:v>
                </c:pt>
                <c:pt idx="45">
                  <c:v>61.934900542495477</c:v>
                </c:pt>
                <c:pt idx="46">
                  <c:v>61.917326297273526</c:v>
                </c:pt>
                <c:pt idx="47">
                  <c:v>61.908931698774083</c:v>
                </c:pt>
                <c:pt idx="48">
                  <c:v>61.867364746945896</c:v>
                </c:pt>
                <c:pt idx="49">
                  <c:v>61.842105263157897</c:v>
                </c:pt>
                <c:pt idx="50">
                  <c:v>61.82136602451839</c:v>
                </c:pt>
                <c:pt idx="51">
                  <c:v>61.759581881533101</c:v>
                </c:pt>
                <c:pt idx="52">
                  <c:v>61.751563896336016</c:v>
                </c:pt>
                <c:pt idx="53">
                  <c:v>61.704035874439455</c:v>
                </c:pt>
                <c:pt idx="54">
                  <c:v>61.643835616438359</c:v>
                </c:pt>
                <c:pt idx="55">
                  <c:v>61.612620508326025</c:v>
                </c:pt>
                <c:pt idx="56">
                  <c:v>61.531690140845072</c:v>
                </c:pt>
                <c:pt idx="57">
                  <c:v>61.504811898512678</c:v>
                </c:pt>
                <c:pt idx="58">
                  <c:v>61.499148211243615</c:v>
                </c:pt>
                <c:pt idx="59">
                  <c:v>61.478260869565219</c:v>
                </c:pt>
                <c:pt idx="60">
                  <c:v>61.43958868894601</c:v>
                </c:pt>
                <c:pt idx="61">
                  <c:v>61.438474870017338</c:v>
                </c:pt>
                <c:pt idx="62">
                  <c:v>61.304347826086961</c:v>
                </c:pt>
                <c:pt idx="63">
                  <c:v>61.29326047358834</c:v>
                </c:pt>
                <c:pt idx="64">
                  <c:v>61.290322580645153</c:v>
                </c:pt>
                <c:pt idx="65">
                  <c:v>61.266968325791858</c:v>
                </c:pt>
                <c:pt idx="66">
                  <c:v>61.187607573149741</c:v>
                </c:pt>
                <c:pt idx="67">
                  <c:v>61.130434782608702</c:v>
                </c:pt>
                <c:pt idx="68">
                  <c:v>61.125769569041331</c:v>
                </c:pt>
                <c:pt idx="69">
                  <c:v>61.043478260869563</c:v>
                </c:pt>
                <c:pt idx="70">
                  <c:v>61.022927689594354</c:v>
                </c:pt>
                <c:pt idx="71">
                  <c:v>60.971379011274927</c:v>
                </c:pt>
                <c:pt idx="72">
                  <c:v>60.97122302158273</c:v>
                </c:pt>
                <c:pt idx="73">
                  <c:v>60.918544194107447</c:v>
                </c:pt>
                <c:pt idx="74">
                  <c:v>60.903562119895739</c:v>
                </c:pt>
                <c:pt idx="75">
                  <c:v>60.899653979238757</c:v>
                </c:pt>
                <c:pt idx="76">
                  <c:v>60.822147651006709</c:v>
                </c:pt>
                <c:pt idx="77">
                  <c:v>60.801393728222997</c:v>
                </c:pt>
                <c:pt idx="78">
                  <c:v>60.769230769230774</c:v>
                </c:pt>
                <c:pt idx="79">
                  <c:v>60.745233968804158</c:v>
                </c:pt>
                <c:pt idx="80">
                  <c:v>60.738831615120283</c:v>
                </c:pt>
                <c:pt idx="81">
                  <c:v>60.680034873583253</c:v>
                </c:pt>
                <c:pt idx="82">
                  <c:v>60.674157303370777</c:v>
                </c:pt>
                <c:pt idx="83">
                  <c:v>60.631938514090514</c:v>
                </c:pt>
                <c:pt idx="84">
                  <c:v>60.611353711790386</c:v>
                </c:pt>
                <c:pt idx="85">
                  <c:v>60.595744680851062</c:v>
                </c:pt>
                <c:pt idx="86">
                  <c:v>60.567010309278345</c:v>
                </c:pt>
                <c:pt idx="87">
                  <c:v>60.567010309278345</c:v>
                </c:pt>
                <c:pt idx="88">
                  <c:v>60.551248923341937</c:v>
                </c:pt>
                <c:pt idx="89">
                  <c:v>60.524017467248903</c:v>
                </c:pt>
                <c:pt idx="90">
                  <c:v>60.519480519480517</c:v>
                </c:pt>
                <c:pt idx="91">
                  <c:v>60.445205479452056</c:v>
                </c:pt>
                <c:pt idx="92">
                  <c:v>60.395189003436421</c:v>
                </c:pt>
                <c:pt idx="93">
                  <c:v>60.349344978165931</c:v>
                </c:pt>
                <c:pt idx="94">
                  <c:v>60.30795551753635</c:v>
                </c:pt>
                <c:pt idx="95">
                  <c:v>60.256410256410255</c:v>
                </c:pt>
                <c:pt idx="96">
                  <c:v>60.23993144815767</c:v>
                </c:pt>
                <c:pt idx="97">
                  <c:v>60.205831903945104</c:v>
                </c:pt>
                <c:pt idx="98">
                  <c:v>60.189982728842828</c:v>
                </c:pt>
                <c:pt idx="99">
                  <c:v>60.172413793103452</c:v>
                </c:pt>
                <c:pt idx="100">
                  <c:v>60.137457044673539</c:v>
                </c:pt>
                <c:pt idx="101">
                  <c:v>60.137457044673539</c:v>
                </c:pt>
                <c:pt idx="102">
                  <c:v>60.119555935098198</c:v>
                </c:pt>
                <c:pt idx="103">
                  <c:v>60.017421602787458</c:v>
                </c:pt>
                <c:pt idx="104">
                  <c:v>60.017050298380212</c:v>
                </c:pt>
                <c:pt idx="105">
                  <c:v>59.965928449744467</c:v>
                </c:pt>
                <c:pt idx="106">
                  <c:v>59.948542024013719</c:v>
                </c:pt>
                <c:pt idx="107">
                  <c:v>59.932088285229199</c:v>
                </c:pt>
                <c:pt idx="108">
                  <c:v>59.894921190893172</c:v>
                </c:pt>
                <c:pt idx="109">
                  <c:v>59.845890410958901</c:v>
                </c:pt>
                <c:pt idx="110">
                  <c:v>59.740259740259738</c:v>
                </c:pt>
                <c:pt idx="111">
                  <c:v>59.583694709453603</c:v>
                </c:pt>
                <c:pt idx="112">
                  <c:v>59.581881533101047</c:v>
                </c:pt>
                <c:pt idx="113">
                  <c:v>59.346186085498729</c:v>
                </c:pt>
                <c:pt idx="114">
                  <c:v>59.137055837563445</c:v>
                </c:pt>
                <c:pt idx="115">
                  <c:v>59.005145797598622</c:v>
                </c:pt>
                <c:pt idx="116">
                  <c:v>58.839285714285715</c:v>
                </c:pt>
                <c:pt idx="117">
                  <c:v>58.775877587758771</c:v>
                </c:pt>
                <c:pt idx="118">
                  <c:v>57.671957671957671</c:v>
                </c:pt>
                <c:pt idx="119">
                  <c:v>56.761565836298935</c:v>
                </c:pt>
                <c:pt idx="120">
                  <c:v>56.730769230769226</c:v>
                </c:pt>
                <c:pt idx="121">
                  <c:v>56.141947224749778</c:v>
                </c:pt>
              </c:numCache>
            </c:numRef>
          </c:xVal>
          <c:yVal>
            <c:numRef>
              <c:f>'11013'!$AL$2:$AL$123</c:f>
              <c:numCache>
                <c:formatCode>General</c:formatCode>
                <c:ptCount val="122"/>
                <c:pt idx="10">
                  <c:v>-0.8437111065090086</c:v>
                </c:pt>
                <c:pt idx="12">
                  <c:v>0.34029591709963469</c:v>
                </c:pt>
                <c:pt idx="14">
                  <c:v>-0.81780425602511642</c:v>
                </c:pt>
                <c:pt idx="15">
                  <c:v>5.0804843814749027E-2</c:v>
                </c:pt>
                <c:pt idx="16">
                  <c:v>-0.56209322902105541</c:v>
                </c:pt>
                <c:pt idx="19">
                  <c:v>0.84776235789565746</c:v>
                </c:pt>
                <c:pt idx="26">
                  <c:v>0.55063511704438639</c:v>
                </c:pt>
                <c:pt idx="27">
                  <c:v>0.99533777249640565</c:v>
                </c:pt>
                <c:pt idx="28">
                  <c:v>7.2727741279578595E-2</c:v>
                </c:pt>
                <c:pt idx="29">
                  <c:v>-0.66102722183795848</c:v>
                </c:pt>
                <c:pt idx="30">
                  <c:v>-0.37353446443804827</c:v>
                </c:pt>
                <c:pt idx="31">
                  <c:v>0.1702090448099938</c:v>
                </c:pt>
                <c:pt idx="32">
                  <c:v>-1.2248848175452809</c:v>
                </c:pt>
                <c:pt idx="33">
                  <c:v>1.6114232844099941</c:v>
                </c:pt>
                <c:pt idx="34">
                  <c:v>0.87300364000674691</c:v>
                </c:pt>
                <c:pt idx="35">
                  <c:v>0.12037646576239421</c:v>
                </c:pt>
                <c:pt idx="36">
                  <c:v>-0.48990115548272328</c:v>
                </c:pt>
                <c:pt idx="37">
                  <c:v>0.70752079542358359</c:v>
                </c:pt>
                <c:pt idx="38">
                  <c:v>1.73395512393413</c:v>
                </c:pt>
                <c:pt idx="39">
                  <c:v>0.15249714903368169</c:v>
                </c:pt>
                <c:pt idx="41">
                  <c:v>1.44447698970901</c:v>
                </c:pt>
                <c:pt idx="42">
                  <c:v>0.89328988912600238</c:v>
                </c:pt>
                <c:pt idx="43">
                  <c:v>0.33579009013720201</c:v>
                </c:pt>
                <c:pt idx="44">
                  <c:v>0.86411207916587074</c:v>
                </c:pt>
                <c:pt idx="45">
                  <c:v>-0.67886548197695618</c:v>
                </c:pt>
                <c:pt idx="46">
                  <c:v>0.47590557479464829</c:v>
                </c:pt>
                <c:pt idx="47">
                  <c:v>0.67108173086869272</c:v>
                </c:pt>
                <c:pt idx="48">
                  <c:v>8.2214426004686203E-2</c:v>
                </c:pt>
                <c:pt idx="49">
                  <c:v>0.30511056549860532</c:v>
                </c:pt>
                <c:pt idx="50">
                  <c:v>0.9184930166783154</c:v>
                </c:pt>
                <c:pt idx="51">
                  <c:v>0.70756793079768698</c:v>
                </c:pt>
                <c:pt idx="54">
                  <c:v>1.0716728357517089</c:v>
                </c:pt>
                <c:pt idx="55">
                  <c:v>0.69867846470664574</c:v>
                </c:pt>
                <c:pt idx="56">
                  <c:v>0.76325469593290762</c:v>
                </c:pt>
                <c:pt idx="57">
                  <c:v>0.75135140325133776</c:v>
                </c:pt>
                <c:pt idx="58">
                  <c:v>1.4294570397128941</c:v>
                </c:pt>
                <c:pt idx="59">
                  <c:v>0.65368995345916758</c:v>
                </c:pt>
                <c:pt idx="60">
                  <c:v>0.98536082726260688</c:v>
                </c:pt>
                <c:pt idx="61">
                  <c:v>1.046892961362587</c:v>
                </c:pt>
                <c:pt idx="62">
                  <c:v>0.32244858468077098</c:v>
                </c:pt>
                <c:pt idx="64">
                  <c:v>1.0769589363166721</c:v>
                </c:pt>
                <c:pt idx="66">
                  <c:v>0.68176063289669031</c:v>
                </c:pt>
                <c:pt idx="67">
                  <c:v>0.68046946103316941</c:v>
                </c:pt>
                <c:pt idx="68">
                  <c:v>0.1828246850016981</c:v>
                </c:pt>
                <c:pt idx="69">
                  <c:v>0.87841381514059336</c:v>
                </c:pt>
                <c:pt idx="70">
                  <c:v>0.26981692704267601</c:v>
                </c:pt>
                <c:pt idx="71">
                  <c:v>0.88215547754761303</c:v>
                </c:pt>
                <c:pt idx="72">
                  <c:v>-0.77869833362877472</c:v>
                </c:pt>
                <c:pt idx="73">
                  <c:v>0.95522244200677875</c:v>
                </c:pt>
                <c:pt idx="74">
                  <c:v>0.87394401251368947</c:v>
                </c:pt>
                <c:pt idx="75">
                  <c:v>1.273311433251056</c:v>
                </c:pt>
                <c:pt idx="76">
                  <c:v>1.9294155938421189</c:v>
                </c:pt>
                <c:pt idx="77">
                  <c:v>1.404221761145116</c:v>
                </c:pt>
                <c:pt idx="78">
                  <c:v>1.4382078418974731</c:v>
                </c:pt>
                <c:pt idx="79">
                  <c:v>1.028792778787512</c:v>
                </c:pt>
                <c:pt idx="80">
                  <c:v>0.56027181949123772</c:v>
                </c:pt>
                <c:pt idx="81">
                  <c:v>0.90344639014736572</c:v>
                </c:pt>
                <c:pt idx="82">
                  <c:v>1.3070300411320659</c:v>
                </c:pt>
                <c:pt idx="83">
                  <c:v>1.2090316423365191</c:v>
                </c:pt>
                <c:pt idx="84">
                  <c:v>-0.1474360756219788</c:v>
                </c:pt>
                <c:pt idx="85">
                  <c:v>0.62289121069949971</c:v>
                </c:pt>
                <c:pt idx="86">
                  <c:v>0.99630969981177131</c:v>
                </c:pt>
                <c:pt idx="87">
                  <c:v>1.515015323843095</c:v>
                </c:pt>
                <c:pt idx="88">
                  <c:v>1.094257676428303</c:v>
                </c:pt>
                <c:pt idx="89">
                  <c:v>0.90044127233521465</c:v>
                </c:pt>
                <c:pt idx="90">
                  <c:v>1.103263324259345</c:v>
                </c:pt>
                <c:pt idx="91">
                  <c:v>1.0709117541824109</c:v>
                </c:pt>
                <c:pt idx="92">
                  <c:v>1.0155129351970409</c:v>
                </c:pt>
                <c:pt idx="93">
                  <c:v>0.32343535398320361</c:v>
                </c:pt>
                <c:pt idx="94">
                  <c:v>1.5408666933373989</c:v>
                </c:pt>
                <c:pt idx="95">
                  <c:v>1.5668213284900181</c:v>
                </c:pt>
                <c:pt idx="96">
                  <c:v>1.7415768151169</c:v>
                </c:pt>
                <c:pt idx="97">
                  <c:v>1.096809518204658</c:v>
                </c:pt>
                <c:pt idx="98">
                  <c:v>1.177936558132433</c:v>
                </c:pt>
                <c:pt idx="99">
                  <c:v>1.280163704156124</c:v>
                </c:pt>
                <c:pt idx="100">
                  <c:v>2.2682096194459191</c:v>
                </c:pt>
                <c:pt idx="101">
                  <c:v>1.8568379985885779</c:v>
                </c:pt>
                <c:pt idx="102">
                  <c:v>1.7835736309107839</c:v>
                </c:pt>
                <c:pt idx="103">
                  <c:v>0.96809476305861608</c:v>
                </c:pt>
                <c:pt idx="104">
                  <c:v>1.260311108107125</c:v>
                </c:pt>
                <c:pt idx="105">
                  <c:v>1.808125819619065</c:v>
                </c:pt>
                <c:pt idx="106">
                  <c:v>1.979207597096206</c:v>
                </c:pt>
                <c:pt idx="107">
                  <c:v>1.7234460987366771</c:v>
                </c:pt>
                <c:pt idx="108">
                  <c:v>1.23676599640331</c:v>
                </c:pt>
                <c:pt idx="109">
                  <c:v>2.0877480513549682</c:v>
                </c:pt>
                <c:pt idx="110">
                  <c:v>0.49335438041391549</c:v>
                </c:pt>
                <c:pt idx="111">
                  <c:v>1.371010317465007</c:v>
                </c:pt>
                <c:pt idx="112">
                  <c:v>1.7358076160918541</c:v>
                </c:pt>
                <c:pt idx="113">
                  <c:v>0.81338664581993214</c:v>
                </c:pt>
                <c:pt idx="114">
                  <c:v>0.96111686075330738</c:v>
                </c:pt>
                <c:pt idx="115">
                  <c:v>2.6012349679493632</c:v>
                </c:pt>
                <c:pt idx="116">
                  <c:v>1.318219561630297</c:v>
                </c:pt>
                <c:pt idx="117">
                  <c:v>-0.1984946132961696</c:v>
                </c:pt>
                <c:pt idx="118">
                  <c:v>0.89023355471924148</c:v>
                </c:pt>
                <c:pt idx="119">
                  <c:v>1.7728610942108891</c:v>
                </c:pt>
                <c:pt idx="120">
                  <c:v>1.725583054041365</c:v>
                </c:pt>
                <c:pt idx="121">
                  <c:v>0.47196692192387962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6B-4CC9-9249-6C25C8EC6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986015"/>
        <c:axId val="2082984575"/>
      </c:scatterChart>
      <c:valAx>
        <c:axId val="2082986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82984575"/>
        <c:crosses val="autoZero"/>
        <c:crossBetween val="midCat"/>
      </c:valAx>
      <c:valAx>
        <c:axId val="20829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82986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'13669'!$AH$1</c:f>
              <c:strCache>
                <c:ptCount val="1"/>
                <c:pt idx="0">
                  <c:v>Fe3+/Fetot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'13669'!$AG$2:$AG$43</c:f>
              <c:numCache>
                <c:formatCode>General</c:formatCode>
                <c:ptCount val="42"/>
                <c:pt idx="0">
                  <c:v>62.753378378378379</c:v>
                </c:pt>
                <c:pt idx="1">
                  <c:v>62.343096234309634</c:v>
                </c:pt>
                <c:pt idx="2">
                  <c:v>62.267343485617594</c:v>
                </c:pt>
                <c:pt idx="3">
                  <c:v>62.153069806560147</c:v>
                </c:pt>
                <c:pt idx="4">
                  <c:v>62.141652613827986</c:v>
                </c:pt>
                <c:pt idx="5">
                  <c:v>62.13921901528014</c:v>
                </c:pt>
                <c:pt idx="6">
                  <c:v>62.118644067796609</c:v>
                </c:pt>
                <c:pt idx="7">
                  <c:v>62.118644067796609</c:v>
                </c:pt>
                <c:pt idx="8">
                  <c:v>61.90075693860387</c:v>
                </c:pt>
                <c:pt idx="9">
                  <c:v>61.759729272419634</c:v>
                </c:pt>
                <c:pt idx="10">
                  <c:v>61.752316764953662</c:v>
                </c:pt>
                <c:pt idx="11">
                  <c:v>61.739864864864863</c:v>
                </c:pt>
                <c:pt idx="12">
                  <c:v>61.735537190082638</c:v>
                </c:pt>
                <c:pt idx="13">
                  <c:v>61.714770797962657</c:v>
                </c:pt>
                <c:pt idx="14">
                  <c:v>61.702127659574465</c:v>
                </c:pt>
                <c:pt idx="15">
                  <c:v>61.583824768323495</c:v>
                </c:pt>
                <c:pt idx="16">
                  <c:v>61.544991511035654</c:v>
                </c:pt>
                <c:pt idx="17">
                  <c:v>61.390284757118927</c:v>
                </c:pt>
                <c:pt idx="18">
                  <c:v>61.36363636363636</c:v>
                </c:pt>
                <c:pt idx="19">
                  <c:v>61.323155216284995</c:v>
                </c:pt>
                <c:pt idx="20">
                  <c:v>61.301084236864064</c:v>
                </c:pt>
                <c:pt idx="21">
                  <c:v>61.293031066330812</c:v>
                </c:pt>
                <c:pt idx="22">
                  <c:v>61.25</c:v>
                </c:pt>
                <c:pt idx="23">
                  <c:v>61.233108108108112</c:v>
                </c:pt>
                <c:pt idx="24">
                  <c:v>61.0974610974611</c:v>
                </c:pt>
                <c:pt idx="25">
                  <c:v>61.08751062022089</c:v>
                </c:pt>
                <c:pt idx="26">
                  <c:v>61.03127641589181</c:v>
                </c:pt>
                <c:pt idx="27">
                  <c:v>61.018363939899828</c:v>
                </c:pt>
                <c:pt idx="28">
                  <c:v>60.931005818786375</c:v>
                </c:pt>
                <c:pt idx="29">
                  <c:v>60.920502092050206</c:v>
                </c:pt>
                <c:pt idx="30">
                  <c:v>60.767946577629381</c:v>
                </c:pt>
                <c:pt idx="31">
                  <c:v>60.611065235342693</c:v>
                </c:pt>
                <c:pt idx="32">
                  <c:v>60.486577181208048</c:v>
                </c:pt>
                <c:pt idx="33">
                  <c:v>60.465116279069768</c:v>
                </c:pt>
                <c:pt idx="34">
                  <c:v>60.457239627434369</c:v>
                </c:pt>
                <c:pt idx="35">
                  <c:v>60.380479735318438</c:v>
                </c:pt>
                <c:pt idx="36">
                  <c:v>60.372565622353946</c:v>
                </c:pt>
                <c:pt idx="37">
                  <c:v>60.322854715378078</c:v>
                </c:pt>
                <c:pt idx="38">
                  <c:v>60.049627791563275</c:v>
                </c:pt>
                <c:pt idx="39">
                  <c:v>59.884201819685693</c:v>
                </c:pt>
                <c:pt idx="40">
                  <c:v>59.715242881072029</c:v>
                </c:pt>
                <c:pt idx="41">
                  <c:v>59.491525423728795</c:v>
                </c:pt>
              </c:numCache>
            </c:numRef>
          </c:xVal>
          <c:yVal>
            <c:numRef>
              <c:f>'13669'!$T$2:$T$43</c:f>
              <c:numCache>
                <c:formatCode>General</c:formatCode>
                <c:ptCount val="42"/>
                <c:pt idx="0">
                  <c:v>3.9E-2</c:v>
                </c:pt>
                <c:pt idx="1">
                  <c:v>0.04</c:v>
                </c:pt>
                <c:pt idx="2">
                  <c:v>0.04</c:v>
                </c:pt>
                <c:pt idx="3">
                  <c:v>3.9E-2</c:v>
                </c:pt>
                <c:pt idx="4">
                  <c:v>3.7999999999999999E-2</c:v>
                </c:pt>
                <c:pt idx="5">
                  <c:v>3.9E-2</c:v>
                </c:pt>
                <c:pt idx="6">
                  <c:v>3.7999999999999999E-2</c:v>
                </c:pt>
                <c:pt idx="7">
                  <c:v>0.04</c:v>
                </c:pt>
                <c:pt idx="8">
                  <c:v>3.9E-2</c:v>
                </c:pt>
                <c:pt idx="9">
                  <c:v>3.5999999999999997E-2</c:v>
                </c:pt>
                <c:pt idx="10">
                  <c:v>3.7999999999999999E-2</c:v>
                </c:pt>
                <c:pt idx="11">
                  <c:v>3.9E-2</c:v>
                </c:pt>
                <c:pt idx="12">
                  <c:v>0.04</c:v>
                </c:pt>
                <c:pt idx="13">
                  <c:v>0.04</c:v>
                </c:pt>
                <c:pt idx="14">
                  <c:v>3.7999999999999999E-2</c:v>
                </c:pt>
                <c:pt idx="15">
                  <c:v>3.9E-2</c:v>
                </c:pt>
                <c:pt idx="16">
                  <c:v>4.1000000000000002E-2</c:v>
                </c:pt>
                <c:pt idx="17">
                  <c:v>3.7999999999999999E-2</c:v>
                </c:pt>
                <c:pt idx="18">
                  <c:v>3.5999999999999997E-2</c:v>
                </c:pt>
                <c:pt idx="19">
                  <c:v>0.04</c:v>
                </c:pt>
                <c:pt idx="20">
                  <c:v>4.1000000000000002E-2</c:v>
                </c:pt>
                <c:pt idx="21">
                  <c:v>3.7999999999999999E-2</c:v>
                </c:pt>
                <c:pt idx="22">
                  <c:v>3.9E-2</c:v>
                </c:pt>
                <c:pt idx="23">
                  <c:v>4.1000000000000002E-2</c:v>
                </c:pt>
                <c:pt idx="24">
                  <c:v>3.9E-2</c:v>
                </c:pt>
                <c:pt idx="25">
                  <c:v>4.2000000000000003E-2</c:v>
                </c:pt>
                <c:pt idx="26">
                  <c:v>3.7999999999999999E-2</c:v>
                </c:pt>
                <c:pt idx="27">
                  <c:v>4.2999999999999997E-2</c:v>
                </c:pt>
                <c:pt idx="28">
                  <c:v>3.9E-2</c:v>
                </c:pt>
                <c:pt idx="29">
                  <c:v>4.1000000000000002E-2</c:v>
                </c:pt>
                <c:pt idx="30">
                  <c:v>4.1000000000000002E-2</c:v>
                </c:pt>
                <c:pt idx="31">
                  <c:v>0.04</c:v>
                </c:pt>
                <c:pt idx="32">
                  <c:v>3.7999999999999999E-2</c:v>
                </c:pt>
                <c:pt idx="33">
                  <c:v>4.1000000000000002E-2</c:v>
                </c:pt>
                <c:pt idx="34">
                  <c:v>4.3999999999999997E-2</c:v>
                </c:pt>
                <c:pt idx="35">
                  <c:v>4.1000000000000002E-2</c:v>
                </c:pt>
                <c:pt idx="36">
                  <c:v>4.3999999999999997E-2</c:v>
                </c:pt>
                <c:pt idx="37">
                  <c:v>4.4999999999999998E-2</c:v>
                </c:pt>
                <c:pt idx="38">
                  <c:v>3.7999999999999999E-2</c:v>
                </c:pt>
                <c:pt idx="39">
                  <c:v>4.1000000000000002E-2</c:v>
                </c:pt>
                <c:pt idx="40">
                  <c:v>4.5999999999999999E-2</c:v>
                </c:pt>
                <c:pt idx="41">
                  <c:v>4.3999999999999997E-2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72-4894-B07E-10FC8EAD9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268639"/>
        <c:axId val="525269119"/>
      </c:scatterChart>
      <c:valAx>
        <c:axId val="525268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5269119"/>
        <c:crosses val="autoZero"/>
        <c:crossBetween val="midCat"/>
      </c:valAx>
      <c:valAx>
        <c:axId val="52526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5268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'13669'!$AL$1</c:f>
              <c:strCache>
                <c:ptCount val="1"/>
                <c:pt idx="0">
                  <c:v>P_Wang21_eq1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'13669'!$AG$2:$AG$57</c:f>
              <c:numCache>
                <c:formatCode>General</c:formatCode>
                <c:ptCount val="56"/>
                <c:pt idx="0">
                  <c:v>62.753378378378379</c:v>
                </c:pt>
                <c:pt idx="1">
                  <c:v>62.343096234309634</c:v>
                </c:pt>
                <c:pt idx="2">
                  <c:v>62.267343485617594</c:v>
                </c:pt>
                <c:pt idx="3">
                  <c:v>62.153069806560147</c:v>
                </c:pt>
                <c:pt idx="4">
                  <c:v>62.141652613827986</c:v>
                </c:pt>
                <c:pt idx="5">
                  <c:v>62.13921901528014</c:v>
                </c:pt>
                <c:pt idx="6">
                  <c:v>62.118644067796609</c:v>
                </c:pt>
                <c:pt idx="7">
                  <c:v>62.118644067796609</c:v>
                </c:pt>
                <c:pt idx="8">
                  <c:v>61.90075693860387</c:v>
                </c:pt>
                <c:pt idx="9">
                  <c:v>61.759729272419634</c:v>
                </c:pt>
                <c:pt idx="10">
                  <c:v>61.752316764953662</c:v>
                </c:pt>
                <c:pt idx="11">
                  <c:v>61.739864864864863</c:v>
                </c:pt>
                <c:pt idx="12">
                  <c:v>61.735537190082638</c:v>
                </c:pt>
                <c:pt idx="13">
                  <c:v>61.714770797962657</c:v>
                </c:pt>
                <c:pt idx="14">
                  <c:v>61.702127659574465</c:v>
                </c:pt>
                <c:pt idx="15">
                  <c:v>61.583824768323495</c:v>
                </c:pt>
                <c:pt idx="16">
                  <c:v>61.544991511035654</c:v>
                </c:pt>
                <c:pt idx="17">
                  <c:v>61.390284757118927</c:v>
                </c:pt>
                <c:pt idx="18">
                  <c:v>61.36363636363636</c:v>
                </c:pt>
                <c:pt idx="19">
                  <c:v>61.323155216284995</c:v>
                </c:pt>
                <c:pt idx="20">
                  <c:v>61.301084236864064</c:v>
                </c:pt>
                <c:pt idx="21">
                  <c:v>61.293031066330812</c:v>
                </c:pt>
                <c:pt idx="22">
                  <c:v>61.25</c:v>
                </c:pt>
                <c:pt idx="23">
                  <c:v>61.233108108108112</c:v>
                </c:pt>
                <c:pt idx="24">
                  <c:v>61.0974610974611</c:v>
                </c:pt>
                <c:pt idx="25">
                  <c:v>61.08751062022089</c:v>
                </c:pt>
                <c:pt idx="26">
                  <c:v>61.03127641589181</c:v>
                </c:pt>
                <c:pt idx="27">
                  <c:v>61.018363939899828</c:v>
                </c:pt>
                <c:pt idx="28">
                  <c:v>60.931005818786375</c:v>
                </c:pt>
                <c:pt idx="29">
                  <c:v>60.920502092050206</c:v>
                </c:pt>
                <c:pt idx="30">
                  <c:v>60.767946577629381</c:v>
                </c:pt>
                <c:pt idx="31">
                  <c:v>60.611065235342693</c:v>
                </c:pt>
                <c:pt idx="32">
                  <c:v>60.486577181208048</c:v>
                </c:pt>
                <c:pt idx="33">
                  <c:v>60.465116279069768</c:v>
                </c:pt>
                <c:pt idx="34">
                  <c:v>60.457239627434369</c:v>
                </c:pt>
                <c:pt idx="35">
                  <c:v>60.380479735318438</c:v>
                </c:pt>
                <c:pt idx="36">
                  <c:v>60.372565622353946</c:v>
                </c:pt>
                <c:pt idx="37">
                  <c:v>60.322854715378078</c:v>
                </c:pt>
                <c:pt idx="38">
                  <c:v>60.049627791563275</c:v>
                </c:pt>
                <c:pt idx="39">
                  <c:v>59.884201819685693</c:v>
                </c:pt>
                <c:pt idx="40">
                  <c:v>59.715242881072029</c:v>
                </c:pt>
                <c:pt idx="41">
                  <c:v>59.491525423728795</c:v>
                </c:pt>
                <c:pt idx="42">
                  <c:v>59.094719195305956</c:v>
                </c:pt>
                <c:pt idx="43">
                  <c:v>59.06095551894564</c:v>
                </c:pt>
                <c:pt idx="44">
                  <c:v>58.963466440101946</c:v>
                </c:pt>
                <c:pt idx="45">
                  <c:v>58.955223880597011</c:v>
                </c:pt>
                <c:pt idx="46">
                  <c:v>58.952702702702702</c:v>
                </c:pt>
                <c:pt idx="47">
                  <c:v>58.563074352548043</c:v>
                </c:pt>
                <c:pt idx="48">
                  <c:v>58.439355385920273</c:v>
                </c:pt>
                <c:pt idx="49">
                  <c:v>58.431703204047217</c:v>
                </c:pt>
                <c:pt idx="50">
                  <c:v>58.374792703150909</c:v>
                </c:pt>
                <c:pt idx="51">
                  <c:v>58.297872340425528</c:v>
                </c:pt>
                <c:pt idx="52">
                  <c:v>58.291457286432156</c:v>
                </c:pt>
                <c:pt idx="53">
                  <c:v>58.291032148900165</c:v>
                </c:pt>
                <c:pt idx="54">
                  <c:v>57.899159663865539</c:v>
                </c:pt>
                <c:pt idx="55">
                  <c:v>57.766582703610418</c:v>
                </c:pt>
              </c:numCache>
            </c:numRef>
          </c:xVal>
          <c:yVal>
            <c:numRef>
              <c:f>'13669'!$AL$2:$AL$57</c:f>
              <c:numCache>
                <c:formatCode>General</c:formatCode>
                <c:ptCount val="56"/>
                <c:pt idx="0">
                  <c:v>-0.99814059494407559</c:v>
                </c:pt>
                <c:pt idx="1">
                  <c:v>-1.1083066131294039</c:v>
                </c:pt>
                <c:pt idx="2">
                  <c:v>-0.38713444708563571</c:v>
                </c:pt>
                <c:pt idx="3">
                  <c:v>-0.42337753631702307</c:v>
                </c:pt>
                <c:pt idx="4">
                  <c:v>-5.2525957053610739E-2</c:v>
                </c:pt>
                <c:pt idx="5">
                  <c:v>-6.7327395417922986E-2</c:v>
                </c:pt>
                <c:pt idx="6">
                  <c:v>-0.14011929184848529</c:v>
                </c:pt>
                <c:pt idx="7">
                  <c:v>-0.20702046969217491</c:v>
                </c:pt>
                <c:pt idx="8">
                  <c:v>0.7188056343166167</c:v>
                </c:pt>
                <c:pt idx="9">
                  <c:v>-0.79755802422665312</c:v>
                </c:pt>
                <c:pt idx="11">
                  <c:v>-0.1299987106240259</c:v>
                </c:pt>
                <c:pt idx="13">
                  <c:v>0.29200985071717511</c:v>
                </c:pt>
                <c:pt idx="14">
                  <c:v>-0.16726361340206</c:v>
                </c:pt>
                <c:pt idx="15">
                  <c:v>-0.49768954006118798</c:v>
                </c:pt>
                <c:pt idx="16">
                  <c:v>5.243772179858297E-2</c:v>
                </c:pt>
                <c:pt idx="19">
                  <c:v>-0.78982392137482549</c:v>
                </c:pt>
                <c:pt idx="20">
                  <c:v>-0.19778827810188199</c:v>
                </c:pt>
                <c:pt idx="21">
                  <c:v>5.9894822700549348E-2</c:v>
                </c:pt>
                <c:pt idx="22">
                  <c:v>-0.14667911479051909</c:v>
                </c:pt>
                <c:pt idx="23">
                  <c:v>-0.19558976082314669</c:v>
                </c:pt>
                <c:pt idx="24">
                  <c:v>-1.0138843167701741</c:v>
                </c:pt>
                <c:pt idx="25">
                  <c:v>-3.3969909118095387E-2</c:v>
                </c:pt>
                <c:pt idx="26">
                  <c:v>-0.434162625297418</c:v>
                </c:pt>
                <c:pt idx="27">
                  <c:v>0.12593536213482179</c:v>
                </c:pt>
                <c:pt idx="28">
                  <c:v>0.90790955496689563</c:v>
                </c:pt>
                <c:pt idx="29">
                  <c:v>0.47106720779192562</c:v>
                </c:pt>
                <c:pt idx="30">
                  <c:v>-4.8077242856550129E-2</c:v>
                </c:pt>
                <c:pt idx="31">
                  <c:v>0.63019506525574798</c:v>
                </c:pt>
                <c:pt idx="32">
                  <c:v>0.1719856660275596</c:v>
                </c:pt>
                <c:pt idx="33">
                  <c:v>0.8752917676878802</c:v>
                </c:pt>
                <c:pt idx="34">
                  <c:v>0.63305197471629171</c:v>
                </c:pt>
                <c:pt idx="35">
                  <c:v>0.32720070315481559</c:v>
                </c:pt>
                <c:pt idx="36">
                  <c:v>1.1801307291358969</c:v>
                </c:pt>
                <c:pt idx="37">
                  <c:v>0.618431565397497</c:v>
                </c:pt>
                <c:pt idx="38">
                  <c:v>0.67584675724849319</c:v>
                </c:pt>
                <c:pt idx="39">
                  <c:v>2.8456340702302189E-2</c:v>
                </c:pt>
                <c:pt idx="40">
                  <c:v>-0.73886576692616401</c:v>
                </c:pt>
                <c:pt idx="42">
                  <c:v>0.39339897456870432</c:v>
                </c:pt>
                <c:pt idx="44">
                  <c:v>0.31473508198207512</c:v>
                </c:pt>
                <c:pt idx="45">
                  <c:v>0.71210435149258444</c:v>
                </c:pt>
                <c:pt idx="46">
                  <c:v>-0.30690361248598208</c:v>
                </c:pt>
                <c:pt idx="47">
                  <c:v>-0.2336982675611807</c:v>
                </c:pt>
                <c:pt idx="48">
                  <c:v>0.94255694866508577</c:v>
                </c:pt>
                <c:pt idx="49">
                  <c:v>0.84880618034459232</c:v>
                </c:pt>
                <c:pt idx="51">
                  <c:v>0.33609127169394881</c:v>
                </c:pt>
                <c:pt idx="53">
                  <c:v>1.3756925811980949</c:v>
                </c:pt>
                <c:pt idx="54">
                  <c:v>1.676261735124903</c:v>
                </c:pt>
                <c:pt idx="55">
                  <c:v>1.949806656024339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4D-4762-96E8-C92CBF831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355871"/>
        <c:axId val="850356351"/>
      </c:scatterChart>
      <c:valAx>
        <c:axId val="85035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356351"/>
        <c:crosses val="autoZero"/>
        <c:crossBetween val="midCat"/>
      </c:valAx>
      <c:valAx>
        <c:axId val="85035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35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'5790'!$AH$1</c:f>
              <c:strCache>
                <c:ptCount val="1"/>
                <c:pt idx="0">
                  <c:v>Fe3+/Fetot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'5790'!$AG$2:$AG$332</c:f>
              <c:numCache>
                <c:formatCode>0.00</c:formatCode>
                <c:ptCount val="331"/>
                <c:pt idx="0">
                  <c:v>70.400822199383356</c:v>
                </c:pt>
                <c:pt idx="1">
                  <c:v>67.760074976569825</c:v>
                </c:pt>
                <c:pt idx="2">
                  <c:v>66.85768863419294</c:v>
                </c:pt>
                <c:pt idx="3">
                  <c:v>64.71163245356793</c:v>
                </c:pt>
                <c:pt idx="4">
                  <c:v>64.421252371916509</c:v>
                </c:pt>
                <c:pt idx="5">
                  <c:v>63.91659111514052</c:v>
                </c:pt>
                <c:pt idx="6">
                  <c:v>63.888888888888886</c:v>
                </c:pt>
                <c:pt idx="7">
                  <c:v>63.645038167938928</c:v>
                </c:pt>
                <c:pt idx="8">
                  <c:v>63.448922211808799</c:v>
                </c:pt>
                <c:pt idx="9">
                  <c:v>63.237924865831843</c:v>
                </c:pt>
                <c:pt idx="10">
                  <c:v>63.214285714285722</c:v>
                </c:pt>
                <c:pt idx="11">
                  <c:v>63.157894736842103</c:v>
                </c:pt>
                <c:pt idx="12">
                  <c:v>63.133208255159481</c:v>
                </c:pt>
                <c:pt idx="13">
                  <c:v>62.942271880819369</c:v>
                </c:pt>
                <c:pt idx="14">
                  <c:v>62.854609929078023</c:v>
                </c:pt>
                <c:pt idx="15">
                  <c:v>62.790697674418603</c:v>
                </c:pt>
                <c:pt idx="16">
                  <c:v>62.790697674418603</c:v>
                </c:pt>
                <c:pt idx="17">
                  <c:v>62.600178094390024</c:v>
                </c:pt>
                <c:pt idx="18">
                  <c:v>62.588652482269502</c:v>
                </c:pt>
                <c:pt idx="19">
                  <c:v>62.576153176675362</c:v>
                </c:pt>
                <c:pt idx="20">
                  <c:v>62.555853440571937</c:v>
                </c:pt>
                <c:pt idx="21">
                  <c:v>62.444246208742193</c:v>
                </c:pt>
                <c:pt idx="22">
                  <c:v>62.365591397849464</c:v>
                </c:pt>
                <c:pt idx="23">
                  <c:v>62.355040142729699</c:v>
                </c:pt>
                <c:pt idx="24">
                  <c:v>62.302692664809669</c:v>
                </c:pt>
                <c:pt idx="25">
                  <c:v>62.197392923649907</c:v>
                </c:pt>
                <c:pt idx="26">
                  <c:v>62.164750957854409</c:v>
                </c:pt>
                <c:pt idx="27">
                  <c:v>62.020579981290936</c:v>
                </c:pt>
                <c:pt idx="28">
                  <c:v>61.971830985915503</c:v>
                </c:pt>
                <c:pt idx="29">
                  <c:v>61.565836298932389</c:v>
                </c:pt>
                <c:pt idx="30">
                  <c:v>61.53846153846154</c:v>
                </c:pt>
                <c:pt idx="31">
                  <c:v>61.523625843780138</c:v>
                </c:pt>
                <c:pt idx="32">
                  <c:v>61.482820976491858</c:v>
                </c:pt>
                <c:pt idx="33">
                  <c:v>61.373773416592329</c:v>
                </c:pt>
                <c:pt idx="34">
                  <c:v>61.370123691722171</c:v>
                </c:pt>
                <c:pt idx="35">
                  <c:v>61.336946702800368</c:v>
                </c:pt>
                <c:pt idx="36">
                  <c:v>61.313220940550131</c:v>
                </c:pt>
                <c:pt idx="37">
                  <c:v>61.211573236889691</c:v>
                </c:pt>
                <c:pt idx="38">
                  <c:v>61.120840630472848</c:v>
                </c:pt>
                <c:pt idx="39">
                  <c:v>61.100917431192656</c:v>
                </c:pt>
                <c:pt idx="40">
                  <c:v>61.084220716360129</c:v>
                </c:pt>
                <c:pt idx="41">
                  <c:v>61.059479553903337</c:v>
                </c:pt>
                <c:pt idx="42">
                  <c:v>60.977859778597789</c:v>
                </c:pt>
                <c:pt idx="43">
                  <c:v>60.814742967992231</c:v>
                </c:pt>
                <c:pt idx="44">
                  <c:v>60.687732342007436</c:v>
                </c:pt>
                <c:pt idx="45">
                  <c:v>60.687022900763353</c:v>
                </c:pt>
                <c:pt idx="46">
                  <c:v>60.640301318267419</c:v>
                </c:pt>
                <c:pt idx="47">
                  <c:v>60.639269406392707</c:v>
                </c:pt>
                <c:pt idx="48">
                  <c:v>60.611854684512423</c:v>
                </c:pt>
                <c:pt idx="49">
                  <c:v>60.573476702508955</c:v>
                </c:pt>
                <c:pt idx="50">
                  <c:v>60.54481546572935</c:v>
                </c:pt>
                <c:pt idx="51">
                  <c:v>60.506566604127578</c:v>
                </c:pt>
                <c:pt idx="52">
                  <c:v>60.502692998204665</c:v>
                </c:pt>
                <c:pt idx="53">
                  <c:v>60.487804878048792</c:v>
                </c:pt>
                <c:pt idx="54">
                  <c:v>60.388349514563103</c:v>
                </c:pt>
                <c:pt idx="55">
                  <c:v>60.375670840787123</c:v>
                </c:pt>
                <c:pt idx="56">
                  <c:v>60.372093023255822</c:v>
                </c:pt>
                <c:pt idx="57">
                  <c:v>60.352831940575683</c:v>
                </c:pt>
                <c:pt idx="58">
                  <c:v>60.341726618705039</c:v>
                </c:pt>
                <c:pt idx="59">
                  <c:v>60.298229263746506</c:v>
                </c:pt>
                <c:pt idx="60">
                  <c:v>60.1762114537445</c:v>
                </c:pt>
                <c:pt idx="61">
                  <c:v>60.097087378640779</c:v>
                </c:pt>
                <c:pt idx="62">
                  <c:v>59.910714285714285</c:v>
                </c:pt>
                <c:pt idx="63">
                  <c:v>59.869036482694113</c:v>
                </c:pt>
                <c:pt idx="64">
                  <c:v>59.817351598173516</c:v>
                </c:pt>
                <c:pt idx="65">
                  <c:v>59.808612440191389</c:v>
                </c:pt>
                <c:pt idx="66">
                  <c:v>59.750667853962604</c:v>
                </c:pt>
                <c:pt idx="67">
                  <c:v>59.727272727272727</c:v>
                </c:pt>
                <c:pt idx="68">
                  <c:v>59.574468085106389</c:v>
                </c:pt>
                <c:pt idx="69">
                  <c:v>59.555555555555564</c:v>
                </c:pt>
                <c:pt idx="70">
                  <c:v>59.523809523809526</c:v>
                </c:pt>
                <c:pt idx="71">
                  <c:v>59.504862953138812</c:v>
                </c:pt>
                <c:pt idx="72">
                  <c:v>59.45179584120983</c:v>
                </c:pt>
                <c:pt idx="73">
                  <c:v>59.405940594059416</c:v>
                </c:pt>
                <c:pt idx="74">
                  <c:v>59.352517985611506</c:v>
                </c:pt>
                <c:pt idx="75">
                  <c:v>59.341637010676152</c:v>
                </c:pt>
                <c:pt idx="76">
                  <c:v>59.333333333333329</c:v>
                </c:pt>
                <c:pt idx="77">
                  <c:v>59.317343173431738</c:v>
                </c:pt>
                <c:pt idx="78">
                  <c:v>59.296947271045333</c:v>
                </c:pt>
                <c:pt idx="79">
                  <c:v>59.262851600387975</c:v>
                </c:pt>
                <c:pt idx="80">
                  <c:v>59.225092250922508</c:v>
                </c:pt>
                <c:pt idx="81">
                  <c:v>59.198542805100182</c:v>
                </c:pt>
                <c:pt idx="82">
                  <c:v>59.162790697674417</c:v>
                </c:pt>
                <c:pt idx="83">
                  <c:v>59.125475285171106</c:v>
                </c:pt>
                <c:pt idx="84">
                  <c:v>59.103139013452918</c:v>
                </c:pt>
                <c:pt idx="85">
                  <c:v>59.065934065934066</c:v>
                </c:pt>
                <c:pt idx="86">
                  <c:v>58.998144712430424</c:v>
                </c:pt>
                <c:pt idx="87">
                  <c:v>58.901515151515149</c:v>
                </c:pt>
                <c:pt idx="88">
                  <c:v>58.896289248334924</c:v>
                </c:pt>
                <c:pt idx="89">
                  <c:v>58.87323943661972</c:v>
                </c:pt>
                <c:pt idx="90">
                  <c:v>58.81826320501343</c:v>
                </c:pt>
                <c:pt idx="91">
                  <c:v>58.781362007168461</c:v>
                </c:pt>
                <c:pt idx="92">
                  <c:v>58.71143375680581</c:v>
                </c:pt>
                <c:pt idx="93">
                  <c:v>58.687258687258684</c:v>
                </c:pt>
                <c:pt idx="94">
                  <c:v>58.633776091081593</c:v>
                </c:pt>
                <c:pt idx="95">
                  <c:v>58.62385321100917</c:v>
                </c:pt>
                <c:pt idx="96">
                  <c:v>58.62068965517242</c:v>
                </c:pt>
                <c:pt idx="97">
                  <c:v>58.571428571428562</c:v>
                </c:pt>
                <c:pt idx="98">
                  <c:v>58.51917930419269</c:v>
                </c:pt>
                <c:pt idx="99">
                  <c:v>58.465608465608476</c:v>
                </c:pt>
                <c:pt idx="100">
                  <c:v>58.450046685340808</c:v>
                </c:pt>
                <c:pt idx="101">
                  <c:v>58.404558404558401</c:v>
                </c:pt>
                <c:pt idx="102">
                  <c:v>58.40220385674931</c:v>
                </c:pt>
                <c:pt idx="103">
                  <c:v>58.401453224341516</c:v>
                </c:pt>
                <c:pt idx="104">
                  <c:v>58.401453224341516</c:v>
                </c:pt>
                <c:pt idx="105">
                  <c:v>58.396946564885489</c:v>
                </c:pt>
                <c:pt idx="106">
                  <c:v>58.388003748828496</c:v>
                </c:pt>
                <c:pt idx="107">
                  <c:v>58.371040723981906</c:v>
                </c:pt>
                <c:pt idx="108">
                  <c:v>58.370635631154876</c:v>
                </c:pt>
                <c:pt idx="109">
                  <c:v>58.36363636363636</c:v>
                </c:pt>
                <c:pt idx="110">
                  <c:v>58.348294434470368</c:v>
                </c:pt>
                <c:pt idx="111">
                  <c:v>58.310871518418693</c:v>
                </c:pt>
                <c:pt idx="112">
                  <c:v>58.303886925795048</c:v>
                </c:pt>
                <c:pt idx="113">
                  <c:v>58.281110116383175</c:v>
                </c:pt>
                <c:pt idx="114">
                  <c:v>58.280542986425345</c:v>
                </c:pt>
                <c:pt idx="115">
                  <c:v>58.274021352313163</c:v>
                </c:pt>
                <c:pt idx="116">
                  <c:v>58.273381294964025</c:v>
                </c:pt>
                <c:pt idx="117">
                  <c:v>58.272058823529406</c:v>
                </c:pt>
                <c:pt idx="118">
                  <c:v>58.264840182648406</c:v>
                </c:pt>
                <c:pt idx="119">
                  <c:v>58.242753623188406</c:v>
                </c:pt>
                <c:pt idx="120">
                  <c:v>58.235823582358236</c:v>
                </c:pt>
                <c:pt idx="121">
                  <c:v>58.228980322003579</c:v>
                </c:pt>
                <c:pt idx="122">
                  <c:v>58.228980322003579</c:v>
                </c:pt>
                <c:pt idx="123">
                  <c:v>58.211678832116789</c:v>
                </c:pt>
                <c:pt idx="124">
                  <c:v>58.188472095150971</c:v>
                </c:pt>
                <c:pt idx="125">
                  <c:v>58.135444151275287</c:v>
                </c:pt>
                <c:pt idx="126">
                  <c:v>58.131176999101527</c:v>
                </c:pt>
                <c:pt idx="127">
                  <c:v>58.12133072407044</c:v>
                </c:pt>
                <c:pt idx="128">
                  <c:v>58.119658119658126</c:v>
                </c:pt>
                <c:pt idx="129">
                  <c:v>58.009950248756226</c:v>
                </c:pt>
                <c:pt idx="130">
                  <c:v>57.9273693534101</c:v>
                </c:pt>
                <c:pt idx="131">
                  <c:v>57.861060329067641</c:v>
                </c:pt>
                <c:pt idx="132">
                  <c:v>57.765151515151516</c:v>
                </c:pt>
                <c:pt idx="133">
                  <c:v>57.699275362318836</c:v>
                </c:pt>
                <c:pt idx="134">
                  <c:v>57.664233576642332</c:v>
                </c:pt>
                <c:pt idx="135">
                  <c:v>57.656826568265672</c:v>
                </c:pt>
                <c:pt idx="136">
                  <c:v>57.635009310986959</c:v>
                </c:pt>
                <c:pt idx="137">
                  <c:v>57.592592592592581</c:v>
                </c:pt>
                <c:pt idx="138">
                  <c:v>57.581395348837219</c:v>
                </c:pt>
                <c:pt idx="139">
                  <c:v>57.541899441340782</c:v>
                </c:pt>
                <c:pt idx="140">
                  <c:v>57.537912578055305</c:v>
                </c:pt>
                <c:pt idx="141">
                  <c:v>57.531760435571691</c:v>
                </c:pt>
                <c:pt idx="142">
                  <c:v>57.525392428439524</c:v>
                </c:pt>
                <c:pt idx="143">
                  <c:v>57.520510483135823</c:v>
                </c:pt>
                <c:pt idx="144">
                  <c:v>57.499999999999993</c:v>
                </c:pt>
                <c:pt idx="145">
                  <c:v>57.46201966041108</c:v>
                </c:pt>
                <c:pt idx="146">
                  <c:v>57.461240310077514</c:v>
                </c:pt>
                <c:pt idx="147">
                  <c:v>57.458563535911601</c:v>
                </c:pt>
                <c:pt idx="148">
                  <c:v>57.448706512042826</c:v>
                </c:pt>
                <c:pt idx="149">
                  <c:v>57.439134355275023</c:v>
                </c:pt>
                <c:pt idx="150">
                  <c:v>57.426679280983919</c:v>
                </c:pt>
                <c:pt idx="151">
                  <c:v>57.382847038019456</c:v>
                </c:pt>
                <c:pt idx="152">
                  <c:v>57.337220602526727</c:v>
                </c:pt>
                <c:pt idx="153">
                  <c:v>57.326007326007321</c:v>
                </c:pt>
                <c:pt idx="154">
                  <c:v>57.319223985890652</c:v>
                </c:pt>
                <c:pt idx="155">
                  <c:v>57.312614259597808</c:v>
                </c:pt>
                <c:pt idx="156">
                  <c:v>57.272727272727266</c:v>
                </c:pt>
                <c:pt idx="157">
                  <c:v>57.236227824463114</c:v>
                </c:pt>
                <c:pt idx="158">
                  <c:v>57.220708446866489</c:v>
                </c:pt>
                <c:pt idx="159">
                  <c:v>57.155879671832267</c:v>
                </c:pt>
                <c:pt idx="160">
                  <c:v>57.130044843049333</c:v>
                </c:pt>
                <c:pt idx="161">
                  <c:v>57.116620752984396</c:v>
                </c:pt>
                <c:pt idx="162">
                  <c:v>57.10253998118533</c:v>
                </c:pt>
                <c:pt idx="163">
                  <c:v>57.091561938958712</c:v>
                </c:pt>
                <c:pt idx="164">
                  <c:v>57.035647279549714</c:v>
                </c:pt>
                <c:pt idx="165">
                  <c:v>56.99626865671641</c:v>
                </c:pt>
                <c:pt idx="166">
                  <c:v>56.986301369863014</c:v>
                </c:pt>
                <c:pt idx="167">
                  <c:v>56.977777777777781</c:v>
                </c:pt>
                <c:pt idx="168">
                  <c:v>56.909090909090907</c:v>
                </c:pt>
                <c:pt idx="169">
                  <c:v>56.898106402164117</c:v>
                </c:pt>
                <c:pt idx="170">
                  <c:v>56.891766882516194</c:v>
                </c:pt>
                <c:pt idx="171">
                  <c:v>56.882406563354607</c:v>
                </c:pt>
                <c:pt idx="172">
                  <c:v>56.88073394495413</c:v>
                </c:pt>
                <c:pt idx="173">
                  <c:v>56.87666370896185</c:v>
                </c:pt>
                <c:pt idx="174">
                  <c:v>56.866359447004612</c:v>
                </c:pt>
                <c:pt idx="175">
                  <c:v>56.866359447004612</c:v>
                </c:pt>
                <c:pt idx="176">
                  <c:v>56.841138659320478</c:v>
                </c:pt>
                <c:pt idx="177">
                  <c:v>56.781193490054264</c:v>
                </c:pt>
                <c:pt idx="178">
                  <c:v>56.759259259259252</c:v>
                </c:pt>
                <c:pt idx="179">
                  <c:v>56.739526411657572</c:v>
                </c:pt>
                <c:pt idx="180">
                  <c:v>56.737588652482259</c:v>
                </c:pt>
                <c:pt idx="181">
                  <c:v>56.736938588450961</c:v>
                </c:pt>
                <c:pt idx="182">
                  <c:v>56.700091157702829</c:v>
                </c:pt>
                <c:pt idx="183">
                  <c:v>56.700091157702829</c:v>
                </c:pt>
                <c:pt idx="184">
                  <c:v>56.669650850492395</c:v>
                </c:pt>
                <c:pt idx="185">
                  <c:v>56.62100456621004</c:v>
                </c:pt>
                <c:pt idx="186">
                  <c:v>56.593406593406591</c:v>
                </c:pt>
                <c:pt idx="187">
                  <c:v>56.541218637992827</c:v>
                </c:pt>
                <c:pt idx="188">
                  <c:v>56.521739130434781</c:v>
                </c:pt>
                <c:pt idx="189">
                  <c:v>56.517690875232773</c:v>
                </c:pt>
                <c:pt idx="190">
                  <c:v>56.506238859180044</c:v>
                </c:pt>
                <c:pt idx="191">
                  <c:v>56.502242152466366</c:v>
                </c:pt>
                <c:pt idx="192">
                  <c:v>56.493506493506494</c:v>
                </c:pt>
                <c:pt idx="193">
                  <c:v>56.481481481481474</c:v>
                </c:pt>
                <c:pt idx="194">
                  <c:v>56.481481481481474</c:v>
                </c:pt>
                <c:pt idx="195">
                  <c:v>56.436567164179095</c:v>
                </c:pt>
                <c:pt idx="196">
                  <c:v>56.353591160221008</c:v>
                </c:pt>
                <c:pt idx="197">
                  <c:v>56.329113924050645</c:v>
                </c:pt>
                <c:pt idx="198">
                  <c:v>56.326148078725403</c:v>
                </c:pt>
                <c:pt idx="199">
                  <c:v>56.301747930082804</c:v>
                </c:pt>
                <c:pt idx="200">
                  <c:v>56.290773532152841</c:v>
                </c:pt>
                <c:pt idx="201">
                  <c:v>56.261343012704181</c:v>
                </c:pt>
                <c:pt idx="202">
                  <c:v>56.17059891107079</c:v>
                </c:pt>
                <c:pt idx="203">
                  <c:v>56.163113994439293</c:v>
                </c:pt>
                <c:pt idx="204">
                  <c:v>56.153144940747488</c:v>
                </c:pt>
                <c:pt idx="205">
                  <c:v>56.143497757847541</c:v>
                </c:pt>
                <c:pt idx="206">
                  <c:v>56.127886323268214</c:v>
                </c:pt>
                <c:pt idx="207">
                  <c:v>56.106519742883378</c:v>
                </c:pt>
                <c:pt idx="208">
                  <c:v>56.000000000000007</c:v>
                </c:pt>
                <c:pt idx="209">
                  <c:v>55.932203389830505</c:v>
                </c:pt>
                <c:pt idx="210">
                  <c:v>55.930568948891036</c:v>
                </c:pt>
                <c:pt idx="211">
                  <c:v>55.904059040590404</c:v>
                </c:pt>
                <c:pt idx="212">
                  <c:v>55.87703435804702</c:v>
                </c:pt>
                <c:pt idx="213">
                  <c:v>55.85156993339676</c:v>
                </c:pt>
                <c:pt idx="214">
                  <c:v>55.845410628019323</c:v>
                </c:pt>
                <c:pt idx="215">
                  <c:v>55.811808118081174</c:v>
                </c:pt>
                <c:pt idx="216">
                  <c:v>55.809698078682523</c:v>
                </c:pt>
                <c:pt idx="217">
                  <c:v>55.80110497237569</c:v>
                </c:pt>
                <c:pt idx="218">
                  <c:v>55.798479087452471</c:v>
                </c:pt>
                <c:pt idx="219">
                  <c:v>55.774395702775294</c:v>
                </c:pt>
                <c:pt idx="220">
                  <c:v>55.73770491803279</c:v>
                </c:pt>
                <c:pt idx="221">
                  <c:v>55.733082706766915</c:v>
                </c:pt>
                <c:pt idx="222">
                  <c:v>55.67470956210903</c:v>
                </c:pt>
                <c:pt idx="223">
                  <c:v>55.565693430656928</c:v>
                </c:pt>
                <c:pt idx="224">
                  <c:v>55.545286506469502</c:v>
                </c:pt>
                <c:pt idx="225">
                  <c:v>55.512943432406516</c:v>
                </c:pt>
                <c:pt idx="226">
                  <c:v>55.505415162454867</c:v>
                </c:pt>
                <c:pt idx="227">
                  <c:v>55.495978552278821</c:v>
                </c:pt>
                <c:pt idx="228">
                  <c:v>55.492424242424235</c:v>
                </c:pt>
                <c:pt idx="229">
                  <c:v>55.486173059768063</c:v>
                </c:pt>
                <c:pt idx="230">
                  <c:v>55.483870967741936</c:v>
                </c:pt>
                <c:pt idx="231">
                  <c:v>55.474452554744524</c:v>
                </c:pt>
                <c:pt idx="232">
                  <c:v>55.465949820788531</c:v>
                </c:pt>
                <c:pt idx="233">
                  <c:v>55.434782608695642</c:v>
                </c:pt>
                <c:pt idx="234">
                  <c:v>55.433789954337897</c:v>
                </c:pt>
                <c:pt idx="235">
                  <c:v>55.422794117647058</c:v>
                </c:pt>
                <c:pt idx="236">
                  <c:v>55.411655874190572</c:v>
                </c:pt>
                <c:pt idx="237">
                  <c:v>55.311355311355307</c:v>
                </c:pt>
                <c:pt idx="238">
                  <c:v>55.263157894736835</c:v>
                </c:pt>
                <c:pt idx="239">
                  <c:v>55.26075022872827</c:v>
                </c:pt>
                <c:pt idx="240">
                  <c:v>55.23897058823529</c:v>
                </c:pt>
                <c:pt idx="241">
                  <c:v>55.165876777251185</c:v>
                </c:pt>
                <c:pt idx="242">
                  <c:v>55.159474671669798</c:v>
                </c:pt>
                <c:pt idx="243">
                  <c:v>55.139289145052842</c:v>
                </c:pt>
                <c:pt idx="244">
                  <c:v>55.123674911660771</c:v>
                </c:pt>
                <c:pt idx="245">
                  <c:v>55.115207373271893</c:v>
                </c:pt>
                <c:pt idx="246">
                  <c:v>55.093002657218783</c:v>
                </c:pt>
                <c:pt idx="247">
                  <c:v>54.986760812003531</c:v>
                </c:pt>
                <c:pt idx="248">
                  <c:v>54.907407407407405</c:v>
                </c:pt>
                <c:pt idx="249">
                  <c:v>54.835847382431233</c:v>
                </c:pt>
                <c:pt idx="250">
                  <c:v>54.795821462488128</c:v>
                </c:pt>
                <c:pt idx="251">
                  <c:v>54.6916890080429</c:v>
                </c:pt>
                <c:pt idx="252">
                  <c:v>54.665409990574929</c:v>
                </c:pt>
                <c:pt idx="253">
                  <c:v>54.621072088724588</c:v>
                </c:pt>
                <c:pt idx="254">
                  <c:v>54.587581093605188</c:v>
                </c:pt>
                <c:pt idx="255">
                  <c:v>54.488888888888887</c:v>
                </c:pt>
                <c:pt idx="256">
                  <c:v>54.487760652765182</c:v>
                </c:pt>
                <c:pt idx="257">
                  <c:v>54.450261780104711</c:v>
                </c:pt>
                <c:pt idx="258">
                  <c:v>54.445462878093487</c:v>
                </c:pt>
                <c:pt idx="259">
                  <c:v>54.437328453796887</c:v>
                </c:pt>
                <c:pt idx="260">
                  <c:v>54.41988950276243</c:v>
                </c:pt>
                <c:pt idx="261">
                  <c:v>54.319931565440548</c:v>
                </c:pt>
                <c:pt idx="262">
                  <c:v>54.317548746518106</c:v>
                </c:pt>
                <c:pt idx="263">
                  <c:v>54.246575342465754</c:v>
                </c:pt>
                <c:pt idx="264">
                  <c:v>54.174573055028461</c:v>
                </c:pt>
                <c:pt idx="265">
                  <c:v>54.166666666666664</c:v>
                </c:pt>
                <c:pt idx="266">
                  <c:v>54.148471615720531</c:v>
                </c:pt>
                <c:pt idx="267">
                  <c:v>53.994490358126725</c:v>
                </c:pt>
                <c:pt idx="268">
                  <c:v>53.95348837209302</c:v>
                </c:pt>
                <c:pt idx="269">
                  <c:v>53.896713615023472</c:v>
                </c:pt>
                <c:pt idx="270">
                  <c:v>53.867660764212488</c:v>
                </c:pt>
                <c:pt idx="271">
                  <c:v>53.783044667274382</c:v>
                </c:pt>
                <c:pt idx="272">
                  <c:v>53.6111111111111</c:v>
                </c:pt>
                <c:pt idx="273">
                  <c:v>53.571428571428569</c:v>
                </c:pt>
                <c:pt idx="274">
                  <c:v>53.38827838827838</c:v>
                </c:pt>
                <c:pt idx="275">
                  <c:v>53.249097472924177</c:v>
                </c:pt>
                <c:pt idx="276">
                  <c:v>53.243243243243242</c:v>
                </c:pt>
                <c:pt idx="277">
                  <c:v>53.225806451612897</c:v>
                </c:pt>
                <c:pt idx="278">
                  <c:v>53.216911764705877</c:v>
                </c:pt>
                <c:pt idx="279">
                  <c:v>52.957233848953592</c:v>
                </c:pt>
                <c:pt idx="280">
                  <c:v>52.72895467160037</c:v>
                </c:pt>
                <c:pt idx="281">
                  <c:v>52.593266606005464</c:v>
                </c:pt>
                <c:pt idx="282">
                  <c:v>52.534562211981559</c:v>
                </c:pt>
                <c:pt idx="283">
                  <c:v>52.428964252978915</c:v>
                </c:pt>
                <c:pt idx="284">
                  <c:v>52.322274881516584</c:v>
                </c:pt>
                <c:pt idx="285">
                  <c:v>52.06611570247933</c:v>
                </c:pt>
                <c:pt idx="286">
                  <c:v>51.92307692307692</c:v>
                </c:pt>
                <c:pt idx="287">
                  <c:v>51.674208144796374</c:v>
                </c:pt>
                <c:pt idx="288">
                  <c:v>51.420714940421632</c:v>
                </c:pt>
                <c:pt idx="289">
                  <c:v>51.241950321987119</c:v>
                </c:pt>
                <c:pt idx="290">
                  <c:v>51.1825922421949</c:v>
                </c:pt>
                <c:pt idx="291">
                  <c:v>50.773430391264782</c:v>
                </c:pt>
                <c:pt idx="292">
                  <c:v>46.189591078066911</c:v>
                </c:pt>
                <c:pt idx="293">
                  <c:v>45.667870036101078</c:v>
                </c:pt>
                <c:pt idx="294">
                  <c:v>45.471521942110179</c:v>
                </c:pt>
                <c:pt idx="295">
                  <c:v>42.222222222222221</c:v>
                </c:pt>
                <c:pt idx="296">
                  <c:v>41.860465116279066</c:v>
                </c:pt>
                <c:pt idx="297">
                  <c:v>40.897097625329813</c:v>
                </c:pt>
                <c:pt idx="298">
                  <c:v>39.929947460595443</c:v>
                </c:pt>
                <c:pt idx="299">
                  <c:v>39.429695181907576</c:v>
                </c:pt>
                <c:pt idx="300">
                  <c:v>38.605442176870753</c:v>
                </c:pt>
                <c:pt idx="301">
                  <c:v>37.611408199643499</c:v>
                </c:pt>
                <c:pt idx="302">
                  <c:v>37.531914893617021</c:v>
                </c:pt>
                <c:pt idx="303">
                  <c:v>37.135506003430535</c:v>
                </c:pt>
                <c:pt idx="304">
                  <c:v>35.559410234171722</c:v>
                </c:pt>
                <c:pt idx="305">
                  <c:v>34.829592684954278</c:v>
                </c:pt>
                <c:pt idx="306">
                  <c:v>34.828496042216358</c:v>
                </c:pt>
                <c:pt idx="307">
                  <c:v>32.635983263598327</c:v>
                </c:pt>
                <c:pt idx="308">
                  <c:v>32.043204320432039</c:v>
                </c:pt>
                <c:pt idx="309">
                  <c:v>30.64516129032258</c:v>
                </c:pt>
                <c:pt idx="310">
                  <c:v>30.634146341463421</c:v>
                </c:pt>
                <c:pt idx="311">
                  <c:v>30.190389845874886</c:v>
                </c:pt>
                <c:pt idx="312">
                  <c:v>30.028873917228104</c:v>
                </c:pt>
                <c:pt idx="313">
                  <c:v>29.898648648648646</c:v>
                </c:pt>
                <c:pt idx="314">
                  <c:v>29.330889092575617</c:v>
                </c:pt>
                <c:pt idx="315">
                  <c:v>29.012345679012341</c:v>
                </c:pt>
                <c:pt idx="316">
                  <c:v>28.15814850530376</c:v>
                </c:pt>
                <c:pt idx="317">
                  <c:v>27.487179487179493</c:v>
                </c:pt>
                <c:pt idx="318">
                  <c:v>26.872659176029963</c:v>
                </c:pt>
                <c:pt idx="319">
                  <c:v>23.650385604113112</c:v>
                </c:pt>
                <c:pt idx="320">
                  <c:v>23.37198929527208</c:v>
                </c:pt>
                <c:pt idx="321">
                  <c:v>23.198594024604571</c:v>
                </c:pt>
                <c:pt idx="322">
                  <c:v>23.040152963671126</c:v>
                </c:pt>
                <c:pt idx="323">
                  <c:v>22.403433476394849</c:v>
                </c:pt>
                <c:pt idx="324">
                  <c:v>22.102649006622517</c:v>
                </c:pt>
                <c:pt idx="325">
                  <c:v>22.047894302229569</c:v>
                </c:pt>
                <c:pt idx="326">
                  <c:v>20.8955223880597</c:v>
                </c:pt>
                <c:pt idx="327">
                  <c:v>20.529801324503314</c:v>
                </c:pt>
                <c:pt idx="328">
                  <c:v>20.257826887661139</c:v>
                </c:pt>
                <c:pt idx="329">
                  <c:v>19.944852941176467</c:v>
                </c:pt>
                <c:pt idx="330">
                  <c:v>15.469061876247507</c:v>
                </c:pt>
              </c:numCache>
            </c:numRef>
          </c:xVal>
          <c:yVal>
            <c:numRef>
              <c:f>'5790'!$S$2:$S$332</c:f>
              <c:numCache>
                <c:formatCode>General</c:formatCode>
                <c:ptCount val="331"/>
                <c:pt idx="0">
                  <c:v>8.9999999999999993E-3</c:v>
                </c:pt>
                <c:pt idx="1">
                  <c:v>6.0000000000000001E-3</c:v>
                </c:pt>
                <c:pt idx="2">
                  <c:v>8.0000000000000002E-3</c:v>
                </c:pt>
                <c:pt idx="3">
                  <c:v>5.0000000000000001E-3</c:v>
                </c:pt>
                <c:pt idx="4">
                  <c:v>6.0000000000000001E-3</c:v>
                </c:pt>
                <c:pt idx="5">
                  <c:v>8.0000000000000002E-3</c:v>
                </c:pt>
                <c:pt idx="6">
                  <c:v>8.0000000000000002E-3</c:v>
                </c:pt>
                <c:pt idx="7">
                  <c:v>6.0000000000000001E-3</c:v>
                </c:pt>
                <c:pt idx="8">
                  <c:v>6.0000000000000001E-3</c:v>
                </c:pt>
                <c:pt idx="9">
                  <c:v>8.9999999999999993E-3</c:v>
                </c:pt>
                <c:pt idx="10">
                  <c:v>7.0000000000000001E-3</c:v>
                </c:pt>
                <c:pt idx="11">
                  <c:v>8.0000000000000002E-3</c:v>
                </c:pt>
                <c:pt idx="12">
                  <c:v>7.0000000000000001E-3</c:v>
                </c:pt>
                <c:pt idx="13">
                  <c:v>4.0000000000000001E-3</c:v>
                </c:pt>
                <c:pt idx="14">
                  <c:v>8.0000000000000002E-3</c:v>
                </c:pt>
                <c:pt idx="15">
                  <c:v>7.0000000000000001E-3</c:v>
                </c:pt>
                <c:pt idx="16">
                  <c:v>8.9999999999999993E-3</c:v>
                </c:pt>
                <c:pt idx="17">
                  <c:v>7.0000000000000001E-3</c:v>
                </c:pt>
                <c:pt idx="18">
                  <c:v>8.0000000000000002E-3</c:v>
                </c:pt>
                <c:pt idx="19">
                  <c:v>1.0999999999999999E-2</c:v>
                </c:pt>
                <c:pt idx="20">
                  <c:v>8.0000000000000002E-3</c:v>
                </c:pt>
                <c:pt idx="21">
                  <c:v>7.0000000000000001E-3</c:v>
                </c:pt>
                <c:pt idx="22">
                  <c:v>8.9999999999999993E-3</c:v>
                </c:pt>
                <c:pt idx="23">
                  <c:v>7.0000000000000001E-3</c:v>
                </c:pt>
                <c:pt idx="24">
                  <c:v>7.0000000000000001E-3</c:v>
                </c:pt>
                <c:pt idx="25">
                  <c:v>6.0000000000000001E-3</c:v>
                </c:pt>
                <c:pt idx="26">
                  <c:v>7.0000000000000001E-3</c:v>
                </c:pt>
                <c:pt idx="27">
                  <c:v>8.0000000000000002E-3</c:v>
                </c:pt>
                <c:pt idx="28">
                  <c:v>1.2E-2</c:v>
                </c:pt>
                <c:pt idx="29">
                  <c:v>7.0000000000000001E-3</c:v>
                </c:pt>
                <c:pt idx="30">
                  <c:v>8.0000000000000002E-3</c:v>
                </c:pt>
                <c:pt idx="31">
                  <c:v>1.2E-2</c:v>
                </c:pt>
                <c:pt idx="32">
                  <c:v>8.9999999999999993E-3</c:v>
                </c:pt>
                <c:pt idx="33">
                  <c:v>8.0000000000000002E-3</c:v>
                </c:pt>
                <c:pt idx="34">
                  <c:v>1.4E-2</c:v>
                </c:pt>
                <c:pt idx="35">
                  <c:v>8.9999999999999993E-3</c:v>
                </c:pt>
                <c:pt idx="36">
                  <c:v>8.0000000000000002E-3</c:v>
                </c:pt>
                <c:pt idx="37">
                  <c:v>8.0000000000000002E-3</c:v>
                </c:pt>
                <c:pt idx="38">
                  <c:v>8.0000000000000002E-3</c:v>
                </c:pt>
                <c:pt idx="39">
                  <c:v>7.0000000000000001E-3</c:v>
                </c:pt>
                <c:pt idx="40">
                  <c:v>1.0999999999999999E-2</c:v>
                </c:pt>
                <c:pt idx="41">
                  <c:v>8.9999999999999993E-3</c:v>
                </c:pt>
                <c:pt idx="42">
                  <c:v>5.0000000000000001E-3</c:v>
                </c:pt>
                <c:pt idx="43">
                  <c:v>8.9999999999999993E-3</c:v>
                </c:pt>
                <c:pt idx="44">
                  <c:v>8.9999999999999993E-3</c:v>
                </c:pt>
                <c:pt idx="45">
                  <c:v>1.0999999999999999E-2</c:v>
                </c:pt>
                <c:pt idx="46">
                  <c:v>0.01</c:v>
                </c:pt>
                <c:pt idx="47">
                  <c:v>5.0000000000000001E-3</c:v>
                </c:pt>
                <c:pt idx="48">
                  <c:v>1.0999999999999999E-2</c:v>
                </c:pt>
                <c:pt idx="49">
                  <c:v>8.9999999999999993E-3</c:v>
                </c:pt>
                <c:pt idx="50">
                  <c:v>0.01</c:v>
                </c:pt>
                <c:pt idx="51">
                  <c:v>0.01</c:v>
                </c:pt>
                <c:pt idx="52">
                  <c:v>7.0000000000000001E-3</c:v>
                </c:pt>
                <c:pt idx="53">
                  <c:v>8.0000000000000002E-3</c:v>
                </c:pt>
                <c:pt idx="54">
                  <c:v>8.9999999999999993E-3</c:v>
                </c:pt>
                <c:pt idx="55">
                  <c:v>1.0999999999999999E-2</c:v>
                </c:pt>
                <c:pt idx="56">
                  <c:v>0.01</c:v>
                </c:pt>
                <c:pt idx="57">
                  <c:v>8.9999999999999993E-3</c:v>
                </c:pt>
                <c:pt idx="58">
                  <c:v>0.01</c:v>
                </c:pt>
                <c:pt idx="59">
                  <c:v>1.2E-2</c:v>
                </c:pt>
                <c:pt idx="60">
                  <c:v>1.0999999999999999E-2</c:v>
                </c:pt>
                <c:pt idx="61">
                  <c:v>1.0999999999999999E-2</c:v>
                </c:pt>
                <c:pt idx="62">
                  <c:v>1.0999999999999999E-2</c:v>
                </c:pt>
                <c:pt idx="63">
                  <c:v>0.01</c:v>
                </c:pt>
                <c:pt idx="64">
                  <c:v>8.0000000000000002E-3</c:v>
                </c:pt>
                <c:pt idx="65">
                  <c:v>1.2E-2</c:v>
                </c:pt>
                <c:pt idx="66">
                  <c:v>0.01</c:v>
                </c:pt>
                <c:pt idx="67">
                  <c:v>7.0000000000000001E-3</c:v>
                </c:pt>
                <c:pt idx="68">
                  <c:v>8.0000000000000002E-3</c:v>
                </c:pt>
                <c:pt idx="69">
                  <c:v>0.01</c:v>
                </c:pt>
                <c:pt idx="70">
                  <c:v>8.0000000000000002E-3</c:v>
                </c:pt>
                <c:pt idx="71">
                  <c:v>0.01</c:v>
                </c:pt>
                <c:pt idx="72">
                  <c:v>1.2999999999999999E-2</c:v>
                </c:pt>
                <c:pt idx="73">
                  <c:v>8.9999999999999993E-3</c:v>
                </c:pt>
                <c:pt idx="74">
                  <c:v>7.0000000000000001E-3</c:v>
                </c:pt>
                <c:pt idx="75">
                  <c:v>0.01</c:v>
                </c:pt>
                <c:pt idx="76">
                  <c:v>7.0000000000000001E-3</c:v>
                </c:pt>
                <c:pt idx="77">
                  <c:v>8.9999999999999993E-3</c:v>
                </c:pt>
                <c:pt idx="78">
                  <c:v>8.0000000000000002E-3</c:v>
                </c:pt>
                <c:pt idx="79">
                  <c:v>1.0999999999999999E-2</c:v>
                </c:pt>
                <c:pt idx="80">
                  <c:v>0.01</c:v>
                </c:pt>
                <c:pt idx="81">
                  <c:v>8.9999999999999993E-3</c:v>
                </c:pt>
                <c:pt idx="82">
                  <c:v>0.01</c:v>
                </c:pt>
                <c:pt idx="83">
                  <c:v>1.0999999999999999E-2</c:v>
                </c:pt>
                <c:pt idx="84">
                  <c:v>8.0000000000000002E-3</c:v>
                </c:pt>
                <c:pt idx="85">
                  <c:v>8.0000000000000002E-3</c:v>
                </c:pt>
                <c:pt idx="86">
                  <c:v>1.2999999999999999E-2</c:v>
                </c:pt>
                <c:pt idx="87">
                  <c:v>1.2999999999999999E-2</c:v>
                </c:pt>
                <c:pt idx="88">
                  <c:v>1.4E-2</c:v>
                </c:pt>
                <c:pt idx="89">
                  <c:v>1.2999999999999999E-2</c:v>
                </c:pt>
                <c:pt idx="90">
                  <c:v>8.0000000000000002E-3</c:v>
                </c:pt>
                <c:pt idx="91">
                  <c:v>1.2999999999999999E-2</c:v>
                </c:pt>
                <c:pt idx="92">
                  <c:v>8.0000000000000002E-3</c:v>
                </c:pt>
                <c:pt idx="93">
                  <c:v>1.2E-2</c:v>
                </c:pt>
                <c:pt idx="94">
                  <c:v>1.4999999999999999E-2</c:v>
                </c:pt>
                <c:pt idx="95">
                  <c:v>1.0999999999999999E-2</c:v>
                </c:pt>
                <c:pt idx="96">
                  <c:v>1.0999999999999999E-2</c:v>
                </c:pt>
                <c:pt idx="97">
                  <c:v>1.2E-2</c:v>
                </c:pt>
                <c:pt idx="98">
                  <c:v>1.2E-2</c:v>
                </c:pt>
                <c:pt idx="99">
                  <c:v>8.0000000000000002E-3</c:v>
                </c:pt>
                <c:pt idx="100">
                  <c:v>8.0000000000000002E-3</c:v>
                </c:pt>
                <c:pt idx="101">
                  <c:v>8.9999999999999993E-3</c:v>
                </c:pt>
                <c:pt idx="102">
                  <c:v>1.0999999999999999E-2</c:v>
                </c:pt>
                <c:pt idx="103">
                  <c:v>8.0000000000000002E-3</c:v>
                </c:pt>
                <c:pt idx="104">
                  <c:v>1.0999999999999999E-2</c:v>
                </c:pt>
                <c:pt idx="105">
                  <c:v>1.0999999999999999E-2</c:v>
                </c:pt>
                <c:pt idx="106">
                  <c:v>1.2E-2</c:v>
                </c:pt>
                <c:pt idx="107">
                  <c:v>1.2E-2</c:v>
                </c:pt>
                <c:pt idx="108">
                  <c:v>7.0000000000000001E-3</c:v>
                </c:pt>
                <c:pt idx="109">
                  <c:v>8.0000000000000002E-3</c:v>
                </c:pt>
                <c:pt idx="110">
                  <c:v>8.0000000000000002E-3</c:v>
                </c:pt>
                <c:pt idx="111">
                  <c:v>7.0000000000000001E-3</c:v>
                </c:pt>
                <c:pt idx="112">
                  <c:v>1.2E-2</c:v>
                </c:pt>
                <c:pt idx="113">
                  <c:v>1.2E-2</c:v>
                </c:pt>
                <c:pt idx="114">
                  <c:v>8.9999999999999993E-3</c:v>
                </c:pt>
                <c:pt idx="115">
                  <c:v>1.2E-2</c:v>
                </c:pt>
                <c:pt idx="116">
                  <c:v>1.2E-2</c:v>
                </c:pt>
                <c:pt idx="117">
                  <c:v>1.0999999999999999E-2</c:v>
                </c:pt>
                <c:pt idx="118">
                  <c:v>0.01</c:v>
                </c:pt>
                <c:pt idx="119">
                  <c:v>1.0999999999999999E-2</c:v>
                </c:pt>
                <c:pt idx="120">
                  <c:v>8.9999999999999993E-3</c:v>
                </c:pt>
                <c:pt idx="121">
                  <c:v>1.2999999999999999E-2</c:v>
                </c:pt>
                <c:pt idx="122">
                  <c:v>0.01</c:v>
                </c:pt>
                <c:pt idx="123">
                  <c:v>8.0000000000000002E-3</c:v>
                </c:pt>
                <c:pt idx="124">
                  <c:v>1.2999999999999999E-2</c:v>
                </c:pt>
                <c:pt idx="125">
                  <c:v>6.0000000000000001E-3</c:v>
                </c:pt>
                <c:pt idx="126">
                  <c:v>1.2E-2</c:v>
                </c:pt>
                <c:pt idx="127">
                  <c:v>1.2999999999999999E-2</c:v>
                </c:pt>
                <c:pt idx="128">
                  <c:v>8.0000000000000002E-3</c:v>
                </c:pt>
                <c:pt idx="129">
                  <c:v>1.2999999999999999E-2</c:v>
                </c:pt>
                <c:pt idx="130">
                  <c:v>1.2999999999999999E-2</c:v>
                </c:pt>
                <c:pt idx="131">
                  <c:v>8.0000000000000002E-3</c:v>
                </c:pt>
                <c:pt idx="132">
                  <c:v>8.9999999999999993E-3</c:v>
                </c:pt>
                <c:pt idx="133">
                  <c:v>8.9999999999999993E-3</c:v>
                </c:pt>
                <c:pt idx="134">
                  <c:v>1.2E-2</c:v>
                </c:pt>
                <c:pt idx="135">
                  <c:v>8.9999999999999993E-3</c:v>
                </c:pt>
                <c:pt idx="136">
                  <c:v>1.2999999999999999E-2</c:v>
                </c:pt>
                <c:pt idx="137">
                  <c:v>1.2999999999999999E-2</c:v>
                </c:pt>
                <c:pt idx="138">
                  <c:v>8.9999999999999993E-3</c:v>
                </c:pt>
                <c:pt idx="139">
                  <c:v>1.2E-2</c:v>
                </c:pt>
                <c:pt idx="140">
                  <c:v>8.0000000000000002E-3</c:v>
                </c:pt>
                <c:pt idx="141">
                  <c:v>0.01</c:v>
                </c:pt>
                <c:pt idx="142">
                  <c:v>1.2E-2</c:v>
                </c:pt>
                <c:pt idx="143">
                  <c:v>1.2999999999999999E-2</c:v>
                </c:pt>
                <c:pt idx="144">
                  <c:v>1.2999999999999999E-2</c:v>
                </c:pt>
                <c:pt idx="145">
                  <c:v>0.01</c:v>
                </c:pt>
                <c:pt idx="146">
                  <c:v>8.9999999999999993E-3</c:v>
                </c:pt>
                <c:pt idx="147">
                  <c:v>0.01</c:v>
                </c:pt>
                <c:pt idx="148">
                  <c:v>1.2999999999999999E-2</c:v>
                </c:pt>
                <c:pt idx="149">
                  <c:v>1.4E-2</c:v>
                </c:pt>
                <c:pt idx="150">
                  <c:v>1.2999999999999999E-2</c:v>
                </c:pt>
                <c:pt idx="151">
                  <c:v>1.2E-2</c:v>
                </c:pt>
                <c:pt idx="152">
                  <c:v>8.9999999999999993E-3</c:v>
                </c:pt>
                <c:pt idx="153">
                  <c:v>1.0999999999999999E-2</c:v>
                </c:pt>
                <c:pt idx="154">
                  <c:v>8.9999999999999993E-3</c:v>
                </c:pt>
                <c:pt idx="155">
                  <c:v>0.01</c:v>
                </c:pt>
                <c:pt idx="156">
                  <c:v>1.0999999999999999E-2</c:v>
                </c:pt>
                <c:pt idx="157">
                  <c:v>1.2E-2</c:v>
                </c:pt>
                <c:pt idx="158">
                  <c:v>1.0999999999999999E-2</c:v>
                </c:pt>
                <c:pt idx="159">
                  <c:v>1.2E-2</c:v>
                </c:pt>
                <c:pt idx="160">
                  <c:v>8.9999999999999993E-3</c:v>
                </c:pt>
                <c:pt idx="161">
                  <c:v>1.0999999999999999E-2</c:v>
                </c:pt>
                <c:pt idx="162">
                  <c:v>1.2E-2</c:v>
                </c:pt>
                <c:pt idx="163">
                  <c:v>1.2E-2</c:v>
                </c:pt>
                <c:pt idx="164">
                  <c:v>1.0999999999999999E-2</c:v>
                </c:pt>
                <c:pt idx="165">
                  <c:v>1.2E-2</c:v>
                </c:pt>
                <c:pt idx="166">
                  <c:v>1.0999999999999999E-2</c:v>
                </c:pt>
                <c:pt idx="167">
                  <c:v>0.01</c:v>
                </c:pt>
                <c:pt idx="168">
                  <c:v>0.01</c:v>
                </c:pt>
                <c:pt idx="169">
                  <c:v>1.0999999999999999E-2</c:v>
                </c:pt>
                <c:pt idx="170">
                  <c:v>1.2E-2</c:v>
                </c:pt>
                <c:pt idx="171">
                  <c:v>1.2999999999999999E-2</c:v>
                </c:pt>
                <c:pt idx="172">
                  <c:v>1.2E-2</c:v>
                </c:pt>
                <c:pt idx="173">
                  <c:v>8.0000000000000002E-3</c:v>
                </c:pt>
                <c:pt idx="174">
                  <c:v>7.0000000000000001E-3</c:v>
                </c:pt>
                <c:pt idx="175">
                  <c:v>1.0999999999999999E-2</c:v>
                </c:pt>
                <c:pt idx="176">
                  <c:v>0.01</c:v>
                </c:pt>
                <c:pt idx="177">
                  <c:v>1.2E-2</c:v>
                </c:pt>
                <c:pt idx="178">
                  <c:v>1.2999999999999999E-2</c:v>
                </c:pt>
                <c:pt idx="179">
                  <c:v>1.4E-2</c:v>
                </c:pt>
                <c:pt idx="180">
                  <c:v>8.9999999999999993E-3</c:v>
                </c:pt>
                <c:pt idx="181">
                  <c:v>1.2999999999999999E-2</c:v>
                </c:pt>
                <c:pt idx="182">
                  <c:v>1.2999999999999999E-2</c:v>
                </c:pt>
                <c:pt idx="183">
                  <c:v>1.0999999999999999E-2</c:v>
                </c:pt>
                <c:pt idx="184">
                  <c:v>1.0999999999999999E-2</c:v>
                </c:pt>
                <c:pt idx="185">
                  <c:v>1.2E-2</c:v>
                </c:pt>
                <c:pt idx="186">
                  <c:v>1.0999999999999999E-2</c:v>
                </c:pt>
                <c:pt idx="187">
                  <c:v>0.01</c:v>
                </c:pt>
                <c:pt idx="188">
                  <c:v>8.0000000000000002E-3</c:v>
                </c:pt>
                <c:pt idx="189">
                  <c:v>1.0999999999999999E-2</c:v>
                </c:pt>
                <c:pt idx="190">
                  <c:v>8.9999999999999993E-3</c:v>
                </c:pt>
                <c:pt idx="191">
                  <c:v>1.0999999999999999E-2</c:v>
                </c:pt>
                <c:pt idx="192">
                  <c:v>1.2E-2</c:v>
                </c:pt>
                <c:pt idx="193">
                  <c:v>1.2999999999999999E-2</c:v>
                </c:pt>
                <c:pt idx="194">
                  <c:v>1.0999999999999999E-2</c:v>
                </c:pt>
                <c:pt idx="195">
                  <c:v>1.0999999999999999E-2</c:v>
                </c:pt>
                <c:pt idx="196">
                  <c:v>1.4E-2</c:v>
                </c:pt>
                <c:pt idx="197">
                  <c:v>7.0000000000000001E-3</c:v>
                </c:pt>
                <c:pt idx="198">
                  <c:v>0.01</c:v>
                </c:pt>
                <c:pt idx="199">
                  <c:v>8.0000000000000002E-3</c:v>
                </c:pt>
                <c:pt idx="200">
                  <c:v>1.4E-2</c:v>
                </c:pt>
                <c:pt idx="201">
                  <c:v>0.01</c:v>
                </c:pt>
                <c:pt idx="202">
                  <c:v>8.9999999999999993E-3</c:v>
                </c:pt>
                <c:pt idx="203">
                  <c:v>1.4E-2</c:v>
                </c:pt>
                <c:pt idx="204">
                  <c:v>1.0999999999999999E-2</c:v>
                </c:pt>
                <c:pt idx="205">
                  <c:v>1.0999999999999999E-2</c:v>
                </c:pt>
                <c:pt idx="206">
                  <c:v>1.2999999999999999E-2</c:v>
                </c:pt>
                <c:pt idx="207">
                  <c:v>1.2E-2</c:v>
                </c:pt>
                <c:pt idx="208">
                  <c:v>1.0999999999999999E-2</c:v>
                </c:pt>
                <c:pt idx="209">
                  <c:v>8.0000000000000002E-3</c:v>
                </c:pt>
                <c:pt idx="210">
                  <c:v>1.2999999999999999E-2</c:v>
                </c:pt>
                <c:pt idx="211">
                  <c:v>1.4E-2</c:v>
                </c:pt>
                <c:pt idx="212">
                  <c:v>1.0999999999999999E-2</c:v>
                </c:pt>
                <c:pt idx="213">
                  <c:v>1.0999999999999999E-2</c:v>
                </c:pt>
                <c:pt idx="214">
                  <c:v>1.2999999999999999E-2</c:v>
                </c:pt>
                <c:pt idx="215">
                  <c:v>1.2999999999999999E-2</c:v>
                </c:pt>
                <c:pt idx="216">
                  <c:v>1.2999999999999999E-2</c:v>
                </c:pt>
                <c:pt idx="217">
                  <c:v>1.2999999999999999E-2</c:v>
                </c:pt>
                <c:pt idx="218">
                  <c:v>1.2E-2</c:v>
                </c:pt>
                <c:pt idx="219">
                  <c:v>8.0000000000000002E-3</c:v>
                </c:pt>
                <c:pt idx="220">
                  <c:v>1.0999999999999999E-2</c:v>
                </c:pt>
                <c:pt idx="221">
                  <c:v>1.2E-2</c:v>
                </c:pt>
                <c:pt idx="222">
                  <c:v>1.2E-2</c:v>
                </c:pt>
                <c:pt idx="223">
                  <c:v>1.2999999999999999E-2</c:v>
                </c:pt>
                <c:pt idx="224">
                  <c:v>1.4E-2</c:v>
                </c:pt>
                <c:pt idx="225">
                  <c:v>1.2E-2</c:v>
                </c:pt>
                <c:pt idx="226">
                  <c:v>0.01</c:v>
                </c:pt>
                <c:pt idx="227">
                  <c:v>8.9999999999999993E-3</c:v>
                </c:pt>
                <c:pt idx="228">
                  <c:v>1.0999999999999999E-2</c:v>
                </c:pt>
                <c:pt idx="229">
                  <c:v>7.0000000000000001E-3</c:v>
                </c:pt>
                <c:pt idx="230">
                  <c:v>1.2999999999999999E-2</c:v>
                </c:pt>
                <c:pt idx="231">
                  <c:v>1.2999999999999999E-2</c:v>
                </c:pt>
                <c:pt idx="232">
                  <c:v>1.0999999999999999E-2</c:v>
                </c:pt>
                <c:pt idx="233">
                  <c:v>1.0999999999999999E-2</c:v>
                </c:pt>
                <c:pt idx="234">
                  <c:v>1.2999999999999999E-2</c:v>
                </c:pt>
                <c:pt idx="235">
                  <c:v>1.4E-2</c:v>
                </c:pt>
                <c:pt idx="236">
                  <c:v>1.2E-2</c:v>
                </c:pt>
                <c:pt idx="237">
                  <c:v>0.01</c:v>
                </c:pt>
                <c:pt idx="238">
                  <c:v>1.0999999999999999E-2</c:v>
                </c:pt>
                <c:pt idx="239">
                  <c:v>8.9999999999999993E-3</c:v>
                </c:pt>
                <c:pt idx="240">
                  <c:v>1.0999999999999999E-2</c:v>
                </c:pt>
                <c:pt idx="241">
                  <c:v>1.2999999999999999E-2</c:v>
                </c:pt>
                <c:pt idx="242">
                  <c:v>1.4999999999999999E-2</c:v>
                </c:pt>
                <c:pt idx="243">
                  <c:v>8.9999999999999993E-3</c:v>
                </c:pt>
                <c:pt idx="244">
                  <c:v>1.2E-2</c:v>
                </c:pt>
                <c:pt idx="245">
                  <c:v>1.4E-2</c:v>
                </c:pt>
                <c:pt idx="246">
                  <c:v>1.2999999999999999E-2</c:v>
                </c:pt>
                <c:pt idx="247">
                  <c:v>6.0000000000000001E-3</c:v>
                </c:pt>
                <c:pt idx="248">
                  <c:v>1.0999999999999999E-2</c:v>
                </c:pt>
                <c:pt idx="249">
                  <c:v>1.0999999999999999E-2</c:v>
                </c:pt>
                <c:pt idx="250">
                  <c:v>0.01</c:v>
                </c:pt>
                <c:pt idx="251">
                  <c:v>8.0000000000000002E-3</c:v>
                </c:pt>
                <c:pt idx="252">
                  <c:v>1.2999999999999999E-2</c:v>
                </c:pt>
                <c:pt idx="253">
                  <c:v>1.0999999999999999E-2</c:v>
                </c:pt>
                <c:pt idx="254">
                  <c:v>1.4E-2</c:v>
                </c:pt>
                <c:pt idx="255">
                  <c:v>8.0000000000000002E-3</c:v>
                </c:pt>
                <c:pt idx="256">
                  <c:v>0.01</c:v>
                </c:pt>
                <c:pt idx="257">
                  <c:v>1.0999999999999999E-2</c:v>
                </c:pt>
                <c:pt idx="258">
                  <c:v>1.2999999999999999E-2</c:v>
                </c:pt>
                <c:pt idx="259">
                  <c:v>1.2999999999999999E-2</c:v>
                </c:pt>
                <c:pt idx="260">
                  <c:v>0.01</c:v>
                </c:pt>
                <c:pt idx="261">
                  <c:v>8.9999999999999993E-3</c:v>
                </c:pt>
                <c:pt idx="262">
                  <c:v>1.2E-2</c:v>
                </c:pt>
                <c:pt idx="263">
                  <c:v>1.2999999999999999E-2</c:v>
                </c:pt>
                <c:pt idx="264">
                  <c:v>1.2E-2</c:v>
                </c:pt>
                <c:pt idx="265">
                  <c:v>1.0999999999999999E-2</c:v>
                </c:pt>
                <c:pt idx="266">
                  <c:v>1.2E-2</c:v>
                </c:pt>
                <c:pt idx="267">
                  <c:v>1.4E-2</c:v>
                </c:pt>
                <c:pt idx="268">
                  <c:v>1.2999999999999999E-2</c:v>
                </c:pt>
                <c:pt idx="269">
                  <c:v>8.9999999999999993E-3</c:v>
                </c:pt>
                <c:pt idx="270">
                  <c:v>1.2999999999999999E-2</c:v>
                </c:pt>
                <c:pt idx="271">
                  <c:v>8.9999999999999993E-3</c:v>
                </c:pt>
                <c:pt idx="272">
                  <c:v>1.2E-2</c:v>
                </c:pt>
                <c:pt idx="273">
                  <c:v>1.0999999999999999E-2</c:v>
                </c:pt>
                <c:pt idx="274">
                  <c:v>1.0999999999999999E-2</c:v>
                </c:pt>
                <c:pt idx="275">
                  <c:v>1.2999999999999999E-2</c:v>
                </c:pt>
                <c:pt idx="276">
                  <c:v>1.0999999999999999E-2</c:v>
                </c:pt>
                <c:pt idx="277">
                  <c:v>0.01</c:v>
                </c:pt>
                <c:pt idx="278">
                  <c:v>1.2999999999999999E-2</c:v>
                </c:pt>
                <c:pt idx="279">
                  <c:v>1.2E-2</c:v>
                </c:pt>
                <c:pt idx="280">
                  <c:v>8.9999999999999993E-3</c:v>
                </c:pt>
                <c:pt idx="281">
                  <c:v>0.01</c:v>
                </c:pt>
                <c:pt idx="282">
                  <c:v>8.9999999999999993E-3</c:v>
                </c:pt>
                <c:pt idx="283">
                  <c:v>1.0999999999999999E-2</c:v>
                </c:pt>
                <c:pt idx="284">
                  <c:v>0.01</c:v>
                </c:pt>
                <c:pt idx="285">
                  <c:v>0.01</c:v>
                </c:pt>
                <c:pt idx="286">
                  <c:v>1.0999999999999999E-2</c:v>
                </c:pt>
                <c:pt idx="287">
                  <c:v>1.6E-2</c:v>
                </c:pt>
                <c:pt idx="288">
                  <c:v>1.7000000000000001E-2</c:v>
                </c:pt>
                <c:pt idx="289">
                  <c:v>1.0999999999999999E-2</c:v>
                </c:pt>
                <c:pt idx="290">
                  <c:v>1.6E-2</c:v>
                </c:pt>
                <c:pt idx="291">
                  <c:v>1.4999999999999999E-2</c:v>
                </c:pt>
                <c:pt idx="292">
                  <c:v>2.1000000000000001E-2</c:v>
                </c:pt>
                <c:pt idx="293">
                  <c:v>1.7999999999999999E-2</c:v>
                </c:pt>
                <c:pt idx="294">
                  <c:v>1.7000000000000001E-2</c:v>
                </c:pt>
                <c:pt idx="295">
                  <c:v>0.02</c:v>
                </c:pt>
                <c:pt idx="296">
                  <c:v>2.1999999999999999E-2</c:v>
                </c:pt>
                <c:pt idx="297">
                  <c:v>1.4999999999999999E-2</c:v>
                </c:pt>
                <c:pt idx="298">
                  <c:v>2.5999999999999999E-2</c:v>
                </c:pt>
                <c:pt idx="299">
                  <c:v>2.7E-2</c:v>
                </c:pt>
                <c:pt idx="300">
                  <c:v>1.7000000000000001E-2</c:v>
                </c:pt>
                <c:pt idx="301">
                  <c:v>1.2999999999999999E-2</c:v>
                </c:pt>
                <c:pt idx="302">
                  <c:v>2.5999999999999999E-2</c:v>
                </c:pt>
                <c:pt idx="303">
                  <c:v>1.6E-2</c:v>
                </c:pt>
                <c:pt idx="304">
                  <c:v>2.1000000000000001E-2</c:v>
                </c:pt>
                <c:pt idx="305">
                  <c:v>1.6E-2</c:v>
                </c:pt>
                <c:pt idx="306">
                  <c:v>2.7E-2</c:v>
                </c:pt>
                <c:pt idx="307">
                  <c:v>1.7999999999999999E-2</c:v>
                </c:pt>
                <c:pt idx="308">
                  <c:v>0.03</c:v>
                </c:pt>
                <c:pt idx="309">
                  <c:v>8.0000000000000002E-3</c:v>
                </c:pt>
                <c:pt idx="310">
                  <c:v>3.7999999999999999E-2</c:v>
                </c:pt>
                <c:pt idx="311">
                  <c:v>2.4E-2</c:v>
                </c:pt>
                <c:pt idx="312">
                  <c:v>3.4000000000000002E-2</c:v>
                </c:pt>
                <c:pt idx="313">
                  <c:v>2.5000000000000001E-2</c:v>
                </c:pt>
                <c:pt idx="314">
                  <c:v>2.5999999999999999E-2</c:v>
                </c:pt>
                <c:pt idx="315">
                  <c:v>0.02</c:v>
                </c:pt>
                <c:pt idx="316">
                  <c:v>3.5999999999999997E-2</c:v>
                </c:pt>
                <c:pt idx="317">
                  <c:v>1.4999999999999999E-2</c:v>
                </c:pt>
                <c:pt idx="318">
                  <c:v>2.4E-2</c:v>
                </c:pt>
                <c:pt idx="319">
                  <c:v>2.3E-2</c:v>
                </c:pt>
                <c:pt idx="320">
                  <c:v>2.4E-2</c:v>
                </c:pt>
                <c:pt idx="321">
                  <c:v>0.02</c:v>
                </c:pt>
                <c:pt idx="322">
                  <c:v>1.2999999999999999E-2</c:v>
                </c:pt>
                <c:pt idx="323">
                  <c:v>1.2E-2</c:v>
                </c:pt>
                <c:pt idx="324">
                  <c:v>2.1000000000000001E-2</c:v>
                </c:pt>
                <c:pt idx="325">
                  <c:v>1.4999999999999999E-2</c:v>
                </c:pt>
                <c:pt idx="326">
                  <c:v>2.5000000000000001E-2</c:v>
                </c:pt>
                <c:pt idx="327">
                  <c:v>2.8000000000000001E-2</c:v>
                </c:pt>
                <c:pt idx="328">
                  <c:v>6.0000000000000001E-3</c:v>
                </c:pt>
                <c:pt idx="329">
                  <c:v>1.2999999999999999E-2</c:v>
                </c:pt>
                <c:pt idx="330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0E-4162-9A95-65988BF73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663535"/>
        <c:axId val="2095661135"/>
      </c:scatterChart>
      <c:valAx>
        <c:axId val="2095663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5661135"/>
        <c:crosses val="autoZero"/>
        <c:crossBetween val="midCat"/>
      </c:valAx>
      <c:valAx>
        <c:axId val="209566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5663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'5790'!$AL$1</c:f>
              <c:strCache>
                <c:ptCount val="1"/>
                <c:pt idx="0">
                  <c:v>P_Wang21_eq1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'5790'!$AG$2:$AG$289</c:f>
              <c:numCache>
                <c:formatCode>0.00</c:formatCode>
                <c:ptCount val="288"/>
                <c:pt idx="0">
                  <c:v>70.400822199383356</c:v>
                </c:pt>
                <c:pt idx="1">
                  <c:v>67.760074976569825</c:v>
                </c:pt>
                <c:pt idx="2">
                  <c:v>66.85768863419294</c:v>
                </c:pt>
                <c:pt idx="3">
                  <c:v>64.71163245356793</c:v>
                </c:pt>
                <c:pt idx="4">
                  <c:v>64.421252371916509</c:v>
                </c:pt>
                <c:pt idx="5">
                  <c:v>63.91659111514052</c:v>
                </c:pt>
                <c:pt idx="6">
                  <c:v>63.888888888888886</c:v>
                </c:pt>
                <c:pt idx="7">
                  <c:v>63.645038167938928</c:v>
                </c:pt>
                <c:pt idx="8">
                  <c:v>63.448922211808799</c:v>
                </c:pt>
                <c:pt idx="9">
                  <c:v>63.237924865831843</c:v>
                </c:pt>
                <c:pt idx="10">
                  <c:v>63.214285714285722</c:v>
                </c:pt>
                <c:pt idx="11">
                  <c:v>63.157894736842103</c:v>
                </c:pt>
                <c:pt idx="12">
                  <c:v>63.133208255159481</c:v>
                </c:pt>
                <c:pt idx="13">
                  <c:v>62.942271880819369</c:v>
                </c:pt>
                <c:pt idx="14">
                  <c:v>62.854609929078023</c:v>
                </c:pt>
                <c:pt idx="15">
                  <c:v>62.790697674418603</c:v>
                </c:pt>
                <c:pt idx="16">
                  <c:v>62.790697674418603</c:v>
                </c:pt>
                <c:pt idx="17">
                  <c:v>62.600178094390024</c:v>
                </c:pt>
                <c:pt idx="18">
                  <c:v>62.588652482269502</c:v>
                </c:pt>
                <c:pt idx="19">
                  <c:v>62.576153176675362</c:v>
                </c:pt>
                <c:pt idx="20">
                  <c:v>62.555853440571937</c:v>
                </c:pt>
                <c:pt idx="21">
                  <c:v>62.444246208742193</c:v>
                </c:pt>
                <c:pt idx="22">
                  <c:v>62.365591397849464</c:v>
                </c:pt>
                <c:pt idx="23">
                  <c:v>62.355040142729699</c:v>
                </c:pt>
                <c:pt idx="24">
                  <c:v>62.302692664809669</c:v>
                </c:pt>
                <c:pt idx="25">
                  <c:v>62.197392923649907</c:v>
                </c:pt>
                <c:pt idx="26">
                  <c:v>62.164750957854409</c:v>
                </c:pt>
                <c:pt idx="27">
                  <c:v>62.020579981290936</c:v>
                </c:pt>
                <c:pt idx="28">
                  <c:v>61.971830985915503</c:v>
                </c:pt>
                <c:pt idx="29">
                  <c:v>61.565836298932389</c:v>
                </c:pt>
                <c:pt idx="30">
                  <c:v>61.53846153846154</c:v>
                </c:pt>
                <c:pt idx="31">
                  <c:v>61.523625843780138</c:v>
                </c:pt>
                <c:pt idx="32">
                  <c:v>61.482820976491858</c:v>
                </c:pt>
                <c:pt idx="33">
                  <c:v>61.373773416592329</c:v>
                </c:pt>
                <c:pt idx="34">
                  <c:v>61.370123691722171</c:v>
                </c:pt>
                <c:pt idx="35">
                  <c:v>61.336946702800368</c:v>
                </c:pt>
                <c:pt idx="36">
                  <c:v>61.313220940550131</c:v>
                </c:pt>
                <c:pt idx="37">
                  <c:v>61.211573236889691</c:v>
                </c:pt>
                <c:pt idx="38">
                  <c:v>61.120840630472848</c:v>
                </c:pt>
                <c:pt idx="39">
                  <c:v>61.100917431192656</c:v>
                </c:pt>
                <c:pt idx="40">
                  <c:v>61.084220716360129</c:v>
                </c:pt>
                <c:pt idx="41">
                  <c:v>61.059479553903337</c:v>
                </c:pt>
                <c:pt idx="42">
                  <c:v>60.977859778597789</c:v>
                </c:pt>
                <c:pt idx="43">
                  <c:v>60.814742967992231</c:v>
                </c:pt>
                <c:pt idx="44">
                  <c:v>60.687732342007436</c:v>
                </c:pt>
                <c:pt idx="45">
                  <c:v>60.687022900763353</c:v>
                </c:pt>
                <c:pt idx="46">
                  <c:v>60.640301318267419</c:v>
                </c:pt>
                <c:pt idx="47">
                  <c:v>60.639269406392707</c:v>
                </c:pt>
                <c:pt idx="48">
                  <c:v>60.611854684512423</c:v>
                </c:pt>
                <c:pt idx="49">
                  <c:v>60.573476702508955</c:v>
                </c:pt>
                <c:pt idx="50">
                  <c:v>60.54481546572935</c:v>
                </c:pt>
                <c:pt idx="51">
                  <c:v>60.506566604127578</c:v>
                </c:pt>
                <c:pt idx="52">
                  <c:v>60.502692998204665</c:v>
                </c:pt>
                <c:pt idx="53">
                  <c:v>60.487804878048792</c:v>
                </c:pt>
                <c:pt idx="54">
                  <c:v>60.388349514563103</c:v>
                </c:pt>
                <c:pt idx="55">
                  <c:v>60.375670840787123</c:v>
                </c:pt>
                <c:pt idx="56">
                  <c:v>60.372093023255822</c:v>
                </c:pt>
                <c:pt idx="57">
                  <c:v>60.352831940575683</c:v>
                </c:pt>
                <c:pt idx="58">
                  <c:v>60.341726618705039</c:v>
                </c:pt>
                <c:pt idx="59">
                  <c:v>60.298229263746506</c:v>
                </c:pt>
                <c:pt idx="60">
                  <c:v>60.1762114537445</c:v>
                </c:pt>
                <c:pt idx="61">
                  <c:v>60.097087378640779</c:v>
                </c:pt>
                <c:pt idx="62">
                  <c:v>59.910714285714285</c:v>
                </c:pt>
                <c:pt idx="63">
                  <c:v>59.869036482694113</c:v>
                </c:pt>
                <c:pt idx="64">
                  <c:v>59.817351598173516</c:v>
                </c:pt>
                <c:pt idx="65">
                  <c:v>59.808612440191389</c:v>
                </c:pt>
                <c:pt idx="66">
                  <c:v>59.750667853962604</c:v>
                </c:pt>
                <c:pt idx="67">
                  <c:v>59.727272727272727</c:v>
                </c:pt>
                <c:pt idx="68">
                  <c:v>59.574468085106389</c:v>
                </c:pt>
                <c:pt idx="69">
                  <c:v>59.555555555555564</c:v>
                </c:pt>
                <c:pt idx="70">
                  <c:v>59.523809523809526</c:v>
                </c:pt>
                <c:pt idx="71">
                  <c:v>59.504862953138812</c:v>
                </c:pt>
                <c:pt idx="72">
                  <c:v>59.45179584120983</c:v>
                </c:pt>
                <c:pt idx="73">
                  <c:v>59.405940594059416</c:v>
                </c:pt>
                <c:pt idx="74">
                  <c:v>59.352517985611506</c:v>
                </c:pt>
                <c:pt idx="75">
                  <c:v>59.341637010676152</c:v>
                </c:pt>
                <c:pt idx="76">
                  <c:v>59.333333333333329</c:v>
                </c:pt>
                <c:pt idx="77">
                  <c:v>59.317343173431738</c:v>
                </c:pt>
                <c:pt idx="78">
                  <c:v>59.296947271045333</c:v>
                </c:pt>
                <c:pt idx="79">
                  <c:v>59.262851600387975</c:v>
                </c:pt>
                <c:pt idx="80">
                  <c:v>59.225092250922508</c:v>
                </c:pt>
                <c:pt idx="81">
                  <c:v>59.198542805100182</c:v>
                </c:pt>
                <c:pt idx="82">
                  <c:v>59.162790697674417</c:v>
                </c:pt>
                <c:pt idx="83">
                  <c:v>59.125475285171106</c:v>
                </c:pt>
                <c:pt idx="84">
                  <c:v>59.103139013452918</c:v>
                </c:pt>
                <c:pt idx="85">
                  <c:v>59.065934065934066</c:v>
                </c:pt>
                <c:pt idx="86">
                  <c:v>58.998144712430424</c:v>
                </c:pt>
                <c:pt idx="87">
                  <c:v>58.901515151515149</c:v>
                </c:pt>
                <c:pt idx="88">
                  <c:v>58.896289248334924</c:v>
                </c:pt>
                <c:pt idx="89">
                  <c:v>58.87323943661972</c:v>
                </c:pt>
                <c:pt idx="90">
                  <c:v>58.81826320501343</c:v>
                </c:pt>
                <c:pt idx="91">
                  <c:v>58.781362007168461</c:v>
                </c:pt>
                <c:pt idx="92">
                  <c:v>58.71143375680581</c:v>
                </c:pt>
                <c:pt idx="93">
                  <c:v>58.687258687258684</c:v>
                </c:pt>
                <c:pt idx="94">
                  <c:v>58.633776091081593</c:v>
                </c:pt>
                <c:pt idx="95">
                  <c:v>58.62385321100917</c:v>
                </c:pt>
                <c:pt idx="96">
                  <c:v>58.62068965517242</c:v>
                </c:pt>
                <c:pt idx="97">
                  <c:v>58.571428571428562</c:v>
                </c:pt>
                <c:pt idx="98">
                  <c:v>58.51917930419269</c:v>
                </c:pt>
                <c:pt idx="99">
                  <c:v>58.465608465608476</c:v>
                </c:pt>
                <c:pt idx="100">
                  <c:v>58.450046685340808</c:v>
                </c:pt>
                <c:pt idx="101">
                  <c:v>58.404558404558401</c:v>
                </c:pt>
                <c:pt idx="102">
                  <c:v>58.40220385674931</c:v>
                </c:pt>
                <c:pt idx="103">
                  <c:v>58.401453224341516</c:v>
                </c:pt>
                <c:pt idx="104">
                  <c:v>58.401453224341516</c:v>
                </c:pt>
                <c:pt idx="105">
                  <c:v>58.396946564885489</c:v>
                </c:pt>
                <c:pt idx="106">
                  <c:v>58.388003748828496</c:v>
                </c:pt>
                <c:pt idx="107">
                  <c:v>58.371040723981906</c:v>
                </c:pt>
                <c:pt idx="108">
                  <c:v>58.370635631154876</c:v>
                </c:pt>
                <c:pt idx="109">
                  <c:v>58.36363636363636</c:v>
                </c:pt>
                <c:pt idx="110">
                  <c:v>58.348294434470368</c:v>
                </c:pt>
                <c:pt idx="111">
                  <c:v>58.310871518418693</c:v>
                </c:pt>
                <c:pt idx="112">
                  <c:v>58.303886925795048</c:v>
                </c:pt>
                <c:pt idx="113">
                  <c:v>58.281110116383175</c:v>
                </c:pt>
                <c:pt idx="114">
                  <c:v>58.280542986425345</c:v>
                </c:pt>
                <c:pt idx="115">
                  <c:v>58.274021352313163</c:v>
                </c:pt>
                <c:pt idx="116">
                  <c:v>58.273381294964025</c:v>
                </c:pt>
                <c:pt idx="117">
                  <c:v>58.272058823529406</c:v>
                </c:pt>
                <c:pt idx="118">
                  <c:v>58.264840182648406</c:v>
                </c:pt>
                <c:pt idx="119">
                  <c:v>58.242753623188406</c:v>
                </c:pt>
                <c:pt idx="120">
                  <c:v>58.235823582358236</c:v>
                </c:pt>
                <c:pt idx="121">
                  <c:v>58.228980322003579</c:v>
                </c:pt>
                <c:pt idx="122">
                  <c:v>58.228980322003579</c:v>
                </c:pt>
                <c:pt idx="123">
                  <c:v>58.211678832116789</c:v>
                </c:pt>
                <c:pt idx="124">
                  <c:v>58.188472095150971</c:v>
                </c:pt>
                <c:pt idx="125">
                  <c:v>58.135444151275287</c:v>
                </c:pt>
                <c:pt idx="126">
                  <c:v>58.131176999101527</c:v>
                </c:pt>
                <c:pt idx="127">
                  <c:v>58.12133072407044</c:v>
                </c:pt>
                <c:pt idx="128">
                  <c:v>58.119658119658126</c:v>
                </c:pt>
                <c:pt idx="129">
                  <c:v>58.009950248756226</c:v>
                </c:pt>
                <c:pt idx="130">
                  <c:v>57.9273693534101</c:v>
                </c:pt>
                <c:pt idx="131">
                  <c:v>57.861060329067641</c:v>
                </c:pt>
                <c:pt idx="132">
                  <c:v>57.765151515151516</c:v>
                </c:pt>
                <c:pt idx="133">
                  <c:v>57.699275362318836</c:v>
                </c:pt>
                <c:pt idx="134">
                  <c:v>57.664233576642332</c:v>
                </c:pt>
                <c:pt idx="135">
                  <c:v>57.656826568265672</c:v>
                </c:pt>
                <c:pt idx="136">
                  <c:v>57.635009310986959</c:v>
                </c:pt>
                <c:pt idx="137">
                  <c:v>57.592592592592581</c:v>
                </c:pt>
                <c:pt idx="138">
                  <c:v>57.581395348837219</c:v>
                </c:pt>
                <c:pt idx="139">
                  <c:v>57.541899441340782</c:v>
                </c:pt>
                <c:pt idx="140">
                  <c:v>57.537912578055305</c:v>
                </c:pt>
                <c:pt idx="141">
                  <c:v>57.531760435571691</c:v>
                </c:pt>
                <c:pt idx="142">
                  <c:v>57.525392428439524</c:v>
                </c:pt>
                <c:pt idx="143">
                  <c:v>57.520510483135823</c:v>
                </c:pt>
                <c:pt idx="144">
                  <c:v>57.499999999999993</c:v>
                </c:pt>
                <c:pt idx="145">
                  <c:v>57.46201966041108</c:v>
                </c:pt>
                <c:pt idx="146">
                  <c:v>57.461240310077514</c:v>
                </c:pt>
                <c:pt idx="147">
                  <c:v>57.458563535911601</c:v>
                </c:pt>
                <c:pt idx="148">
                  <c:v>57.448706512042826</c:v>
                </c:pt>
                <c:pt idx="149">
                  <c:v>57.439134355275023</c:v>
                </c:pt>
                <c:pt idx="150">
                  <c:v>57.426679280983919</c:v>
                </c:pt>
                <c:pt idx="151">
                  <c:v>57.382847038019456</c:v>
                </c:pt>
                <c:pt idx="152">
                  <c:v>57.337220602526727</c:v>
                </c:pt>
                <c:pt idx="153">
                  <c:v>57.326007326007321</c:v>
                </c:pt>
                <c:pt idx="154">
                  <c:v>57.319223985890652</c:v>
                </c:pt>
                <c:pt idx="155">
                  <c:v>57.312614259597808</c:v>
                </c:pt>
                <c:pt idx="156">
                  <c:v>57.272727272727266</c:v>
                </c:pt>
                <c:pt idx="157">
                  <c:v>57.236227824463114</c:v>
                </c:pt>
                <c:pt idx="158">
                  <c:v>57.220708446866489</c:v>
                </c:pt>
                <c:pt idx="159">
                  <c:v>57.155879671832267</c:v>
                </c:pt>
                <c:pt idx="160">
                  <c:v>57.130044843049333</c:v>
                </c:pt>
                <c:pt idx="161">
                  <c:v>57.116620752984396</c:v>
                </c:pt>
                <c:pt idx="162">
                  <c:v>57.10253998118533</c:v>
                </c:pt>
                <c:pt idx="163">
                  <c:v>57.091561938958712</c:v>
                </c:pt>
                <c:pt idx="164">
                  <c:v>57.035647279549714</c:v>
                </c:pt>
                <c:pt idx="165">
                  <c:v>56.99626865671641</c:v>
                </c:pt>
                <c:pt idx="166">
                  <c:v>56.986301369863014</c:v>
                </c:pt>
                <c:pt idx="167">
                  <c:v>56.977777777777781</c:v>
                </c:pt>
                <c:pt idx="168">
                  <c:v>56.909090909090907</c:v>
                </c:pt>
                <c:pt idx="169">
                  <c:v>56.898106402164117</c:v>
                </c:pt>
                <c:pt idx="170">
                  <c:v>56.891766882516194</c:v>
                </c:pt>
                <c:pt idx="171">
                  <c:v>56.882406563354607</c:v>
                </c:pt>
                <c:pt idx="172">
                  <c:v>56.88073394495413</c:v>
                </c:pt>
                <c:pt idx="173">
                  <c:v>56.87666370896185</c:v>
                </c:pt>
                <c:pt idx="174">
                  <c:v>56.866359447004612</c:v>
                </c:pt>
                <c:pt idx="175">
                  <c:v>56.866359447004612</c:v>
                </c:pt>
                <c:pt idx="176">
                  <c:v>56.841138659320478</c:v>
                </c:pt>
                <c:pt idx="177">
                  <c:v>56.781193490054264</c:v>
                </c:pt>
                <c:pt idx="178">
                  <c:v>56.759259259259252</c:v>
                </c:pt>
                <c:pt idx="179">
                  <c:v>56.739526411657572</c:v>
                </c:pt>
                <c:pt idx="180">
                  <c:v>56.737588652482259</c:v>
                </c:pt>
                <c:pt idx="181">
                  <c:v>56.736938588450961</c:v>
                </c:pt>
                <c:pt idx="182">
                  <c:v>56.700091157702829</c:v>
                </c:pt>
                <c:pt idx="183">
                  <c:v>56.700091157702829</c:v>
                </c:pt>
                <c:pt idx="184">
                  <c:v>56.669650850492395</c:v>
                </c:pt>
                <c:pt idx="185">
                  <c:v>56.62100456621004</c:v>
                </c:pt>
                <c:pt idx="186">
                  <c:v>56.593406593406591</c:v>
                </c:pt>
                <c:pt idx="187">
                  <c:v>56.541218637992827</c:v>
                </c:pt>
                <c:pt idx="188">
                  <c:v>56.521739130434781</c:v>
                </c:pt>
                <c:pt idx="189">
                  <c:v>56.517690875232773</c:v>
                </c:pt>
                <c:pt idx="190">
                  <c:v>56.506238859180044</c:v>
                </c:pt>
                <c:pt idx="191">
                  <c:v>56.502242152466366</c:v>
                </c:pt>
                <c:pt idx="192">
                  <c:v>56.493506493506494</c:v>
                </c:pt>
                <c:pt idx="193">
                  <c:v>56.481481481481474</c:v>
                </c:pt>
                <c:pt idx="194">
                  <c:v>56.481481481481474</c:v>
                </c:pt>
                <c:pt idx="195">
                  <c:v>56.436567164179095</c:v>
                </c:pt>
                <c:pt idx="196">
                  <c:v>56.353591160221008</c:v>
                </c:pt>
                <c:pt idx="197">
                  <c:v>56.329113924050645</c:v>
                </c:pt>
                <c:pt idx="198">
                  <c:v>56.326148078725403</c:v>
                </c:pt>
                <c:pt idx="199">
                  <c:v>56.301747930082804</c:v>
                </c:pt>
                <c:pt idx="200">
                  <c:v>56.290773532152841</c:v>
                </c:pt>
                <c:pt idx="201">
                  <c:v>56.261343012704181</c:v>
                </c:pt>
                <c:pt idx="202">
                  <c:v>56.17059891107079</c:v>
                </c:pt>
                <c:pt idx="203">
                  <c:v>56.163113994439293</c:v>
                </c:pt>
                <c:pt idx="204">
                  <c:v>56.153144940747488</c:v>
                </c:pt>
                <c:pt idx="205">
                  <c:v>56.143497757847541</c:v>
                </c:pt>
                <c:pt idx="206">
                  <c:v>56.127886323268214</c:v>
                </c:pt>
                <c:pt idx="207">
                  <c:v>56.106519742883378</c:v>
                </c:pt>
                <c:pt idx="208">
                  <c:v>56.000000000000007</c:v>
                </c:pt>
                <c:pt idx="209">
                  <c:v>55.932203389830505</c:v>
                </c:pt>
                <c:pt idx="210">
                  <c:v>55.930568948891036</c:v>
                </c:pt>
                <c:pt idx="211">
                  <c:v>55.904059040590404</c:v>
                </c:pt>
                <c:pt idx="212">
                  <c:v>55.87703435804702</c:v>
                </c:pt>
                <c:pt idx="213">
                  <c:v>55.85156993339676</c:v>
                </c:pt>
                <c:pt idx="214">
                  <c:v>55.845410628019323</c:v>
                </c:pt>
                <c:pt idx="215">
                  <c:v>55.811808118081174</c:v>
                </c:pt>
                <c:pt idx="216">
                  <c:v>55.809698078682523</c:v>
                </c:pt>
                <c:pt idx="217">
                  <c:v>55.80110497237569</c:v>
                </c:pt>
                <c:pt idx="218">
                  <c:v>55.798479087452471</c:v>
                </c:pt>
                <c:pt idx="219">
                  <c:v>55.774395702775294</c:v>
                </c:pt>
                <c:pt idx="220">
                  <c:v>55.73770491803279</c:v>
                </c:pt>
                <c:pt idx="221">
                  <c:v>55.733082706766915</c:v>
                </c:pt>
                <c:pt idx="222">
                  <c:v>55.67470956210903</c:v>
                </c:pt>
                <c:pt idx="223">
                  <c:v>55.565693430656928</c:v>
                </c:pt>
                <c:pt idx="224">
                  <c:v>55.545286506469502</c:v>
                </c:pt>
                <c:pt idx="225">
                  <c:v>55.512943432406516</c:v>
                </c:pt>
                <c:pt idx="226">
                  <c:v>55.505415162454867</c:v>
                </c:pt>
                <c:pt idx="227">
                  <c:v>55.495978552278821</c:v>
                </c:pt>
                <c:pt idx="228">
                  <c:v>55.492424242424235</c:v>
                </c:pt>
                <c:pt idx="229">
                  <c:v>55.486173059768063</c:v>
                </c:pt>
                <c:pt idx="230">
                  <c:v>55.483870967741936</c:v>
                </c:pt>
                <c:pt idx="231">
                  <c:v>55.474452554744524</c:v>
                </c:pt>
                <c:pt idx="232">
                  <c:v>55.465949820788531</c:v>
                </c:pt>
                <c:pt idx="233">
                  <c:v>55.434782608695642</c:v>
                </c:pt>
                <c:pt idx="234">
                  <c:v>55.433789954337897</c:v>
                </c:pt>
                <c:pt idx="235">
                  <c:v>55.422794117647058</c:v>
                </c:pt>
                <c:pt idx="236">
                  <c:v>55.411655874190572</c:v>
                </c:pt>
                <c:pt idx="237">
                  <c:v>55.311355311355307</c:v>
                </c:pt>
                <c:pt idx="238">
                  <c:v>55.263157894736835</c:v>
                </c:pt>
                <c:pt idx="239">
                  <c:v>55.26075022872827</c:v>
                </c:pt>
                <c:pt idx="240">
                  <c:v>55.23897058823529</c:v>
                </c:pt>
                <c:pt idx="241">
                  <c:v>55.165876777251185</c:v>
                </c:pt>
                <c:pt idx="242">
                  <c:v>55.159474671669798</c:v>
                </c:pt>
                <c:pt idx="243">
                  <c:v>55.139289145052842</c:v>
                </c:pt>
                <c:pt idx="244">
                  <c:v>55.123674911660771</c:v>
                </c:pt>
                <c:pt idx="245">
                  <c:v>55.115207373271893</c:v>
                </c:pt>
                <c:pt idx="246">
                  <c:v>55.093002657218783</c:v>
                </c:pt>
                <c:pt idx="247">
                  <c:v>54.986760812003531</c:v>
                </c:pt>
                <c:pt idx="248">
                  <c:v>54.907407407407405</c:v>
                </c:pt>
                <c:pt idx="249">
                  <c:v>54.835847382431233</c:v>
                </c:pt>
                <c:pt idx="250">
                  <c:v>54.795821462488128</c:v>
                </c:pt>
                <c:pt idx="251">
                  <c:v>54.6916890080429</c:v>
                </c:pt>
                <c:pt idx="252">
                  <c:v>54.665409990574929</c:v>
                </c:pt>
                <c:pt idx="253">
                  <c:v>54.621072088724588</c:v>
                </c:pt>
                <c:pt idx="254">
                  <c:v>54.587581093605188</c:v>
                </c:pt>
                <c:pt idx="255">
                  <c:v>54.488888888888887</c:v>
                </c:pt>
                <c:pt idx="256">
                  <c:v>54.487760652765182</c:v>
                </c:pt>
                <c:pt idx="257">
                  <c:v>54.450261780104711</c:v>
                </c:pt>
                <c:pt idx="258">
                  <c:v>54.445462878093487</c:v>
                </c:pt>
                <c:pt idx="259">
                  <c:v>54.437328453796887</c:v>
                </c:pt>
                <c:pt idx="260">
                  <c:v>54.41988950276243</c:v>
                </c:pt>
                <c:pt idx="261">
                  <c:v>54.319931565440548</c:v>
                </c:pt>
                <c:pt idx="262">
                  <c:v>54.317548746518106</c:v>
                </c:pt>
                <c:pt idx="263">
                  <c:v>54.246575342465754</c:v>
                </c:pt>
                <c:pt idx="264">
                  <c:v>54.174573055028461</c:v>
                </c:pt>
                <c:pt idx="265">
                  <c:v>54.166666666666664</c:v>
                </c:pt>
                <c:pt idx="266">
                  <c:v>54.148471615720531</c:v>
                </c:pt>
                <c:pt idx="267">
                  <c:v>53.994490358126725</c:v>
                </c:pt>
                <c:pt idx="268">
                  <c:v>53.95348837209302</c:v>
                </c:pt>
                <c:pt idx="269">
                  <c:v>53.896713615023472</c:v>
                </c:pt>
                <c:pt idx="270">
                  <c:v>53.867660764212488</c:v>
                </c:pt>
                <c:pt idx="271">
                  <c:v>53.783044667274382</c:v>
                </c:pt>
                <c:pt idx="272">
                  <c:v>53.6111111111111</c:v>
                </c:pt>
                <c:pt idx="273">
                  <c:v>53.571428571428569</c:v>
                </c:pt>
                <c:pt idx="274">
                  <c:v>53.38827838827838</c:v>
                </c:pt>
                <c:pt idx="275">
                  <c:v>53.249097472924177</c:v>
                </c:pt>
                <c:pt idx="276">
                  <c:v>53.243243243243242</c:v>
                </c:pt>
                <c:pt idx="277">
                  <c:v>53.225806451612897</c:v>
                </c:pt>
                <c:pt idx="278">
                  <c:v>53.216911764705877</c:v>
                </c:pt>
                <c:pt idx="279">
                  <c:v>52.957233848953592</c:v>
                </c:pt>
                <c:pt idx="280">
                  <c:v>52.72895467160037</c:v>
                </c:pt>
                <c:pt idx="281">
                  <c:v>52.593266606005464</c:v>
                </c:pt>
                <c:pt idx="282">
                  <c:v>52.534562211981559</c:v>
                </c:pt>
                <c:pt idx="283">
                  <c:v>52.428964252978915</c:v>
                </c:pt>
                <c:pt idx="284">
                  <c:v>52.322274881516584</c:v>
                </c:pt>
                <c:pt idx="285">
                  <c:v>52.06611570247933</c:v>
                </c:pt>
                <c:pt idx="286">
                  <c:v>51.92307692307692</c:v>
                </c:pt>
                <c:pt idx="287">
                  <c:v>51.674208144796374</c:v>
                </c:pt>
              </c:numCache>
            </c:numRef>
          </c:xVal>
          <c:yVal>
            <c:numRef>
              <c:f>'5790'!$AL$2:$AL$289</c:f>
              <c:numCache>
                <c:formatCode>General</c:formatCode>
                <c:ptCount val="288"/>
                <c:pt idx="14">
                  <c:v>-1.180207020278438</c:v>
                </c:pt>
                <c:pt idx="15">
                  <c:v>-1.0734976664677061</c:v>
                </c:pt>
                <c:pt idx="17">
                  <c:v>-0.93160718071802506</c:v>
                </c:pt>
                <c:pt idx="18">
                  <c:v>-0.92195438761988768</c:v>
                </c:pt>
                <c:pt idx="19">
                  <c:v>0.44262284261933971</c:v>
                </c:pt>
                <c:pt idx="20">
                  <c:v>-0.88516278304222951</c:v>
                </c:pt>
                <c:pt idx="23">
                  <c:v>-1.1471318166752731</c:v>
                </c:pt>
                <c:pt idx="28">
                  <c:v>0.43058053021857751</c:v>
                </c:pt>
                <c:pt idx="29">
                  <c:v>-0.34882043745341562</c:v>
                </c:pt>
                <c:pt idx="33">
                  <c:v>-0.26387463770907971</c:v>
                </c:pt>
                <c:pt idx="36">
                  <c:v>-0.56198240259981347</c:v>
                </c:pt>
                <c:pt idx="38">
                  <c:v>-0.72217516898138712</c:v>
                </c:pt>
                <c:pt idx="47">
                  <c:v>-1.507927758233333</c:v>
                </c:pt>
                <c:pt idx="49">
                  <c:v>-0.62282420483111878</c:v>
                </c:pt>
                <c:pt idx="50">
                  <c:v>-0.55774873909021849</c:v>
                </c:pt>
                <c:pt idx="52">
                  <c:v>-0.94685459127134664</c:v>
                </c:pt>
                <c:pt idx="55">
                  <c:v>-0.9201610915995353</c:v>
                </c:pt>
                <c:pt idx="60">
                  <c:v>-0.51010341423079808</c:v>
                </c:pt>
                <c:pt idx="62">
                  <c:v>-0.84457120164804422</c:v>
                </c:pt>
                <c:pt idx="63">
                  <c:v>-1.1824951499360701</c:v>
                </c:pt>
                <c:pt idx="64">
                  <c:v>-1.2383142730269869</c:v>
                </c:pt>
                <c:pt idx="66">
                  <c:v>-0.10047156685598679</c:v>
                </c:pt>
                <c:pt idx="67">
                  <c:v>-1.242957897614158</c:v>
                </c:pt>
                <c:pt idx="69">
                  <c:v>-3.8004064015130012E-2</c:v>
                </c:pt>
                <c:pt idx="70">
                  <c:v>-1.4329460391157129</c:v>
                </c:pt>
                <c:pt idx="71">
                  <c:v>-0.1967810919095605</c:v>
                </c:pt>
                <c:pt idx="72">
                  <c:v>-0.54773084039005582</c:v>
                </c:pt>
                <c:pt idx="73">
                  <c:v>-0.1046355023479109</c:v>
                </c:pt>
                <c:pt idx="74">
                  <c:v>-0.87804155820281338</c:v>
                </c:pt>
                <c:pt idx="75">
                  <c:v>0.14529147549331611</c:v>
                </c:pt>
                <c:pt idx="80">
                  <c:v>-1.386924349132016</c:v>
                </c:pt>
                <c:pt idx="81">
                  <c:v>-0.65697043806967059</c:v>
                </c:pt>
                <c:pt idx="82">
                  <c:v>-0.70679058816138252</c:v>
                </c:pt>
                <c:pt idx="84">
                  <c:v>-0.31247740055698608</c:v>
                </c:pt>
                <c:pt idx="85">
                  <c:v>-0.29197547212532632</c:v>
                </c:pt>
                <c:pt idx="90">
                  <c:v>-0.82546999871380677</c:v>
                </c:pt>
                <c:pt idx="91">
                  <c:v>-0.27636311545443348</c:v>
                </c:pt>
                <c:pt idx="92">
                  <c:v>-1.6788759258715551</c:v>
                </c:pt>
                <c:pt idx="95">
                  <c:v>-0.18694527385759591</c:v>
                </c:pt>
                <c:pt idx="96">
                  <c:v>-0.99802939994266637</c:v>
                </c:pt>
                <c:pt idx="97">
                  <c:v>0.14046846493340939</c:v>
                </c:pt>
                <c:pt idx="98">
                  <c:v>9.2955436111150647E-2</c:v>
                </c:pt>
                <c:pt idx="99">
                  <c:v>1.137250405482426</c:v>
                </c:pt>
                <c:pt idx="100">
                  <c:v>-1.136618440886821</c:v>
                </c:pt>
                <c:pt idx="101">
                  <c:v>-1.5532134393582031</c:v>
                </c:pt>
                <c:pt idx="103">
                  <c:v>-2.306880897375407E-2</c:v>
                </c:pt>
                <c:pt idx="106">
                  <c:v>-2.765991243694543E-2</c:v>
                </c:pt>
                <c:pt idx="107">
                  <c:v>-0.31918796111670389</c:v>
                </c:pt>
                <c:pt idx="108">
                  <c:v>-5.4317751240049013E-2</c:v>
                </c:pt>
                <c:pt idx="110">
                  <c:v>-0.23482779044825719</c:v>
                </c:pt>
                <c:pt idx="111">
                  <c:v>-0.13636231509962471</c:v>
                </c:pt>
                <c:pt idx="112">
                  <c:v>0.1544126724147574</c:v>
                </c:pt>
                <c:pt idx="113">
                  <c:v>0.32028202745559042</c:v>
                </c:pt>
                <c:pt idx="114">
                  <c:v>-1.27190917781645</c:v>
                </c:pt>
                <c:pt idx="115">
                  <c:v>0.19110241142838191</c:v>
                </c:pt>
                <c:pt idx="116">
                  <c:v>-0.31562149128813738</c:v>
                </c:pt>
                <c:pt idx="117">
                  <c:v>-0.37623494778721778</c:v>
                </c:pt>
                <c:pt idx="118">
                  <c:v>-1.134273463675818</c:v>
                </c:pt>
                <c:pt idx="119">
                  <c:v>-0.88202378984261642</c:v>
                </c:pt>
                <c:pt idx="120">
                  <c:v>-0.17274530605306279</c:v>
                </c:pt>
                <c:pt idx="121">
                  <c:v>-0.24938218334622769</c:v>
                </c:pt>
                <c:pt idx="122">
                  <c:v>-0.54190117820411388</c:v>
                </c:pt>
                <c:pt idx="123">
                  <c:v>-0.38729463642858869</c:v>
                </c:pt>
                <c:pt idx="124">
                  <c:v>-0.63168198011615928</c:v>
                </c:pt>
                <c:pt idx="125">
                  <c:v>0.52324751671647363</c:v>
                </c:pt>
                <c:pt idx="126">
                  <c:v>0.23358705513662059</c:v>
                </c:pt>
                <c:pt idx="128">
                  <c:v>-0.63572749930418126</c:v>
                </c:pt>
                <c:pt idx="130">
                  <c:v>-2.2507761149221039E-2</c:v>
                </c:pt>
                <c:pt idx="131">
                  <c:v>-0.88147767676583655</c:v>
                </c:pt>
                <c:pt idx="133">
                  <c:v>0.34067939344004472</c:v>
                </c:pt>
                <c:pt idx="134">
                  <c:v>-0.53106283318298964</c:v>
                </c:pt>
                <c:pt idx="135">
                  <c:v>-0.22927092857539219</c:v>
                </c:pt>
                <c:pt idx="136">
                  <c:v>-0.71629057694454801</c:v>
                </c:pt>
                <c:pt idx="137">
                  <c:v>-0.29323551702149692</c:v>
                </c:pt>
                <c:pt idx="138">
                  <c:v>-1.3831345827569561</c:v>
                </c:pt>
                <c:pt idx="140">
                  <c:v>1.3035319357446189</c:v>
                </c:pt>
                <c:pt idx="141">
                  <c:v>-0.54874486048160165</c:v>
                </c:pt>
                <c:pt idx="142">
                  <c:v>9.6502740691761346E-2</c:v>
                </c:pt>
                <c:pt idx="143">
                  <c:v>-2.865426495132084E-2</c:v>
                </c:pt>
                <c:pt idx="144">
                  <c:v>0.54656513611810453</c:v>
                </c:pt>
                <c:pt idx="145">
                  <c:v>-0.26748758273129519</c:v>
                </c:pt>
                <c:pt idx="147">
                  <c:v>-1.21318439365244</c:v>
                </c:pt>
                <c:pt idx="148">
                  <c:v>-0.28027572964111508</c:v>
                </c:pt>
                <c:pt idx="149">
                  <c:v>0.15542285580661289</c:v>
                </c:pt>
                <c:pt idx="151">
                  <c:v>0.73426369158024585</c:v>
                </c:pt>
                <c:pt idx="153">
                  <c:v>-1.354732372388145</c:v>
                </c:pt>
                <c:pt idx="154">
                  <c:v>1.2835095402382279</c:v>
                </c:pt>
                <c:pt idx="155">
                  <c:v>-1.035094790904115</c:v>
                </c:pt>
                <c:pt idx="156">
                  <c:v>-0.56196212194204165</c:v>
                </c:pt>
                <c:pt idx="157">
                  <c:v>-0.8481634119859649</c:v>
                </c:pt>
                <c:pt idx="158">
                  <c:v>0.21731056893918321</c:v>
                </c:pt>
                <c:pt idx="159">
                  <c:v>0.12682509113465201</c:v>
                </c:pt>
                <c:pt idx="160">
                  <c:v>0.76876590443972859</c:v>
                </c:pt>
                <c:pt idx="161">
                  <c:v>-3.4341457733596308E-2</c:v>
                </c:pt>
                <c:pt idx="163">
                  <c:v>0.58324094342924582</c:v>
                </c:pt>
                <c:pt idx="164">
                  <c:v>-1.2961869448303991</c:v>
                </c:pt>
                <c:pt idx="166">
                  <c:v>0.62638104432311792</c:v>
                </c:pt>
                <c:pt idx="167">
                  <c:v>-2.2304566671216719E-2</c:v>
                </c:pt>
                <c:pt idx="168">
                  <c:v>-0.77658164820720188</c:v>
                </c:pt>
                <c:pt idx="169">
                  <c:v>0.69345246974988584</c:v>
                </c:pt>
                <c:pt idx="170">
                  <c:v>-0.30635262208847541</c:v>
                </c:pt>
                <c:pt idx="171">
                  <c:v>0.380796379683634</c:v>
                </c:pt>
                <c:pt idx="173">
                  <c:v>0.55301847699735518</c:v>
                </c:pt>
                <c:pt idx="174">
                  <c:v>-7.8455623799847274E-2</c:v>
                </c:pt>
                <c:pt idx="177">
                  <c:v>-0.28131034143639161</c:v>
                </c:pt>
                <c:pt idx="178">
                  <c:v>-0.14745836418242669</c:v>
                </c:pt>
                <c:pt idx="179">
                  <c:v>0.40585190159029588</c:v>
                </c:pt>
                <c:pt idx="180">
                  <c:v>-0.66899294457123659</c:v>
                </c:pt>
                <c:pt idx="181">
                  <c:v>-0.45475037612269281</c:v>
                </c:pt>
                <c:pt idx="182">
                  <c:v>-0.36855297395258191</c:v>
                </c:pt>
                <c:pt idx="183">
                  <c:v>0.24279220116372</c:v>
                </c:pt>
                <c:pt idx="184">
                  <c:v>0.50611335007418745</c:v>
                </c:pt>
                <c:pt idx="185">
                  <c:v>-0.23739066357022409</c:v>
                </c:pt>
                <c:pt idx="186">
                  <c:v>0.53646884145047125</c:v>
                </c:pt>
                <c:pt idx="187">
                  <c:v>0.32223149469751527</c:v>
                </c:pt>
                <c:pt idx="188">
                  <c:v>0.25285225927692417</c:v>
                </c:pt>
                <c:pt idx="189">
                  <c:v>-0.31365347283010081</c:v>
                </c:pt>
                <c:pt idx="190">
                  <c:v>0.8097662703716324</c:v>
                </c:pt>
                <c:pt idx="191">
                  <c:v>-4.0367003320778139E-2</c:v>
                </c:pt>
                <c:pt idx="192">
                  <c:v>0.45780151507487332</c:v>
                </c:pt>
                <c:pt idx="193">
                  <c:v>-0.74531854183641855</c:v>
                </c:pt>
                <c:pt idx="194">
                  <c:v>-0.25318709337425099</c:v>
                </c:pt>
                <c:pt idx="195">
                  <c:v>-0.33940416897413428</c:v>
                </c:pt>
                <c:pt idx="196">
                  <c:v>-0.40870530428834329</c:v>
                </c:pt>
                <c:pt idx="197">
                  <c:v>1.9527102441174971</c:v>
                </c:pt>
                <c:pt idx="198">
                  <c:v>-1.3235420727692431</c:v>
                </c:pt>
                <c:pt idx="199">
                  <c:v>-1.0638145939183019</c:v>
                </c:pt>
                <c:pt idx="201">
                  <c:v>-6.3850331640789904E-2</c:v>
                </c:pt>
                <c:pt idx="202">
                  <c:v>1.032716141683736</c:v>
                </c:pt>
                <c:pt idx="203">
                  <c:v>-0.29838507140668818</c:v>
                </c:pt>
                <c:pt idx="204">
                  <c:v>0.39212720566235859</c:v>
                </c:pt>
                <c:pt idx="205">
                  <c:v>0.27152903852283572</c:v>
                </c:pt>
                <c:pt idx="206">
                  <c:v>-0.66199478946950308</c:v>
                </c:pt>
                <c:pt idx="207">
                  <c:v>-0.25018727590998679</c:v>
                </c:pt>
                <c:pt idx="208">
                  <c:v>-0.201619835932938</c:v>
                </c:pt>
                <c:pt idx="209">
                  <c:v>0.2098902253663866</c:v>
                </c:pt>
                <c:pt idx="211">
                  <c:v>0.300968093454415</c:v>
                </c:pt>
                <c:pt idx="212">
                  <c:v>0.50877755143220682</c:v>
                </c:pt>
                <c:pt idx="215">
                  <c:v>2.5426214405115388E-3</c:v>
                </c:pt>
                <c:pt idx="216">
                  <c:v>0.13321723062887261</c:v>
                </c:pt>
                <c:pt idx="217">
                  <c:v>4.8269093298298323E-2</c:v>
                </c:pt>
                <c:pt idx="219">
                  <c:v>0.66896817096195704</c:v>
                </c:pt>
                <c:pt idx="220">
                  <c:v>0.17489518335413831</c:v>
                </c:pt>
                <c:pt idx="221">
                  <c:v>-1.177270610432174</c:v>
                </c:pt>
                <c:pt idx="222">
                  <c:v>1.052277257048587</c:v>
                </c:pt>
                <c:pt idx="223">
                  <c:v>-0.16107239259041251</c:v>
                </c:pt>
                <c:pt idx="224">
                  <c:v>0.1214263599006102</c:v>
                </c:pt>
                <c:pt idx="226">
                  <c:v>-0.30475289438253478</c:v>
                </c:pt>
                <c:pt idx="227">
                  <c:v>0.76299410880366025</c:v>
                </c:pt>
                <c:pt idx="228">
                  <c:v>-1.1300491268796831</c:v>
                </c:pt>
                <c:pt idx="229">
                  <c:v>1.2736230050246891</c:v>
                </c:pt>
                <c:pt idx="230">
                  <c:v>6.7457153020939131E-2</c:v>
                </c:pt>
                <c:pt idx="231">
                  <c:v>4.7087571724379267E-2</c:v>
                </c:pt>
                <c:pt idx="232">
                  <c:v>0.41772920990610268</c:v>
                </c:pt>
                <c:pt idx="233">
                  <c:v>-0.15864297492345611</c:v>
                </c:pt>
                <c:pt idx="234">
                  <c:v>-3.009588579488565E-2</c:v>
                </c:pt>
                <c:pt idx="235">
                  <c:v>-0.13228651712132231</c:v>
                </c:pt>
                <c:pt idx="236">
                  <c:v>-0.1980143939317571</c:v>
                </c:pt>
                <c:pt idx="237">
                  <c:v>0.74749256422338561</c:v>
                </c:pt>
                <c:pt idx="238">
                  <c:v>-1.1482208258921389</c:v>
                </c:pt>
                <c:pt idx="239">
                  <c:v>1.988950642481019</c:v>
                </c:pt>
                <c:pt idx="240">
                  <c:v>-0.3890705689035876</c:v>
                </c:pt>
                <c:pt idx="241">
                  <c:v>-0.94364827473722457</c:v>
                </c:pt>
                <c:pt idx="242">
                  <c:v>-9.9708260536800708E-2</c:v>
                </c:pt>
                <c:pt idx="243">
                  <c:v>0.54985773790234305</c:v>
                </c:pt>
                <c:pt idx="244">
                  <c:v>0.99528502598213464</c:v>
                </c:pt>
                <c:pt idx="245">
                  <c:v>0.33076921754645378</c:v>
                </c:pt>
                <c:pt idx="246">
                  <c:v>0.95915046207456456</c:v>
                </c:pt>
                <c:pt idx="247">
                  <c:v>1.0381118967917371</c:v>
                </c:pt>
                <c:pt idx="248">
                  <c:v>-1.0110519975017349</c:v>
                </c:pt>
                <c:pt idx="249">
                  <c:v>1.388912926104251</c:v>
                </c:pt>
                <c:pt idx="250">
                  <c:v>-0.17128117487526501</c:v>
                </c:pt>
                <c:pt idx="251">
                  <c:v>1.2432569582367781</c:v>
                </c:pt>
                <c:pt idx="252">
                  <c:v>-3.7365512717776987E-2</c:v>
                </c:pt>
                <c:pt idx="253">
                  <c:v>1.268260072702873</c:v>
                </c:pt>
                <c:pt idx="254">
                  <c:v>-0.23415065645226821</c:v>
                </c:pt>
                <c:pt idx="255">
                  <c:v>0.94735959611374909</c:v>
                </c:pt>
                <c:pt idx="256">
                  <c:v>0.60205275756660015</c:v>
                </c:pt>
                <c:pt idx="257">
                  <c:v>0.92159510677335277</c:v>
                </c:pt>
                <c:pt idx="258">
                  <c:v>0.46635418359563019</c:v>
                </c:pt>
                <c:pt idx="259">
                  <c:v>0.37056675072386008</c:v>
                </c:pt>
                <c:pt idx="260">
                  <c:v>6.8725684462282999E-2</c:v>
                </c:pt>
                <c:pt idx="261">
                  <c:v>0.22498206567316709</c:v>
                </c:pt>
                <c:pt idx="262">
                  <c:v>-0.23046990972545339</c:v>
                </c:pt>
                <c:pt idx="263">
                  <c:v>-0.18854435709900841</c:v>
                </c:pt>
                <c:pt idx="264">
                  <c:v>-0.75548668910834493</c:v>
                </c:pt>
                <c:pt idx="265">
                  <c:v>-0.11900236335935691</c:v>
                </c:pt>
                <c:pt idx="266">
                  <c:v>1.1176644484429521</c:v>
                </c:pt>
                <c:pt idx="267">
                  <c:v>0.44764156364562518</c:v>
                </c:pt>
                <c:pt idx="268">
                  <c:v>-9.2567620962860531E-2</c:v>
                </c:pt>
                <c:pt idx="269">
                  <c:v>0.45993792472611622</c:v>
                </c:pt>
                <c:pt idx="270">
                  <c:v>0.46156612850195339</c:v>
                </c:pt>
                <c:pt idx="271">
                  <c:v>2.2961356549132792</c:v>
                </c:pt>
                <c:pt idx="272">
                  <c:v>0.46326462194524609</c:v>
                </c:pt>
                <c:pt idx="273">
                  <c:v>0.67922041285453005</c:v>
                </c:pt>
                <c:pt idx="274">
                  <c:v>0.1132199394656013</c:v>
                </c:pt>
                <c:pt idx="275">
                  <c:v>1.6514459494964451</c:v>
                </c:pt>
                <c:pt idx="276">
                  <c:v>0.94112221492452974</c:v>
                </c:pt>
                <c:pt idx="277">
                  <c:v>1.4717590975133921</c:v>
                </c:pt>
                <c:pt idx="278">
                  <c:v>0.15997392050386591</c:v>
                </c:pt>
                <c:pt idx="279">
                  <c:v>0.92154455562115345</c:v>
                </c:pt>
                <c:pt idx="280">
                  <c:v>2.6989188065819611</c:v>
                </c:pt>
                <c:pt idx="281">
                  <c:v>1.750869356282418</c:v>
                </c:pt>
                <c:pt idx="282">
                  <c:v>1.9487356216614951</c:v>
                </c:pt>
                <c:pt idx="283">
                  <c:v>0.6072006606495961</c:v>
                </c:pt>
                <c:pt idx="284">
                  <c:v>1.9652264541757629</c:v>
                </c:pt>
                <c:pt idx="285">
                  <c:v>1.826790860254633</c:v>
                </c:pt>
                <c:pt idx="286">
                  <c:v>0.66774462764212572</c:v>
                </c:pt>
                <c:pt idx="287">
                  <c:v>1.797721605836635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93-471E-B7A9-8A13C4A0C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217583"/>
        <c:axId val="525218063"/>
      </c:scatterChart>
      <c:valAx>
        <c:axId val="525217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5218063"/>
        <c:crosses val="autoZero"/>
        <c:crossBetween val="midCat"/>
      </c:valAx>
      <c:valAx>
        <c:axId val="52521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5217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'817'!$AL$1</c:f>
              <c:strCache>
                <c:ptCount val="1"/>
                <c:pt idx="0">
                  <c:v>P_Wang21_eq1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'817'!$AG$2:$AG$87</c:f>
              <c:numCache>
                <c:formatCode>0.00</c:formatCode>
                <c:ptCount val="86"/>
                <c:pt idx="0">
                  <c:v>67.356115107913666</c:v>
                </c:pt>
                <c:pt idx="1">
                  <c:v>67.276051188299817</c:v>
                </c:pt>
                <c:pt idx="2">
                  <c:v>67.202859696157276</c:v>
                </c:pt>
                <c:pt idx="3">
                  <c:v>66.996402877697832</c:v>
                </c:pt>
                <c:pt idx="4">
                  <c:v>66.604651162790702</c:v>
                </c:pt>
                <c:pt idx="5">
                  <c:v>66.400709219858143</c:v>
                </c:pt>
                <c:pt idx="6">
                  <c:v>66.312056737588648</c:v>
                </c:pt>
                <c:pt idx="7">
                  <c:v>66.223404255319139</c:v>
                </c:pt>
                <c:pt idx="8">
                  <c:v>66.148215919487654</c:v>
                </c:pt>
                <c:pt idx="9">
                  <c:v>66.112650046168056</c:v>
                </c:pt>
                <c:pt idx="10">
                  <c:v>65.931156222418352</c:v>
                </c:pt>
                <c:pt idx="11">
                  <c:v>65.901060070671363</c:v>
                </c:pt>
                <c:pt idx="12">
                  <c:v>65.838509316770185</c:v>
                </c:pt>
                <c:pt idx="13">
                  <c:v>65.815861440291698</c:v>
                </c:pt>
                <c:pt idx="14">
                  <c:v>65.812720848056529</c:v>
                </c:pt>
                <c:pt idx="15">
                  <c:v>65.812720848056529</c:v>
                </c:pt>
                <c:pt idx="16">
                  <c:v>65.754633715798761</c:v>
                </c:pt>
                <c:pt idx="17">
                  <c:v>65.731814198071874</c:v>
                </c:pt>
                <c:pt idx="18">
                  <c:v>65.72438162544168</c:v>
                </c:pt>
                <c:pt idx="19">
                  <c:v>65.663716814159301</c:v>
                </c:pt>
                <c:pt idx="20">
                  <c:v>65.636042402826845</c:v>
                </c:pt>
                <c:pt idx="21">
                  <c:v>65.611257695690412</c:v>
                </c:pt>
                <c:pt idx="22">
                  <c:v>65.602836879432616</c:v>
                </c:pt>
                <c:pt idx="23">
                  <c:v>65.572315882874889</c:v>
                </c:pt>
                <c:pt idx="24">
                  <c:v>65.511111111111106</c:v>
                </c:pt>
                <c:pt idx="25">
                  <c:v>65.511111111111106</c:v>
                </c:pt>
                <c:pt idx="26">
                  <c:v>65.481352992194275</c:v>
                </c:pt>
                <c:pt idx="27">
                  <c:v>65.462555066079304</c:v>
                </c:pt>
                <c:pt idx="28">
                  <c:v>65.374449339207047</c:v>
                </c:pt>
                <c:pt idx="29">
                  <c:v>65.367581930912309</c:v>
                </c:pt>
                <c:pt idx="30">
                  <c:v>65.307892454466611</c:v>
                </c:pt>
                <c:pt idx="31">
                  <c:v>65.306122448979593</c:v>
                </c:pt>
                <c:pt idx="32">
                  <c:v>65.28634361233479</c:v>
                </c:pt>
                <c:pt idx="33">
                  <c:v>65.16754850088185</c:v>
                </c:pt>
                <c:pt idx="34">
                  <c:v>65.132743362831874</c:v>
                </c:pt>
                <c:pt idx="35">
                  <c:v>65.132743362831874</c:v>
                </c:pt>
                <c:pt idx="36">
                  <c:v>65.10600706713781</c:v>
                </c:pt>
                <c:pt idx="37">
                  <c:v>65.079365079365076</c:v>
                </c:pt>
                <c:pt idx="38">
                  <c:v>65.075154730327142</c:v>
                </c:pt>
                <c:pt idx="39">
                  <c:v>65.052816901408434</c:v>
                </c:pt>
                <c:pt idx="40">
                  <c:v>65.044247787610615</c:v>
                </c:pt>
                <c:pt idx="41">
                  <c:v>65.034965034965026</c:v>
                </c:pt>
                <c:pt idx="42">
                  <c:v>64.982578397212535</c:v>
                </c:pt>
                <c:pt idx="43">
                  <c:v>64.973730297723293</c:v>
                </c:pt>
                <c:pt idx="44">
                  <c:v>64.964788732394368</c:v>
                </c:pt>
                <c:pt idx="45">
                  <c:v>64.916885389326325</c:v>
                </c:pt>
                <c:pt idx="46">
                  <c:v>64.912280701754383</c:v>
                </c:pt>
                <c:pt idx="47">
                  <c:v>64.855390008764232</c:v>
                </c:pt>
                <c:pt idx="48">
                  <c:v>64.850615114235509</c:v>
                </c:pt>
                <c:pt idx="49">
                  <c:v>64.836138175376433</c:v>
                </c:pt>
                <c:pt idx="50">
                  <c:v>64.809902740937218</c:v>
                </c:pt>
                <c:pt idx="51">
                  <c:v>64.777680906713158</c:v>
                </c:pt>
                <c:pt idx="52">
                  <c:v>64.721485411140577</c:v>
                </c:pt>
                <c:pt idx="53">
                  <c:v>64.721030042918443</c:v>
                </c:pt>
                <c:pt idx="54">
                  <c:v>64.705882352941174</c:v>
                </c:pt>
                <c:pt idx="55">
                  <c:v>64.664926022628364</c:v>
                </c:pt>
                <c:pt idx="56">
                  <c:v>64.654418197725278</c:v>
                </c:pt>
                <c:pt idx="57">
                  <c:v>64.627659574468083</c:v>
                </c:pt>
                <c:pt idx="58">
                  <c:v>64.592462751971951</c:v>
                </c:pt>
                <c:pt idx="59">
                  <c:v>64.479440069991242</c:v>
                </c:pt>
                <c:pt idx="60">
                  <c:v>64.40382941688425</c:v>
                </c:pt>
                <c:pt idx="61">
                  <c:v>64.366812227074234</c:v>
                </c:pt>
                <c:pt idx="62">
                  <c:v>64.354697102721687</c:v>
                </c:pt>
                <c:pt idx="63">
                  <c:v>64.266900790166815</c:v>
                </c:pt>
                <c:pt idx="64">
                  <c:v>64.241348713398409</c:v>
                </c:pt>
                <c:pt idx="65">
                  <c:v>64.229765013054831</c:v>
                </c:pt>
                <c:pt idx="66">
                  <c:v>64.136125654450268</c:v>
                </c:pt>
                <c:pt idx="67">
                  <c:v>64.093668690372937</c:v>
                </c:pt>
                <c:pt idx="68">
                  <c:v>64.041994750656158</c:v>
                </c:pt>
                <c:pt idx="69">
                  <c:v>64.031277150304078</c:v>
                </c:pt>
                <c:pt idx="70">
                  <c:v>63.84479717813052</c:v>
                </c:pt>
                <c:pt idx="71">
                  <c:v>63.816925734024188</c:v>
                </c:pt>
                <c:pt idx="72">
                  <c:v>63.809523809523803</c:v>
                </c:pt>
                <c:pt idx="73">
                  <c:v>63.800515907136713</c:v>
                </c:pt>
                <c:pt idx="74">
                  <c:v>63.785652549697488</c:v>
                </c:pt>
                <c:pt idx="75">
                  <c:v>63.722943722943725</c:v>
                </c:pt>
                <c:pt idx="76">
                  <c:v>63.636363636363633</c:v>
                </c:pt>
                <c:pt idx="77">
                  <c:v>63.532513181019333</c:v>
                </c:pt>
                <c:pt idx="78">
                  <c:v>63.47150259067358</c:v>
                </c:pt>
                <c:pt idx="79">
                  <c:v>63.46992153443766</c:v>
                </c:pt>
                <c:pt idx="80">
                  <c:v>62.83491789109766</c:v>
                </c:pt>
                <c:pt idx="81">
                  <c:v>62.67482517482518</c:v>
                </c:pt>
                <c:pt idx="82">
                  <c:v>62.568807339449542</c:v>
                </c:pt>
                <c:pt idx="83">
                  <c:v>62.31505657093124</c:v>
                </c:pt>
                <c:pt idx="84">
                  <c:v>62.249346120313852</c:v>
                </c:pt>
                <c:pt idx="85">
                  <c:v>61.007957559681692</c:v>
                </c:pt>
              </c:numCache>
            </c:numRef>
          </c:xVal>
          <c:yVal>
            <c:numRef>
              <c:f>'817'!$AL$2:$AL$87</c:f>
              <c:numCache>
                <c:formatCode>General</c:formatCode>
                <c:ptCount val="86"/>
                <c:pt idx="4">
                  <c:v>-0.93812573997873017</c:v>
                </c:pt>
                <c:pt idx="11">
                  <c:v>-1.750774921275752</c:v>
                </c:pt>
                <c:pt idx="13">
                  <c:v>-1.3434120842348281</c:v>
                </c:pt>
                <c:pt idx="15">
                  <c:v>-1.400638747519185</c:v>
                </c:pt>
                <c:pt idx="16">
                  <c:v>-1.5733325658958139</c:v>
                </c:pt>
                <c:pt idx="17">
                  <c:v>-1.9869630900610851</c:v>
                </c:pt>
                <c:pt idx="18">
                  <c:v>-1.6908410635497899</c:v>
                </c:pt>
                <c:pt idx="20">
                  <c:v>-1.8883120926810339</c:v>
                </c:pt>
                <c:pt idx="22">
                  <c:v>-1.799805826728857</c:v>
                </c:pt>
                <c:pt idx="23">
                  <c:v>-1.5994400632884731</c:v>
                </c:pt>
                <c:pt idx="24">
                  <c:v>-2.0713653204600431</c:v>
                </c:pt>
                <c:pt idx="25">
                  <c:v>-1.83218199533837</c:v>
                </c:pt>
                <c:pt idx="28">
                  <c:v>-1.370762113583599</c:v>
                </c:pt>
                <c:pt idx="29">
                  <c:v>-1.7805305073209221</c:v>
                </c:pt>
                <c:pt idx="30">
                  <c:v>-1.2918634306242249</c:v>
                </c:pt>
                <c:pt idx="31">
                  <c:v>-1.5863961673486739</c:v>
                </c:pt>
                <c:pt idx="33">
                  <c:v>-2.0672901642326238</c:v>
                </c:pt>
                <c:pt idx="34">
                  <c:v>-1.4670918162500011</c:v>
                </c:pt>
                <c:pt idx="35">
                  <c:v>-2.0633024241451778</c:v>
                </c:pt>
                <c:pt idx="36">
                  <c:v>-1.805043273366248</c:v>
                </c:pt>
                <c:pt idx="37">
                  <c:v>-1.5371461212525011</c:v>
                </c:pt>
                <c:pt idx="38">
                  <c:v>-1.5737447781488889</c:v>
                </c:pt>
                <c:pt idx="39">
                  <c:v>-1.9105267424684631</c:v>
                </c:pt>
                <c:pt idx="40">
                  <c:v>-1.8773444145571681</c:v>
                </c:pt>
                <c:pt idx="41">
                  <c:v>-1.4135964383421931</c:v>
                </c:pt>
                <c:pt idx="43">
                  <c:v>-1.226275103375819</c:v>
                </c:pt>
                <c:pt idx="44">
                  <c:v>-1.9849095578369069</c:v>
                </c:pt>
                <c:pt idx="45">
                  <c:v>-2.111560968485978</c:v>
                </c:pt>
                <c:pt idx="46">
                  <c:v>-1.783566066149469</c:v>
                </c:pt>
                <c:pt idx="47">
                  <c:v>-1.084892468817291</c:v>
                </c:pt>
                <c:pt idx="48">
                  <c:v>-2.1327371583853569</c:v>
                </c:pt>
                <c:pt idx="49">
                  <c:v>-1.004708310715557</c:v>
                </c:pt>
                <c:pt idx="50">
                  <c:v>-1.618459704873157</c:v>
                </c:pt>
                <c:pt idx="51">
                  <c:v>-1.091866252886355</c:v>
                </c:pt>
                <c:pt idx="52">
                  <c:v>-1.570541314913402</c:v>
                </c:pt>
                <c:pt idx="53">
                  <c:v>-0.67014109011872236</c:v>
                </c:pt>
                <c:pt idx="54">
                  <c:v>-1.3965059999692071</c:v>
                </c:pt>
                <c:pt idx="55">
                  <c:v>-1.222226942237377</c:v>
                </c:pt>
                <c:pt idx="56">
                  <c:v>-0.61000026299030097</c:v>
                </c:pt>
                <c:pt idx="57">
                  <c:v>-1.418703735617953</c:v>
                </c:pt>
                <c:pt idx="58">
                  <c:v>-1.124064600361095</c:v>
                </c:pt>
                <c:pt idx="59">
                  <c:v>-1.0045839846924309</c:v>
                </c:pt>
                <c:pt idx="60">
                  <c:v>-1.004296087282619</c:v>
                </c:pt>
                <c:pt idx="61">
                  <c:v>-0.43959400193967468</c:v>
                </c:pt>
                <c:pt idx="62">
                  <c:v>-0.95136340685262155</c:v>
                </c:pt>
                <c:pt idx="63">
                  <c:v>-0.56900436563953605</c:v>
                </c:pt>
                <c:pt idx="64">
                  <c:v>-1.0389256719351569</c:v>
                </c:pt>
                <c:pt idx="65">
                  <c:v>-0.81525800109743685</c:v>
                </c:pt>
                <c:pt idx="66">
                  <c:v>-0.22511662662446241</c:v>
                </c:pt>
                <c:pt idx="67">
                  <c:v>-0.55519888399777173</c:v>
                </c:pt>
                <c:pt idx="68">
                  <c:v>-1.270187985450669</c:v>
                </c:pt>
                <c:pt idx="69">
                  <c:v>-0.48623595960543747</c:v>
                </c:pt>
                <c:pt idx="70">
                  <c:v>-1.4568763643936999</c:v>
                </c:pt>
                <c:pt idx="71">
                  <c:v>-0.57674967207090333</c:v>
                </c:pt>
                <c:pt idx="72">
                  <c:v>-0.66774386101518246</c:v>
                </c:pt>
                <c:pt idx="73">
                  <c:v>-0.38730374909530602</c:v>
                </c:pt>
                <c:pt idx="74">
                  <c:v>-1.154948212066973</c:v>
                </c:pt>
                <c:pt idx="75">
                  <c:v>-0.76526249592761175</c:v>
                </c:pt>
                <c:pt idx="76">
                  <c:v>-0.99263775041205804</c:v>
                </c:pt>
                <c:pt idx="77">
                  <c:v>-1.1301877854453291</c:v>
                </c:pt>
                <c:pt idx="78">
                  <c:v>-0.91935665325729943</c:v>
                </c:pt>
                <c:pt idx="79">
                  <c:v>-1.1036645040551709</c:v>
                </c:pt>
                <c:pt idx="80">
                  <c:v>0.24251410213397759</c:v>
                </c:pt>
                <c:pt idx="81">
                  <c:v>-0.86022827130695489</c:v>
                </c:pt>
                <c:pt idx="82">
                  <c:v>-0.89384360302147314</c:v>
                </c:pt>
                <c:pt idx="83">
                  <c:v>-1.194315542383837</c:v>
                </c:pt>
                <c:pt idx="84">
                  <c:v>-0.54983889736773861</c:v>
                </c:pt>
                <c:pt idx="85">
                  <c:v>0.27649586793965142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55-4F47-8444-44807DD5C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467823"/>
        <c:axId val="1860468783"/>
      </c:scatterChart>
      <c:valAx>
        <c:axId val="186046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60468783"/>
        <c:crosses val="autoZero"/>
        <c:crossBetween val="midCat"/>
      </c:valAx>
      <c:valAx>
        <c:axId val="18604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60467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'817'!$AH$1</c:f>
              <c:strCache>
                <c:ptCount val="1"/>
                <c:pt idx="0">
                  <c:v>Fe3+/Fetot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'817'!$AG$2:$AG$87</c:f>
              <c:numCache>
                <c:formatCode>0.00</c:formatCode>
                <c:ptCount val="86"/>
                <c:pt idx="0">
                  <c:v>67.356115107913666</c:v>
                </c:pt>
                <c:pt idx="1">
                  <c:v>67.276051188299817</c:v>
                </c:pt>
                <c:pt idx="2">
                  <c:v>67.202859696157276</c:v>
                </c:pt>
                <c:pt idx="3">
                  <c:v>66.996402877697832</c:v>
                </c:pt>
                <c:pt idx="4">
                  <c:v>66.604651162790702</c:v>
                </c:pt>
                <c:pt idx="5">
                  <c:v>66.400709219858143</c:v>
                </c:pt>
                <c:pt idx="6">
                  <c:v>66.312056737588648</c:v>
                </c:pt>
                <c:pt idx="7">
                  <c:v>66.223404255319139</c:v>
                </c:pt>
                <c:pt idx="8">
                  <c:v>66.148215919487654</c:v>
                </c:pt>
                <c:pt idx="9">
                  <c:v>66.112650046168056</c:v>
                </c:pt>
                <c:pt idx="10">
                  <c:v>65.931156222418352</c:v>
                </c:pt>
                <c:pt idx="11">
                  <c:v>65.901060070671363</c:v>
                </c:pt>
                <c:pt idx="12">
                  <c:v>65.838509316770185</c:v>
                </c:pt>
                <c:pt idx="13">
                  <c:v>65.815861440291698</c:v>
                </c:pt>
                <c:pt idx="14">
                  <c:v>65.812720848056529</c:v>
                </c:pt>
                <c:pt idx="15">
                  <c:v>65.812720848056529</c:v>
                </c:pt>
                <c:pt idx="16">
                  <c:v>65.754633715798761</c:v>
                </c:pt>
                <c:pt idx="17">
                  <c:v>65.731814198071874</c:v>
                </c:pt>
                <c:pt idx="18">
                  <c:v>65.72438162544168</c:v>
                </c:pt>
                <c:pt idx="19">
                  <c:v>65.663716814159301</c:v>
                </c:pt>
                <c:pt idx="20">
                  <c:v>65.636042402826845</c:v>
                </c:pt>
                <c:pt idx="21">
                  <c:v>65.611257695690412</c:v>
                </c:pt>
                <c:pt idx="22">
                  <c:v>65.602836879432616</c:v>
                </c:pt>
                <c:pt idx="23">
                  <c:v>65.572315882874889</c:v>
                </c:pt>
                <c:pt idx="24">
                  <c:v>65.511111111111106</c:v>
                </c:pt>
                <c:pt idx="25">
                  <c:v>65.511111111111106</c:v>
                </c:pt>
                <c:pt idx="26">
                  <c:v>65.481352992194275</c:v>
                </c:pt>
                <c:pt idx="27">
                  <c:v>65.462555066079304</c:v>
                </c:pt>
                <c:pt idx="28">
                  <c:v>65.374449339207047</c:v>
                </c:pt>
                <c:pt idx="29">
                  <c:v>65.367581930912309</c:v>
                </c:pt>
                <c:pt idx="30">
                  <c:v>65.307892454466611</c:v>
                </c:pt>
                <c:pt idx="31">
                  <c:v>65.306122448979593</c:v>
                </c:pt>
                <c:pt idx="32">
                  <c:v>65.28634361233479</c:v>
                </c:pt>
                <c:pt idx="33">
                  <c:v>65.16754850088185</c:v>
                </c:pt>
                <c:pt idx="34">
                  <c:v>65.132743362831874</c:v>
                </c:pt>
                <c:pt idx="35">
                  <c:v>65.132743362831874</c:v>
                </c:pt>
                <c:pt idx="36">
                  <c:v>65.10600706713781</c:v>
                </c:pt>
                <c:pt idx="37">
                  <c:v>65.079365079365076</c:v>
                </c:pt>
                <c:pt idx="38">
                  <c:v>65.075154730327142</c:v>
                </c:pt>
                <c:pt idx="39">
                  <c:v>65.052816901408434</c:v>
                </c:pt>
                <c:pt idx="40">
                  <c:v>65.044247787610615</c:v>
                </c:pt>
                <c:pt idx="41">
                  <c:v>65.034965034965026</c:v>
                </c:pt>
                <c:pt idx="42">
                  <c:v>64.982578397212535</c:v>
                </c:pt>
                <c:pt idx="43">
                  <c:v>64.973730297723293</c:v>
                </c:pt>
                <c:pt idx="44">
                  <c:v>64.964788732394368</c:v>
                </c:pt>
                <c:pt idx="45">
                  <c:v>64.916885389326325</c:v>
                </c:pt>
                <c:pt idx="46">
                  <c:v>64.912280701754383</c:v>
                </c:pt>
                <c:pt idx="47">
                  <c:v>64.855390008764232</c:v>
                </c:pt>
                <c:pt idx="48">
                  <c:v>64.850615114235509</c:v>
                </c:pt>
                <c:pt idx="49">
                  <c:v>64.836138175376433</c:v>
                </c:pt>
                <c:pt idx="50">
                  <c:v>64.809902740937218</c:v>
                </c:pt>
                <c:pt idx="51">
                  <c:v>64.777680906713158</c:v>
                </c:pt>
                <c:pt idx="52">
                  <c:v>64.721485411140577</c:v>
                </c:pt>
                <c:pt idx="53">
                  <c:v>64.721030042918443</c:v>
                </c:pt>
                <c:pt idx="54">
                  <c:v>64.705882352941174</c:v>
                </c:pt>
                <c:pt idx="55">
                  <c:v>64.664926022628364</c:v>
                </c:pt>
                <c:pt idx="56">
                  <c:v>64.654418197725278</c:v>
                </c:pt>
                <c:pt idx="57">
                  <c:v>64.627659574468083</c:v>
                </c:pt>
                <c:pt idx="58">
                  <c:v>64.592462751971951</c:v>
                </c:pt>
                <c:pt idx="59">
                  <c:v>64.479440069991242</c:v>
                </c:pt>
                <c:pt idx="60">
                  <c:v>64.40382941688425</c:v>
                </c:pt>
                <c:pt idx="61">
                  <c:v>64.366812227074234</c:v>
                </c:pt>
                <c:pt idx="62">
                  <c:v>64.354697102721687</c:v>
                </c:pt>
                <c:pt idx="63">
                  <c:v>64.266900790166815</c:v>
                </c:pt>
                <c:pt idx="64">
                  <c:v>64.241348713398409</c:v>
                </c:pt>
                <c:pt idx="65">
                  <c:v>64.229765013054831</c:v>
                </c:pt>
                <c:pt idx="66">
                  <c:v>64.136125654450268</c:v>
                </c:pt>
                <c:pt idx="67">
                  <c:v>64.093668690372937</c:v>
                </c:pt>
                <c:pt idx="68">
                  <c:v>64.041994750656158</c:v>
                </c:pt>
                <c:pt idx="69">
                  <c:v>64.031277150304078</c:v>
                </c:pt>
                <c:pt idx="70">
                  <c:v>63.84479717813052</c:v>
                </c:pt>
                <c:pt idx="71">
                  <c:v>63.816925734024188</c:v>
                </c:pt>
                <c:pt idx="72">
                  <c:v>63.809523809523803</c:v>
                </c:pt>
                <c:pt idx="73">
                  <c:v>63.800515907136713</c:v>
                </c:pt>
                <c:pt idx="74">
                  <c:v>63.785652549697488</c:v>
                </c:pt>
                <c:pt idx="75">
                  <c:v>63.722943722943725</c:v>
                </c:pt>
                <c:pt idx="76">
                  <c:v>63.636363636363633</c:v>
                </c:pt>
                <c:pt idx="77">
                  <c:v>63.532513181019333</c:v>
                </c:pt>
                <c:pt idx="78">
                  <c:v>63.47150259067358</c:v>
                </c:pt>
                <c:pt idx="79">
                  <c:v>63.46992153443766</c:v>
                </c:pt>
                <c:pt idx="80">
                  <c:v>62.83491789109766</c:v>
                </c:pt>
                <c:pt idx="81">
                  <c:v>62.67482517482518</c:v>
                </c:pt>
                <c:pt idx="82">
                  <c:v>62.568807339449542</c:v>
                </c:pt>
                <c:pt idx="83">
                  <c:v>62.31505657093124</c:v>
                </c:pt>
                <c:pt idx="84">
                  <c:v>62.249346120313852</c:v>
                </c:pt>
                <c:pt idx="85">
                  <c:v>61.007957559681692</c:v>
                </c:pt>
              </c:numCache>
            </c:numRef>
          </c:xVal>
          <c:yVal>
            <c:numRef>
              <c:f>'817'!$AH$2:$AH$87</c:f>
              <c:numCache>
                <c:formatCode>0.00</c:formatCode>
                <c:ptCount val="86"/>
                <c:pt idx="0">
                  <c:v>0.14588235294117646</c:v>
                </c:pt>
                <c:pt idx="1">
                  <c:v>0.16550116550116548</c:v>
                </c:pt>
                <c:pt idx="2">
                  <c:v>0.1752808988764045</c:v>
                </c:pt>
                <c:pt idx="3">
                  <c:v>0.15046296296296297</c:v>
                </c:pt>
                <c:pt idx="4">
                  <c:v>0.14928909952606637</c:v>
                </c:pt>
                <c:pt idx="5">
                  <c:v>0.16150442477876104</c:v>
                </c:pt>
                <c:pt idx="6">
                  <c:v>0.10377358490566037</c:v>
                </c:pt>
                <c:pt idx="7">
                  <c:v>0.11395348837209303</c:v>
                </c:pt>
                <c:pt idx="8">
                  <c:v>0.11057692307692309</c:v>
                </c:pt>
                <c:pt idx="9">
                  <c:v>0.15046296296296297</c:v>
                </c:pt>
                <c:pt idx="10">
                  <c:v>9.6018735362997668E-2</c:v>
                </c:pt>
                <c:pt idx="11">
                  <c:v>9.8130841121495338E-2</c:v>
                </c:pt>
                <c:pt idx="12">
                  <c:v>0.10879629629629629</c:v>
                </c:pt>
                <c:pt idx="13">
                  <c:v>0.11971830985915492</c:v>
                </c:pt>
                <c:pt idx="14">
                  <c:v>0.11441647597254005</c:v>
                </c:pt>
                <c:pt idx="15">
                  <c:v>9.7902097902097904E-2</c:v>
                </c:pt>
                <c:pt idx="16">
                  <c:v>8.9201877934272297E-2</c:v>
                </c:pt>
                <c:pt idx="17">
                  <c:v>7.783018867924528E-2</c:v>
                </c:pt>
                <c:pt idx="18">
                  <c:v>0.11415525114155252</c:v>
                </c:pt>
                <c:pt idx="19">
                  <c:v>0.11212814645308924</c:v>
                </c:pt>
                <c:pt idx="20">
                  <c:v>9.3240093240093247E-2</c:v>
                </c:pt>
                <c:pt idx="21">
                  <c:v>9.6997690531177835E-2</c:v>
                </c:pt>
                <c:pt idx="22">
                  <c:v>9.3457943925233655E-2</c:v>
                </c:pt>
                <c:pt idx="23">
                  <c:v>9.3457943925233655E-2</c:v>
                </c:pt>
                <c:pt idx="24">
                  <c:v>8.9201877934272297E-2</c:v>
                </c:pt>
                <c:pt idx="25">
                  <c:v>0.10599078341013825</c:v>
                </c:pt>
                <c:pt idx="26">
                  <c:v>0.10158013544018059</c:v>
                </c:pt>
                <c:pt idx="27">
                  <c:v>9.4688221709006939E-2</c:v>
                </c:pt>
                <c:pt idx="28">
                  <c:v>0.10478359908883826</c:v>
                </c:pt>
                <c:pt idx="29">
                  <c:v>8.8578088578088576E-2</c:v>
                </c:pt>
                <c:pt idx="30">
                  <c:v>0.10313901345291479</c:v>
                </c:pt>
                <c:pt idx="31">
                  <c:v>9.4907407407407413E-2</c:v>
                </c:pt>
                <c:pt idx="32">
                  <c:v>0.10859728506787331</c:v>
                </c:pt>
                <c:pt idx="33">
                  <c:v>0.10022779043280182</c:v>
                </c:pt>
                <c:pt idx="34">
                  <c:v>8.3720930232558138E-2</c:v>
                </c:pt>
                <c:pt idx="35">
                  <c:v>9.4252873563218389E-2</c:v>
                </c:pt>
                <c:pt idx="36">
                  <c:v>9.1954022988505746E-2</c:v>
                </c:pt>
                <c:pt idx="37">
                  <c:v>6.1611374407582929E-2</c:v>
                </c:pt>
                <c:pt idx="38">
                  <c:v>8.7759815242494224E-2</c:v>
                </c:pt>
                <c:pt idx="39">
                  <c:v>7.2429906542056069E-2</c:v>
                </c:pt>
                <c:pt idx="40">
                  <c:v>8.3526682134570762E-2</c:v>
                </c:pt>
                <c:pt idx="41">
                  <c:v>5.4373522458628837E-2</c:v>
                </c:pt>
                <c:pt idx="42">
                  <c:v>0.12035010940919037</c:v>
                </c:pt>
                <c:pt idx="43">
                  <c:v>5.4373522458628837E-2</c:v>
                </c:pt>
                <c:pt idx="44">
                  <c:v>8.5057471264367815E-2</c:v>
                </c:pt>
                <c:pt idx="45">
                  <c:v>7.3903002309468821E-2</c:v>
                </c:pt>
                <c:pt idx="46">
                  <c:v>7.1925754060324823E-2</c:v>
                </c:pt>
                <c:pt idx="47">
                  <c:v>4.523809523809523E-2</c:v>
                </c:pt>
                <c:pt idx="48">
                  <c:v>7.1925754060324823E-2</c:v>
                </c:pt>
                <c:pt idx="49">
                  <c:v>5.2505966587112166E-2</c:v>
                </c:pt>
                <c:pt idx="50">
                  <c:v>6.7915690866510531E-2</c:v>
                </c:pt>
                <c:pt idx="51">
                  <c:v>6.4814814814814811E-2</c:v>
                </c:pt>
                <c:pt idx="52">
                  <c:v>8.2758620689655171E-2</c:v>
                </c:pt>
                <c:pt idx="53">
                  <c:v>7.6404494382022486E-2</c:v>
                </c:pt>
                <c:pt idx="54">
                  <c:v>6.9444444444444434E-2</c:v>
                </c:pt>
                <c:pt idx="55">
                  <c:v>8.3521444695259586E-2</c:v>
                </c:pt>
                <c:pt idx="56">
                  <c:v>2.6506024096385538E-2</c:v>
                </c:pt>
                <c:pt idx="57">
                  <c:v>6.7757009345794386E-2</c:v>
                </c:pt>
                <c:pt idx="58">
                  <c:v>7.1264367816091939E-2</c:v>
                </c:pt>
                <c:pt idx="59">
                  <c:v>6.8807339449541274E-2</c:v>
                </c:pt>
                <c:pt idx="60">
                  <c:v>7.4660633484162908E-2</c:v>
                </c:pt>
                <c:pt idx="61">
                  <c:v>5.5555555555555559E-2</c:v>
                </c:pt>
                <c:pt idx="62">
                  <c:v>6.4516129032258063E-2</c:v>
                </c:pt>
                <c:pt idx="63">
                  <c:v>5.7870370370370378E-2</c:v>
                </c:pt>
                <c:pt idx="64">
                  <c:v>7.3563218390804597E-2</c:v>
                </c:pt>
                <c:pt idx="65">
                  <c:v>6.8027210884353748E-2</c:v>
                </c:pt>
                <c:pt idx="66">
                  <c:v>0</c:v>
                </c:pt>
                <c:pt idx="67">
                  <c:v>4.807692307692308E-3</c:v>
                </c:pt>
                <c:pt idx="68">
                  <c:v>3.9719626168224303E-2</c:v>
                </c:pt>
                <c:pt idx="69">
                  <c:v>4.8275862068965524E-2</c:v>
                </c:pt>
                <c:pt idx="70">
                  <c:v>4.6511627906976744E-2</c:v>
                </c:pt>
                <c:pt idx="71">
                  <c:v>6.0538116591928252E-2</c:v>
                </c:pt>
                <c:pt idx="72">
                  <c:v>5.2154195011337869E-2</c:v>
                </c:pt>
                <c:pt idx="73">
                  <c:v>3.6613272311212815E-2</c:v>
                </c:pt>
                <c:pt idx="74">
                  <c:v>1.873536299765808E-2</c:v>
                </c:pt>
                <c:pt idx="75">
                  <c:v>5.8426966292134827E-2</c:v>
                </c:pt>
                <c:pt idx="76">
                  <c:v>5.145413870246085E-2</c:v>
                </c:pt>
                <c:pt idx="77">
                  <c:v>6.5315315315315314E-2</c:v>
                </c:pt>
                <c:pt idx="78">
                  <c:v>4.2986425339366516E-2</c:v>
                </c:pt>
                <c:pt idx="79">
                  <c:v>4.7727272727272729E-2</c:v>
                </c:pt>
                <c:pt idx="80">
                  <c:v>2.2727272727272728E-2</c:v>
                </c:pt>
                <c:pt idx="81">
                  <c:v>3.1746031746031744E-2</c:v>
                </c:pt>
                <c:pt idx="82">
                  <c:v>6.8493150684931517E-2</c:v>
                </c:pt>
                <c:pt idx="83">
                  <c:v>9.1533180778032037E-3</c:v>
                </c:pt>
                <c:pt idx="84">
                  <c:v>1.5909090909090911E-2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19-48C7-85CD-AEC4CC97F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419999"/>
        <c:axId val="590420959"/>
      </c:scatterChart>
      <c:valAx>
        <c:axId val="590419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0420959"/>
        <c:crosses val="autoZero"/>
        <c:crossBetween val="midCat"/>
      </c:valAx>
      <c:valAx>
        <c:axId val="59042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0419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'998'!$AH$1</c:f>
              <c:strCache>
                <c:ptCount val="1"/>
                <c:pt idx="0">
                  <c:v>Fe3+/Fetot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'998'!$AG$2:$AG$70</c:f>
              <c:numCache>
                <c:formatCode>0.00</c:formatCode>
                <c:ptCount val="69"/>
                <c:pt idx="0">
                  <c:v>66.61031276415892</c:v>
                </c:pt>
                <c:pt idx="1">
                  <c:v>66.270178419711129</c:v>
                </c:pt>
                <c:pt idx="2">
                  <c:v>66.21848739495799</c:v>
                </c:pt>
                <c:pt idx="3">
                  <c:v>65.98290598290599</c:v>
                </c:pt>
                <c:pt idx="4">
                  <c:v>65.966754155730527</c:v>
                </c:pt>
                <c:pt idx="5">
                  <c:v>65.723793677204668</c:v>
                </c:pt>
                <c:pt idx="6">
                  <c:v>65.28239202657808</c:v>
                </c:pt>
                <c:pt idx="7" formatCode="General">
                  <c:v>64.66101694915254</c:v>
                </c:pt>
                <c:pt idx="8">
                  <c:v>64.651553316540728</c:v>
                </c:pt>
                <c:pt idx="9">
                  <c:v>64.621848739495803</c:v>
                </c:pt>
                <c:pt idx="10">
                  <c:v>64.537815126050418</c:v>
                </c:pt>
                <c:pt idx="11" formatCode="General">
                  <c:v>64.446294754371365</c:v>
                </c:pt>
                <c:pt idx="12" formatCode="General">
                  <c:v>64.438943894389453</c:v>
                </c:pt>
                <c:pt idx="13">
                  <c:v>64.412510566356715</c:v>
                </c:pt>
                <c:pt idx="14" formatCode="General">
                  <c:v>64.403973509933778</c:v>
                </c:pt>
                <c:pt idx="15" formatCode="General">
                  <c:v>64.363030807660294</c:v>
                </c:pt>
                <c:pt idx="16" formatCode="General">
                  <c:v>64.338537387017254</c:v>
                </c:pt>
                <c:pt idx="17" formatCode="General">
                  <c:v>64.333333333333343</c:v>
                </c:pt>
                <c:pt idx="18">
                  <c:v>64.327485380116954</c:v>
                </c:pt>
                <c:pt idx="19">
                  <c:v>64.322033898305079</c:v>
                </c:pt>
                <c:pt idx="20" formatCode="General">
                  <c:v>64.262023217247105</c:v>
                </c:pt>
                <c:pt idx="21" formatCode="General">
                  <c:v>64.191419141914196</c:v>
                </c:pt>
                <c:pt idx="22" formatCode="General">
                  <c:v>64.130434782608702</c:v>
                </c:pt>
                <c:pt idx="23" formatCode="General">
                  <c:v>64.046822742474916</c:v>
                </c:pt>
                <c:pt idx="24">
                  <c:v>64.037319762510606</c:v>
                </c:pt>
                <c:pt idx="25">
                  <c:v>64.013266998341635</c:v>
                </c:pt>
                <c:pt idx="26" formatCode="General">
                  <c:v>63.979848866498749</c:v>
                </c:pt>
                <c:pt idx="27">
                  <c:v>63.945578231292522</c:v>
                </c:pt>
                <c:pt idx="28">
                  <c:v>63.854425144747729</c:v>
                </c:pt>
                <c:pt idx="29">
                  <c:v>63.844199830651981</c:v>
                </c:pt>
                <c:pt idx="30" formatCode="General">
                  <c:v>63.837011884550094</c:v>
                </c:pt>
                <c:pt idx="31" formatCode="General">
                  <c:v>63.711681855840929</c:v>
                </c:pt>
                <c:pt idx="32">
                  <c:v>63.676731793960926</c:v>
                </c:pt>
                <c:pt idx="33">
                  <c:v>63.628691983122366</c:v>
                </c:pt>
                <c:pt idx="34" formatCode="General">
                  <c:v>63.48684210526315</c:v>
                </c:pt>
                <c:pt idx="35">
                  <c:v>63.46992153443766</c:v>
                </c:pt>
                <c:pt idx="36" formatCode="General">
                  <c:v>63.400335008375215</c:v>
                </c:pt>
                <c:pt idx="37" formatCode="General">
                  <c:v>63.369656328583396</c:v>
                </c:pt>
                <c:pt idx="38">
                  <c:v>63.321799307958479</c:v>
                </c:pt>
                <c:pt idx="39">
                  <c:v>63.293310463121784</c:v>
                </c:pt>
                <c:pt idx="40" formatCode="General">
                  <c:v>63.292181069958858</c:v>
                </c:pt>
                <c:pt idx="41">
                  <c:v>63.104325699745544</c:v>
                </c:pt>
                <c:pt idx="42">
                  <c:v>62.904636920384945</c:v>
                </c:pt>
                <c:pt idx="43">
                  <c:v>62.719298245614041</c:v>
                </c:pt>
                <c:pt idx="44">
                  <c:v>62.676056338028175</c:v>
                </c:pt>
                <c:pt idx="45">
                  <c:v>62.671232876712338</c:v>
                </c:pt>
                <c:pt idx="46">
                  <c:v>62.664329535495177</c:v>
                </c:pt>
                <c:pt idx="47">
                  <c:v>62.653778558875217</c:v>
                </c:pt>
                <c:pt idx="48">
                  <c:v>62.64118158123371</c:v>
                </c:pt>
                <c:pt idx="49">
                  <c:v>62.583333333333336</c:v>
                </c:pt>
                <c:pt idx="50">
                  <c:v>62.413793103448278</c:v>
                </c:pt>
                <c:pt idx="51">
                  <c:v>62.293657688966107</c:v>
                </c:pt>
                <c:pt idx="52">
                  <c:v>62.282229965156802</c:v>
                </c:pt>
                <c:pt idx="53">
                  <c:v>62.239583333333336</c:v>
                </c:pt>
                <c:pt idx="54">
                  <c:v>62.228024369016531</c:v>
                </c:pt>
                <c:pt idx="55" formatCode="General">
                  <c:v>62.008368200836827</c:v>
                </c:pt>
                <c:pt idx="56">
                  <c:v>61.904761904761898</c:v>
                </c:pt>
                <c:pt idx="57">
                  <c:v>61.859252823631614</c:v>
                </c:pt>
                <c:pt idx="58">
                  <c:v>61.767279090113739</c:v>
                </c:pt>
                <c:pt idx="59">
                  <c:v>61.653474054529454</c:v>
                </c:pt>
                <c:pt idx="60">
                  <c:v>61.564918314703355</c:v>
                </c:pt>
                <c:pt idx="61">
                  <c:v>61.217391304347821</c:v>
                </c:pt>
                <c:pt idx="62" formatCode="General">
                  <c:v>60.738255033557046</c:v>
                </c:pt>
                <c:pt idx="63" formatCode="General">
                  <c:v>60.066833751044264</c:v>
                </c:pt>
                <c:pt idx="64" formatCode="General">
                  <c:v>60.016906170752335</c:v>
                </c:pt>
                <c:pt idx="65" formatCode="General">
                  <c:v>59.983221476510067</c:v>
                </c:pt>
                <c:pt idx="66" formatCode="General">
                  <c:v>59.330543933054386</c:v>
                </c:pt>
                <c:pt idx="67" formatCode="General">
                  <c:v>58.906379453189722</c:v>
                </c:pt>
                <c:pt idx="68" formatCode="General">
                  <c:v>58.701082431307242</c:v>
                </c:pt>
              </c:numCache>
            </c:numRef>
          </c:xVal>
          <c:yVal>
            <c:numRef>
              <c:f>'998'!$AH$2:$AH$70</c:f>
              <c:numCache>
                <c:formatCode>0.00</c:formatCode>
                <c:ptCount val="69"/>
                <c:pt idx="0">
                  <c:v>3.6585365853658534E-2</c:v>
                </c:pt>
                <c:pt idx="1">
                  <c:v>8.1018518518518517E-2</c:v>
                </c:pt>
                <c:pt idx="2">
                  <c:v>2.6634382566585953E-2</c:v>
                </c:pt>
                <c:pt idx="3">
                  <c:v>4.5563549160671457E-2</c:v>
                </c:pt>
                <c:pt idx="4">
                  <c:v>9.9537037037037035E-2</c:v>
                </c:pt>
                <c:pt idx="5">
                  <c:v>1.4354066985645933E-2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8.4309133489461369E-2</c:v>
                </c:pt>
                <c:pt idx="12">
                  <c:v>0.10440835266821345</c:v>
                </c:pt>
                <c:pt idx="13">
                  <c:v>6.6518847006651893E-2</c:v>
                </c:pt>
                <c:pt idx="14">
                  <c:v>4.4186046511627906E-2</c:v>
                </c:pt>
                <c:pt idx="15">
                  <c:v>4.9065420560747669E-2</c:v>
                </c:pt>
                <c:pt idx="16">
                  <c:v>0.13133640552995393</c:v>
                </c:pt>
                <c:pt idx="17">
                  <c:v>5.1401869158878497E-2</c:v>
                </c:pt>
                <c:pt idx="18">
                  <c:v>0</c:v>
                </c:pt>
                <c:pt idx="19">
                  <c:v>2.3696682464454978E-3</c:v>
                </c:pt>
                <c:pt idx="20">
                  <c:v>8.584686774941995E-2</c:v>
                </c:pt>
                <c:pt idx="21">
                  <c:v>9.6774193548387094E-2</c:v>
                </c:pt>
                <c:pt idx="22">
                  <c:v>6.9930069930069921E-2</c:v>
                </c:pt>
                <c:pt idx="23">
                  <c:v>3.9534883720930239E-2</c:v>
                </c:pt>
                <c:pt idx="24">
                  <c:v>3.4168564920273349E-2</c:v>
                </c:pt>
                <c:pt idx="25">
                  <c:v>0</c:v>
                </c:pt>
                <c:pt idx="26">
                  <c:v>3.4965034965034968E-2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0.12557077625570776</c:v>
                </c:pt>
                <c:pt idx="32">
                  <c:v>5.3240740740740741E-2</c:v>
                </c:pt>
                <c:pt idx="33">
                  <c:v>1.5981735159817351E-2</c:v>
                </c:pt>
                <c:pt idx="34">
                  <c:v>9.9099099099099086E-2</c:v>
                </c:pt>
                <c:pt idx="35">
                  <c:v>2.1028037383177569E-2</c:v>
                </c:pt>
                <c:pt idx="36">
                  <c:v>1.8306636155606407E-2</c:v>
                </c:pt>
                <c:pt idx="37">
                  <c:v>2.2883295194508005E-2</c:v>
                </c:pt>
                <c:pt idx="38">
                  <c:v>0</c:v>
                </c:pt>
                <c:pt idx="39">
                  <c:v>2.0594965675057208E-2</c:v>
                </c:pt>
                <c:pt idx="40">
                  <c:v>0.10089686098654709</c:v>
                </c:pt>
                <c:pt idx="41">
                  <c:v>0</c:v>
                </c:pt>
                <c:pt idx="42">
                  <c:v>9.3457943925233655E-3</c:v>
                </c:pt>
                <c:pt idx="43">
                  <c:v>2.9680365296803651E-2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4.4444444444444446E-2</c:v>
                </c:pt>
                <c:pt idx="49">
                  <c:v>6.6371681415929203E-3</c:v>
                </c:pt>
                <c:pt idx="50">
                  <c:v>3.111111111111111E-2</c:v>
                </c:pt>
                <c:pt idx="51">
                  <c:v>0</c:v>
                </c:pt>
                <c:pt idx="52">
                  <c:v>0</c:v>
                </c:pt>
                <c:pt idx="53">
                  <c:v>1.1363636363636364E-2</c:v>
                </c:pt>
                <c:pt idx="54">
                  <c:v>3.3407572383073493E-2</c:v>
                </c:pt>
                <c:pt idx="55">
                  <c:v>4.6255506607929514E-2</c:v>
                </c:pt>
                <c:pt idx="56">
                  <c:v>2.2222222222222223E-2</c:v>
                </c:pt>
                <c:pt idx="57">
                  <c:v>2.2271714922048998E-2</c:v>
                </c:pt>
                <c:pt idx="58">
                  <c:v>1.3544018058690745E-2</c:v>
                </c:pt>
                <c:pt idx="59">
                  <c:v>2.0224719101123594E-2</c:v>
                </c:pt>
                <c:pt idx="60">
                  <c:v>1.1061946902654867E-2</c:v>
                </c:pt>
                <c:pt idx="61">
                  <c:v>0</c:v>
                </c:pt>
                <c:pt idx="62">
                  <c:v>3.6324786324786328E-2</c:v>
                </c:pt>
                <c:pt idx="63">
                  <c:v>8.7866108786610886E-2</c:v>
                </c:pt>
                <c:pt idx="64">
                  <c:v>5.7082452431289642E-2</c:v>
                </c:pt>
                <c:pt idx="65">
                  <c:v>9.4339622641509441E-2</c:v>
                </c:pt>
                <c:pt idx="66">
                  <c:v>6.584362139917696E-2</c:v>
                </c:pt>
                <c:pt idx="67">
                  <c:v>7.6612903225806453E-2</c:v>
                </c:pt>
                <c:pt idx="68">
                  <c:v>4.8387096774193547E-2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56-41D3-967D-D20473B61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799983"/>
        <c:axId val="833801423"/>
      </c:scatterChart>
      <c:valAx>
        <c:axId val="833799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3801423"/>
        <c:crosses val="autoZero"/>
        <c:crossBetween val="midCat"/>
      </c:valAx>
      <c:valAx>
        <c:axId val="8338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3799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'998'!$AL$1</c:f>
              <c:strCache>
                <c:ptCount val="1"/>
                <c:pt idx="0">
                  <c:v>P_Wang21_eq1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'998'!$AG$2:$AG$70</c:f>
              <c:numCache>
                <c:formatCode>0.00</c:formatCode>
                <c:ptCount val="69"/>
                <c:pt idx="0">
                  <c:v>66.61031276415892</c:v>
                </c:pt>
                <c:pt idx="1">
                  <c:v>66.270178419711129</c:v>
                </c:pt>
                <c:pt idx="2">
                  <c:v>66.21848739495799</c:v>
                </c:pt>
                <c:pt idx="3">
                  <c:v>65.98290598290599</c:v>
                </c:pt>
                <c:pt idx="4">
                  <c:v>65.966754155730527</c:v>
                </c:pt>
                <c:pt idx="5">
                  <c:v>65.723793677204668</c:v>
                </c:pt>
                <c:pt idx="6">
                  <c:v>65.28239202657808</c:v>
                </c:pt>
                <c:pt idx="7" formatCode="General">
                  <c:v>64.66101694915254</c:v>
                </c:pt>
                <c:pt idx="8">
                  <c:v>64.651553316540728</c:v>
                </c:pt>
                <c:pt idx="9">
                  <c:v>64.621848739495803</c:v>
                </c:pt>
                <c:pt idx="10">
                  <c:v>64.537815126050418</c:v>
                </c:pt>
                <c:pt idx="11" formatCode="General">
                  <c:v>64.446294754371365</c:v>
                </c:pt>
                <c:pt idx="12" formatCode="General">
                  <c:v>64.438943894389453</c:v>
                </c:pt>
                <c:pt idx="13">
                  <c:v>64.412510566356715</c:v>
                </c:pt>
                <c:pt idx="14" formatCode="General">
                  <c:v>64.403973509933778</c:v>
                </c:pt>
                <c:pt idx="15" formatCode="General">
                  <c:v>64.363030807660294</c:v>
                </c:pt>
                <c:pt idx="16" formatCode="General">
                  <c:v>64.338537387017254</c:v>
                </c:pt>
                <c:pt idx="17" formatCode="General">
                  <c:v>64.333333333333343</c:v>
                </c:pt>
                <c:pt idx="18">
                  <c:v>64.327485380116954</c:v>
                </c:pt>
                <c:pt idx="19">
                  <c:v>64.322033898305079</c:v>
                </c:pt>
                <c:pt idx="20" formatCode="General">
                  <c:v>64.262023217247105</c:v>
                </c:pt>
                <c:pt idx="21" formatCode="General">
                  <c:v>64.191419141914196</c:v>
                </c:pt>
                <c:pt idx="22" formatCode="General">
                  <c:v>64.130434782608702</c:v>
                </c:pt>
                <c:pt idx="23" formatCode="General">
                  <c:v>64.046822742474916</c:v>
                </c:pt>
                <c:pt idx="24">
                  <c:v>64.037319762510606</c:v>
                </c:pt>
                <c:pt idx="25">
                  <c:v>64.013266998341635</c:v>
                </c:pt>
                <c:pt idx="26" formatCode="General">
                  <c:v>63.979848866498749</c:v>
                </c:pt>
                <c:pt idx="27">
                  <c:v>63.945578231292522</c:v>
                </c:pt>
                <c:pt idx="28">
                  <c:v>63.854425144747729</c:v>
                </c:pt>
                <c:pt idx="29">
                  <c:v>63.844199830651981</c:v>
                </c:pt>
                <c:pt idx="30" formatCode="General">
                  <c:v>63.837011884550094</c:v>
                </c:pt>
                <c:pt idx="31" formatCode="General">
                  <c:v>63.711681855840929</c:v>
                </c:pt>
                <c:pt idx="32">
                  <c:v>63.676731793960926</c:v>
                </c:pt>
                <c:pt idx="33">
                  <c:v>63.628691983122366</c:v>
                </c:pt>
                <c:pt idx="34" formatCode="General">
                  <c:v>63.48684210526315</c:v>
                </c:pt>
                <c:pt idx="35">
                  <c:v>63.46992153443766</c:v>
                </c:pt>
                <c:pt idx="36" formatCode="General">
                  <c:v>63.400335008375215</c:v>
                </c:pt>
                <c:pt idx="37" formatCode="General">
                  <c:v>63.369656328583396</c:v>
                </c:pt>
                <c:pt idx="38">
                  <c:v>63.321799307958479</c:v>
                </c:pt>
                <c:pt idx="39">
                  <c:v>63.293310463121784</c:v>
                </c:pt>
                <c:pt idx="40" formatCode="General">
                  <c:v>63.292181069958858</c:v>
                </c:pt>
                <c:pt idx="41">
                  <c:v>63.104325699745544</c:v>
                </c:pt>
                <c:pt idx="42">
                  <c:v>62.904636920384945</c:v>
                </c:pt>
                <c:pt idx="43">
                  <c:v>62.719298245614041</c:v>
                </c:pt>
                <c:pt idx="44">
                  <c:v>62.676056338028175</c:v>
                </c:pt>
                <c:pt idx="45">
                  <c:v>62.671232876712338</c:v>
                </c:pt>
                <c:pt idx="46">
                  <c:v>62.664329535495177</c:v>
                </c:pt>
                <c:pt idx="47">
                  <c:v>62.653778558875217</c:v>
                </c:pt>
                <c:pt idx="48">
                  <c:v>62.64118158123371</c:v>
                </c:pt>
                <c:pt idx="49">
                  <c:v>62.583333333333336</c:v>
                </c:pt>
                <c:pt idx="50">
                  <c:v>62.413793103448278</c:v>
                </c:pt>
                <c:pt idx="51">
                  <c:v>62.293657688966107</c:v>
                </c:pt>
                <c:pt idx="52">
                  <c:v>62.282229965156802</c:v>
                </c:pt>
                <c:pt idx="53">
                  <c:v>62.239583333333336</c:v>
                </c:pt>
                <c:pt idx="54">
                  <c:v>62.228024369016531</c:v>
                </c:pt>
                <c:pt idx="55" formatCode="General">
                  <c:v>62.008368200836827</c:v>
                </c:pt>
                <c:pt idx="56">
                  <c:v>61.904761904761898</c:v>
                </c:pt>
                <c:pt idx="57">
                  <c:v>61.859252823631614</c:v>
                </c:pt>
                <c:pt idx="58">
                  <c:v>61.767279090113739</c:v>
                </c:pt>
                <c:pt idx="59">
                  <c:v>61.653474054529454</c:v>
                </c:pt>
                <c:pt idx="60">
                  <c:v>61.564918314703355</c:v>
                </c:pt>
                <c:pt idx="61">
                  <c:v>61.217391304347821</c:v>
                </c:pt>
                <c:pt idx="62" formatCode="General">
                  <c:v>60.738255033557046</c:v>
                </c:pt>
                <c:pt idx="63" formatCode="General">
                  <c:v>60.066833751044264</c:v>
                </c:pt>
                <c:pt idx="64" formatCode="General">
                  <c:v>60.016906170752335</c:v>
                </c:pt>
                <c:pt idx="65" formatCode="General">
                  <c:v>59.983221476510067</c:v>
                </c:pt>
                <c:pt idx="66" formatCode="General">
                  <c:v>59.330543933054386</c:v>
                </c:pt>
                <c:pt idx="67" formatCode="General">
                  <c:v>58.906379453189722</c:v>
                </c:pt>
                <c:pt idx="68" formatCode="General">
                  <c:v>58.701082431307242</c:v>
                </c:pt>
              </c:numCache>
            </c:numRef>
          </c:xVal>
          <c:yVal>
            <c:numRef>
              <c:f>'998'!$AL$2:$AL$70</c:f>
              <c:numCache>
                <c:formatCode>General</c:formatCode>
                <c:ptCount val="69"/>
                <c:pt idx="0">
                  <c:v>0.97467909680743148</c:v>
                </c:pt>
                <c:pt idx="1">
                  <c:v>-1.242878781036143</c:v>
                </c:pt>
                <c:pt idx="2">
                  <c:v>0.70740304892922978</c:v>
                </c:pt>
                <c:pt idx="3">
                  <c:v>5.5165493466382998E-2</c:v>
                </c:pt>
                <c:pt idx="4">
                  <c:v>-0.79031047140121302</c:v>
                </c:pt>
                <c:pt idx="5">
                  <c:v>-4.8067078424740117E-2</c:v>
                </c:pt>
                <c:pt idx="6">
                  <c:v>0.33184869402203532</c:v>
                </c:pt>
                <c:pt idx="7">
                  <c:v>0.28659551017817719</c:v>
                </c:pt>
                <c:pt idx="8">
                  <c:v>0.90627323392510917</c:v>
                </c:pt>
                <c:pt idx="9">
                  <c:v>0.47264586648201151</c:v>
                </c:pt>
                <c:pt idx="10">
                  <c:v>6.7896450194655955E-2</c:v>
                </c:pt>
                <c:pt idx="11">
                  <c:v>-0.83504041519064742</c:v>
                </c:pt>
                <c:pt idx="13">
                  <c:v>-0.78232779642063832</c:v>
                </c:pt>
                <c:pt idx="14">
                  <c:v>-0.68013387609732945</c:v>
                </c:pt>
                <c:pt idx="15">
                  <c:v>-0.47313833919253773</c:v>
                </c:pt>
                <c:pt idx="17">
                  <c:v>-0.1542368772727549</c:v>
                </c:pt>
                <c:pt idx="18">
                  <c:v>0.5451911854251783</c:v>
                </c:pt>
                <c:pt idx="19">
                  <c:v>0.80689866143864464</c:v>
                </c:pt>
                <c:pt idx="20">
                  <c:v>-1.2073797552651051</c:v>
                </c:pt>
                <c:pt idx="21">
                  <c:v>-1.516482564077108</c:v>
                </c:pt>
                <c:pt idx="22">
                  <c:v>-0.97099524520773528</c:v>
                </c:pt>
                <c:pt idx="23">
                  <c:v>-0.42171425577284077</c:v>
                </c:pt>
                <c:pt idx="24">
                  <c:v>-0.19077773851048721</c:v>
                </c:pt>
                <c:pt idx="25">
                  <c:v>0.65821256233805059</c:v>
                </c:pt>
                <c:pt idx="26">
                  <c:v>-0.16475752992957379</c:v>
                </c:pt>
                <c:pt idx="27">
                  <c:v>0.16592412465308831</c:v>
                </c:pt>
                <c:pt idx="28">
                  <c:v>5.0293084911054109E-2</c:v>
                </c:pt>
                <c:pt idx="29">
                  <c:v>0.25504708558850098</c:v>
                </c:pt>
                <c:pt idx="30">
                  <c:v>1.117922259361094</c:v>
                </c:pt>
                <c:pt idx="32">
                  <c:v>9.5991552916466105E-2</c:v>
                </c:pt>
                <c:pt idx="33">
                  <c:v>0.83410337684878044</c:v>
                </c:pt>
                <c:pt idx="35">
                  <c:v>0.2226403039230043</c:v>
                </c:pt>
                <c:pt idx="36">
                  <c:v>-0.33578330256527172</c:v>
                </c:pt>
                <c:pt idx="37">
                  <c:v>-0.57305917764083247</c:v>
                </c:pt>
                <c:pt idx="38">
                  <c:v>0.2230526763336336</c:v>
                </c:pt>
                <c:pt idx="39">
                  <c:v>0.11574239079662969</c:v>
                </c:pt>
                <c:pt idx="40">
                  <c:v>-1.072549200787869</c:v>
                </c:pt>
                <c:pt idx="41">
                  <c:v>0.64469922643457878</c:v>
                </c:pt>
                <c:pt idx="42">
                  <c:v>0.48571260497704222</c:v>
                </c:pt>
                <c:pt idx="43">
                  <c:v>0.41680605649370511</c:v>
                </c:pt>
                <c:pt idx="44">
                  <c:v>1.570488704598709</c:v>
                </c:pt>
                <c:pt idx="45">
                  <c:v>0.92125928196117712</c:v>
                </c:pt>
                <c:pt idx="46">
                  <c:v>1.264295475226088</c:v>
                </c:pt>
                <c:pt idx="47">
                  <c:v>1.57668630514609</c:v>
                </c:pt>
                <c:pt idx="48">
                  <c:v>5.7431567225968649E-2</c:v>
                </c:pt>
                <c:pt idx="49">
                  <c:v>1.234948219035839</c:v>
                </c:pt>
                <c:pt idx="50">
                  <c:v>0.94268024536305361</c:v>
                </c:pt>
                <c:pt idx="51">
                  <c:v>1.5442318082080071</c:v>
                </c:pt>
                <c:pt idx="52">
                  <c:v>0.7311543141693555</c:v>
                </c:pt>
                <c:pt idx="53">
                  <c:v>0.50366567077744762</c:v>
                </c:pt>
                <c:pt idx="54">
                  <c:v>-6.8912240887733844E-2</c:v>
                </c:pt>
                <c:pt idx="55">
                  <c:v>-0.44231355991269439</c:v>
                </c:pt>
                <c:pt idx="56">
                  <c:v>0.1923144538125463</c:v>
                </c:pt>
                <c:pt idx="57">
                  <c:v>0.39061464879038971</c:v>
                </c:pt>
                <c:pt idx="58">
                  <c:v>0.59239857022041775</c:v>
                </c:pt>
                <c:pt idx="59">
                  <c:v>0.5990434650382177</c:v>
                </c:pt>
                <c:pt idx="60">
                  <c:v>0.30212257212300031</c:v>
                </c:pt>
                <c:pt idx="61">
                  <c:v>0.86705794768184319</c:v>
                </c:pt>
                <c:pt idx="62">
                  <c:v>0.50753552583599415</c:v>
                </c:pt>
                <c:pt idx="63">
                  <c:v>-0.55120512944758104</c:v>
                </c:pt>
                <c:pt idx="64">
                  <c:v>0.16933914452757651</c:v>
                </c:pt>
                <c:pt idx="65">
                  <c:v>-0.5232016869205367</c:v>
                </c:pt>
                <c:pt idx="66">
                  <c:v>0.4985241270959655</c:v>
                </c:pt>
                <c:pt idx="67">
                  <c:v>0.15884208802290439</c:v>
                </c:pt>
                <c:pt idx="68">
                  <c:v>0.50914528691348693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26-4882-BA91-FA26101A5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700255"/>
        <c:axId val="524700735"/>
      </c:scatterChart>
      <c:valAx>
        <c:axId val="52470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4700735"/>
        <c:crosses val="autoZero"/>
        <c:crossBetween val="midCat"/>
      </c:valAx>
      <c:valAx>
        <c:axId val="52470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4700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Ys!$AH$1</c:f>
              <c:strCache>
                <c:ptCount val="1"/>
                <c:pt idx="0">
                  <c:v>Fe3+/Fetot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Ys!$AG$2:$AG$42</c:f>
              <c:numCache>
                <c:formatCode>0.00</c:formatCode>
                <c:ptCount val="41"/>
                <c:pt idx="0">
                  <c:v>64.86486486486487</c:v>
                </c:pt>
                <c:pt idx="1">
                  <c:v>64.646464646464651</c:v>
                </c:pt>
                <c:pt idx="2">
                  <c:v>64.535379369138951</c:v>
                </c:pt>
                <c:pt idx="3">
                  <c:v>64.352243861134625</c:v>
                </c:pt>
                <c:pt idx="4">
                  <c:v>63.815226689478187</c:v>
                </c:pt>
                <c:pt idx="5">
                  <c:v>63.68899917287014</c:v>
                </c:pt>
                <c:pt idx="6">
                  <c:v>63.651877133105806</c:v>
                </c:pt>
                <c:pt idx="7">
                  <c:v>63.442622950819668</c:v>
                </c:pt>
                <c:pt idx="8">
                  <c:v>63.180272108843539</c:v>
                </c:pt>
                <c:pt idx="9">
                  <c:v>63.050847457627121</c:v>
                </c:pt>
                <c:pt idx="10">
                  <c:v>62.932454695222404</c:v>
                </c:pt>
                <c:pt idx="11">
                  <c:v>62.849872773536894</c:v>
                </c:pt>
                <c:pt idx="12">
                  <c:v>62.69515201314708</c:v>
                </c:pt>
                <c:pt idx="13">
                  <c:v>62.647554806070829</c:v>
                </c:pt>
                <c:pt idx="14">
                  <c:v>62.531645569620252</c:v>
                </c:pt>
                <c:pt idx="15">
                  <c:v>62.406639004149376</c:v>
                </c:pt>
                <c:pt idx="16">
                  <c:v>62.308998302207129</c:v>
                </c:pt>
                <c:pt idx="17">
                  <c:v>62.304526748971192</c:v>
                </c:pt>
                <c:pt idx="18">
                  <c:v>62.250000000000007</c:v>
                </c:pt>
                <c:pt idx="19">
                  <c:v>61.991701244813271</c:v>
                </c:pt>
                <c:pt idx="20">
                  <c:v>61.936560934891482</c:v>
                </c:pt>
                <c:pt idx="21">
                  <c:v>61.849710982658955</c:v>
                </c:pt>
                <c:pt idx="22">
                  <c:v>61.282264779350534</c:v>
                </c:pt>
                <c:pt idx="23">
                  <c:v>59.083333333333329</c:v>
                </c:pt>
                <c:pt idx="24">
                  <c:v>59.017781541066881</c:v>
                </c:pt>
                <c:pt idx="25">
                  <c:v>53.839662447257389</c:v>
                </c:pt>
                <c:pt idx="26">
                  <c:v>51.802179379715</c:v>
                </c:pt>
                <c:pt idx="27">
                  <c:v>48.618307426597582</c:v>
                </c:pt>
                <c:pt idx="28">
                  <c:v>47.74305555555555</c:v>
                </c:pt>
                <c:pt idx="29">
                  <c:v>45.625</c:v>
                </c:pt>
                <c:pt idx="30">
                  <c:v>44.45392491467576</c:v>
                </c:pt>
                <c:pt idx="31">
                  <c:v>44.125326370757179</c:v>
                </c:pt>
                <c:pt idx="32">
                  <c:v>41.645244215938298</c:v>
                </c:pt>
                <c:pt idx="33">
                  <c:v>39.681133746678476</c:v>
                </c:pt>
                <c:pt idx="34">
                  <c:v>38.706820194862715</c:v>
                </c:pt>
                <c:pt idx="35">
                  <c:v>38.675022381378696</c:v>
                </c:pt>
                <c:pt idx="36">
                  <c:v>38.159070598748883</c:v>
                </c:pt>
                <c:pt idx="37">
                  <c:v>35.495829471733089</c:v>
                </c:pt>
                <c:pt idx="38">
                  <c:v>35.478105451295797</c:v>
                </c:pt>
                <c:pt idx="39">
                  <c:v>31.438721136767317</c:v>
                </c:pt>
                <c:pt idx="40">
                  <c:v>30.477031802120138</c:v>
                </c:pt>
              </c:numCache>
            </c:numRef>
          </c:xVal>
          <c:yVal>
            <c:numRef>
              <c:f>Ys!$AH$2:$AH$42</c:f>
              <c:numCache>
                <c:formatCode>0.00</c:formatCode>
                <c:ptCount val="41"/>
                <c:pt idx="0">
                  <c:v>9.0293453724604969E-2</c:v>
                </c:pt>
                <c:pt idx="1">
                  <c:v>7.8947368421052627E-2</c:v>
                </c:pt>
                <c:pt idx="2">
                  <c:v>3.7037037037037035E-2</c:v>
                </c:pt>
                <c:pt idx="3">
                  <c:v>3.6613272311212815E-2</c:v>
                </c:pt>
                <c:pt idx="4">
                  <c:v>2.9816513761467888E-2</c:v>
                </c:pt>
                <c:pt idx="5">
                  <c:v>0</c:v>
                </c:pt>
                <c:pt idx="6">
                  <c:v>9.1684434968017051E-2</c:v>
                </c:pt>
                <c:pt idx="7">
                  <c:v>8.8888888888888889E-3</c:v>
                </c:pt>
                <c:pt idx="8">
                  <c:v>0</c:v>
                </c:pt>
                <c:pt idx="9">
                  <c:v>1.1337868480725623E-2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6.1440677966101691E-2</c:v>
                </c:pt>
                <c:pt idx="14">
                  <c:v>0</c:v>
                </c:pt>
                <c:pt idx="15">
                  <c:v>0</c:v>
                </c:pt>
                <c:pt idx="16">
                  <c:v>1.3333333333333332E-2</c:v>
                </c:pt>
                <c:pt idx="17">
                  <c:v>1.5053763440860214E-2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1.0706638115631691E-2</c:v>
                </c:pt>
                <c:pt idx="22">
                  <c:v>0</c:v>
                </c:pt>
                <c:pt idx="23">
                  <c:v>6.0728744939271256E-3</c:v>
                </c:pt>
                <c:pt idx="24">
                  <c:v>7.4569789674952203E-2</c:v>
                </c:pt>
                <c:pt idx="25">
                  <c:v>5.4545454545454541E-3</c:v>
                </c:pt>
                <c:pt idx="26">
                  <c:v>1.877133105802048E-2</c:v>
                </c:pt>
                <c:pt idx="27">
                  <c:v>8.3204930662557783E-2</c:v>
                </c:pt>
                <c:pt idx="28">
                  <c:v>6.3763608087091764E-2</c:v>
                </c:pt>
                <c:pt idx="29">
                  <c:v>8.6956521739130432E-2</c:v>
                </c:pt>
                <c:pt idx="30">
                  <c:v>0</c:v>
                </c:pt>
                <c:pt idx="31">
                  <c:v>4.8888888888888885E-2</c:v>
                </c:pt>
                <c:pt idx="32">
                  <c:v>2.2955523672883785E-2</c:v>
                </c:pt>
                <c:pt idx="33">
                  <c:v>5.5478502080443824E-2</c:v>
                </c:pt>
                <c:pt idx="34">
                  <c:v>3.0812324929971987E-2</c:v>
                </c:pt>
                <c:pt idx="35">
                  <c:v>4.8611111111111112E-2</c:v>
                </c:pt>
                <c:pt idx="36">
                  <c:v>7.7333333333333337E-2</c:v>
                </c:pt>
                <c:pt idx="37">
                  <c:v>8.6614173228346455E-2</c:v>
                </c:pt>
                <c:pt idx="38">
                  <c:v>2.6954177897574125E-2</c:v>
                </c:pt>
                <c:pt idx="39">
                  <c:v>0</c:v>
                </c:pt>
                <c:pt idx="40">
                  <c:v>1.0062893081761006E-2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81-4F13-90B4-98043866C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702175"/>
        <c:axId val="524699775"/>
      </c:scatterChart>
      <c:valAx>
        <c:axId val="524702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4699775"/>
        <c:crosses val="autoZero"/>
        <c:crossBetween val="midCat"/>
      </c:valAx>
      <c:valAx>
        <c:axId val="52469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4702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Ys!$AL$1</c:f>
              <c:strCache>
                <c:ptCount val="1"/>
                <c:pt idx="0">
                  <c:v>P_Wang21_eq1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Ys!$AG$2:$AG$42</c:f>
              <c:numCache>
                <c:formatCode>0.00</c:formatCode>
                <c:ptCount val="41"/>
                <c:pt idx="0">
                  <c:v>64.86486486486487</c:v>
                </c:pt>
                <c:pt idx="1">
                  <c:v>64.646464646464651</c:v>
                </c:pt>
                <c:pt idx="2">
                  <c:v>64.535379369138951</c:v>
                </c:pt>
                <c:pt idx="3">
                  <c:v>64.352243861134625</c:v>
                </c:pt>
                <c:pt idx="4">
                  <c:v>63.815226689478187</c:v>
                </c:pt>
                <c:pt idx="5">
                  <c:v>63.68899917287014</c:v>
                </c:pt>
                <c:pt idx="6">
                  <c:v>63.651877133105806</c:v>
                </c:pt>
                <c:pt idx="7">
                  <c:v>63.442622950819668</c:v>
                </c:pt>
                <c:pt idx="8">
                  <c:v>63.180272108843539</c:v>
                </c:pt>
                <c:pt idx="9">
                  <c:v>63.050847457627121</c:v>
                </c:pt>
                <c:pt idx="10">
                  <c:v>62.932454695222404</c:v>
                </c:pt>
                <c:pt idx="11">
                  <c:v>62.849872773536894</c:v>
                </c:pt>
                <c:pt idx="12">
                  <c:v>62.69515201314708</c:v>
                </c:pt>
                <c:pt idx="13">
                  <c:v>62.647554806070829</c:v>
                </c:pt>
                <c:pt idx="14">
                  <c:v>62.531645569620252</c:v>
                </c:pt>
                <c:pt idx="15">
                  <c:v>62.406639004149376</c:v>
                </c:pt>
                <c:pt idx="16">
                  <c:v>62.308998302207129</c:v>
                </c:pt>
                <c:pt idx="17">
                  <c:v>62.304526748971192</c:v>
                </c:pt>
                <c:pt idx="18">
                  <c:v>62.250000000000007</c:v>
                </c:pt>
                <c:pt idx="19">
                  <c:v>61.991701244813271</c:v>
                </c:pt>
                <c:pt idx="20">
                  <c:v>61.936560934891482</c:v>
                </c:pt>
                <c:pt idx="21">
                  <c:v>61.849710982658955</c:v>
                </c:pt>
                <c:pt idx="22">
                  <c:v>61.282264779350534</c:v>
                </c:pt>
                <c:pt idx="23">
                  <c:v>59.083333333333329</c:v>
                </c:pt>
                <c:pt idx="24">
                  <c:v>59.017781541066881</c:v>
                </c:pt>
                <c:pt idx="25">
                  <c:v>53.839662447257389</c:v>
                </c:pt>
                <c:pt idx="26">
                  <c:v>51.802179379715</c:v>
                </c:pt>
                <c:pt idx="27">
                  <c:v>48.618307426597582</c:v>
                </c:pt>
                <c:pt idx="28">
                  <c:v>47.74305555555555</c:v>
                </c:pt>
                <c:pt idx="29">
                  <c:v>45.625</c:v>
                </c:pt>
                <c:pt idx="30">
                  <c:v>44.45392491467576</c:v>
                </c:pt>
                <c:pt idx="31">
                  <c:v>44.125326370757179</c:v>
                </c:pt>
                <c:pt idx="32">
                  <c:v>41.645244215938298</c:v>
                </c:pt>
                <c:pt idx="33">
                  <c:v>39.681133746678476</c:v>
                </c:pt>
                <c:pt idx="34">
                  <c:v>38.706820194862715</c:v>
                </c:pt>
                <c:pt idx="35">
                  <c:v>38.675022381378696</c:v>
                </c:pt>
                <c:pt idx="36">
                  <c:v>38.159070598748883</c:v>
                </c:pt>
                <c:pt idx="37">
                  <c:v>35.495829471733089</c:v>
                </c:pt>
                <c:pt idx="38">
                  <c:v>35.478105451295797</c:v>
                </c:pt>
                <c:pt idx="39">
                  <c:v>31.438721136767317</c:v>
                </c:pt>
                <c:pt idx="40">
                  <c:v>30.477031802120138</c:v>
                </c:pt>
              </c:numCache>
            </c:numRef>
          </c:xVal>
          <c:yVal>
            <c:numRef>
              <c:f>Ys!$AL$2:$AL$42</c:f>
              <c:numCache>
                <c:formatCode>General</c:formatCode>
                <c:ptCount val="41"/>
                <c:pt idx="0">
                  <c:v>-1.662531632428166</c:v>
                </c:pt>
                <c:pt idx="2">
                  <c:v>-0.14750138651105971</c:v>
                </c:pt>
                <c:pt idx="3">
                  <c:v>-0.20014106596424239</c:v>
                </c:pt>
                <c:pt idx="4">
                  <c:v>0.5058174323702147</c:v>
                </c:pt>
                <c:pt idx="5">
                  <c:v>0.46540135306100078</c:v>
                </c:pt>
                <c:pt idx="7">
                  <c:v>5.4168714094977588E-2</c:v>
                </c:pt>
                <c:pt idx="8">
                  <c:v>0.6888760584466489</c:v>
                </c:pt>
                <c:pt idx="9">
                  <c:v>-0.35975510626941798</c:v>
                </c:pt>
                <c:pt idx="10">
                  <c:v>0.15099503305752651</c:v>
                </c:pt>
                <c:pt idx="11">
                  <c:v>0.45792177385201432</c:v>
                </c:pt>
                <c:pt idx="12">
                  <c:v>0.26869978776863229</c:v>
                </c:pt>
                <c:pt idx="13">
                  <c:v>-1.231252662420744</c:v>
                </c:pt>
                <c:pt idx="14">
                  <c:v>0.46436569774054698</c:v>
                </c:pt>
                <c:pt idx="15">
                  <c:v>1.0315271938316</c:v>
                </c:pt>
                <c:pt idx="16">
                  <c:v>-0.45664906899840929</c:v>
                </c:pt>
                <c:pt idx="17">
                  <c:v>-0.74499174237708132</c:v>
                </c:pt>
                <c:pt idx="18">
                  <c:v>-6.03920680894241E-2</c:v>
                </c:pt>
                <c:pt idx="19">
                  <c:v>1.1758107042641019</c:v>
                </c:pt>
                <c:pt idx="20">
                  <c:v>-1.9920463694276691E-2</c:v>
                </c:pt>
                <c:pt idx="21">
                  <c:v>1.077560695644642</c:v>
                </c:pt>
                <c:pt idx="22">
                  <c:v>-0.44726978984651572</c:v>
                </c:pt>
                <c:pt idx="23">
                  <c:v>0.10906786904817881</c:v>
                </c:pt>
                <c:pt idx="24">
                  <c:v>-0.70401198611522275</c:v>
                </c:pt>
                <c:pt idx="25">
                  <c:v>1.3853782377480821</c:v>
                </c:pt>
                <c:pt idx="26">
                  <c:v>1.011670572390496</c:v>
                </c:pt>
                <c:pt idx="27">
                  <c:v>1.2076992286898831</c:v>
                </c:pt>
                <c:pt idx="28">
                  <c:v>1.2352702188840929</c:v>
                </c:pt>
                <c:pt idx="29">
                  <c:v>1.251755880245522</c:v>
                </c:pt>
                <c:pt idx="30">
                  <c:v>2.4535703988884592</c:v>
                </c:pt>
                <c:pt idx="31">
                  <c:v>1.694181670111242</c:v>
                </c:pt>
                <c:pt idx="32">
                  <c:v>3.1665994906620689</c:v>
                </c:pt>
                <c:pt idx="33">
                  <c:v>2.3314546389483719</c:v>
                </c:pt>
                <c:pt idx="34">
                  <c:v>3.0012546318154141</c:v>
                </c:pt>
                <c:pt idx="35">
                  <c:v>2.068681038879582</c:v>
                </c:pt>
                <c:pt idx="36">
                  <c:v>2.1861715843382039</c:v>
                </c:pt>
                <c:pt idx="37">
                  <c:v>2.3144346897178849</c:v>
                </c:pt>
                <c:pt idx="38">
                  <c:v>2.8525571270809529</c:v>
                </c:pt>
                <c:pt idx="39">
                  <c:v>3.268328662041867</c:v>
                </c:pt>
                <c:pt idx="40">
                  <c:v>3.736774449785401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59-4B6D-902F-45E77F226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465503"/>
        <c:axId val="978807727"/>
      </c:scatterChart>
      <c:valAx>
        <c:axId val="83746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8807727"/>
        <c:crosses val="autoZero"/>
        <c:crossBetween val="midCat"/>
      </c:valAx>
      <c:valAx>
        <c:axId val="97880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746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QM!$AG$2:$AG$82</c:f>
              <c:numCache>
                <c:formatCode>General</c:formatCode>
                <c:ptCount val="81"/>
                <c:pt idx="0">
                  <c:v>63.273960983884642</c:v>
                </c:pt>
                <c:pt idx="1">
                  <c:v>62.876254180602011</c:v>
                </c:pt>
                <c:pt idx="2">
                  <c:v>62.852263023057212</c:v>
                </c:pt>
                <c:pt idx="3">
                  <c:v>62.828111769686707</c:v>
                </c:pt>
                <c:pt idx="4">
                  <c:v>62.700421940928265</c:v>
                </c:pt>
                <c:pt idx="5">
                  <c:v>62.689075630252098</c:v>
                </c:pt>
                <c:pt idx="6">
                  <c:v>62.596732588134131</c:v>
                </c:pt>
                <c:pt idx="7">
                  <c:v>62.552831783601015</c:v>
                </c:pt>
                <c:pt idx="8">
                  <c:v>62.542662116040958</c:v>
                </c:pt>
                <c:pt idx="9">
                  <c:v>62.394603709949415</c:v>
                </c:pt>
                <c:pt idx="10">
                  <c:v>62.332214765100673</c:v>
                </c:pt>
                <c:pt idx="11">
                  <c:v>62.281432139883428</c:v>
                </c:pt>
                <c:pt idx="12">
                  <c:v>62.214708368554518</c:v>
                </c:pt>
                <c:pt idx="13">
                  <c:v>62.074829931972793</c:v>
                </c:pt>
                <c:pt idx="14">
                  <c:v>61.912751677852349</c:v>
                </c:pt>
                <c:pt idx="15">
                  <c:v>61.900684931506852</c:v>
                </c:pt>
                <c:pt idx="16">
                  <c:v>61.767204757858963</c:v>
                </c:pt>
                <c:pt idx="17">
                  <c:v>61.727349703640975</c:v>
                </c:pt>
                <c:pt idx="18">
                  <c:v>61.512319456244683</c:v>
                </c:pt>
                <c:pt idx="19">
                  <c:v>61.485909479077712</c:v>
                </c:pt>
                <c:pt idx="20">
                  <c:v>61.406518010291592</c:v>
                </c:pt>
                <c:pt idx="21">
                  <c:v>61.062717770034844</c:v>
                </c:pt>
                <c:pt idx="22">
                  <c:v>61.030042918454932</c:v>
                </c:pt>
                <c:pt idx="23">
                  <c:v>60.998307952622675</c:v>
                </c:pt>
                <c:pt idx="24">
                  <c:v>60.944206008583691</c:v>
                </c:pt>
                <c:pt idx="25">
                  <c:v>60.92544987146529</c:v>
                </c:pt>
                <c:pt idx="26">
                  <c:v>60.65292096219931</c:v>
                </c:pt>
                <c:pt idx="27">
                  <c:v>60.559796437659024</c:v>
                </c:pt>
                <c:pt idx="28">
                  <c:v>60.393498716852001</c:v>
                </c:pt>
                <c:pt idx="29">
                  <c:v>60.361134995700759</c:v>
                </c:pt>
                <c:pt idx="30">
                  <c:v>60.258620689655167</c:v>
                </c:pt>
                <c:pt idx="31">
                  <c:v>60.204953031596922</c:v>
                </c:pt>
                <c:pt idx="32">
                  <c:v>60.102301790281331</c:v>
                </c:pt>
                <c:pt idx="33">
                  <c:v>60.068259385665527</c:v>
                </c:pt>
                <c:pt idx="34">
                  <c:v>59.947871416159863</c:v>
                </c:pt>
                <c:pt idx="35">
                  <c:v>59.932375316990701</c:v>
                </c:pt>
                <c:pt idx="36">
                  <c:v>59.846547314577997</c:v>
                </c:pt>
                <c:pt idx="37">
                  <c:v>59.743589743589737</c:v>
                </c:pt>
                <c:pt idx="38">
                  <c:v>59.507640067911716</c:v>
                </c:pt>
                <c:pt idx="39">
                  <c:v>59.375</c:v>
                </c:pt>
                <c:pt idx="40">
                  <c:v>59.083044982698965</c:v>
                </c:pt>
                <c:pt idx="41">
                  <c:v>59.052453468697124</c:v>
                </c:pt>
                <c:pt idx="42">
                  <c:v>59.047619047619051</c:v>
                </c:pt>
                <c:pt idx="43">
                  <c:v>58.937605396290046</c:v>
                </c:pt>
                <c:pt idx="44">
                  <c:v>58.863443596268027</c:v>
                </c:pt>
                <c:pt idx="45">
                  <c:v>58.753202391118705</c:v>
                </c:pt>
                <c:pt idx="46">
                  <c:v>58.673469387755105</c:v>
                </c:pt>
                <c:pt idx="47">
                  <c:v>58.255715495342926</c:v>
                </c:pt>
                <c:pt idx="48">
                  <c:v>58.220338983050844</c:v>
                </c:pt>
                <c:pt idx="49">
                  <c:v>58.123953098827464</c:v>
                </c:pt>
                <c:pt idx="50">
                  <c:v>58.088851634534791</c:v>
                </c:pt>
                <c:pt idx="51">
                  <c:v>58.07531380753138</c:v>
                </c:pt>
                <c:pt idx="52">
                  <c:v>58.023648648648646</c:v>
                </c:pt>
                <c:pt idx="53">
                  <c:v>57.669237360754082</c:v>
                </c:pt>
                <c:pt idx="54">
                  <c:v>57.669237360754082</c:v>
                </c:pt>
                <c:pt idx="55">
                  <c:v>57.662997459779852</c:v>
                </c:pt>
                <c:pt idx="56">
                  <c:v>57.215189873417728</c:v>
                </c:pt>
                <c:pt idx="57">
                  <c:v>57.166392092256999</c:v>
                </c:pt>
                <c:pt idx="58">
                  <c:v>56.88073394495413</c:v>
                </c:pt>
                <c:pt idx="59">
                  <c:v>56.879194630872483</c:v>
                </c:pt>
                <c:pt idx="60">
                  <c:v>56.793248945147688</c:v>
                </c:pt>
                <c:pt idx="61">
                  <c:v>56.69755686604887</c:v>
                </c:pt>
                <c:pt idx="62">
                  <c:v>56.492411467116362</c:v>
                </c:pt>
                <c:pt idx="63">
                  <c:v>56.24483043837882</c:v>
                </c:pt>
                <c:pt idx="64">
                  <c:v>56.228956228956221</c:v>
                </c:pt>
                <c:pt idx="65">
                  <c:v>56.162117452440043</c:v>
                </c:pt>
                <c:pt idx="66">
                  <c:v>56.143344709897605</c:v>
                </c:pt>
                <c:pt idx="67">
                  <c:v>55.85509688289806</c:v>
                </c:pt>
                <c:pt idx="68">
                  <c:v>55.852842809364546</c:v>
                </c:pt>
                <c:pt idx="69">
                  <c:v>55.741827326068744</c:v>
                </c:pt>
                <c:pt idx="70">
                  <c:v>55.498721227621488</c:v>
                </c:pt>
                <c:pt idx="71">
                  <c:v>54.906937394247045</c:v>
                </c:pt>
                <c:pt idx="72">
                  <c:v>54.877014418999153</c:v>
                </c:pt>
                <c:pt idx="73">
                  <c:v>54.852320675105481</c:v>
                </c:pt>
                <c:pt idx="74">
                  <c:v>54.81099656357388</c:v>
                </c:pt>
                <c:pt idx="75">
                  <c:v>54.775993237531694</c:v>
                </c:pt>
                <c:pt idx="76">
                  <c:v>54.583333333333329</c:v>
                </c:pt>
                <c:pt idx="77">
                  <c:v>54.163162321278385</c:v>
                </c:pt>
                <c:pt idx="78">
                  <c:v>53.610875106202208</c:v>
                </c:pt>
                <c:pt idx="79">
                  <c:v>53.095843935538589</c:v>
                </c:pt>
                <c:pt idx="80">
                  <c:v>52.980688497061294</c:v>
                </c:pt>
              </c:numCache>
            </c:numRef>
          </c:xVal>
          <c:yVal>
            <c:numRef>
              <c:f>QM!$AL$2:$AL$82</c:f>
              <c:numCache>
                <c:formatCode>General</c:formatCode>
                <c:ptCount val="81"/>
                <c:pt idx="0">
                  <c:v>1.573586975721827</c:v>
                </c:pt>
                <c:pt idx="1">
                  <c:v>1.170927626926723</c:v>
                </c:pt>
                <c:pt idx="2">
                  <c:v>1.0962650834689851</c:v>
                </c:pt>
                <c:pt idx="3">
                  <c:v>1.728397300289082</c:v>
                </c:pt>
                <c:pt idx="4">
                  <c:v>1.442467391797791</c:v>
                </c:pt>
                <c:pt idx="5">
                  <c:v>1.905624601476877</c:v>
                </c:pt>
                <c:pt idx="6">
                  <c:v>1.354266526588074</c:v>
                </c:pt>
                <c:pt idx="7">
                  <c:v>1.511239626354822</c:v>
                </c:pt>
                <c:pt idx="8">
                  <c:v>1.861766208089463</c:v>
                </c:pt>
                <c:pt idx="9">
                  <c:v>1.544629594474987</c:v>
                </c:pt>
                <c:pt idx="10">
                  <c:v>1.6554366353717751</c:v>
                </c:pt>
                <c:pt idx="11">
                  <c:v>1.188279404387643</c:v>
                </c:pt>
                <c:pt idx="12">
                  <c:v>1.522285001979643</c:v>
                </c:pt>
                <c:pt idx="13">
                  <c:v>1.291606439148282</c:v>
                </c:pt>
                <c:pt idx="14">
                  <c:v>1.550456357584032</c:v>
                </c:pt>
                <c:pt idx="15">
                  <c:v>2.7345831646596608</c:v>
                </c:pt>
                <c:pt idx="16">
                  <c:v>1.3658158130822751</c:v>
                </c:pt>
                <c:pt idx="17">
                  <c:v>1.4561469847006341</c:v>
                </c:pt>
                <c:pt idx="18">
                  <c:v>0.95832410058483575</c:v>
                </c:pt>
                <c:pt idx="19">
                  <c:v>1.1914534576961631</c:v>
                </c:pt>
                <c:pt idx="20">
                  <c:v>1.1015665351995061</c:v>
                </c:pt>
                <c:pt idx="21">
                  <c:v>1.655689245062486</c:v>
                </c:pt>
                <c:pt idx="22">
                  <c:v>2.132502893592179</c:v>
                </c:pt>
                <c:pt idx="23">
                  <c:v>0.67280040541785269</c:v>
                </c:pt>
                <c:pt idx="24">
                  <c:v>1.193881729341062</c:v>
                </c:pt>
                <c:pt idx="25">
                  <c:v>1.1292703176256429</c:v>
                </c:pt>
                <c:pt idx="26">
                  <c:v>1.765131261496208</c:v>
                </c:pt>
                <c:pt idx="27">
                  <c:v>1.7811117874615969</c:v>
                </c:pt>
                <c:pt idx="28">
                  <c:v>1.4540817266135411</c:v>
                </c:pt>
                <c:pt idx="29">
                  <c:v>2.0799908497764359</c:v>
                </c:pt>
                <c:pt idx="30">
                  <c:v>1.9715416424596379</c:v>
                </c:pt>
                <c:pt idx="31">
                  <c:v>0.55179648104579826</c:v>
                </c:pt>
                <c:pt idx="32">
                  <c:v>1.4296598065160031</c:v>
                </c:pt>
                <c:pt idx="33">
                  <c:v>1.0953571036578471</c:v>
                </c:pt>
                <c:pt idx="34">
                  <c:v>2.1521747555940678</c:v>
                </c:pt>
                <c:pt idx="35">
                  <c:v>0.92994894439704368</c:v>
                </c:pt>
                <c:pt idx="36">
                  <c:v>1.9791117508624541</c:v>
                </c:pt>
                <c:pt idx="37">
                  <c:v>1.343272939917362</c:v>
                </c:pt>
                <c:pt idx="38">
                  <c:v>0.91105972874615304</c:v>
                </c:pt>
                <c:pt idx="39">
                  <c:v>1.183879496386304</c:v>
                </c:pt>
                <c:pt idx="40">
                  <c:v>2.538553906903672</c:v>
                </c:pt>
                <c:pt idx="41">
                  <c:v>1.4021723551584131</c:v>
                </c:pt>
                <c:pt idx="42">
                  <c:v>2.0150460279194249</c:v>
                </c:pt>
                <c:pt idx="43">
                  <c:v>1.381558492501135</c:v>
                </c:pt>
                <c:pt idx="44">
                  <c:v>1.0956179921730429</c:v>
                </c:pt>
                <c:pt idx="45">
                  <c:v>2.240523317224842</c:v>
                </c:pt>
                <c:pt idx="46">
                  <c:v>1.1437762442480699</c:v>
                </c:pt>
                <c:pt idx="47">
                  <c:v>1.951512361185554</c:v>
                </c:pt>
                <c:pt idx="48">
                  <c:v>1.880947328703847</c:v>
                </c:pt>
                <c:pt idx="49">
                  <c:v>2.1256078291825702</c:v>
                </c:pt>
                <c:pt idx="50">
                  <c:v>1.41928621076859</c:v>
                </c:pt>
                <c:pt idx="51">
                  <c:v>1.3330048247747539</c:v>
                </c:pt>
                <c:pt idx="52">
                  <c:v>1.8066314749408079</c:v>
                </c:pt>
                <c:pt idx="53">
                  <c:v>2.069629580191005</c:v>
                </c:pt>
                <c:pt idx="54">
                  <c:v>1.848244841646054</c:v>
                </c:pt>
                <c:pt idx="55">
                  <c:v>1.7935835761662129</c:v>
                </c:pt>
                <c:pt idx="56">
                  <c:v>1.8907668417349159</c:v>
                </c:pt>
                <c:pt idx="57">
                  <c:v>2.1548586598193609</c:v>
                </c:pt>
                <c:pt idx="58">
                  <c:v>2.1278891277319261</c:v>
                </c:pt>
                <c:pt idx="59">
                  <c:v>1.4831520349194991</c:v>
                </c:pt>
                <c:pt idx="60">
                  <c:v>1.953894722269744</c:v>
                </c:pt>
                <c:pt idx="61">
                  <c:v>1.931238436097459</c:v>
                </c:pt>
                <c:pt idx="62">
                  <c:v>1.770618483602082</c:v>
                </c:pt>
                <c:pt idx="63">
                  <c:v>1.5542474326024269</c:v>
                </c:pt>
                <c:pt idx="64">
                  <c:v>1.8395249369256741</c:v>
                </c:pt>
                <c:pt idx="65">
                  <c:v>1.325089179980623</c:v>
                </c:pt>
                <c:pt idx="66">
                  <c:v>2.131579971609046</c:v>
                </c:pt>
                <c:pt idx="67">
                  <c:v>1.615786210890171</c:v>
                </c:pt>
                <c:pt idx="68">
                  <c:v>1.942301004508415</c:v>
                </c:pt>
                <c:pt idx="69">
                  <c:v>1.852180880930298</c:v>
                </c:pt>
                <c:pt idx="70">
                  <c:v>2.6978009090472028</c:v>
                </c:pt>
                <c:pt idx="71">
                  <c:v>2.0655349295537739</c:v>
                </c:pt>
                <c:pt idx="72">
                  <c:v>1.828822948231547</c:v>
                </c:pt>
                <c:pt idx="73">
                  <c:v>1.993808551338645</c:v>
                </c:pt>
                <c:pt idx="74">
                  <c:v>2.220883353742011</c:v>
                </c:pt>
                <c:pt idx="75">
                  <c:v>1.9846581858122749</c:v>
                </c:pt>
                <c:pt idx="76">
                  <c:v>1.723015022584782</c:v>
                </c:pt>
                <c:pt idx="77">
                  <c:v>1.9171452214596769</c:v>
                </c:pt>
                <c:pt idx="78">
                  <c:v>2.1313535781862849</c:v>
                </c:pt>
                <c:pt idx="79">
                  <c:v>2.0378373654100912</c:v>
                </c:pt>
                <c:pt idx="80">
                  <c:v>1.797579064783775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40-4B10-B7E1-B0294F843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322495"/>
        <c:axId val="809323455"/>
      </c:scatterChart>
      <c:valAx>
        <c:axId val="809322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323455"/>
        <c:crosses val="autoZero"/>
        <c:crossBetween val="midCat"/>
      </c:valAx>
      <c:valAx>
        <c:axId val="8093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322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QM!$AH$1</c:f>
              <c:strCache>
                <c:ptCount val="1"/>
                <c:pt idx="0">
                  <c:v>Fe3+/Fetot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QM!$AG$2:$AG$135</c:f>
              <c:numCache>
                <c:formatCode>General</c:formatCode>
                <c:ptCount val="134"/>
                <c:pt idx="0">
                  <c:v>63.273960983884642</c:v>
                </c:pt>
                <c:pt idx="1">
                  <c:v>62.876254180602011</c:v>
                </c:pt>
                <c:pt idx="2">
                  <c:v>62.852263023057212</c:v>
                </c:pt>
                <c:pt idx="3">
                  <c:v>62.828111769686707</c:v>
                </c:pt>
                <c:pt idx="4">
                  <c:v>62.700421940928265</c:v>
                </c:pt>
                <c:pt idx="5">
                  <c:v>62.689075630252098</c:v>
                </c:pt>
                <c:pt idx="6">
                  <c:v>62.596732588134131</c:v>
                </c:pt>
                <c:pt idx="7">
                  <c:v>62.552831783601015</c:v>
                </c:pt>
                <c:pt idx="8">
                  <c:v>62.542662116040958</c:v>
                </c:pt>
                <c:pt idx="9">
                  <c:v>62.394603709949415</c:v>
                </c:pt>
                <c:pt idx="10">
                  <c:v>62.332214765100673</c:v>
                </c:pt>
                <c:pt idx="11">
                  <c:v>62.281432139883428</c:v>
                </c:pt>
                <c:pt idx="12">
                  <c:v>62.214708368554518</c:v>
                </c:pt>
                <c:pt idx="13">
                  <c:v>62.074829931972793</c:v>
                </c:pt>
                <c:pt idx="14">
                  <c:v>61.912751677852349</c:v>
                </c:pt>
                <c:pt idx="15">
                  <c:v>61.900684931506852</c:v>
                </c:pt>
                <c:pt idx="16">
                  <c:v>61.767204757858963</c:v>
                </c:pt>
                <c:pt idx="17">
                  <c:v>61.727349703640975</c:v>
                </c:pt>
                <c:pt idx="18">
                  <c:v>61.512319456244683</c:v>
                </c:pt>
                <c:pt idx="19">
                  <c:v>61.485909479077712</c:v>
                </c:pt>
                <c:pt idx="20">
                  <c:v>61.406518010291592</c:v>
                </c:pt>
                <c:pt idx="21">
                  <c:v>61.062717770034844</c:v>
                </c:pt>
                <c:pt idx="22">
                  <c:v>61.030042918454932</c:v>
                </c:pt>
                <c:pt idx="23">
                  <c:v>60.998307952622675</c:v>
                </c:pt>
                <c:pt idx="24">
                  <c:v>60.944206008583691</c:v>
                </c:pt>
                <c:pt idx="25">
                  <c:v>60.92544987146529</c:v>
                </c:pt>
                <c:pt idx="26">
                  <c:v>60.65292096219931</c:v>
                </c:pt>
                <c:pt idx="27">
                  <c:v>60.559796437659024</c:v>
                </c:pt>
                <c:pt idx="28">
                  <c:v>60.393498716852001</c:v>
                </c:pt>
                <c:pt idx="29">
                  <c:v>60.361134995700759</c:v>
                </c:pt>
                <c:pt idx="30">
                  <c:v>60.258620689655167</c:v>
                </c:pt>
                <c:pt idx="31">
                  <c:v>60.204953031596922</c:v>
                </c:pt>
                <c:pt idx="32">
                  <c:v>60.102301790281331</c:v>
                </c:pt>
                <c:pt idx="33">
                  <c:v>60.068259385665527</c:v>
                </c:pt>
                <c:pt idx="34">
                  <c:v>59.947871416159863</c:v>
                </c:pt>
                <c:pt idx="35">
                  <c:v>59.932375316990701</c:v>
                </c:pt>
                <c:pt idx="36">
                  <c:v>59.846547314577997</c:v>
                </c:pt>
                <c:pt idx="37">
                  <c:v>59.743589743589737</c:v>
                </c:pt>
                <c:pt idx="38">
                  <c:v>59.507640067911716</c:v>
                </c:pt>
                <c:pt idx="39">
                  <c:v>59.375</c:v>
                </c:pt>
                <c:pt idx="40">
                  <c:v>59.083044982698965</c:v>
                </c:pt>
                <c:pt idx="41">
                  <c:v>59.052453468697124</c:v>
                </c:pt>
                <c:pt idx="42">
                  <c:v>59.047619047619051</c:v>
                </c:pt>
                <c:pt idx="43">
                  <c:v>58.937605396290046</c:v>
                </c:pt>
                <c:pt idx="44">
                  <c:v>58.863443596268027</c:v>
                </c:pt>
                <c:pt idx="45">
                  <c:v>58.753202391118705</c:v>
                </c:pt>
                <c:pt idx="46">
                  <c:v>58.673469387755105</c:v>
                </c:pt>
                <c:pt idx="47">
                  <c:v>58.255715495342926</c:v>
                </c:pt>
                <c:pt idx="48">
                  <c:v>58.220338983050844</c:v>
                </c:pt>
                <c:pt idx="49">
                  <c:v>58.123953098827464</c:v>
                </c:pt>
                <c:pt idx="50">
                  <c:v>58.088851634534791</c:v>
                </c:pt>
                <c:pt idx="51">
                  <c:v>58.07531380753138</c:v>
                </c:pt>
                <c:pt idx="52">
                  <c:v>58.023648648648646</c:v>
                </c:pt>
                <c:pt idx="53">
                  <c:v>57.669237360754082</c:v>
                </c:pt>
                <c:pt idx="54">
                  <c:v>57.669237360754082</c:v>
                </c:pt>
                <c:pt idx="55">
                  <c:v>57.662997459779852</c:v>
                </c:pt>
                <c:pt idx="56">
                  <c:v>57.215189873417728</c:v>
                </c:pt>
                <c:pt idx="57">
                  <c:v>57.166392092256999</c:v>
                </c:pt>
                <c:pt idx="58">
                  <c:v>56.88073394495413</c:v>
                </c:pt>
                <c:pt idx="59">
                  <c:v>56.879194630872483</c:v>
                </c:pt>
                <c:pt idx="60">
                  <c:v>56.793248945147688</c:v>
                </c:pt>
                <c:pt idx="61">
                  <c:v>56.69755686604887</c:v>
                </c:pt>
                <c:pt idx="62">
                  <c:v>56.492411467116362</c:v>
                </c:pt>
                <c:pt idx="63">
                  <c:v>56.24483043837882</c:v>
                </c:pt>
                <c:pt idx="64">
                  <c:v>56.228956228956221</c:v>
                </c:pt>
                <c:pt idx="65">
                  <c:v>56.162117452440043</c:v>
                </c:pt>
                <c:pt idx="66">
                  <c:v>56.143344709897605</c:v>
                </c:pt>
                <c:pt idx="67">
                  <c:v>55.85509688289806</c:v>
                </c:pt>
                <c:pt idx="68">
                  <c:v>55.852842809364546</c:v>
                </c:pt>
                <c:pt idx="69">
                  <c:v>55.741827326068744</c:v>
                </c:pt>
                <c:pt idx="70">
                  <c:v>55.498721227621488</c:v>
                </c:pt>
                <c:pt idx="71">
                  <c:v>54.906937394247045</c:v>
                </c:pt>
                <c:pt idx="72">
                  <c:v>54.877014418999153</c:v>
                </c:pt>
                <c:pt idx="73">
                  <c:v>54.852320675105481</c:v>
                </c:pt>
                <c:pt idx="74">
                  <c:v>54.81099656357388</c:v>
                </c:pt>
                <c:pt idx="75">
                  <c:v>54.775993237531694</c:v>
                </c:pt>
                <c:pt idx="76">
                  <c:v>54.583333333333329</c:v>
                </c:pt>
                <c:pt idx="77">
                  <c:v>54.163162321278385</c:v>
                </c:pt>
                <c:pt idx="78">
                  <c:v>53.610875106202208</c:v>
                </c:pt>
                <c:pt idx="79">
                  <c:v>53.095843935538589</c:v>
                </c:pt>
                <c:pt idx="80">
                  <c:v>52.980688497061294</c:v>
                </c:pt>
                <c:pt idx="81">
                  <c:v>52.881355932203384</c:v>
                </c:pt>
                <c:pt idx="82">
                  <c:v>52.450558899398104</c:v>
                </c:pt>
                <c:pt idx="83">
                  <c:v>51.399491094147592</c:v>
                </c:pt>
                <c:pt idx="84">
                  <c:v>51.259774109470023</c:v>
                </c:pt>
                <c:pt idx="85">
                  <c:v>51.219512195121951</c:v>
                </c:pt>
                <c:pt idx="86">
                  <c:v>51.207327227310579</c:v>
                </c:pt>
                <c:pt idx="87">
                  <c:v>51.152860802732711</c:v>
                </c:pt>
                <c:pt idx="88">
                  <c:v>50.757575757575758</c:v>
                </c:pt>
                <c:pt idx="89">
                  <c:v>50.67001675041876</c:v>
                </c:pt>
                <c:pt idx="90">
                  <c:v>50.633981403212175</c:v>
                </c:pt>
                <c:pt idx="91">
                  <c:v>49.916247906197661</c:v>
                </c:pt>
                <c:pt idx="92">
                  <c:v>49.872340425531917</c:v>
                </c:pt>
                <c:pt idx="93">
                  <c:v>49.281487743026211</c:v>
                </c:pt>
                <c:pt idx="94">
                  <c:v>49.000000000000007</c:v>
                </c:pt>
                <c:pt idx="95">
                  <c:v>48.883374689826297</c:v>
                </c:pt>
                <c:pt idx="96">
                  <c:v>48.530646515533171</c:v>
                </c:pt>
                <c:pt idx="97">
                  <c:v>46.644295302013425</c:v>
                </c:pt>
                <c:pt idx="98">
                  <c:v>46.160267111853095</c:v>
                </c:pt>
                <c:pt idx="99">
                  <c:v>45.785123966942152</c:v>
                </c:pt>
                <c:pt idx="100">
                  <c:v>45.584524810765352</c:v>
                </c:pt>
                <c:pt idx="101">
                  <c:v>45.497630331753548</c:v>
                </c:pt>
                <c:pt idx="102">
                  <c:v>45.484672742336372</c:v>
                </c:pt>
                <c:pt idx="103">
                  <c:v>45.370370370370367</c:v>
                </c:pt>
                <c:pt idx="104">
                  <c:v>44.987775061124694</c:v>
                </c:pt>
                <c:pt idx="105">
                  <c:v>44.856661045531204</c:v>
                </c:pt>
                <c:pt idx="106">
                  <c:v>44.756399669694467</c:v>
                </c:pt>
                <c:pt idx="107">
                  <c:v>44.72361809045227</c:v>
                </c:pt>
                <c:pt idx="108">
                  <c:v>44.714765100671137</c:v>
                </c:pt>
                <c:pt idx="109">
                  <c:v>44.701986754966882</c:v>
                </c:pt>
                <c:pt idx="110">
                  <c:v>44.526748971193413</c:v>
                </c:pt>
                <c:pt idx="111">
                  <c:v>44.524380495603523</c:v>
                </c:pt>
                <c:pt idx="112">
                  <c:v>44.516653127538589</c:v>
                </c:pt>
                <c:pt idx="113">
                  <c:v>44.47077409162717</c:v>
                </c:pt>
                <c:pt idx="114">
                  <c:v>44.40944881889763</c:v>
                </c:pt>
                <c:pt idx="115">
                  <c:v>44.272948822095863</c:v>
                </c:pt>
                <c:pt idx="116">
                  <c:v>44.254278728606359</c:v>
                </c:pt>
                <c:pt idx="117">
                  <c:v>44.251447477253926</c:v>
                </c:pt>
                <c:pt idx="118">
                  <c:v>44.096950742767781</c:v>
                </c:pt>
                <c:pt idx="119">
                  <c:v>44.063745019920326</c:v>
                </c:pt>
                <c:pt idx="120">
                  <c:v>44.022617124394188</c:v>
                </c:pt>
                <c:pt idx="121">
                  <c:v>44.00643604183427</c:v>
                </c:pt>
                <c:pt idx="122">
                  <c:v>43.993371996685994</c:v>
                </c:pt>
                <c:pt idx="123">
                  <c:v>43.951612903225815</c:v>
                </c:pt>
                <c:pt idx="124">
                  <c:v>43.927444794952685</c:v>
                </c:pt>
                <c:pt idx="125">
                  <c:v>43.81568310428456</c:v>
                </c:pt>
                <c:pt idx="126">
                  <c:v>43.666404405979556</c:v>
                </c:pt>
                <c:pt idx="127">
                  <c:v>43.474646716541976</c:v>
                </c:pt>
                <c:pt idx="128">
                  <c:v>43.460264900662253</c:v>
                </c:pt>
                <c:pt idx="129">
                  <c:v>43.330638641875503</c:v>
                </c:pt>
                <c:pt idx="130">
                  <c:v>43.108974358974365</c:v>
                </c:pt>
                <c:pt idx="131">
                  <c:v>43.093465674110831</c:v>
                </c:pt>
                <c:pt idx="132">
                  <c:v>41.653027823240592</c:v>
                </c:pt>
                <c:pt idx="133">
                  <c:v>40.846366145354189</c:v>
                </c:pt>
              </c:numCache>
            </c:numRef>
          </c:xVal>
          <c:yVal>
            <c:numRef>
              <c:f>QM!$T$2:$T$135</c:f>
              <c:numCache>
                <c:formatCode>General</c:formatCode>
                <c:ptCount val="134"/>
                <c:pt idx="0">
                  <c:v>3.6999999999999998E-2</c:v>
                </c:pt>
                <c:pt idx="1">
                  <c:v>3.7999999999999999E-2</c:v>
                </c:pt>
                <c:pt idx="2">
                  <c:v>3.5000000000000003E-2</c:v>
                </c:pt>
                <c:pt idx="3">
                  <c:v>3.7999999999999999E-2</c:v>
                </c:pt>
                <c:pt idx="4">
                  <c:v>3.9E-2</c:v>
                </c:pt>
                <c:pt idx="5">
                  <c:v>3.6999999999999998E-2</c:v>
                </c:pt>
                <c:pt idx="6">
                  <c:v>3.5000000000000003E-2</c:v>
                </c:pt>
                <c:pt idx="7">
                  <c:v>3.9E-2</c:v>
                </c:pt>
                <c:pt idx="8">
                  <c:v>3.6999999999999998E-2</c:v>
                </c:pt>
                <c:pt idx="9">
                  <c:v>3.9E-2</c:v>
                </c:pt>
                <c:pt idx="10">
                  <c:v>3.6999999999999998E-2</c:v>
                </c:pt>
                <c:pt idx="11">
                  <c:v>3.9E-2</c:v>
                </c:pt>
                <c:pt idx="12">
                  <c:v>3.5999999999999997E-2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4.1000000000000002E-2</c:v>
                </c:pt>
                <c:pt idx="16">
                  <c:v>3.7999999999999999E-2</c:v>
                </c:pt>
                <c:pt idx="17">
                  <c:v>3.5999999999999997E-2</c:v>
                </c:pt>
                <c:pt idx="18">
                  <c:v>3.5000000000000003E-2</c:v>
                </c:pt>
                <c:pt idx="19">
                  <c:v>3.9E-2</c:v>
                </c:pt>
                <c:pt idx="20">
                  <c:v>3.7999999999999999E-2</c:v>
                </c:pt>
                <c:pt idx="21">
                  <c:v>4.1000000000000002E-2</c:v>
                </c:pt>
                <c:pt idx="22">
                  <c:v>3.5999999999999997E-2</c:v>
                </c:pt>
                <c:pt idx="23">
                  <c:v>0.04</c:v>
                </c:pt>
                <c:pt idx="24">
                  <c:v>0.04</c:v>
                </c:pt>
                <c:pt idx="25">
                  <c:v>4.1000000000000002E-2</c:v>
                </c:pt>
                <c:pt idx="26">
                  <c:v>4.3999999999999997E-2</c:v>
                </c:pt>
                <c:pt idx="27">
                  <c:v>4.1000000000000002E-2</c:v>
                </c:pt>
                <c:pt idx="28">
                  <c:v>4.1000000000000002E-2</c:v>
                </c:pt>
                <c:pt idx="29">
                  <c:v>4.1000000000000002E-2</c:v>
                </c:pt>
                <c:pt idx="30">
                  <c:v>4.1000000000000002E-2</c:v>
                </c:pt>
                <c:pt idx="31">
                  <c:v>4.1000000000000002E-2</c:v>
                </c:pt>
                <c:pt idx="32">
                  <c:v>4.2000000000000003E-2</c:v>
                </c:pt>
                <c:pt idx="33">
                  <c:v>3.5999999999999997E-2</c:v>
                </c:pt>
                <c:pt idx="34">
                  <c:v>4.2999999999999997E-2</c:v>
                </c:pt>
                <c:pt idx="35">
                  <c:v>3.5999999999999997E-2</c:v>
                </c:pt>
                <c:pt idx="36">
                  <c:v>4.2999999999999997E-2</c:v>
                </c:pt>
                <c:pt idx="37">
                  <c:v>4.4999999999999998E-2</c:v>
                </c:pt>
                <c:pt idx="38">
                  <c:v>3.9E-2</c:v>
                </c:pt>
                <c:pt idx="39">
                  <c:v>3.7999999999999999E-2</c:v>
                </c:pt>
                <c:pt idx="40">
                  <c:v>4.2000000000000003E-2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0.04</c:v>
                </c:pt>
                <c:pt idx="44">
                  <c:v>4.1000000000000002E-2</c:v>
                </c:pt>
                <c:pt idx="45">
                  <c:v>4.3999999999999997E-2</c:v>
                </c:pt>
                <c:pt idx="46">
                  <c:v>4.4999999999999998E-2</c:v>
                </c:pt>
                <c:pt idx="47">
                  <c:v>4.3999999999999997E-2</c:v>
                </c:pt>
                <c:pt idx="48">
                  <c:v>0.04</c:v>
                </c:pt>
                <c:pt idx="49">
                  <c:v>4.4999999999999998E-2</c:v>
                </c:pt>
                <c:pt idx="50">
                  <c:v>4.3999999999999997E-2</c:v>
                </c:pt>
                <c:pt idx="51">
                  <c:v>3.9E-2</c:v>
                </c:pt>
                <c:pt idx="52">
                  <c:v>4.3999999999999997E-2</c:v>
                </c:pt>
                <c:pt idx="53">
                  <c:v>0.05</c:v>
                </c:pt>
                <c:pt idx="54">
                  <c:v>4.2000000000000003E-2</c:v>
                </c:pt>
                <c:pt idx="55">
                  <c:v>4.3999999999999997E-2</c:v>
                </c:pt>
                <c:pt idx="56">
                  <c:v>4.2000000000000003E-2</c:v>
                </c:pt>
                <c:pt idx="57">
                  <c:v>4.2000000000000003E-2</c:v>
                </c:pt>
                <c:pt idx="58">
                  <c:v>4.8000000000000001E-2</c:v>
                </c:pt>
                <c:pt idx="59">
                  <c:v>4.2000000000000003E-2</c:v>
                </c:pt>
                <c:pt idx="60">
                  <c:v>4.2999999999999997E-2</c:v>
                </c:pt>
                <c:pt idx="61">
                  <c:v>4.7E-2</c:v>
                </c:pt>
                <c:pt idx="62">
                  <c:v>4.4999999999999998E-2</c:v>
                </c:pt>
                <c:pt idx="63">
                  <c:v>5.7000000000000002E-2</c:v>
                </c:pt>
                <c:pt idx="64">
                  <c:v>4.7E-2</c:v>
                </c:pt>
                <c:pt idx="65">
                  <c:v>4.1000000000000002E-2</c:v>
                </c:pt>
                <c:pt idx="66">
                  <c:v>4.8000000000000001E-2</c:v>
                </c:pt>
                <c:pt idx="67">
                  <c:v>4.4999999999999998E-2</c:v>
                </c:pt>
                <c:pt idx="68">
                  <c:v>4.5999999999999999E-2</c:v>
                </c:pt>
                <c:pt idx="69">
                  <c:v>4.9000000000000002E-2</c:v>
                </c:pt>
                <c:pt idx="70">
                  <c:v>5.6000000000000001E-2</c:v>
                </c:pt>
                <c:pt idx="71">
                  <c:v>5.0999999999999997E-2</c:v>
                </c:pt>
                <c:pt idx="72">
                  <c:v>4.7E-2</c:v>
                </c:pt>
                <c:pt idx="73">
                  <c:v>5.5E-2</c:v>
                </c:pt>
                <c:pt idx="74">
                  <c:v>5.8000000000000003E-2</c:v>
                </c:pt>
                <c:pt idx="75">
                  <c:v>5.5E-2</c:v>
                </c:pt>
                <c:pt idx="76">
                  <c:v>5.0999999999999997E-2</c:v>
                </c:pt>
                <c:pt idx="77">
                  <c:v>5.5E-2</c:v>
                </c:pt>
                <c:pt idx="78">
                  <c:v>5.8000000000000003E-2</c:v>
                </c:pt>
                <c:pt idx="79">
                  <c:v>6.2E-2</c:v>
                </c:pt>
                <c:pt idx="80">
                  <c:v>6.4000000000000001E-2</c:v>
                </c:pt>
                <c:pt idx="81">
                  <c:v>5.7000000000000002E-2</c:v>
                </c:pt>
                <c:pt idx="82">
                  <c:v>6.7000000000000004E-2</c:v>
                </c:pt>
                <c:pt idx="83">
                  <c:v>6.5000000000000002E-2</c:v>
                </c:pt>
                <c:pt idx="84">
                  <c:v>7.0999999999999994E-2</c:v>
                </c:pt>
                <c:pt idx="85">
                  <c:v>6.4000000000000001E-2</c:v>
                </c:pt>
                <c:pt idx="86">
                  <c:v>6.5000000000000002E-2</c:v>
                </c:pt>
                <c:pt idx="87">
                  <c:v>6.0999999999999999E-2</c:v>
                </c:pt>
                <c:pt idx="88">
                  <c:v>6.3E-2</c:v>
                </c:pt>
                <c:pt idx="89">
                  <c:v>6.4000000000000001E-2</c:v>
                </c:pt>
                <c:pt idx="90">
                  <c:v>6.3E-2</c:v>
                </c:pt>
                <c:pt idx="91">
                  <c:v>6.2E-2</c:v>
                </c:pt>
                <c:pt idx="92">
                  <c:v>7.1999999999999995E-2</c:v>
                </c:pt>
                <c:pt idx="93">
                  <c:v>7.4999999999999997E-2</c:v>
                </c:pt>
                <c:pt idx="94">
                  <c:v>6.8000000000000005E-2</c:v>
                </c:pt>
                <c:pt idx="95">
                  <c:v>0.04</c:v>
                </c:pt>
                <c:pt idx="96">
                  <c:v>0.06</c:v>
                </c:pt>
                <c:pt idx="97">
                  <c:v>5.0999999999999997E-2</c:v>
                </c:pt>
                <c:pt idx="98">
                  <c:v>5.3999999999999999E-2</c:v>
                </c:pt>
                <c:pt idx="99">
                  <c:v>7.0000000000000007E-2</c:v>
                </c:pt>
                <c:pt idx="100">
                  <c:v>5.0999999999999997E-2</c:v>
                </c:pt>
                <c:pt idx="101">
                  <c:v>3.5999999999999997E-2</c:v>
                </c:pt>
                <c:pt idx="102">
                  <c:v>7.0000000000000007E-2</c:v>
                </c:pt>
                <c:pt idx="103">
                  <c:v>5.1999999999999998E-2</c:v>
                </c:pt>
                <c:pt idx="104">
                  <c:v>0.05</c:v>
                </c:pt>
                <c:pt idx="105">
                  <c:v>5.5E-2</c:v>
                </c:pt>
                <c:pt idx="106">
                  <c:v>5.0999999999999997E-2</c:v>
                </c:pt>
                <c:pt idx="107">
                  <c:v>5.2999999999999999E-2</c:v>
                </c:pt>
                <c:pt idx="108">
                  <c:v>5.6000000000000001E-2</c:v>
                </c:pt>
                <c:pt idx="109">
                  <c:v>4.7E-2</c:v>
                </c:pt>
                <c:pt idx="110">
                  <c:v>4.8000000000000001E-2</c:v>
                </c:pt>
                <c:pt idx="111">
                  <c:v>4.4999999999999998E-2</c:v>
                </c:pt>
                <c:pt idx="112">
                  <c:v>4.5999999999999999E-2</c:v>
                </c:pt>
                <c:pt idx="113">
                  <c:v>4.4999999999999998E-2</c:v>
                </c:pt>
                <c:pt idx="114">
                  <c:v>4.4999999999999998E-2</c:v>
                </c:pt>
                <c:pt idx="115">
                  <c:v>4.9000000000000002E-2</c:v>
                </c:pt>
                <c:pt idx="116">
                  <c:v>0.05</c:v>
                </c:pt>
                <c:pt idx="117">
                  <c:v>5.2999999999999999E-2</c:v>
                </c:pt>
                <c:pt idx="118">
                  <c:v>4.2000000000000003E-2</c:v>
                </c:pt>
                <c:pt idx="119">
                  <c:v>4.8000000000000001E-2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5.3999999999999999E-2</c:v>
                </c:pt>
                <c:pt idx="123">
                  <c:v>4.5999999999999999E-2</c:v>
                </c:pt>
                <c:pt idx="124">
                  <c:v>4.2999999999999997E-2</c:v>
                </c:pt>
                <c:pt idx="125">
                  <c:v>5.1999999999999998E-2</c:v>
                </c:pt>
                <c:pt idx="126">
                  <c:v>4.5999999999999999E-2</c:v>
                </c:pt>
                <c:pt idx="127">
                  <c:v>6.0999999999999999E-2</c:v>
                </c:pt>
                <c:pt idx="128">
                  <c:v>9.0999999999999998E-2</c:v>
                </c:pt>
                <c:pt idx="129">
                  <c:v>5.3999999999999999E-2</c:v>
                </c:pt>
                <c:pt idx="130">
                  <c:v>5.0999999999999997E-2</c:v>
                </c:pt>
                <c:pt idx="131">
                  <c:v>0.11600000000000001</c:v>
                </c:pt>
                <c:pt idx="132">
                  <c:v>6.8000000000000005E-2</c:v>
                </c:pt>
                <c:pt idx="133">
                  <c:v>4.3999999999999997E-2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D3-42BE-A336-A91301018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346479"/>
        <c:axId val="1410570719"/>
      </c:scatterChart>
      <c:valAx>
        <c:axId val="1144346479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Mg#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10570719"/>
        <c:crosses val="autoZero"/>
        <c:crossBetween val="midCat"/>
      </c:valAx>
      <c:valAx>
        <c:axId val="1410570719"/>
        <c:scaling>
          <c:orientation val="minMax"/>
          <c:max val="7.0000000000000007E-2"/>
          <c:min val="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Al (apfu)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4346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130175</xdr:colOff>
      <xdr:row>7</xdr:row>
      <xdr:rowOff>146050</xdr:rowOff>
    </xdr:from>
    <xdr:to>
      <xdr:col>31</xdr:col>
      <xdr:colOff>434975</xdr:colOff>
      <xdr:row>23</xdr:row>
      <xdr:rowOff>44450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47FEA1B-77DF-C841-B981-AD32FA274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333375</xdr:colOff>
      <xdr:row>7</xdr:row>
      <xdr:rowOff>146050</xdr:rowOff>
    </xdr:from>
    <xdr:to>
      <xdr:col>32</xdr:col>
      <xdr:colOff>28575</xdr:colOff>
      <xdr:row>23</xdr:row>
      <xdr:rowOff>44450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637A12A-319D-84A1-5D46-1F412BA9D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53975</xdr:colOff>
      <xdr:row>31</xdr:row>
      <xdr:rowOff>12700</xdr:rowOff>
    </xdr:from>
    <xdr:to>
      <xdr:col>31</xdr:col>
      <xdr:colOff>358775</xdr:colOff>
      <xdr:row>46</xdr:row>
      <xdr:rowOff>88900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AD6952A-C7B9-791C-BCEA-34A730321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333375</xdr:colOff>
      <xdr:row>6</xdr:row>
      <xdr:rowOff>31750</xdr:rowOff>
    </xdr:from>
    <xdr:to>
      <xdr:col>35</xdr:col>
      <xdr:colOff>28575</xdr:colOff>
      <xdr:row>21</xdr:row>
      <xdr:rowOff>107950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178C2C7-1234-1D1B-FB2D-7BFE6B732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206375</xdr:colOff>
      <xdr:row>22</xdr:row>
      <xdr:rowOff>158750</xdr:rowOff>
    </xdr:from>
    <xdr:to>
      <xdr:col>34</xdr:col>
      <xdr:colOff>511175</xdr:colOff>
      <xdr:row>38</xdr:row>
      <xdr:rowOff>57150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35FCED2-938B-0C55-3334-E23137FBF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130175</xdr:colOff>
      <xdr:row>7</xdr:row>
      <xdr:rowOff>146050</xdr:rowOff>
    </xdr:from>
    <xdr:to>
      <xdr:col>37</xdr:col>
      <xdr:colOff>434975</xdr:colOff>
      <xdr:row>23</xdr:row>
      <xdr:rowOff>44450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03E604B-27CF-7379-27B9-846878DBC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276225</xdr:colOff>
      <xdr:row>7</xdr:row>
      <xdr:rowOff>146050</xdr:rowOff>
    </xdr:from>
    <xdr:to>
      <xdr:col>29</xdr:col>
      <xdr:colOff>581025</xdr:colOff>
      <xdr:row>23</xdr:row>
      <xdr:rowOff>44450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C7D43ADE-1A5C-3DDA-FD74-3AE60042A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549275</xdr:colOff>
      <xdr:row>7</xdr:row>
      <xdr:rowOff>146050</xdr:rowOff>
    </xdr:from>
    <xdr:to>
      <xdr:col>31</xdr:col>
      <xdr:colOff>244475</xdr:colOff>
      <xdr:row>23</xdr:row>
      <xdr:rowOff>44450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762B5C-FBB3-BC7B-5821-61C9DD1E7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574675</xdr:colOff>
      <xdr:row>24</xdr:row>
      <xdr:rowOff>69850</xdr:rowOff>
    </xdr:from>
    <xdr:to>
      <xdr:col>31</xdr:col>
      <xdr:colOff>269875</xdr:colOff>
      <xdr:row>39</xdr:row>
      <xdr:rowOff>146050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DF1F41FF-521B-8E52-4BFD-D251D609A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523875</xdr:colOff>
      <xdr:row>6</xdr:row>
      <xdr:rowOff>88900</xdr:rowOff>
    </xdr:from>
    <xdr:to>
      <xdr:col>31</xdr:col>
      <xdr:colOff>219075</xdr:colOff>
      <xdr:row>21</xdr:row>
      <xdr:rowOff>165100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7990B9A-775E-0D13-06AC-EEC06A8F2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346075</xdr:colOff>
      <xdr:row>7</xdr:row>
      <xdr:rowOff>31750</xdr:rowOff>
    </xdr:from>
    <xdr:to>
      <xdr:col>39</xdr:col>
      <xdr:colOff>41275</xdr:colOff>
      <xdr:row>22</xdr:row>
      <xdr:rowOff>107950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D4572C58-5204-EE84-246C-E2F71A849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219075</xdr:colOff>
      <xdr:row>8</xdr:row>
      <xdr:rowOff>69850</xdr:rowOff>
    </xdr:from>
    <xdr:to>
      <xdr:col>46</xdr:col>
      <xdr:colOff>523875</xdr:colOff>
      <xdr:row>23</xdr:row>
      <xdr:rowOff>146050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9C92207-AD14-095C-4F55-6E5187E84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85725</xdr:colOff>
      <xdr:row>8</xdr:row>
      <xdr:rowOff>114300</xdr:rowOff>
    </xdr:from>
    <xdr:to>
      <xdr:col>31</xdr:col>
      <xdr:colOff>390525</xdr:colOff>
      <xdr:row>24</xdr:row>
      <xdr:rowOff>12700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0D9EDF0-2144-D5B9-4849-18107D00B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180975</xdr:colOff>
      <xdr:row>90</xdr:row>
      <xdr:rowOff>88900</xdr:rowOff>
    </xdr:from>
    <xdr:to>
      <xdr:col>29</xdr:col>
      <xdr:colOff>485775</xdr:colOff>
      <xdr:row>105</xdr:row>
      <xdr:rowOff>165100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15EE0AC-DF19-FC5F-B1CC-EDE4CE195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498475</xdr:colOff>
      <xdr:row>8</xdr:row>
      <xdr:rowOff>6350</xdr:rowOff>
    </xdr:from>
    <xdr:to>
      <xdr:col>28</xdr:col>
      <xdr:colOff>193675</xdr:colOff>
      <xdr:row>23</xdr:row>
      <xdr:rowOff>82550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F10025D-468E-CC70-B9DF-9E5973644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365125</xdr:colOff>
      <xdr:row>5</xdr:row>
      <xdr:rowOff>139700</xdr:rowOff>
    </xdr:from>
    <xdr:to>
      <xdr:col>38</xdr:col>
      <xdr:colOff>60325</xdr:colOff>
      <xdr:row>21</xdr:row>
      <xdr:rowOff>38100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D034E190-13C5-F525-1C56-E97CA482C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244475</xdr:colOff>
      <xdr:row>6</xdr:row>
      <xdr:rowOff>63500</xdr:rowOff>
    </xdr:from>
    <xdr:to>
      <xdr:col>31</xdr:col>
      <xdr:colOff>549275</xdr:colOff>
      <xdr:row>21</xdr:row>
      <xdr:rowOff>139700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E5BC31F-3BA7-51B5-6943-ED9467722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320675</xdr:colOff>
      <xdr:row>6</xdr:row>
      <xdr:rowOff>63500</xdr:rowOff>
    </xdr:from>
    <xdr:to>
      <xdr:col>40</xdr:col>
      <xdr:colOff>15875</xdr:colOff>
      <xdr:row>21</xdr:row>
      <xdr:rowOff>139700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CD028194-362E-0712-8A7E-6E2FE7970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130175</xdr:colOff>
      <xdr:row>7</xdr:row>
      <xdr:rowOff>146050</xdr:rowOff>
    </xdr:from>
    <xdr:to>
      <xdr:col>31</xdr:col>
      <xdr:colOff>434975</xdr:colOff>
      <xdr:row>23</xdr:row>
      <xdr:rowOff>44450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098ABC1-3A3B-7D27-F95E-E8399F77D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301625</xdr:colOff>
      <xdr:row>8</xdr:row>
      <xdr:rowOff>171450</xdr:rowOff>
    </xdr:from>
    <xdr:to>
      <xdr:col>23</xdr:col>
      <xdr:colOff>606425</xdr:colOff>
      <xdr:row>24</xdr:row>
      <xdr:rowOff>69850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50B8086-AC57-2DA0-FC4F-11A7FCFA1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339725</xdr:colOff>
      <xdr:row>8</xdr:row>
      <xdr:rowOff>63500</xdr:rowOff>
    </xdr:from>
    <xdr:to>
      <xdr:col>29</xdr:col>
      <xdr:colOff>34925</xdr:colOff>
      <xdr:row>23</xdr:row>
      <xdr:rowOff>139700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3B80E14-D272-E1DF-66B3-4DCB30DF7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587375</xdr:colOff>
      <xdr:row>23</xdr:row>
      <xdr:rowOff>38100</xdr:rowOff>
    </xdr:from>
    <xdr:to>
      <xdr:col>29</xdr:col>
      <xdr:colOff>282575</xdr:colOff>
      <xdr:row>38</xdr:row>
      <xdr:rowOff>114300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23A4A470-92BC-E41D-D08F-0F4262264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542925</xdr:colOff>
      <xdr:row>10</xdr:row>
      <xdr:rowOff>76200</xdr:rowOff>
    </xdr:from>
    <xdr:to>
      <xdr:col>31</xdr:col>
      <xdr:colOff>238125</xdr:colOff>
      <xdr:row>25</xdr:row>
      <xdr:rowOff>152400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B981EE1-CD02-6FEB-91BD-3C981508B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130175</xdr:colOff>
      <xdr:row>7</xdr:row>
      <xdr:rowOff>146050</xdr:rowOff>
    </xdr:from>
    <xdr:to>
      <xdr:col>39</xdr:col>
      <xdr:colOff>434975</xdr:colOff>
      <xdr:row>23</xdr:row>
      <xdr:rowOff>44450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758A016-2560-CBBD-EE06-96FF762E2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111125</xdr:colOff>
      <xdr:row>10</xdr:row>
      <xdr:rowOff>158750</xdr:rowOff>
    </xdr:from>
    <xdr:to>
      <xdr:col>48</xdr:col>
      <xdr:colOff>415925</xdr:colOff>
      <xdr:row>26</xdr:row>
      <xdr:rowOff>57150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A0E07EF-2009-49F2-7702-0DB78BDE2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130175</xdr:colOff>
      <xdr:row>7</xdr:row>
      <xdr:rowOff>57150</xdr:rowOff>
    </xdr:from>
    <xdr:to>
      <xdr:col>34</xdr:col>
      <xdr:colOff>434975</xdr:colOff>
      <xdr:row>27</xdr:row>
      <xdr:rowOff>69850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CC341E9-AD40-94A3-864B-EF5EB9494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CE06E-7966-4113-B189-9E1EE102FB37}">
  <dimension ref="A1:AY64"/>
  <sheetViews>
    <sheetView tabSelected="1" topLeftCell="A25" workbookViewId="0">
      <selection activeCell="E64" sqref="E64"/>
    </sheetView>
  </sheetViews>
  <sheetFormatPr defaultRowHeight="14" x14ac:dyDescent="0.3"/>
  <cols>
    <col min="17" max="17" width="12.08984375" bestFit="1" customWidth="1"/>
  </cols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>
        <v>1</v>
      </c>
      <c r="B2">
        <v>51.402999999999999</v>
      </c>
      <c r="C2">
        <v>0.16</v>
      </c>
      <c r="D2">
        <v>0.91400000000000003</v>
      </c>
      <c r="E2">
        <v>0.27800000000000002</v>
      </c>
      <c r="F2">
        <v>14.324</v>
      </c>
      <c r="G2">
        <v>0.42799999999999999</v>
      </c>
      <c r="H2">
        <v>12.151999999999999</v>
      </c>
      <c r="I2">
        <v>20.402000000000001</v>
      </c>
      <c r="J2">
        <v>0.33300000000000002</v>
      </c>
      <c r="K2">
        <v>0</v>
      </c>
      <c r="L2">
        <v>9.7000000000000003E-2</v>
      </c>
      <c r="M2">
        <v>0</v>
      </c>
      <c r="N2" s="1">
        <f>SUM(B2:M2)</f>
        <v>100.49099999999999</v>
      </c>
      <c r="O2" s="1" t="s">
        <v>49</v>
      </c>
      <c r="P2" s="1" t="str" cm="1">
        <f t="array" ref="P2">_xlfn.IFS(A2=1,"Core",A2=3,"Rim",TRUE,"Mantle")</f>
        <v>Core</v>
      </c>
      <c r="Q2" s="1" t="s">
        <v>93</v>
      </c>
      <c r="R2">
        <v>1.944</v>
      </c>
      <c r="S2">
        <v>5.0000000000000001E-3</v>
      </c>
      <c r="T2">
        <v>4.1000000000000002E-2</v>
      </c>
      <c r="U2">
        <v>8.0000000000000002E-3</v>
      </c>
      <c r="V2">
        <v>7.9000000000000001E-2</v>
      </c>
      <c r="W2">
        <v>0.374</v>
      </c>
      <c r="X2">
        <v>1.4E-2</v>
      </c>
      <c r="Y2">
        <v>0.68500000000000005</v>
      </c>
      <c r="Z2">
        <v>0.82699999999999996</v>
      </c>
      <c r="AA2">
        <v>2.4E-2</v>
      </c>
      <c r="AB2">
        <v>0</v>
      </c>
      <c r="AC2">
        <v>4</v>
      </c>
      <c r="AD2">
        <v>41.788782213239003</v>
      </c>
      <c r="AE2">
        <v>34.613441131884791</v>
      </c>
      <c r="AF2">
        <v>23.597776654876199</v>
      </c>
      <c r="AG2" s="2">
        <f t="shared" ref="AG2:AG33" si="0">Y2/(Y2+W2)*100</f>
        <v>64.683663833805468</v>
      </c>
      <c r="AH2" s="2">
        <f t="shared" ref="AH2:AH33" si="1">V2/(V2+W2)</f>
        <v>0.17439293598233996</v>
      </c>
      <c r="AI2">
        <v>0.44492167761495699</v>
      </c>
      <c r="AJ2">
        <v>0.41788782213239001</v>
      </c>
      <c r="AK2"/>
      <c r="AL2"/>
      <c r="AM2">
        <v>1344.5353397740721</v>
      </c>
      <c r="AN2">
        <v>1400.911010742188</v>
      </c>
      <c r="AO2">
        <v>2.1381616592407231</v>
      </c>
      <c r="AP2">
        <v>1329.347412109375</v>
      </c>
      <c r="AQ2"/>
      <c r="AR2"/>
      <c r="AS2">
        <v>3.3210310935974121</v>
      </c>
      <c r="AT2"/>
      <c r="AU2"/>
      <c r="AV2">
        <v>1</v>
      </c>
    </row>
    <row r="3" spans="1:48" s="1" customFormat="1" x14ac:dyDescent="0.3">
      <c r="A3">
        <v>1</v>
      </c>
      <c r="B3">
        <v>51.49</v>
      </c>
      <c r="C3">
        <v>0.124</v>
      </c>
      <c r="D3">
        <v>0.92900000000000005</v>
      </c>
      <c r="E3">
        <v>0.31900000000000001</v>
      </c>
      <c r="F3">
        <v>13.968999999999999</v>
      </c>
      <c r="G3">
        <v>0.46400000000000002</v>
      </c>
      <c r="H3">
        <v>12.352</v>
      </c>
      <c r="I3">
        <v>20.169</v>
      </c>
      <c r="J3">
        <v>0.25800000000000001</v>
      </c>
      <c r="K3">
        <v>0</v>
      </c>
      <c r="L3">
        <v>0.106</v>
      </c>
      <c r="M3">
        <v>0</v>
      </c>
      <c r="N3" s="1">
        <f t="shared" ref="N3:N33" si="2">SUM(B3:M3)</f>
        <v>100.17999999999999</v>
      </c>
      <c r="O3" s="1" t="s">
        <v>49</v>
      </c>
      <c r="P3" s="1" t="str" cm="1">
        <f t="array" ref="P3">_xlfn.IFS(A3=1,"Core",A3=3,"Rim",TRUE,"Mantle")</f>
        <v>Core</v>
      </c>
      <c r="Q3" s="1" t="s">
        <v>93</v>
      </c>
      <c r="R3">
        <v>1.952</v>
      </c>
      <c r="S3">
        <v>4.0000000000000001E-3</v>
      </c>
      <c r="T3">
        <v>4.2000000000000003E-2</v>
      </c>
      <c r="U3">
        <v>0.01</v>
      </c>
      <c r="V3">
        <v>5.7000000000000002E-2</v>
      </c>
      <c r="W3">
        <v>0.38500000000000001</v>
      </c>
      <c r="X3">
        <v>1.4999999999999999E-2</v>
      </c>
      <c r="Y3">
        <v>0.69799999999999995</v>
      </c>
      <c r="Z3">
        <v>0.81899999999999995</v>
      </c>
      <c r="AA3">
        <v>1.9E-2</v>
      </c>
      <c r="AB3">
        <v>0</v>
      </c>
      <c r="AC3">
        <v>4</v>
      </c>
      <c r="AD3">
        <v>41.48936170212766</v>
      </c>
      <c r="AE3">
        <v>35.359675785207692</v>
      </c>
      <c r="AF3">
        <v>23.150962512664638</v>
      </c>
      <c r="AG3" s="2">
        <f t="shared" si="0"/>
        <v>64.450600184672197</v>
      </c>
      <c r="AH3" s="2">
        <f t="shared" si="1"/>
        <v>0.12895927601809956</v>
      </c>
      <c r="AI3">
        <v>0.43895643363728465</v>
      </c>
      <c r="AJ3">
        <v>0.41489361702127658</v>
      </c>
      <c r="AK3"/>
      <c r="AL3">
        <v>-1.728978501382926</v>
      </c>
      <c r="AM3">
        <v>1343.045928566296</v>
      </c>
      <c r="AN3">
        <v>1404.988403320312</v>
      </c>
      <c r="AO3">
        <v>1.890225887298584</v>
      </c>
      <c r="AP3">
        <v>1323.23681640625</v>
      </c>
      <c r="AQ3">
        <v>1343.706773048244</v>
      </c>
      <c r="AR3">
        <v>1346.257015818275</v>
      </c>
      <c r="AS3">
        <v>2.5477514266967769</v>
      </c>
      <c r="AT3">
        <v>-4.540743856260633</v>
      </c>
      <c r="AU3">
        <v>-4.2245529975677023</v>
      </c>
      <c r="AV3">
        <v>1</v>
      </c>
    </row>
    <row r="4" spans="1:48" s="1" customFormat="1" x14ac:dyDescent="0.3">
      <c r="A4">
        <v>1</v>
      </c>
      <c r="B4">
        <v>51.523000000000003</v>
      </c>
      <c r="C4">
        <v>0.11799999999999999</v>
      </c>
      <c r="D4">
        <v>1.0249999999999999</v>
      </c>
      <c r="E4">
        <v>0.20899999999999999</v>
      </c>
      <c r="F4">
        <v>14.678000000000001</v>
      </c>
      <c r="G4">
        <v>0.41499999999999998</v>
      </c>
      <c r="H4">
        <v>12.253</v>
      </c>
      <c r="I4">
        <v>19.643999999999998</v>
      </c>
      <c r="J4">
        <v>0.32100000000000001</v>
      </c>
      <c r="K4">
        <v>0</v>
      </c>
      <c r="L4">
        <v>9.5000000000000001E-2</v>
      </c>
      <c r="M4">
        <v>0</v>
      </c>
      <c r="N4" s="1">
        <f t="shared" si="2"/>
        <v>100.28100000000001</v>
      </c>
      <c r="O4" s="1" t="s">
        <v>49</v>
      </c>
      <c r="P4" s="1" t="str" cm="1">
        <f t="array" ref="P4">_xlfn.IFS(A4=1,"Core",A4=3,"Rim",TRUE,"Mantle")</f>
        <v>Core</v>
      </c>
      <c r="Q4" s="1" t="s">
        <v>93</v>
      </c>
      <c r="R4">
        <v>1.9530000000000001</v>
      </c>
      <c r="S4">
        <v>3.0000000000000001E-3</v>
      </c>
      <c r="T4">
        <v>4.5999999999999999E-2</v>
      </c>
      <c r="U4">
        <v>6.0000000000000001E-3</v>
      </c>
      <c r="V4">
        <v>5.8999999999999997E-2</v>
      </c>
      <c r="W4">
        <v>0.40600000000000003</v>
      </c>
      <c r="X4">
        <v>1.2999999999999999E-2</v>
      </c>
      <c r="Y4">
        <v>0.69199999999999995</v>
      </c>
      <c r="Z4">
        <v>0.79800000000000004</v>
      </c>
      <c r="AA4">
        <v>2.4E-2</v>
      </c>
      <c r="AB4">
        <v>0</v>
      </c>
      <c r="AC4">
        <v>4</v>
      </c>
      <c r="AD4">
        <v>40.548780487804876</v>
      </c>
      <c r="AE4">
        <v>35.162601626016254</v>
      </c>
      <c r="AF4">
        <v>24.288617886178862</v>
      </c>
      <c r="AG4" s="2">
        <f t="shared" si="0"/>
        <v>63.023679417122047</v>
      </c>
      <c r="AH4" s="2">
        <f t="shared" si="1"/>
        <v>0.12688172043010751</v>
      </c>
      <c r="AI4">
        <v>0.445630081300813</v>
      </c>
      <c r="AJ4">
        <v>0.40548780487804875</v>
      </c>
      <c r="AK4"/>
      <c r="AL4">
        <v>-0.23644566607960371</v>
      </c>
      <c r="AM4">
        <v>1354.8178054981561</v>
      </c>
      <c r="AN4">
        <v>1389.254638671875</v>
      </c>
      <c r="AO4">
        <v>2.0475645065307622</v>
      </c>
      <c r="AP4">
        <v>1332.094604492188</v>
      </c>
      <c r="AQ4">
        <v>1371.784083164589</v>
      </c>
      <c r="AR4">
        <v>1374.0752069551941</v>
      </c>
      <c r="AS4">
        <v>3.5509152412414551</v>
      </c>
      <c r="AT4">
        <v>-0.80357814471381062</v>
      </c>
      <c r="AU4">
        <v>-0.5190864674529152</v>
      </c>
      <c r="AV4">
        <v>1</v>
      </c>
    </row>
    <row r="5" spans="1:48" s="1" customFormat="1" x14ac:dyDescent="0.3">
      <c r="A5">
        <v>1</v>
      </c>
      <c r="B5">
        <v>51.338999999999999</v>
      </c>
      <c r="C5">
        <v>0.23200000000000001</v>
      </c>
      <c r="D5">
        <v>0.996</v>
      </c>
      <c r="E5">
        <v>0.23499999999999999</v>
      </c>
      <c r="F5">
        <v>14.631</v>
      </c>
      <c r="G5">
        <v>0.42699999999999999</v>
      </c>
      <c r="H5">
        <v>11.884</v>
      </c>
      <c r="I5">
        <v>20.251999999999999</v>
      </c>
      <c r="J5">
        <v>0.308</v>
      </c>
      <c r="K5">
        <v>0</v>
      </c>
      <c r="L5">
        <v>0.13100000000000001</v>
      </c>
      <c r="M5">
        <v>0.02</v>
      </c>
      <c r="N5" s="1">
        <f t="shared" si="2"/>
        <v>100.455</v>
      </c>
      <c r="O5" s="1" t="s">
        <v>49</v>
      </c>
      <c r="P5" s="1" t="str" cm="1">
        <f t="array" ref="P5">_xlfn.IFS(A5=1,"Core",A5=3,"Rim",TRUE,"Mantle")</f>
        <v>Core</v>
      </c>
      <c r="Q5" s="1" t="s">
        <v>93</v>
      </c>
      <c r="R5">
        <v>1.9470000000000001</v>
      </c>
      <c r="S5">
        <v>7.0000000000000001E-3</v>
      </c>
      <c r="T5">
        <v>4.4999999999999998E-2</v>
      </c>
      <c r="U5">
        <v>7.0000000000000001E-3</v>
      </c>
      <c r="V5">
        <v>6.4000000000000001E-2</v>
      </c>
      <c r="W5">
        <v>0.4</v>
      </c>
      <c r="X5">
        <v>1.4E-2</v>
      </c>
      <c r="Y5">
        <v>0.67200000000000004</v>
      </c>
      <c r="Z5">
        <v>0.82299999999999995</v>
      </c>
      <c r="AA5">
        <v>2.3E-2</v>
      </c>
      <c r="AB5">
        <v>0</v>
      </c>
      <c r="AC5">
        <v>4</v>
      </c>
      <c r="AD5">
        <v>41.713127217435378</v>
      </c>
      <c r="AE5">
        <v>34.059807399898638</v>
      </c>
      <c r="AF5">
        <v>24.227065382665991</v>
      </c>
      <c r="AG5" s="2">
        <f t="shared" si="0"/>
        <v>62.68656716417911</v>
      </c>
      <c r="AH5" s="2">
        <f t="shared" si="1"/>
        <v>0.13793103448275862</v>
      </c>
      <c r="AI5">
        <v>0.45083628991383684</v>
      </c>
      <c r="AJ5">
        <v>0.41713127217435381</v>
      </c>
      <c r="AK5"/>
      <c r="AL5">
        <v>-1.3876296993643931</v>
      </c>
      <c r="AM5">
        <v>1343.1834970405021</v>
      </c>
      <c r="AN5">
        <v>1406.682250976562</v>
      </c>
      <c r="AO5">
        <v>2.634102344512939</v>
      </c>
      <c r="AP5">
        <v>1327.076416015625</v>
      </c>
      <c r="AQ5">
        <v>1332.1630479378191</v>
      </c>
      <c r="AR5">
        <v>1330.790108377895</v>
      </c>
      <c r="AS5">
        <v>3.407382488250732</v>
      </c>
      <c r="AT5">
        <v>-4.9127893816162214</v>
      </c>
      <c r="AU5">
        <v>-5.0841043793871332</v>
      </c>
      <c r="AV5">
        <v>1</v>
      </c>
    </row>
    <row r="6" spans="1:48" s="1" customFormat="1" x14ac:dyDescent="0.3">
      <c r="A6">
        <v>1</v>
      </c>
      <c r="B6">
        <v>51.433999999999997</v>
      </c>
      <c r="C6">
        <v>0.13900000000000001</v>
      </c>
      <c r="D6">
        <v>0.995</v>
      </c>
      <c r="E6">
        <v>0.23200000000000001</v>
      </c>
      <c r="F6">
        <v>14.574</v>
      </c>
      <c r="G6">
        <v>0.48199999999999998</v>
      </c>
      <c r="H6">
        <v>12.206</v>
      </c>
      <c r="I6">
        <v>19.466999999999999</v>
      </c>
      <c r="J6">
        <v>0.28199999999999997</v>
      </c>
      <c r="K6">
        <v>0</v>
      </c>
      <c r="L6">
        <v>9.2999999999999999E-2</v>
      </c>
      <c r="M6">
        <v>2.9000000000000001E-2</v>
      </c>
      <c r="N6" s="1">
        <f t="shared" si="2"/>
        <v>99.932999999999993</v>
      </c>
      <c r="O6" s="1" t="s">
        <v>49</v>
      </c>
      <c r="P6" s="1" t="str" cm="1">
        <f t="array" ref="P6">_xlfn.IFS(A6=1,"Core",A6=3,"Rim",TRUE,"Mantle")</f>
        <v>Core</v>
      </c>
      <c r="Q6" s="1" t="s">
        <v>93</v>
      </c>
      <c r="R6">
        <v>1.958</v>
      </c>
      <c r="S6">
        <v>4.0000000000000001E-3</v>
      </c>
      <c r="T6">
        <v>4.4999999999999998E-2</v>
      </c>
      <c r="U6">
        <v>7.0000000000000001E-3</v>
      </c>
      <c r="V6">
        <v>4.5999999999999999E-2</v>
      </c>
      <c r="W6">
        <v>0.41799999999999998</v>
      </c>
      <c r="X6">
        <v>1.6E-2</v>
      </c>
      <c r="Y6">
        <v>0.69199999999999995</v>
      </c>
      <c r="Z6">
        <v>0.79400000000000004</v>
      </c>
      <c r="AA6">
        <v>2.1000000000000001E-2</v>
      </c>
      <c r="AB6">
        <v>0</v>
      </c>
      <c r="AC6">
        <v>4</v>
      </c>
      <c r="AD6">
        <v>40.386571719226865</v>
      </c>
      <c r="AE6">
        <v>35.198372329603252</v>
      </c>
      <c r="AF6">
        <v>24.41505595116989</v>
      </c>
      <c r="AG6" s="2">
        <f t="shared" si="0"/>
        <v>62.342342342342349</v>
      </c>
      <c r="AH6" s="2">
        <f t="shared" si="1"/>
        <v>9.9137931034482762E-2</v>
      </c>
      <c r="AI6">
        <v>0.44608341810783325</v>
      </c>
      <c r="AJ6">
        <v>0.40386571719226866</v>
      </c>
      <c r="AK6"/>
      <c r="AL6">
        <v>-0.28009304213021841</v>
      </c>
      <c r="AM6">
        <v>1348.689122951982</v>
      </c>
      <c r="AN6">
        <v>1398.18994140625</v>
      </c>
      <c r="AO6">
        <v>1.903066992759705</v>
      </c>
      <c r="AP6">
        <v>1323.97216796875</v>
      </c>
      <c r="AQ6">
        <v>1375.3995418350021</v>
      </c>
      <c r="AR6">
        <v>1380.954471781821</v>
      </c>
      <c r="AS6">
        <v>2.6295821666717529</v>
      </c>
      <c r="AT6">
        <v>-0.50807715033806744</v>
      </c>
      <c r="AU6">
        <v>0.181065688151925</v>
      </c>
      <c r="AV6">
        <v>1</v>
      </c>
    </row>
    <row r="7" spans="1:48" s="1" customFormat="1" x14ac:dyDescent="0.3">
      <c r="A7">
        <v>1</v>
      </c>
      <c r="B7">
        <v>51.204000000000001</v>
      </c>
      <c r="C7">
        <v>0.17499999999999999</v>
      </c>
      <c r="D7">
        <v>0.97399999999999998</v>
      </c>
      <c r="E7">
        <v>0.26600000000000001</v>
      </c>
      <c r="F7">
        <v>14.746</v>
      </c>
      <c r="G7">
        <v>0.41</v>
      </c>
      <c r="H7">
        <v>11.754</v>
      </c>
      <c r="I7">
        <v>20.382000000000001</v>
      </c>
      <c r="J7">
        <v>0.24299999999999999</v>
      </c>
      <c r="K7">
        <v>0</v>
      </c>
      <c r="L7">
        <v>0.11600000000000001</v>
      </c>
      <c r="M7">
        <v>0</v>
      </c>
      <c r="N7" s="1">
        <f t="shared" si="2"/>
        <v>100.27</v>
      </c>
      <c r="O7" s="1" t="s">
        <v>49</v>
      </c>
      <c r="P7" s="1" t="str" cm="1">
        <f t="array" ref="P7">_xlfn.IFS(A7=1,"Core",A7=3,"Rim",TRUE,"Mantle")</f>
        <v>Core</v>
      </c>
      <c r="Q7" s="1" t="s">
        <v>93</v>
      </c>
      <c r="R7">
        <v>1.9470000000000001</v>
      </c>
      <c r="S7">
        <v>5.0000000000000001E-3</v>
      </c>
      <c r="T7">
        <v>4.3999999999999997E-2</v>
      </c>
      <c r="U7">
        <v>8.0000000000000002E-3</v>
      </c>
      <c r="V7">
        <v>6.2E-2</v>
      </c>
      <c r="W7">
        <v>0.40600000000000003</v>
      </c>
      <c r="X7">
        <v>1.2999999999999999E-2</v>
      </c>
      <c r="Y7">
        <v>0.66600000000000004</v>
      </c>
      <c r="Z7">
        <v>0.83</v>
      </c>
      <c r="AA7">
        <v>1.7999999999999999E-2</v>
      </c>
      <c r="AB7">
        <v>0</v>
      </c>
      <c r="AC7">
        <v>4</v>
      </c>
      <c r="AD7">
        <v>41.982802225594327</v>
      </c>
      <c r="AE7">
        <v>33.687405159332322</v>
      </c>
      <c r="AF7">
        <v>24.329792615073341</v>
      </c>
      <c r="AG7" s="2">
        <f t="shared" si="0"/>
        <v>62.126865671641795</v>
      </c>
      <c r="AH7" s="2">
        <f t="shared" si="1"/>
        <v>0.13247863247863248</v>
      </c>
      <c r="AI7">
        <v>0.45321193727870507</v>
      </c>
      <c r="AJ7">
        <v>0.41982802225594329</v>
      </c>
      <c r="AK7"/>
      <c r="AL7">
        <v>-2.1907639651188262</v>
      </c>
      <c r="AM7">
        <v>1337.56146249881</v>
      </c>
      <c r="AN7">
        <v>1408.304565429688</v>
      </c>
      <c r="AO7">
        <v>2.5776667594909668</v>
      </c>
      <c r="AP7">
        <v>1330.783203125</v>
      </c>
      <c r="AQ7">
        <v>1312.7970881048161</v>
      </c>
      <c r="AR7">
        <v>1313.889207069072</v>
      </c>
      <c r="AS7">
        <v>2.8466532230377202</v>
      </c>
      <c r="AT7">
        <v>-7.2994085807913507</v>
      </c>
      <c r="AU7">
        <v>-7.163109454739347</v>
      </c>
      <c r="AV7">
        <v>1</v>
      </c>
    </row>
    <row r="8" spans="1:48" s="1" customFormat="1" x14ac:dyDescent="0.3">
      <c r="A8" s="1">
        <v>1</v>
      </c>
      <c r="B8" s="1">
        <v>51.58</v>
      </c>
      <c r="C8" s="1">
        <v>0.24</v>
      </c>
      <c r="D8" s="1">
        <v>0.9</v>
      </c>
      <c r="E8" s="1">
        <v>0.34</v>
      </c>
      <c r="F8" s="1">
        <v>14.86</v>
      </c>
      <c r="G8" s="1">
        <v>0.47</v>
      </c>
      <c r="H8" s="1">
        <v>12.36</v>
      </c>
      <c r="I8" s="1">
        <v>18.89</v>
      </c>
      <c r="J8" s="1">
        <v>0.33</v>
      </c>
      <c r="K8" s="1">
        <v>0</v>
      </c>
      <c r="L8" s="1">
        <v>0</v>
      </c>
      <c r="M8" s="1">
        <v>0</v>
      </c>
      <c r="N8" s="1">
        <f t="shared" si="2"/>
        <v>99.97</v>
      </c>
      <c r="O8" s="1" t="s">
        <v>47</v>
      </c>
      <c r="P8" s="1" t="str" cm="1">
        <f t="array" ref="P8">_xlfn.IFS(A8=1,"Core",A8=3,"Rim",TRUE,"Mantle")</f>
        <v>Core</v>
      </c>
      <c r="Q8" s="1" t="s">
        <v>48</v>
      </c>
      <c r="R8" s="1">
        <v>1.9610000000000001</v>
      </c>
      <c r="S8" s="1">
        <v>7.0000000000000001E-3</v>
      </c>
      <c r="T8" s="1">
        <v>0.04</v>
      </c>
      <c r="U8" s="1">
        <v>0.01</v>
      </c>
      <c r="V8" s="1">
        <v>3.7999999999999999E-2</v>
      </c>
      <c r="W8" s="1">
        <v>0.434</v>
      </c>
      <c r="X8" s="1">
        <v>1.4999999999999999E-2</v>
      </c>
      <c r="Y8" s="1">
        <v>0.7</v>
      </c>
      <c r="Z8" s="1">
        <v>0.76900000000000002</v>
      </c>
      <c r="AA8" s="1">
        <v>2.4E-2</v>
      </c>
      <c r="AB8" s="1">
        <v>0</v>
      </c>
      <c r="AC8" s="1">
        <v>4</v>
      </c>
      <c r="AD8" s="2">
        <v>39.31492842535787</v>
      </c>
      <c r="AE8" s="2">
        <v>35.787321063394685</v>
      </c>
      <c r="AF8" s="2">
        <v>24.897750511247445</v>
      </c>
      <c r="AG8" s="2">
        <f t="shared" si="0"/>
        <v>61.728395061728392</v>
      </c>
      <c r="AH8" s="2">
        <f t="shared" si="1"/>
        <v>8.0508474576271194E-2</v>
      </c>
      <c r="AI8" s="2">
        <v>0.44555214723926378</v>
      </c>
      <c r="AJ8" s="2">
        <v>0.3931492842535787</v>
      </c>
      <c r="AL8" s="1">
        <v>0.31681747795151688</v>
      </c>
      <c r="AM8" s="1">
        <v>1356.144362101785</v>
      </c>
      <c r="AN8" s="1">
        <v>1380.167236328125</v>
      </c>
      <c r="AO8" s="1">
        <v>1.984345436096191</v>
      </c>
      <c r="AP8" s="1">
        <v>1340.62548828125</v>
      </c>
      <c r="AQ8" s="1">
        <v>1375.072044820967</v>
      </c>
      <c r="AR8" s="1">
        <v>1374.1887723952129</v>
      </c>
      <c r="AS8" s="1">
        <v>2.4658339023590088</v>
      </c>
      <c r="AT8" s="1">
        <v>-0.41443038993475062</v>
      </c>
      <c r="AU8" s="1">
        <v>-0.52409513716724554</v>
      </c>
      <c r="AV8" s="1">
        <v>1</v>
      </c>
    </row>
    <row r="9" spans="1:48" s="1" customFormat="1" x14ac:dyDescent="0.3">
      <c r="A9">
        <v>1</v>
      </c>
      <c r="B9">
        <v>51.14</v>
      </c>
      <c r="C9">
        <v>0.193</v>
      </c>
      <c r="D9">
        <v>1.069</v>
      </c>
      <c r="E9">
        <v>0.185</v>
      </c>
      <c r="F9">
        <v>15.262</v>
      </c>
      <c r="G9">
        <v>0.46</v>
      </c>
      <c r="H9">
        <v>11.622999999999999</v>
      </c>
      <c r="I9">
        <v>20.111999999999998</v>
      </c>
      <c r="J9">
        <v>0.27800000000000002</v>
      </c>
      <c r="K9">
        <v>0</v>
      </c>
      <c r="L9">
        <v>0.125</v>
      </c>
      <c r="M9">
        <v>1.9E-2</v>
      </c>
      <c r="N9" s="1">
        <f t="shared" si="2"/>
        <v>100.46600000000001</v>
      </c>
      <c r="O9" s="1" t="s">
        <v>49</v>
      </c>
      <c r="P9" s="1" t="str" cm="1">
        <f t="array" ref="P9">_xlfn.IFS(A9=1,"Core",A9=3,"Rim",TRUE,"Mantle")</f>
        <v>Core</v>
      </c>
      <c r="Q9" s="1" t="s">
        <v>93</v>
      </c>
      <c r="R9">
        <v>1.9430000000000001</v>
      </c>
      <c r="S9">
        <v>6.0000000000000001E-3</v>
      </c>
      <c r="T9">
        <v>4.8000000000000001E-2</v>
      </c>
      <c r="U9">
        <v>6.0000000000000001E-3</v>
      </c>
      <c r="V9">
        <v>6.9000000000000006E-2</v>
      </c>
      <c r="W9">
        <v>0.41599999999999998</v>
      </c>
      <c r="X9">
        <v>1.4999999999999999E-2</v>
      </c>
      <c r="Y9">
        <v>0.65800000000000003</v>
      </c>
      <c r="Z9">
        <v>0.81899999999999995</v>
      </c>
      <c r="AA9">
        <v>0.02</v>
      </c>
      <c r="AB9">
        <v>0</v>
      </c>
      <c r="AC9">
        <v>4</v>
      </c>
      <c r="AD9">
        <v>41.426403641881635</v>
      </c>
      <c r="AE9">
        <v>33.282751643904909</v>
      </c>
      <c r="AF9">
        <v>25.290844714213456</v>
      </c>
      <c r="AG9" s="2">
        <f t="shared" si="0"/>
        <v>61.266294227188077</v>
      </c>
      <c r="AH9" s="2">
        <f t="shared" si="1"/>
        <v>0.14226804123711342</v>
      </c>
      <c r="AI9">
        <v>0.46004046535154275</v>
      </c>
      <c r="AJ9">
        <v>0.41426403641881637</v>
      </c>
      <c r="AK9"/>
      <c r="AL9">
        <v>-1.437383423419792</v>
      </c>
      <c r="AM9">
        <v>1335.2252718293489</v>
      </c>
      <c r="AN9">
        <v>1384.416137695312</v>
      </c>
      <c r="AO9">
        <v>3.1119284629821782</v>
      </c>
      <c r="AP9">
        <v>1314.949951171875</v>
      </c>
      <c r="AQ9">
        <v>1336.1579629090829</v>
      </c>
      <c r="AR9">
        <v>1336.788806977391</v>
      </c>
      <c r="AS9">
        <v>3.3239293098449711</v>
      </c>
      <c r="AT9">
        <v>-4.0927748098156371</v>
      </c>
      <c r="AU9">
        <v>-4.0139064660108872</v>
      </c>
      <c r="AV9">
        <v>1</v>
      </c>
    </row>
    <row r="10" spans="1:48" s="1" customFormat="1" x14ac:dyDescent="0.3">
      <c r="A10" s="1">
        <v>1</v>
      </c>
      <c r="B10" s="1">
        <v>52.19</v>
      </c>
      <c r="C10" s="1">
        <v>0.27</v>
      </c>
      <c r="D10" s="1">
        <v>0.83</v>
      </c>
      <c r="E10" s="1">
        <v>0.33</v>
      </c>
      <c r="F10" s="1">
        <v>14.68</v>
      </c>
      <c r="G10" s="1">
        <v>0.43</v>
      </c>
      <c r="H10" s="1">
        <v>12.47</v>
      </c>
      <c r="I10" s="1">
        <v>18.77</v>
      </c>
      <c r="J10" s="1">
        <v>0.36</v>
      </c>
      <c r="K10" s="1">
        <v>0.04</v>
      </c>
      <c r="L10" s="1">
        <v>0</v>
      </c>
      <c r="M10" s="1">
        <v>0</v>
      </c>
      <c r="N10" s="1">
        <f t="shared" si="2"/>
        <v>100.37</v>
      </c>
      <c r="O10" s="1" t="s">
        <v>49</v>
      </c>
      <c r="P10" s="1" t="str" cm="1">
        <f t="array" ref="P10">_xlfn.IFS(A10=1,"Core",A10=3,"Rim",TRUE,"Mantle")</f>
        <v>Core</v>
      </c>
      <c r="Q10" s="1" t="s">
        <v>50</v>
      </c>
      <c r="R10" s="1">
        <v>1.9750000000000001</v>
      </c>
      <c r="S10" s="1">
        <v>8.0000000000000002E-3</v>
      </c>
      <c r="T10" s="1">
        <v>3.6999999999999998E-2</v>
      </c>
      <c r="U10" s="1">
        <v>0.01</v>
      </c>
      <c r="V10" s="1">
        <v>1.7000000000000001E-2</v>
      </c>
      <c r="W10" s="1">
        <v>0.44800000000000001</v>
      </c>
      <c r="X10" s="1">
        <v>1.4E-2</v>
      </c>
      <c r="Y10" s="1">
        <v>0.70299999999999996</v>
      </c>
      <c r="Z10" s="1">
        <v>0.76100000000000001</v>
      </c>
      <c r="AA10" s="1">
        <v>2.5999999999999999E-2</v>
      </c>
      <c r="AB10" s="1">
        <v>2E-3</v>
      </c>
      <c r="AC10" s="1">
        <v>4</v>
      </c>
      <c r="AD10" s="2">
        <v>39.16623777663407</v>
      </c>
      <c r="AE10" s="2">
        <v>36.181163149768395</v>
      </c>
      <c r="AF10" s="2">
        <v>24.652599073597532</v>
      </c>
      <c r="AG10" s="2">
        <f t="shared" si="0"/>
        <v>61.07732406602954</v>
      </c>
      <c r="AH10" s="2">
        <f t="shared" si="1"/>
        <v>3.6559139784946237E-2</v>
      </c>
      <c r="AI10" s="2">
        <v>0.44235717961914567</v>
      </c>
      <c r="AJ10" s="2">
        <v>0.39166237776634072</v>
      </c>
      <c r="AL10" s="1">
        <v>1.337692588162682</v>
      </c>
      <c r="AM10" s="1">
        <v>1369.8730304435901</v>
      </c>
      <c r="AN10" s="1">
        <v>1356.391479492188</v>
      </c>
      <c r="AO10" s="1">
        <v>2.1834201812744141</v>
      </c>
      <c r="AP10" s="1">
        <v>1339.156494140625</v>
      </c>
      <c r="AQ10" s="1">
        <v>1392.983459915162</v>
      </c>
      <c r="AR10" s="1">
        <v>1390.4510420412259</v>
      </c>
      <c r="AS10" s="1">
        <v>3.7519938945770259</v>
      </c>
      <c r="AT10" s="1">
        <v>1.564963510815232</v>
      </c>
      <c r="AU10" s="1">
        <v>1.2509896523531641</v>
      </c>
      <c r="AV10" s="1">
        <v>1</v>
      </c>
    </row>
    <row r="11" spans="1:48" s="1" customFormat="1" x14ac:dyDescent="0.3">
      <c r="A11">
        <v>1</v>
      </c>
      <c r="B11">
        <v>51.039000000000001</v>
      </c>
      <c r="C11">
        <v>0.13600000000000001</v>
      </c>
      <c r="D11">
        <v>1.026</v>
      </c>
      <c r="E11">
        <v>0.17199999999999999</v>
      </c>
      <c r="F11">
        <v>15.189</v>
      </c>
      <c r="G11">
        <v>0.45400000000000001</v>
      </c>
      <c r="H11">
        <v>11.712999999999999</v>
      </c>
      <c r="I11">
        <v>19.628</v>
      </c>
      <c r="J11">
        <v>0.29099999999999998</v>
      </c>
      <c r="K11">
        <v>0</v>
      </c>
      <c r="L11">
        <v>0.09</v>
      </c>
      <c r="M11">
        <v>0</v>
      </c>
      <c r="N11" s="1">
        <f t="shared" si="2"/>
        <v>99.738</v>
      </c>
      <c r="O11" s="1" t="s">
        <v>49</v>
      </c>
      <c r="P11" s="1" t="str" cm="1">
        <f t="array" ref="P11">_xlfn.IFS(A11=1,"Core",A11=3,"Rim",TRUE,"Mantle")</f>
        <v>Core</v>
      </c>
      <c r="Q11" s="1" t="s">
        <v>93</v>
      </c>
      <c r="R11">
        <v>1.9510000000000001</v>
      </c>
      <c r="S11">
        <v>4.0000000000000001E-3</v>
      </c>
      <c r="T11">
        <v>4.5999999999999999E-2</v>
      </c>
      <c r="U11">
        <v>5.0000000000000001E-3</v>
      </c>
      <c r="V11">
        <v>0.06</v>
      </c>
      <c r="W11">
        <v>0.42599999999999999</v>
      </c>
      <c r="X11">
        <v>1.4999999999999999E-2</v>
      </c>
      <c r="Y11">
        <v>0.66700000000000004</v>
      </c>
      <c r="Z11">
        <v>0.80400000000000005</v>
      </c>
      <c r="AA11">
        <v>2.1999999999999999E-2</v>
      </c>
      <c r="AB11">
        <v>0</v>
      </c>
      <c r="AC11">
        <v>4</v>
      </c>
      <c r="AD11">
        <v>40.77079107505071</v>
      </c>
      <c r="AE11">
        <v>33.823529411764703</v>
      </c>
      <c r="AF11">
        <v>25.40567951318458</v>
      </c>
      <c r="AG11" s="2">
        <f t="shared" si="0"/>
        <v>61.024702653247942</v>
      </c>
      <c r="AH11" s="2">
        <f t="shared" si="1"/>
        <v>0.12345679012345678</v>
      </c>
      <c r="AI11">
        <v>0.4579107505070994</v>
      </c>
      <c r="AJ11">
        <v>0.40770791075050711</v>
      </c>
      <c r="AK11"/>
      <c r="AL11">
        <v>-0.57888049053732971</v>
      </c>
      <c r="AM11">
        <v>1343.0880061146361</v>
      </c>
      <c r="AN11">
        <v>1386.570434570312</v>
      </c>
      <c r="AO11">
        <v>2.8503458499908452</v>
      </c>
      <c r="AP11">
        <v>1311.909912109375</v>
      </c>
      <c r="AQ11">
        <v>1362.1629222350559</v>
      </c>
      <c r="AR11">
        <v>1365.6445854488859</v>
      </c>
      <c r="AS11">
        <v>3.3735206127166748</v>
      </c>
      <c r="AT11">
        <v>-1.3057218125641159</v>
      </c>
      <c r="AU11">
        <v>-0.87162929312919246</v>
      </c>
      <c r="AV11">
        <v>1</v>
      </c>
    </row>
    <row r="12" spans="1:48" s="1" customFormat="1" x14ac:dyDescent="0.3">
      <c r="A12">
        <v>1</v>
      </c>
      <c r="B12">
        <v>51.404000000000003</v>
      </c>
      <c r="C12">
        <v>0.19900000000000001</v>
      </c>
      <c r="D12">
        <v>1.0249999999999999</v>
      </c>
      <c r="E12">
        <v>0.16700000000000001</v>
      </c>
      <c r="F12">
        <v>15.144</v>
      </c>
      <c r="G12">
        <v>0.45</v>
      </c>
      <c r="H12">
        <v>11.693</v>
      </c>
      <c r="I12">
        <v>19.911000000000001</v>
      </c>
      <c r="J12">
        <v>0.30499999999999999</v>
      </c>
      <c r="K12">
        <v>0</v>
      </c>
      <c r="L12">
        <v>0.1</v>
      </c>
      <c r="M12">
        <v>0</v>
      </c>
      <c r="N12" s="1">
        <f t="shared" si="2"/>
        <v>100.39800000000001</v>
      </c>
      <c r="O12" s="1" t="s">
        <v>49</v>
      </c>
      <c r="P12" s="1" t="str" cm="1">
        <f t="array" ref="P12">_xlfn.IFS(A12=1,"Core",A12=3,"Rim",TRUE,"Mantle")</f>
        <v>Core</v>
      </c>
      <c r="Q12" s="1" t="s">
        <v>93</v>
      </c>
      <c r="R12">
        <v>1.9530000000000001</v>
      </c>
      <c r="S12">
        <v>6.0000000000000001E-3</v>
      </c>
      <c r="T12">
        <v>4.5999999999999999E-2</v>
      </c>
      <c r="U12">
        <v>5.0000000000000001E-3</v>
      </c>
      <c r="V12">
        <v>5.5E-2</v>
      </c>
      <c r="W12">
        <v>0.42699999999999999</v>
      </c>
      <c r="X12">
        <v>1.4E-2</v>
      </c>
      <c r="Y12">
        <v>0.66200000000000003</v>
      </c>
      <c r="Z12">
        <v>0.81</v>
      </c>
      <c r="AA12">
        <v>2.1999999999999999E-2</v>
      </c>
      <c r="AB12">
        <v>0</v>
      </c>
      <c r="AC12">
        <v>4</v>
      </c>
      <c r="AD12">
        <v>41.158536585365859</v>
      </c>
      <c r="AE12">
        <v>33.638211382113823</v>
      </c>
      <c r="AF12">
        <v>25.203252032520329</v>
      </c>
      <c r="AG12" s="2">
        <f t="shared" si="0"/>
        <v>60.78971533516988</v>
      </c>
      <c r="AH12" s="2">
        <f t="shared" si="1"/>
        <v>0.1141078838174274</v>
      </c>
      <c r="AI12">
        <v>0.45782520325203258</v>
      </c>
      <c r="AJ12">
        <v>0.41158536585365857</v>
      </c>
      <c r="AK12"/>
      <c r="AL12">
        <v>-0.52620127988960874</v>
      </c>
      <c r="AM12">
        <v>1343.7787990186839</v>
      </c>
      <c r="AN12">
        <v>1380.530517578125</v>
      </c>
      <c r="AO12">
        <v>2.5615746974945068</v>
      </c>
      <c r="AP12">
        <v>1315.88525390625</v>
      </c>
      <c r="AQ12">
        <v>1360.760389872316</v>
      </c>
      <c r="AR12">
        <v>1364.056647823129</v>
      </c>
      <c r="AS12">
        <v>3.6054360866546631</v>
      </c>
      <c r="AT12">
        <v>-1.2909044391267339</v>
      </c>
      <c r="AU12">
        <v>-0.87946869602297184</v>
      </c>
      <c r="AV12">
        <v>1</v>
      </c>
    </row>
    <row r="13" spans="1:48" s="1" customFormat="1" x14ac:dyDescent="0.3">
      <c r="A13">
        <v>1</v>
      </c>
      <c r="B13">
        <v>51.354999999999997</v>
      </c>
      <c r="C13">
        <v>0.19</v>
      </c>
      <c r="D13">
        <v>1.1140000000000001</v>
      </c>
      <c r="E13">
        <v>0.16</v>
      </c>
      <c r="F13">
        <v>15.387</v>
      </c>
      <c r="G13">
        <v>0.44400000000000001</v>
      </c>
      <c r="H13">
        <v>11.336</v>
      </c>
      <c r="I13">
        <v>20.100999999999999</v>
      </c>
      <c r="J13">
        <v>0.307</v>
      </c>
      <c r="K13">
        <v>0</v>
      </c>
      <c r="L13">
        <v>0.13</v>
      </c>
      <c r="M13">
        <v>0</v>
      </c>
      <c r="N13" s="1">
        <f t="shared" si="2"/>
        <v>100.52399999999999</v>
      </c>
      <c r="O13" s="1" t="s">
        <v>49</v>
      </c>
      <c r="P13" s="1" t="str" cm="1">
        <f t="array" ref="P13">_xlfn.IFS(A13=1,"Core",A13=3,"Rim",TRUE,"Mantle")</f>
        <v>Core</v>
      </c>
      <c r="Q13" s="1" t="s">
        <v>93</v>
      </c>
      <c r="R13">
        <v>1.952</v>
      </c>
      <c r="S13">
        <v>5.0000000000000001E-3</v>
      </c>
      <c r="T13">
        <v>0.05</v>
      </c>
      <c r="U13">
        <v>5.0000000000000001E-3</v>
      </c>
      <c r="V13">
        <v>5.1999999999999998E-2</v>
      </c>
      <c r="W13">
        <v>0.437</v>
      </c>
      <c r="X13">
        <v>1.4E-2</v>
      </c>
      <c r="Y13">
        <v>0.64200000000000002</v>
      </c>
      <c r="Z13">
        <v>0.81899999999999995</v>
      </c>
      <c r="AA13">
        <v>2.3E-2</v>
      </c>
      <c r="AB13">
        <v>0</v>
      </c>
      <c r="AC13">
        <v>4</v>
      </c>
      <c r="AD13">
        <v>41.700610997963331</v>
      </c>
      <c r="AE13">
        <v>32.688391038696537</v>
      </c>
      <c r="AF13">
        <v>25.610997963340122</v>
      </c>
      <c r="AG13" s="2">
        <f t="shared" si="0"/>
        <v>59.499536607970349</v>
      </c>
      <c r="AH13" s="2">
        <f t="shared" si="1"/>
        <v>0.10633946830265849</v>
      </c>
      <c r="AI13">
        <v>0.4646130346232179</v>
      </c>
      <c r="AJ13">
        <v>0.41700610997963333</v>
      </c>
      <c r="AK13"/>
      <c r="AL13">
        <v>-0.29133828465075601</v>
      </c>
      <c r="AM13">
        <v>1341.978892458126</v>
      </c>
      <c r="AN13">
        <v>1377.4609375</v>
      </c>
      <c r="AO13">
        <v>3.2460529804229741</v>
      </c>
      <c r="AP13">
        <v>1311.903076171875</v>
      </c>
      <c r="AQ13">
        <v>1364.0548861891079</v>
      </c>
      <c r="AR13">
        <v>1370.0443669938199</v>
      </c>
      <c r="AS13">
        <v>3.564516544342041</v>
      </c>
      <c r="AT13">
        <v>-0.48786425671914913</v>
      </c>
      <c r="AU13">
        <v>0.26145744584160369</v>
      </c>
      <c r="AV13">
        <v>1</v>
      </c>
    </row>
    <row r="14" spans="1:48" s="1" customFormat="1" x14ac:dyDescent="0.3">
      <c r="A14">
        <v>2</v>
      </c>
      <c r="B14">
        <v>51.051000000000002</v>
      </c>
      <c r="C14">
        <v>0.114</v>
      </c>
      <c r="D14">
        <v>1.0449999999999999</v>
      </c>
      <c r="E14">
        <v>9.0999999999999998E-2</v>
      </c>
      <c r="F14">
        <v>16.823</v>
      </c>
      <c r="G14">
        <v>0.52400000000000002</v>
      </c>
      <c r="H14">
        <v>11.446999999999999</v>
      </c>
      <c r="I14">
        <v>18.911000000000001</v>
      </c>
      <c r="J14">
        <v>0.34499999999999997</v>
      </c>
      <c r="K14">
        <v>0</v>
      </c>
      <c r="L14">
        <v>9.1999999999999998E-2</v>
      </c>
      <c r="M14">
        <v>2.5999999999999999E-2</v>
      </c>
      <c r="N14" s="1">
        <f t="shared" si="2"/>
        <v>100.46899999999999</v>
      </c>
      <c r="O14" s="1" t="s">
        <v>49</v>
      </c>
      <c r="P14" s="1" t="str" cm="1">
        <f t="array" ref="P14">_xlfn.IFS(A14=1,"Core",A14=3,"Rim",TRUE,"Mantle")</f>
        <v>Mantle</v>
      </c>
      <c r="Q14" s="1" t="s">
        <v>93</v>
      </c>
      <c r="R14">
        <v>1.946</v>
      </c>
      <c r="S14">
        <v>3.0000000000000001E-3</v>
      </c>
      <c r="T14">
        <v>4.7E-2</v>
      </c>
      <c r="U14">
        <v>3.0000000000000001E-3</v>
      </c>
      <c r="V14">
        <v>7.8E-2</v>
      </c>
      <c r="W14">
        <v>0.45900000000000002</v>
      </c>
      <c r="X14">
        <v>1.7000000000000001E-2</v>
      </c>
      <c r="Y14">
        <v>0.65</v>
      </c>
      <c r="Z14">
        <v>0.77200000000000002</v>
      </c>
      <c r="AA14">
        <v>2.5000000000000001E-2</v>
      </c>
      <c r="AB14">
        <v>0</v>
      </c>
      <c r="AC14">
        <v>4</v>
      </c>
      <c r="AD14">
        <v>39.068825910931167</v>
      </c>
      <c r="AE14">
        <v>32.89473684210526</v>
      </c>
      <c r="AF14">
        <v>28.036437246963565</v>
      </c>
      <c r="AG14" s="2">
        <f t="shared" si="0"/>
        <v>58.611361587015331</v>
      </c>
      <c r="AH14" s="2">
        <f t="shared" si="1"/>
        <v>0.14525139664804468</v>
      </c>
      <c r="AI14">
        <v>0.47570850202429149</v>
      </c>
      <c r="AJ14">
        <v>0.39068825910931165</v>
      </c>
      <c r="AK14"/>
      <c r="AL14">
        <v>0.25767741360578361</v>
      </c>
      <c r="AM14">
        <v>1337.088405101159</v>
      </c>
      <c r="AN14">
        <v>1358.361206054688</v>
      </c>
      <c r="AO14">
        <v>2.435858011245728</v>
      </c>
      <c r="AP14">
        <v>1302.427734375</v>
      </c>
      <c r="AQ14">
        <v>1359.3690193159121</v>
      </c>
      <c r="AR14">
        <v>1356.1718570690689</v>
      </c>
      <c r="AS14">
        <v>3.5222759246826172</v>
      </c>
      <c r="AT14">
        <v>-0.78743805858721316</v>
      </c>
      <c r="AU14">
        <v>-1.1880973583145491</v>
      </c>
      <c r="AV14">
        <v>1</v>
      </c>
    </row>
    <row r="15" spans="1:48" s="1" customFormat="1" x14ac:dyDescent="0.3">
      <c r="A15">
        <v>2</v>
      </c>
      <c r="B15">
        <v>50.856000000000002</v>
      </c>
      <c r="C15">
        <v>0.216</v>
      </c>
      <c r="D15">
        <v>1.0129999999999999</v>
      </c>
      <c r="E15">
        <v>9.9000000000000005E-2</v>
      </c>
      <c r="F15">
        <v>16.64</v>
      </c>
      <c r="G15">
        <v>0.51300000000000001</v>
      </c>
      <c r="H15">
        <v>11.367000000000001</v>
      </c>
      <c r="I15">
        <v>18.972000000000001</v>
      </c>
      <c r="J15">
        <v>0.30199999999999999</v>
      </c>
      <c r="K15">
        <v>8.9999999999999993E-3</v>
      </c>
      <c r="L15">
        <v>0.109</v>
      </c>
      <c r="M15">
        <v>0</v>
      </c>
      <c r="N15" s="1">
        <f t="shared" si="2"/>
        <v>100.09600000000002</v>
      </c>
      <c r="O15" s="1" t="s">
        <v>49</v>
      </c>
      <c r="P15" s="1" t="str" cm="1">
        <f t="array" ref="P15">_xlfn.IFS(A15=1,"Core",A15=3,"Rim",TRUE,"Mantle")</f>
        <v>Mantle</v>
      </c>
      <c r="Q15" s="1" t="s">
        <v>93</v>
      </c>
      <c r="R15">
        <v>1.946</v>
      </c>
      <c r="S15">
        <v>6.0000000000000001E-3</v>
      </c>
      <c r="T15">
        <v>4.5999999999999999E-2</v>
      </c>
      <c r="U15">
        <v>3.0000000000000001E-3</v>
      </c>
      <c r="V15">
        <v>6.9000000000000006E-2</v>
      </c>
      <c r="W15">
        <v>0.46400000000000002</v>
      </c>
      <c r="X15">
        <v>1.7000000000000001E-2</v>
      </c>
      <c r="Y15">
        <v>0.64800000000000002</v>
      </c>
      <c r="Z15">
        <v>0.77800000000000002</v>
      </c>
      <c r="AA15">
        <v>2.1999999999999999E-2</v>
      </c>
      <c r="AB15">
        <v>0</v>
      </c>
      <c r="AC15">
        <v>4</v>
      </c>
      <c r="AD15">
        <v>39.372469635627532</v>
      </c>
      <c r="AE15">
        <v>32.793522267206484</v>
      </c>
      <c r="AF15">
        <v>27.834008097165995</v>
      </c>
      <c r="AG15" s="2">
        <f t="shared" si="0"/>
        <v>58.273381294964025</v>
      </c>
      <c r="AH15" s="2">
        <f t="shared" si="1"/>
        <v>0.12945590994371484</v>
      </c>
      <c r="AI15">
        <v>0.4752024291497976</v>
      </c>
      <c r="AJ15">
        <v>0.39372469635627533</v>
      </c>
      <c r="AK15"/>
      <c r="AL15">
        <v>-0.35663949733848099</v>
      </c>
      <c r="AM15">
        <v>1333.5505166268731</v>
      </c>
      <c r="AN15">
        <v>1348.878784179688</v>
      </c>
      <c r="AO15">
        <v>2.9787640571594238</v>
      </c>
      <c r="AP15">
        <v>1293.785400390625</v>
      </c>
      <c r="AQ15">
        <v>1345.6974686304891</v>
      </c>
      <c r="AR15">
        <v>1342.250403998331</v>
      </c>
      <c r="AS15">
        <v>3.2220802307128911</v>
      </c>
      <c r="AT15">
        <v>-2.309478352809947</v>
      </c>
      <c r="AU15">
        <v>-2.7419445792259718</v>
      </c>
      <c r="AV15">
        <v>1</v>
      </c>
    </row>
    <row r="16" spans="1:48" s="1" customFormat="1" x14ac:dyDescent="0.3">
      <c r="A16">
        <v>2</v>
      </c>
      <c r="B16">
        <v>50.616</v>
      </c>
      <c r="C16">
        <v>0.27100000000000002</v>
      </c>
      <c r="D16">
        <v>1.3939999999999999</v>
      </c>
      <c r="E16">
        <v>0.11799999999999999</v>
      </c>
      <c r="F16">
        <v>16.337</v>
      </c>
      <c r="G16">
        <v>0.51400000000000001</v>
      </c>
      <c r="H16">
        <v>11.083</v>
      </c>
      <c r="I16">
        <v>19.440000000000001</v>
      </c>
      <c r="J16">
        <v>0.30599999999999999</v>
      </c>
      <c r="K16">
        <v>0</v>
      </c>
      <c r="L16">
        <v>0.107</v>
      </c>
      <c r="M16">
        <v>0</v>
      </c>
      <c r="N16" s="1">
        <f t="shared" si="2"/>
        <v>100.18599999999999</v>
      </c>
      <c r="O16" s="1" t="s">
        <v>49</v>
      </c>
      <c r="P16" s="1" t="str" cm="1">
        <f t="array" ref="P16">_xlfn.IFS(A16=1,"Core",A16=3,"Rim",TRUE,"Mantle")</f>
        <v>Mantle</v>
      </c>
      <c r="Q16" s="1" t="s">
        <v>93</v>
      </c>
      <c r="R16">
        <v>1.9359999999999999</v>
      </c>
      <c r="S16">
        <v>8.0000000000000002E-3</v>
      </c>
      <c r="T16">
        <v>6.3E-2</v>
      </c>
      <c r="U16">
        <v>4.0000000000000001E-3</v>
      </c>
      <c r="V16">
        <v>6.9000000000000006E-2</v>
      </c>
      <c r="W16">
        <v>0.45300000000000001</v>
      </c>
      <c r="X16">
        <v>1.7000000000000001E-2</v>
      </c>
      <c r="Y16">
        <v>0.63200000000000001</v>
      </c>
      <c r="Z16">
        <v>0.79700000000000004</v>
      </c>
      <c r="AA16">
        <v>2.3E-2</v>
      </c>
      <c r="AB16">
        <v>0</v>
      </c>
      <c r="AC16">
        <v>4</v>
      </c>
      <c r="AD16">
        <v>40.497967479674799</v>
      </c>
      <c r="AE16">
        <v>32.113821138211385</v>
      </c>
      <c r="AF16">
        <v>27.388211382113823</v>
      </c>
      <c r="AG16" s="2">
        <f t="shared" si="0"/>
        <v>58.248847926267288</v>
      </c>
      <c r="AH16" s="2">
        <f t="shared" si="1"/>
        <v>0.13218390804597702</v>
      </c>
      <c r="AI16">
        <v>0.47637195121951226</v>
      </c>
      <c r="AJ16">
        <v>0.40497967479674801</v>
      </c>
      <c r="AK16"/>
      <c r="AL16">
        <v>-3.3304355234282212E-2</v>
      </c>
      <c r="AM16">
        <v>1330.8964443154341</v>
      </c>
      <c r="AN16">
        <v>1373.906127929688</v>
      </c>
      <c r="AO16">
        <v>4.2591352462768546</v>
      </c>
      <c r="AP16">
        <v>1304.036987304688</v>
      </c>
      <c r="AQ16">
        <v>1362.5026565632929</v>
      </c>
      <c r="AR16">
        <v>1364.4682788990331</v>
      </c>
      <c r="AS16">
        <v>3.4673371315002441</v>
      </c>
      <c r="AT16">
        <v>-2.5610067241359502E-3</v>
      </c>
      <c r="AU16">
        <v>0.24433098487816809</v>
      </c>
      <c r="AV16">
        <v>1</v>
      </c>
    </row>
    <row r="17" spans="1:51" s="1" customFormat="1" x14ac:dyDescent="0.3">
      <c r="A17">
        <v>2</v>
      </c>
      <c r="B17">
        <v>50.975000000000001</v>
      </c>
      <c r="C17">
        <v>0.20699999999999999</v>
      </c>
      <c r="D17">
        <v>1.081</v>
      </c>
      <c r="E17">
        <v>0.115</v>
      </c>
      <c r="F17">
        <v>16.95</v>
      </c>
      <c r="G17">
        <v>0.502</v>
      </c>
      <c r="H17">
        <v>11.401</v>
      </c>
      <c r="I17">
        <v>18.933</v>
      </c>
      <c r="J17">
        <v>0.32</v>
      </c>
      <c r="K17">
        <v>0</v>
      </c>
      <c r="L17">
        <v>0.105</v>
      </c>
      <c r="M17">
        <v>2.1000000000000001E-2</v>
      </c>
      <c r="N17" s="1">
        <f t="shared" si="2"/>
        <v>100.60999999999999</v>
      </c>
      <c r="O17" s="1" t="s">
        <v>49</v>
      </c>
      <c r="P17" s="1" t="str" cm="1">
        <f t="array" ref="P17">_xlfn.IFS(A17=1,"Core",A17=3,"Rim",TRUE,"Mantle")</f>
        <v>Mantle</v>
      </c>
      <c r="Q17" s="1" t="s">
        <v>93</v>
      </c>
      <c r="R17">
        <v>1.9419999999999999</v>
      </c>
      <c r="S17">
        <v>6.0000000000000001E-3</v>
      </c>
      <c r="T17">
        <v>4.9000000000000002E-2</v>
      </c>
      <c r="U17">
        <v>3.0000000000000001E-3</v>
      </c>
      <c r="V17">
        <v>7.5999999999999998E-2</v>
      </c>
      <c r="W17">
        <v>0.46400000000000002</v>
      </c>
      <c r="X17">
        <v>1.6E-2</v>
      </c>
      <c r="Y17">
        <v>0.64700000000000002</v>
      </c>
      <c r="Z17">
        <v>0.77300000000000002</v>
      </c>
      <c r="AA17">
        <v>2.4E-2</v>
      </c>
      <c r="AB17">
        <v>0</v>
      </c>
      <c r="AC17">
        <v>4</v>
      </c>
      <c r="AD17">
        <v>39.119433198380563</v>
      </c>
      <c r="AE17">
        <v>32.742914979757082</v>
      </c>
      <c r="AF17">
        <v>28.137651821862349</v>
      </c>
      <c r="AG17" s="2">
        <f t="shared" si="0"/>
        <v>58.235823582358236</v>
      </c>
      <c r="AH17" s="2">
        <f t="shared" si="1"/>
        <v>0.14074074074074072</v>
      </c>
      <c r="AI17">
        <v>0.47697368421052627</v>
      </c>
      <c r="AJ17">
        <v>0.3911943319838056</v>
      </c>
      <c r="AK17"/>
      <c r="AL17">
        <v>-0.19535551169377641</v>
      </c>
      <c r="AM17">
        <v>1334.853266578333</v>
      </c>
      <c r="AN17">
        <v>1355.983276367188</v>
      </c>
      <c r="AO17">
        <v>3.1823711395263672</v>
      </c>
      <c r="AP17">
        <v>1307.618896484375</v>
      </c>
      <c r="AQ17">
        <v>1344.0586388678221</v>
      </c>
      <c r="AR17">
        <v>1339.759016271496</v>
      </c>
      <c r="AS17">
        <v>3.2307288646697998</v>
      </c>
      <c r="AT17">
        <v>-2.3962313672036539</v>
      </c>
      <c r="AU17">
        <v>-2.9360391070051399</v>
      </c>
      <c r="AV17">
        <v>1</v>
      </c>
    </row>
    <row r="18" spans="1:51" s="1" customFormat="1" x14ac:dyDescent="0.3">
      <c r="A18">
        <v>2</v>
      </c>
      <c r="B18">
        <v>50.895000000000003</v>
      </c>
      <c r="C18">
        <v>0.17399999999999999</v>
      </c>
      <c r="D18">
        <v>1.0449999999999999</v>
      </c>
      <c r="E18">
        <v>0.108</v>
      </c>
      <c r="F18">
        <v>16.838000000000001</v>
      </c>
      <c r="G18">
        <v>0.54200000000000004</v>
      </c>
      <c r="H18">
        <v>11.353</v>
      </c>
      <c r="I18">
        <v>18.812999999999999</v>
      </c>
      <c r="J18">
        <v>0.307</v>
      </c>
      <c r="K18">
        <v>0</v>
      </c>
      <c r="L18">
        <v>8.4000000000000005E-2</v>
      </c>
      <c r="M18">
        <v>2.8000000000000001E-2</v>
      </c>
      <c r="N18" s="1">
        <f t="shared" si="2"/>
        <v>100.18700000000001</v>
      </c>
      <c r="O18" s="1" t="s">
        <v>49</v>
      </c>
      <c r="P18" s="1" t="str" cm="1">
        <f t="array" ref="P18">_xlfn.IFS(A18=1,"Core",A18=3,"Rim",TRUE,"Mantle")</f>
        <v>Mantle</v>
      </c>
      <c r="Q18" s="1" t="s">
        <v>93</v>
      </c>
      <c r="R18">
        <v>1.9470000000000001</v>
      </c>
      <c r="S18">
        <v>5.0000000000000001E-3</v>
      </c>
      <c r="T18">
        <v>4.7E-2</v>
      </c>
      <c r="U18">
        <v>3.0000000000000001E-3</v>
      </c>
      <c r="V18">
        <v>6.8000000000000005E-2</v>
      </c>
      <c r="W18">
        <v>0.47</v>
      </c>
      <c r="X18">
        <v>1.7999999999999999E-2</v>
      </c>
      <c r="Y18">
        <v>0.64700000000000002</v>
      </c>
      <c r="Z18">
        <v>0.77100000000000002</v>
      </c>
      <c r="AA18">
        <v>2.3E-2</v>
      </c>
      <c r="AB18">
        <v>0</v>
      </c>
      <c r="AC18">
        <v>4</v>
      </c>
      <c r="AD18">
        <v>39.057750759878417</v>
      </c>
      <c r="AE18">
        <v>32.77608915906788</v>
      </c>
      <c r="AF18">
        <v>28.166160081053697</v>
      </c>
      <c r="AG18" s="2">
        <f t="shared" si="0"/>
        <v>57.923008057296329</v>
      </c>
      <c r="AH18" s="2">
        <f t="shared" si="1"/>
        <v>0.12639405204460966</v>
      </c>
      <c r="AI18">
        <v>0.47695035460992907</v>
      </c>
      <c r="AJ18">
        <v>0.39057750759878418</v>
      </c>
      <c r="AK18"/>
      <c r="AL18">
        <v>-1.64120618428143E-3</v>
      </c>
      <c r="AM18">
        <v>1332.5614039132661</v>
      </c>
      <c r="AN18">
        <v>1365.324096679688</v>
      </c>
      <c r="AO18">
        <v>3.1763913631439209</v>
      </c>
      <c r="AP18">
        <v>1301.210083007812</v>
      </c>
      <c r="AQ18">
        <v>1356.292609171024</v>
      </c>
      <c r="AR18">
        <v>1354.8397978882481</v>
      </c>
      <c r="AS18">
        <v>3.1155309677124019</v>
      </c>
      <c r="AT18">
        <v>-1.0431926384812871</v>
      </c>
      <c r="AU18">
        <v>-1.225393833068994</v>
      </c>
      <c r="AV18">
        <v>1</v>
      </c>
    </row>
    <row r="19" spans="1:51" s="1" customFormat="1" x14ac:dyDescent="0.3">
      <c r="A19">
        <v>2</v>
      </c>
      <c r="B19">
        <v>50.709000000000003</v>
      </c>
      <c r="C19">
        <v>0.24399999999999999</v>
      </c>
      <c r="D19">
        <v>1.389</v>
      </c>
      <c r="E19">
        <v>8.6999999999999994E-2</v>
      </c>
      <c r="F19">
        <v>16.3</v>
      </c>
      <c r="G19">
        <v>0.498</v>
      </c>
      <c r="H19">
        <v>10.903</v>
      </c>
      <c r="I19">
        <v>19.71</v>
      </c>
      <c r="J19">
        <v>0.32900000000000001</v>
      </c>
      <c r="K19">
        <v>0</v>
      </c>
      <c r="L19">
        <v>0.13900000000000001</v>
      </c>
      <c r="M19">
        <v>0</v>
      </c>
      <c r="N19" s="1">
        <f t="shared" si="2"/>
        <v>100.30800000000002</v>
      </c>
      <c r="O19" s="1" t="s">
        <v>49</v>
      </c>
      <c r="P19" s="1" t="str" cm="1">
        <f t="array" ref="P19">_xlfn.IFS(A19=1,"Core",A19=3,"Rim",TRUE,"Mantle")</f>
        <v>Mantle</v>
      </c>
      <c r="Q19" s="1" t="s">
        <v>93</v>
      </c>
      <c r="R19">
        <v>1.9379999999999999</v>
      </c>
      <c r="S19">
        <v>7.0000000000000001E-3</v>
      </c>
      <c r="T19">
        <v>6.3E-2</v>
      </c>
      <c r="U19">
        <v>3.0000000000000001E-3</v>
      </c>
      <c r="V19">
        <v>6.9000000000000006E-2</v>
      </c>
      <c r="W19">
        <v>0.45200000000000001</v>
      </c>
      <c r="X19">
        <v>1.6E-2</v>
      </c>
      <c r="Y19">
        <v>0.621</v>
      </c>
      <c r="Z19">
        <v>0.80700000000000005</v>
      </c>
      <c r="AA19">
        <v>2.4E-2</v>
      </c>
      <c r="AB19">
        <v>0</v>
      </c>
      <c r="AC19">
        <v>4</v>
      </c>
      <c r="AD19">
        <v>41.068702290076338</v>
      </c>
      <c r="AE19">
        <v>31.603053435114504</v>
      </c>
      <c r="AF19">
        <v>27.328244274809162</v>
      </c>
      <c r="AG19" s="2">
        <f t="shared" si="0"/>
        <v>57.875116495806154</v>
      </c>
      <c r="AH19" s="2">
        <f t="shared" si="1"/>
        <v>0.1324376199616123</v>
      </c>
      <c r="AI19">
        <v>0.47862595419847331</v>
      </c>
      <c r="AJ19">
        <v>0.41068702290076337</v>
      </c>
      <c r="AK19"/>
      <c r="AL19">
        <v>0.17689719093495879</v>
      </c>
      <c r="AM19">
        <v>1332.6806673411161</v>
      </c>
      <c r="AN19">
        <v>1377.702514648438</v>
      </c>
      <c r="AO19">
        <v>3.4645826816558838</v>
      </c>
      <c r="AP19">
        <v>1297.634399414062</v>
      </c>
      <c r="AQ19">
        <v>1364.296353898555</v>
      </c>
      <c r="AR19">
        <v>1367.4617431705819</v>
      </c>
      <c r="AS19">
        <v>3.9345791339874272</v>
      </c>
      <c r="AT19">
        <v>0.37835949774580507</v>
      </c>
      <c r="AU19">
        <v>0.77630928523996445</v>
      </c>
      <c r="AV19">
        <v>1</v>
      </c>
    </row>
    <row r="20" spans="1:51" s="1" customFormat="1" x14ac:dyDescent="0.3">
      <c r="A20">
        <v>2</v>
      </c>
      <c r="B20">
        <v>50.887</v>
      </c>
      <c r="C20">
        <v>0.20699999999999999</v>
      </c>
      <c r="D20">
        <v>1.1020000000000001</v>
      </c>
      <c r="E20">
        <v>7.6999999999999999E-2</v>
      </c>
      <c r="F20">
        <v>16.859000000000002</v>
      </c>
      <c r="G20">
        <v>0.50900000000000001</v>
      </c>
      <c r="H20">
        <v>11.269</v>
      </c>
      <c r="I20">
        <v>18.989999999999998</v>
      </c>
      <c r="J20">
        <v>0.318</v>
      </c>
      <c r="K20">
        <v>0</v>
      </c>
      <c r="L20">
        <v>0.114</v>
      </c>
      <c r="M20">
        <v>0</v>
      </c>
      <c r="N20" s="1">
        <f t="shared" si="2"/>
        <v>100.33200000000001</v>
      </c>
      <c r="O20" s="1" t="s">
        <v>49</v>
      </c>
      <c r="P20" s="1" t="str" cm="1">
        <f t="array" ref="P20">_xlfn.IFS(A20=1,"Core",A20=3,"Rim",TRUE,"Mantle")</f>
        <v>Mantle</v>
      </c>
      <c r="Q20" s="1" t="s">
        <v>93</v>
      </c>
      <c r="R20">
        <v>1.944</v>
      </c>
      <c r="S20">
        <v>6.0000000000000001E-3</v>
      </c>
      <c r="T20">
        <v>0.05</v>
      </c>
      <c r="U20">
        <v>2E-3</v>
      </c>
      <c r="V20">
        <v>7.0999999999999994E-2</v>
      </c>
      <c r="W20">
        <v>0.46800000000000003</v>
      </c>
      <c r="X20">
        <v>1.6E-2</v>
      </c>
      <c r="Y20">
        <v>0.64200000000000002</v>
      </c>
      <c r="Z20">
        <v>0.77700000000000002</v>
      </c>
      <c r="AA20">
        <v>2.4E-2</v>
      </c>
      <c r="AB20">
        <v>0</v>
      </c>
      <c r="AC20">
        <v>4</v>
      </c>
      <c r="AD20">
        <v>39.361702127659576</v>
      </c>
      <c r="AE20">
        <v>32.52279635258359</v>
      </c>
      <c r="AF20">
        <v>28.11550151975684</v>
      </c>
      <c r="AG20" s="2">
        <f t="shared" si="0"/>
        <v>57.837837837837839</v>
      </c>
      <c r="AH20" s="2">
        <f t="shared" si="1"/>
        <v>0.13172541743970315</v>
      </c>
      <c r="AI20">
        <v>0.47796352583586632</v>
      </c>
      <c r="AJ20">
        <v>0.39361702127659576</v>
      </c>
      <c r="AK20"/>
      <c r="AL20">
        <v>-4.3731347095281592E-3</v>
      </c>
      <c r="AM20">
        <v>1334.181459158197</v>
      </c>
      <c r="AN20">
        <v>1357.164794921875</v>
      </c>
      <c r="AO20">
        <v>2.763077020645142</v>
      </c>
      <c r="AP20">
        <v>1302.580932617188</v>
      </c>
      <c r="AQ20">
        <v>1354.9408627303339</v>
      </c>
      <c r="AR20">
        <v>1353.193028834153</v>
      </c>
      <c r="AS20">
        <v>3.2189557552337651</v>
      </c>
      <c r="AT20">
        <v>-1.001034103992424</v>
      </c>
      <c r="AU20">
        <v>-1.220507990835088</v>
      </c>
      <c r="AV20">
        <v>1</v>
      </c>
    </row>
    <row r="21" spans="1:51" s="1" customFormat="1" x14ac:dyDescent="0.3">
      <c r="A21">
        <v>2</v>
      </c>
      <c r="B21">
        <v>51.137</v>
      </c>
      <c r="C21">
        <v>0.15</v>
      </c>
      <c r="D21">
        <v>1.0629999999999999</v>
      </c>
      <c r="E21">
        <v>8.8999999999999996E-2</v>
      </c>
      <c r="F21">
        <v>17.236000000000001</v>
      </c>
      <c r="G21">
        <v>0.52300000000000002</v>
      </c>
      <c r="H21">
        <v>11.317</v>
      </c>
      <c r="I21">
        <v>18.850999999999999</v>
      </c>
      <c r="J21">
        <v>0.35299999999999998</v>
      </c>
      <c r="K21">
        <v>8.9999999999999993E-3</v>
      </c>
      <c r="L21">
        <v>9.7000000000000003E-2</v>
      </c>
      <c r="M21">
        <v>0</v>
      </c>
      <c r="N21" s="1">
        <f t="shared" si="2"/>
        <v>100.82499999999997</v>
      </c>
      <c r="O21" s="1" t="s">
        <v>49</v>
      </c>
      <c r="P21" s="1" t="str" cm="1">
        <f t="array" ref="P21">_xlfn.IFS(A21=1,"Core",A21=3,"Rim",TRUE,"Mantle")</f>
        <v>Mantle</v>
      </c>
      <c r="Q21" s="1" t="s">
        <v>93</v>
      </c>
      <c r="R21">
        <v>1.9450000000000001</v>
      </c>
      <c r="S21">
        <v>4.0000000000000001E-3</v>
      </c>
      <c r="T21">
        <v>4.8000000000000001E-2</v>
      </c>
      <c r="U21">
        <v>3.0000000000000001E-3</v>
      </c>
      <c r="V21">
        <v>7.9000000000000001E-2</v>
      </c>
      <c r="W21">
        <v>0.47</v>
      </c>
      <c r="X21">
        <v>1.7000000000000001E-2</v>
      </c>
      <c r="Y21">
        <v>0.64100000000000001</v>
      </c>
      <c r="Z21">
        <v>0.76800000000000002</v>
      </c>
      <c r="AA21">
        <v>2.5999999999999999E-2</v>
      </c>
      <c r="AB21">
        <v>0</v>
      </c>
      <c r="AC21">
        <v>4</v>
      </c>
      <c r="AD21">
        <v>38.886075949367097</v>
      </c>
      <c r="AE21">
        <v>32.455696202531648</v>
      </c>
      <c r="AF21">
        <v>28.658227848101266</v>
      </c>
      <c r="AG21" s="2">
        <f t="shared" si="0"/>
        <v>57.695769576957701</v>
      </c>
      <c r="AH21" s="2">
        <f t="shared" si="1"/>
        <v>0.14389799635701278</v>
      </c>
      <c r="AI21">
        <v>0.48101265822784811</v>
      </c>
      <c r="AJ21">
        <v>0.38886075949367099</v>
      </c>
      <c r="AK21"/>
      <c r="AL21">
        <v>0.38715872735587448</v>
      </c>
      <c r="AM21">
        <v>1336.1666863884971</v>
      </c>
      <c r="AN21">
        <v>1344.655151367188</v>
      </c>
      <c r="AO21">
        <v>2.672972679138184</v>
      </c>
      <c r="AP21">
        <v>1292.49853515625</v>
      </c>
      <c r="AQ21">
        <v>1356.2839527657211</v>
      </c>
      <c r="AR21">
        <v>1350.756460712882</v>
      </c>
      <c r="AS21">
        <v>3.804559707641602</v>
      </c>
      <c r="AT21">
        <v>-0.80395003062085379</v>
      </c>
      <c r="AU21">
        <v>-1.498147978524637</v>
      </c>
      <c r="AV21">
        <v>1</v>
      </c>
    </row>
    <row r="22" spans="1:51" s="1" customFormat="1" x14ac:dyDescent="0.3">
      <c r="A22">
        <v>2</v>
      </c>
      <c r="B22">
        <v>50.768000000000001</v>
      </c>
      <c r="C22">
        <v>0.219</v>
      </c>
      <c r="D22">
        <v>1.2789999999999999</v>
      </c>
      <c r="E22">
        <v>7.4999999999999997E-2</v>
      </c>
      <c r="F22">
        <v>16.806000000000001</v>
      </c>
      <c r="G22">
        <v>0.53600000000000003</v>
      </c>
      <c r="H22">
        <v>11.164999999999999</v>
      </c>
      <c r="I22">
        <v>19.109000000000002</v>
      </c>
      <c r="J22">
        <v>0.29499999999999998</v>
      </c>
      <c r="K22">
        <v>0</v>
      </c>
      <c r="L22">
        <v>0.11</v>
      </c>
      <c r="M22">
        <v>2.8000000000000001E-2</v>
      </c>
      <c r="N22" s="1">
        <f t="shared" si="2"/>
        <v>100.39000000000003</v>
      </c>
      <c r="O22" s="1" t="s">
        <v>49</v>
      </c>
      <c r="P22" s="1" t="str" cm="1">
        <f t="array" ref="P22">_xlfn.IFS(A22=1,"Core",A22=3,"Rim",TRUE,"Mantle")</f>
        <v>Mantle</v>
      </c>
      <c r="Q22" s="1" t="s">
        <v>93</v>
      </c>
      <c r="R22">
        <v>1.94</v>
      </c>
      <c r="S22">
        <v>6.0000000000000001E-3</v>
      </c>
      <c r="T22">
        <v>5.8000000000000003E-2</v>
      </c>
      <c r="U22">
        <v>2E-3</v>
      </c>
      <c r="V22">
        <v>7.0000000000000007E-2</v>
      </c>
      <c r="W22">
        <v>0.46700000000000003</v>
      </c>
      <c r="X22">
        <v>1.7000000000000001E-2</v>
      </c>
      <c r="Y22">
        <v>0.63600000000000001</v>
      </c>
      <c r="Z22">
        <v>0.78200000000000003</v>
      </c>
      <c r="AA22">
        <v>2.1999999999999999E-2</v>
      </c>
      <c r="AB22">
        <v>0</v>
      </c>
      <c r="AC22">
        <v>4</v>
      </c>
      <c r="AD22">
        <v>39.655172413793096</v>
      </c>
      <c r="AE22">
        <v>32.251521298174438</v>
      </c>
      <c r="AF22">
        <v>28.093306288032455</v>
      </c>
      <c r="AG22" s="2">
        <f t="shared" si="0"/>
        <v>57.660924750679968</v>
      </c>
      <c r="AH22" s="2">
        <f t="shared" si="1"/>
        <v>0.13035381750465549</v>
      </c>
      <c r="AI22">
        <v>0.47920892494929002</v>
      </c>
      <c r="AJ22">
        <v>0.39655172413793094</v>
      </c>
      <c r="AK22"/>
      <c r="AL22">
        <v>9.0243906173945732E-3</v>
      </c>
      <c r="AM22">
        <v>1329.4629441452059</v>
      </c>
      <c r="AN22">
        <v>1363.388793945312</v>
      </c>
      <c r="AO22">
        <v>3.313592672348022</v>
      </c>
      <c r="AP22">
        <v>1305.838745117188</v>
      </c>
      <c r="AQ22">
        <v>1362.1346211459449</v>
      </c>
      <c r="AR22">
        <v>1363.710508580243</v>
      </c>
      <c r="AS22">
        <v>2.8945508003234859</v>
      </c>
      <c r="AT22">
        <v>-7.3047215042151947E-2</v>
      </c>
      <c r="AU22">
        <v>0.12486405865730529</v>
      </c>
      <c r="AV22">
        <v>1</v>
      </c>
    </row>
    <row r="23" spans="1:51" s="1" customFormat="1" x14ac:dyDescent="0.3">
      <c r="A23">
        <v>2</v>
      </c>
      <c r="B23">
        <v>51.088000000000001</v>
      </c>
      <c r="C23">
        <v>0.156</v>
      </c>
      <c r="D23">
        <v>1.093</v>
      </c>
      <c r="E23">
        <v>8.5000000000000006E-2</v>
      </c>
      <c r="F23">
        <v>17.04</v>
      </c>
      <c r="G23">
        <v>0.57399999999999995</v>
      </c>
      <c r="H23">
        <v>11.321999999999999</v>
      </c>
      <c r="I23">
        <v>18.678999999999998</v>
      </c>
      <c r="J23">
        <v>0.35499999999999998</v>
      </c>
      <c r="K23">
        <v>7.0000000000000001E-3</v>
      </c>
      <c r="L23">
        <v>8.7999999999999995E-2</v>
      </c>
      <c r="M23">
        <v>0</v>
      </c>
      <c r="N23" s="1">
        <f t="shared" si="2"/>
        <v>100.48700000000001</v>
      </c>
      <c r="O23" s="1" t="s">
        <v>49</v>
      </c>
      <c r="P23" s="1" t="str" cm="1">
        <f t="array" ref="P23">_xlfn.IFS(A23=1,"Core",A23=3,"Rim",TRUE,"Mantle")</f>
        <v>Mantle</v>
      </c>
      <c r="Q23" s="1" t="s">
        <v>93</v>
      </c>
      <c r="R23">
        <v>1.948</v>
      </c>
      <c r="S23">
        <v>4.0000000000000001E-3</v>
      </c>
      <c r="T23">
        <v>4.9000000000000002E-2</v>
      </c>
      <c r="U23">
        <v>3.0000000000000001E-3</v>
      </c>
      <c r="V23">
        <v>6.9000000000000006E-2</v>
      </c>
      <c r="W23">
        <v>0.47399999999999998</v>
      </c>
      <c r="X23">
        <v>1.9E-2</v>
      </c>
      <c r="Y23">
        <v>0.64400000000000002</v>
      </c>
      <c r="Z23">
        <v>0.76300000000000001</v>
      </c>
      <c r="AA23">
        <v>2.5999999999999999E-2</v>
      </c>
      <c r="AB23">
        <v>0</v>
      </c>
      <c r="AC23">
        <v>4</v>
      </c>
      <c r="AD23">
        <v>38.750634840020311</v>
      </c>
      <c r="AE23">
        <v>32.70695784662265</v>
      </c>
      <c r="AF23">
        <v>28.542407313357032</v>
      </c>
      <c r="AG23" s="2">
        <f t="shared" si="0"/>
        <v>57.602862254025055</v>
      </c>
      <c r="AH23" s="2">
        <f t="shared" si="1"/>
        <v>0.12707182320441993</v>
      </c>
      <c r="AI23">
        <v>0.47917724733367184</v>
      </c>
      <c r="AJ23">
        <v>0.38750634840020309</v>
      </c>
      <c r="AK23"/>
      <c r="AL23">
        <v>0.85262623169820273</v>
      </c>
      <c r="AM23">
        <v>1335.239631485123</v>
      </c>
      <c r="AN23">
        <v>1356.03564453125</v>
      </c>
      <c r="AO23">
        <v>2.6993460655212398</v>
      </c>
      <c r="AP23">
        <v>1293.181274414062</v>
      </c>
      <c r="AQ23">
        <v>1369.6946290214371</v>
      </c>
      <c r="AR23">
        <v>1366.729714323598</v>
      </c>
      <c r="AS23">
        <v>3.8378398418426509</v>
      </c>
      <c r="AT23">
        <v>0.67192554197481513</v>
      </c>
      <c r="AU23">
        <v>0.30001283933566469</v>
      </c>
      <c r="AV23">
        <v>1</v>
      </c>
    </row>
    <row r="24" spans="1:51" s="1" customFormat="1" x14ac:dyDescent="0.3">
      <c r="A24">
        <v>2</v>
      </c>
      <c r="B24">
        <v>50.97</v>
      </c>
      <c r="C24">
        <v>0.249</v>
      </c>
      <c r="D24">
        <v>1.2290000000000001</v>
      </c>
      <c r="E24">
        <v>8.3000000000000004E-2</v>
      </c>
      <c r="F24">
        <v>16.835999999999999</v>
      </c>
      <c r="G24">
        <v>0.52600000000000002</v>
      </c>
      <c r="H24">
        <v>11.407</v>
      </c>
      <c r="I24">
        <v>18.733000000000001</v>
      </c>
      <c r="J24">
        <v>0.28599999999999998</v>
      </c>
      <c r="K24">
        <v>0</v>
      </c>
      <c r="L24">
        <v>0.109</v>
      </c>
      <c r="M24">
        <v>0</v>
      </c>
      <c r="N24" s="1">
        <f t="shared" si="2"/>
        <v>100.42799999999998</v>
      </c>
      <c r="O24" s="1" t="s">
        <v>49</v>
      </c>
      <c r="P24" s="1" t="str" cm="1">
        <f t="array" ref="P24">_xlfn.IFS(A24=1,"Core",A24=3,"Rim",TRUE,"Mantle")</f>
        <v>Mantle</v>
      </c>
      <c r="Q24" s="1" t="s">
        <v>93</v>
      </c>
      <c r="R24">
        <v>1.9450000000000001</v>
      </c>
      <c r="S24">
        <v>7.0000000000000001E-3</v>
      </c>
      <c r="T24">
        <v>5.5E-2</v>
      </c>
      <c r="U24">
        <v>3.0000000000000001E-3</v>
      </c>
      <c r="V24">
        <v>5.8999999999999997E-2</v>
      </c>
      <c r="W24">
        <v>0.47799999999999998</v>
      </c>
      <c r="X24">
        <v>1.7000000000000001E-2</v>
      </c>
      <c r="Y24">
        <v>0.64900000000000002</v>
      </c>
      <c r="Z24">
        <v>0.76600000000000001</v>
      </c>
      <c r="AA24">
        <v>2.1000000000000001E-2</v>
      </c>
      <c r="AB24">
        <v>0</v>
      </c>
      <c r="AC24">
        <v>4</v>
      </c>
      <c r="AD24">
        <v>38.902996444895884</v>
      </c>
      <c r="AE24">
        <v>32.960893854748605</v>
      </c>
      <c r="AF24">
        <v>28.136109700355501</v>
      </c>
      <c r="AG24" s="2">
        <f t="shared" si="0"/>
        <v>57.586512866015973</v>
      </c>
      <c r="AH24" s="2">
        <f t="shared" si="1"/>
        <v>0.10986964618249535</v>
      </c>
      <c r="AI24">
        <v>0.47587607922803443</v>
      </c>
      <c r="AJ24">
        <v>0.38902996444895882</v>
      </c>
      <c r="AK24"/>
      <c r="AL24">
        <v>0.28434158539206322</v>
      </c>
      <c r="AM24">
        <v>1334.5571249586751</v>
      </c>
      <c r="AN24">
        <v>1367.69482421875</v>
      </c>
      <c r="AO24">
        <v>2.8473808765411381</v>
      </c>
      <c r="AP24">
        <v>1307.177124023438</v>
      </c>
      <c r="AQ24">
        <v>1368.3114267127639</v>
      </c>
      <c r="AR24">
        <v>1370.6090309717019</v>
      </c>
      <c r="AS24">
        <v>2.8133537769317631</v>
      </c>
      <c r="AT24">
        <v>0.48128414626762611</v>
      </c>
      <c r="AU24">
        <v>0.76946204927621764</v>
      </c>
      <c r="AV24">
        <v>1</v>
      </c>
    </row>
    <row r="25" spans="1:51" s="1" customFormat="1" x14ac:dyDescent="0.3">
      <c r="A25">
        <v>2</v>
      </c>
      <c r="B25">
        <v>50.682000000000002</v>
      </c>
      <c r="C25">
        <v>0.28199999999999997</v>
      </c>
      <c r="D25">
        <v>1.3480000000000001</v>
      </c>
      <c r="E25">
        <v>0.111</v>
      </c>
      <c r="F25">
        <v>16.847000000000001</v>
      </c>
      <c r="G25">
        <v>0.45900000000000002</v>
      </c>
      <c r="H25">
        <v>10.919</v>
      </c>
      <c r="I25">
        <v>19.594000000000001</v>
      </c>
      <c r="J25">
        <v>0.29299999999999998</v>
      </c>
      <c r="K25">
        <v>8.0000000000000002E-3</v>
      </c>
      <c r="L25">
        <v>0.106</v>
      </c>
      <c r="M25">
        <v>2.1999999999999999E-2</v>
      </c>
      <c r="N25" s="1">
        <f t="shared" si="2"/>
        <v>100.67099999999999</v>
      </c>
      <c r="O25" s="1" t="s">
        <v>49</v>
      </c>
      <c r="P25" s="1" t="str" cm="1">
        <f t="array" ref="P25">_xlfn.IFS(A25=1,"Core",A25=3,"Rim",TRUE,"Mantle")</f>
        <v>Mantle</v>
      </c>
      <c r="Q25" s="1" t="s">
        <v>93</v>
      </c>
      <c r="R25">
        <v>1.9330000000000001</v>
      </c>
      <c r="S25">
        <v>8.0000000000000002E-3</v>
      </c>
      <c r="T25">
        <v>6.0999999999999999E-2</v>
      </c>
      <c r="U25">
        <v>3.0000000000000001E-3</v>
      </c>
      <c r="V25">
        <v>7.6999999999999999E-2</v>
      </c>
      <c r="W25">
        <v>0.46100000000000002</v>
      </c>
      <c r="X25">
        <v>1.4999999999999999E-2</v>
      </c>
      <c r="Y25">
        <v>0.621</v>
      </c>
      <c r="Z25">
        <v>0.80100000000000005</v>
      </c>
      <c r="AA25">
        <v>2.1999999999999999E-2</v>
      </c>
      <c r="AB25">
        <v>0</v>
      </c>
      <c r="AC25">
        <v>4</v>
      </c>
      <c r="AD25">
        <v>40.556962025316459</v>
      </c>
      <c r="AE25">
        <v>31.443037974683541</v>
      </c>
      <c r="AF25">
        <v>28.000000000000004</v>
      </c>
      <c r="AG25" s="2">
        <f t="shared" si="0"/>
        <v>57.393715341959329</v>
      </c>
      <c r="AH25" s="2">
        <f t="shared" si="1"/>
        <v>0.14312267657992564</v>
      </c>
      <c r="AI25">
        <v>0.48278481012658231</v>
      </c>
      <c r="AJ25">
        <v>0.40556962025316456</v>
      </c>
      <c r="AK25"/>
      <c r="AL25">
        <v>-0.54520506372441346</v>
      </c>
      <c r="AM25">
        <v>1329.826794964619</v>
      </c>
      <c r="AN25">
        <v>1363.742065429688</v>
      </c>
      <c r="AO25">
        <v>4.3654928207397461</v>
      </c>
      <c r="AP25">
        <v>1300.227661132812</v>
      </c>
      <c r="AQ25">
        <v>1347.359166925585</v>
      </c>
      <c r="AR25">
        <v>1346.3191234023891</v>
      </c>
      <c r="AS25">
        <v>3.8679401874542241</v>
      </c>
      <c r="AT25">
        <v>-1.3901981735871229</v>
      </c>
      <c r="AU25">
        <v>-1.5212299581269311</v>
      </c>
      <c r="AV25">
        <v>1</v>
      </c>
    </row>
    <row r="26" spans="1:51" s="1" customFormat="1" x14ac:dyDescent="0.3">
      <c r="A26">
        <v>2</v>
      </c>
      <c r="B26">
        <v>50.619</v>
      </c>
      <c r="C26">
        <v>0.28000000000000003</v>
      </c>
      <c r="D26">
        <v>1.4039999999999999</v>
      </c>
      <c r="E26">
        <v>0.106</v>
      </c>
      <c r="F26">
        <v>16.25</v>
      </c>
      <c r="G26">
        <v>0.439</v>
      </c>
      <c r="H26">
        <v>10.94</v>
      </c>
      <c r="I26">
        <v>19.530999999999999</v>
      </c>
      <c r="J26">
        <v>0.26900000000000002</v>
      </c>
      <c r="K26">
        <v>0</v>
      </c>
      <c r="L26">
        <v>0.129</v>
      </c>
      <c r="M26">
        <v>0</v>
      </c>
      <c r="N26" s="1">
        <f t="shared" si="2"/>
        <v>99.966999999999999</v>
      </c>
      <c r="O26" s="1" t="s">
        <v>49</v>
      </c>
      <c r="P26" s="1" t="str" cm="1">
        <f t="array" ref="P26">_xlfn.IFS(A26=1,"Core",A26=3,"Rim",TRUE,"Mantle")</f>
        <v>Mantle</v>
      </c>
      <c r="Q26" s="1" t="s">
        <v>93</v>
      </c>
      <c r="R26">
        <v>1.9419999999999999</v>
      </c>
      <c r="S26">
        <v>8.0000000000000002E-3</v>
      </c>
      <c r="T26">
        <v>6.3E-2</v>
      </c>
      <c r="U26">
        <v>3.0000000000000001E-3</v>
      </c>
      <c r="V26">
        <v>5.3999999999999999E-2</v>
      </c>
      <c r="W26">
        <v>0.46700000000000003</v>
      </c>
      <c r="X26">
        <v>1.4E-2</v>
      </c>
      <c r="Y26">
        <v>0.625</v>
      </c>
      <c r="Z26">
        <v>0.80300000000000005</v>
      </c>
      <c r="AA26">
        <v>0.02</v>
      </c>
      <c r="AB26">
        <v>0</v>
      </c>
      <c r="AC26">
        <v>4</v>
      </c>
      <c r="AD26">
        <v>40.906775343861433</v>
      </c>
      <c r="AE26">
        <v>31.839021905247066</v>
      </c>
      <c r="AF26">
        <v>27.254202750891494</v>
      </c>
      <c r="AG26" s="2">
        <f t="shared" si="0"/>
        <v>57.234432234432234</v>
      </c>
      <c r="AH26" s="2">
        <f t="shared" si="1"/>
        <v>0.10364683301343569</v>
      </c>
      <c r="AI26">
        <v>0.4770759042282221</v>
      </c>
      <c r="AJ26">
        <v>0.40906775343861435</v>
      </c>
      <c r="AK26"/>
      <c r="AL26">
        <v>-0.1026922003696136</v>
      </c>
      <c r="AM26">
        <v>1335.6742379979321</v>
      </c>
      <c r="AN26">
        <v>1376.368896484375</v>
      </c>
      <c r="AO26">
        <v>3.9912788867950439</v>
      </c>
      <c r="AP26">
        <v>1311.053955078125</v>
      </c>
      <c r="AQ26">
        <v>1366.2825246454449</v>
      </c>
      <c r="AR26">
        <v>1374.1499645960521</v>
      </c>
      <c r="AS26">
        <v>3.5229532718658452</v>
      </c>
      <c r="AT26">
        <v>0.48208476032368708</v>
      </c>
      <c r="AU26">
        <v>1.470331413370296</v>
      </c>
      <c r="AV26">
        <v>1</v>
      </c>
    </row>
    <row r="27" spans="1:51" s="1" customFormat="1" x14ac:dyDescent="0.3">
      <c r="A27">
        <v>2</v>
      </c>
      <c r="B27">
        <v>50.652999999999999</v>
      </c>
      <c r="C27">
        <v>0.26100000000000001</v>
      </c>
      <c r="D27">
        <v>1.35</v>
      </c>
      <c r="E27">
        <v>0.08</v>
      </c>
      <c r="F27">
        <v>16.891999999999999</v>
      </c>
      <c r="G27">
        <v>0.54900000000000004</v>
      </c>
      <c r="H27">
        <v>11.018000000000001</v>
      </c>
      <c r="I27">
        <v>18.983000000000001</v>
      </c>
      <c r="J27">
        <v>0.34599999999999997</v>
      </c>
      <c r="K27">
        <v>0</v>
      </c>
      <c r="L27">
        <v>9.6000000000000002E-2</v>
      </c>
      <c r="M27">
        <v>1.9E-2</v>
      </c>
      <c r="N27" s="1">
        <f t="shared" si="2"/>
        <v>100.24700000000003</v>
      </c>
      <c r="O27" s="1" t="s">
        <v>49</v>
      </c>
      <c r="P27" s="1" t="str" cm="1">
        <f t="array" ref="P27">_xlfn.IFS(A27=1,"Core",A27=3,"Rim",TRUE,"Mantle")</f>
        <v>Mantle</v>
      </c>
      <c r="Q27" s="1" t="s">
        <v>93</v>
      </c>
      <c r="R27">
        <v>1.9379999999999999</v>
      </c>
      <c r="S27">
        <v>8.0000000000000002E-3</v>
      </c>
      <c r="T27">
        <v>6.0999999999999999E-2</v>
      </c>
      <c r="U27">
        <v>2E-3</v>
      </c>
      <c r="V27">
        <v>7.0999999999999994E-2</v>
      </c>
      <c r="W27">
        <v>0.47</v>
      </c>
      <c r="X27">
        <v>1.7999999999999999E-2</v>
      </c>
      <c r="Y27">
        <v>0.628</v>
      </c>
      <c r="Z27">
        <v>0.77800000000000002</v>
      </c>
      <c r="AA27">
        <v>2.5999999999999999E-2</v>
      </c>
      <c r="AB27">
        <v>0</v>
      </c>
      <c r="AC27">
        <v>4</v>
      </c>
      <c r="AD27">
        <v>39.592875318066149</v>
      </c>
      <c r="AE27">
        <v>31.95928753180662</v>
      </c>
      <c r="AF27">
        <v>28.447837150127221</v>
      </c>
      <c r="AG27" s="2">
        <f t="shared" si="0"/>
        <v>57.19489981785064</v>
      </c>
      <c r="AH27" s="2">
        <f t="shared" si="1"/>
        <v>0.13123844731977818</v>
      </c>
      <c r="AI27">
        <v>0.48244274809160292</v>
      </c>
      <c r="AJ27">
        <v>0.39592875318066151</v>
      </c>
      <c r="AK27"/>
      <c r="AL27">
        <v>0.70400470166802975</v>
      </c>
      <c r="AM27">
        <v>1331.9235448957079</v>
      </c>
      <c r="AN27">
        <v>1365.612670898438</v>
      </c>
      <c r="AO27">
        <v>3.2910106182098389</v>
      </c>
      <c r="AP27">
        <v>1298.85205078125</v>
      </c>
      <c r="AQ27">
        <v>1368.06925783216</v>
      </c>
      <c r="AR27">
        <v>1367.541725438916</v>
      </c>
      <c r="AS27">
        <v>3.6991956233978271</v>
      </c>
      <c r="AT27">
        <v>0.89825975429721439</v>
      </c>
      <c r="AU27">
        <v>0.83192130014263732</v>
      </c>
      <c r="AV27">
        <v>1</v>
      </c>
    </row>
    <row r="28" spans="1:51" s="1" customFormat="1" x14ac:dyDescent="0.3">
      <c r="A28">
        <v>2</v>
      </c>
      <c r="B28">
        <v>50.643000000000001</v>
      </c>
      <c r="C28">
        <v>0.219</v>
      </c>
      <c r="D28">
        <v>1.3540000000000001</v>
      </c>
      <c r="E28">
        <v>8.7999999999999995E-2</v>
      </c>
      <c r="F28">
        <v>16.928999999999998</v>
      </c>
      <c r="G28">
        <v>0.48499999999999999</v>
      </c>
      <c r="H28">
        <v>10.897</v>
      </c>
      <c r="I28">
        <v>19.448</v>
      </c>
      <c r="J28">
        <v>0.28899999999999998</v>
      </c>
      <c r="K28">
        <v>0</v>
      </c>
      <c r="L28">
        <v>0.115</v>
      </c>
      <c r="M28">
        <v>2.3E-2</v>
      </c>
      <c r="N28" s="1">
        <f t="shared" si="2"/>
        <v>100.49000000000001</v>
      </c>
      <c r="O28" s="1" t="s">
        <v>49</v>
      </c>
      <c r="P28" s="1" t="str" cm="1">
        <f t="array" ref="P28">_xlfn.IFS(A28=1,"Core",A28=3,"Rim",TRUE,"Mantle")</f>
        <v>Mantle</v>
      </c>
      <c r="Q28" s="1" t="s">
        <v>93</v>
      </c>
      <c r="R28">
        <v>1.9350000000000001</v>
      </c>
      <c r="S28">
        <v>6.0000000000000001E-3</v>
      </c>
      <c r="T28">
        <v>6.0999999999999999E-2</v>
      </c>
      <c r="U28">
        <v>3.0000000000000001E-3</v>
      </c>
      <c r="V28">
        <v>7.4999999999999997E-2</v>
      </c>
      <c r="W28">
        <v>0.46600000000000003</v>
      </c>
      <c r="X28">
        <v>1.6E-2</v>
      </c>
      <c r="Y28">
        <v>0.621</v>
      </c>
      <c r="Z28">
        <v>0.79600000000000004</v>
      </c>
      <c r="AA28">
        <v>2.1000000000000001E-2</v>
      </c>
      <c r="AB28">
        <v>0</v>
      </c>
      <c r="AC28">
        <v>4</v>
      </c>
      <c r="AD28">
        <v>40.324214792299898</v>
      </c>
      <c r="AE28">
        <v>31.458966565349545</v>
      </c>
      <c r="AF28">
        <v>28.21681864235056</v>
      </c>
      <c r="AG28" s="2">
        <f t="shared" si="0"/>
        <v>57.129714811407553</v>
      </c>
      <c r="AH28" s="2">
        <f t="shared" si="1"/>
        <v>0.1386321626617375</v>
      </c>
      <c r="AI28">
        <v>0.48378926038500514</v>
      </c>
      <c r="AJ28">
        <v>0.40324214792299901</v>
      </c>
      <c r="AK28"/>
      <c r="AL28">
        <v>-0.27819645768030549</v>
      </c>
      <c r="AM28">
        <v>1328.7709888846291</v>
      </c>
      <c r="AN28">
        <v>1378.125244140625</v>
      </c>
      <c r="AO28">
        <v>3.9424529075622559</v>
      </c>
      <c r="AP28">
        <v>1298.4697265625</v>
      </c>
      <c r="AQ28">
        <v>1356.3950726046171</v>
      </c>
      <c r="AR28">
        <v>1358.611556952696</v>
      </c>
      <c r="AS28">
        <v>3.2657308578491211</v>
      </c>
      <c r="AT28">
        <v>-0.42308084837623028</v>
      </c>
      <c r="AU28">
        <v>-0.14411291713909691</v>
      </c>
      <c r="AV28">
        <v>1</v>
      </c>
    </row>
    <row r="29" spans="1:51" x14ac:dyDescent="0.3">
      <c r="A29">
        <v>2</v>
      </c>
      <c r="B29">
        <v>51.338999999999999</v>
      </c>
      <c r="C29">
        <v>0.21299999999999999</v>
      </c>
      <c r="D29">
        <v>1.103</v>
      </c>
      <c r="E29">
        <v>8.3000000000000004E-2</v>
      </c>
      <c r="F29">
        <v>17.082999999999998</v>
      </c>
      <c r="G29">
        <v>0.52800000000000002</v>
      </c>
      <c r="H29">
        <v>11.355</v>
      </c>
      <c r="I29">
        <v>18.716999999999999</v>
      </c>
      <c r="J29">
        <v>0.35299999999999998</v>
      </c>
      <c r="K29">
        <v>0</v>
      </c>
      <c r="L29">
        <v>0.114</v>
      </c>
      <c r="M29">
        <v>0</v>
      </c>
      <c r="N29" s="1">
        <f t="shared" si="2"/>
        <v>100.88800000000001</v>
      </c>
      <c r="O29" s="1" t="s">
        <v>49</v>
      </c>
      <c r="P29" s="1" t="str" cm="1">
        <f t="array" ref="P29">_xlfn.IFS(A29=1,"Core",A29=3,"Rim",TRUE,"Mantle")</f>
        <v>Mantle</v>
      </c>
      <c r="Q29" s="1" t="s">
        <v>93</v>
      </c>
      <c r="R29">
        <v>1.9510000000000001</v>
      </c>
      <c r="S29">
        <v>6.0000000000000001E-3</v>
      </c>
      <c r="T29">
        <v>4.9000000000000002E-2</v>
      </c>
      <c r="U29">
        <v>2E-3</v>
      </c>
      <c r="V29">
        <v>0.06</v>
      </c>
      <c r="W29">
        <v>0.48299999999999998</v>
      </c>
      <c r="X29">
        <v>1.7000000000000001E-2</v>
      </c>
      <c r="Y29">
        <v>0.64300000000000002</v>
      </c>
      <c r="Z29">
        <v>0.76200000000000001</v>
      </c>
      <c r="AA29">
        <v>2.5999999999999999E-2</v>
      </c>
      <c r="AB29">
        <v>0</v>
      </c>
      <c r="AC29">
        <v>4</v>
      </c>
      <c r="AD29">
        <v>38.778625954198468</v>
      </c>
      <c r="AE29">
        <v>32.722646310432573</v>
      </c>
      <c r="AF29">
        <v>28.498727735368952</v>
      </c>
      <c r="AG29" s="2">
        <f t="shared" si="0"/>
        <v>57.104795737122558</v>
      </c>
      <c r="AH29" s="2">
        <f t="shared" si="1"/>
        <v>0.11049723756906078</v>
      </c>
      <c r="AI29">
        <v>0.47888040712468183</v>
      </c>
      <c r="AJ29">
        <v>0.3877862595419847</v>
      </c>
      <c r="AL29">
        <v>0.95783657846022763</v>
      </c>
      <c r="AM29">
        <v>1339.9629270377241</v>
      </c>
      <c r="AN29">
        <v>1356.125</v>
      </c>
      <c r="AO29">
        <v>2.272437572479248</v>
      </c>
      <c r="AP29">
        <v>1307.461303710938</v>
      </c>
      <c r="AQ29">
        <v>1371.7282821256549</v>
      </c>
      <c r="AR29">
        <v>1370.8358659245271</v>
      </c>
      <c r="AS29">
        <v>3.6120154857635498</v>
      </c>
      <c r="AT29">
        <v>1.0089027292847279</v>
      </c>
      <c r="AU29">
        <v>0.89690663696196715</v>
      </c>
      <c r="AV29">
        <v>1</v>
      </c>
      <c r="AX29" s="1"/>
      <c r="AY29" s="1"/>
    </row>
    <row r="30" spans="1:51" x14ac:dyDescent="0.3">
      <c r="A30" s="1">
        <v>2</v>
      </c>
      <c r="B30" s="1">
        <v>51.18</v>
      </c>
      <c r="C30" s="1">
        <v>0.39</v>
      </c>
      <c r="D30" s="1">
        <v>1.1499999999999999</v>
      </c>
      <c r="E30" s="1">
        <v>0.17</v>
      </c>
      <c r="F30" s="1">
        <v>15.53</v>
      </c>
      <c r="G30" s="1">
        <v>0.5</v>
      </c>
      <c r="H30" s="1">
        <v>11.56</v>
      </c>
      <c r="I30" s="1">
        <v>17.989999999999998</v>
      </c>
      <c r="J30" s="1">
        <v>0.33</v>
      </c>
      <c r="K30" s="1">
        <v>0</v>
      </c>
      <c r="L30" s="1">
        <v>0</v>
      </c>
      <c r="M30" s="1">
        <v>0</v>
      </c>
      <c r="N30" s="1">
        <f t="shared" si="2"/>
        <v>98.8</v>
      </c>
      <c r="O30" s="1" t="s">
        <v>49</v>
      </c>
      <c r="P30" s="1" t="str" cm="1">
        <f t="array" ref="P30">_xlfn.IFS(A30=1,"Core",A30=3,"Rim",TRUE,"Mantle")</f>
        <v>Mantle</v>
      </c>
      <c r="Q30" s="1" t="s">
        <v>50</v>
      </c>
      <c r="R30" s="1">
        <v>1.976</v>
      </c>
      <c r="S30" s="1">
        <v>1.0999999999999999E-2</v>
      </c>
      <c r="T30" s="1">
        <v>5.1999999999999998E-2</v>
      </c>
      <c r="U30" s="1">
        <v>5.0000000000000001E-3</v>
      </c>
      <c r="V30" s="1">
        <v>0</v>
      </c>
      <c r="W30" s="1">
        <v>0.501</v>
      </c>
      <c r="X30" s="1">
        <v>1.6E-2</v>
      </c>
      <c r="Y30" s="1">
        <v>0.66500000000000004</v>
      </c>
      <c r="Z30" s="1">
        <v>0.74399999999999999</v>
      </c>
      <c r="AA30" s="1">
        <v>2.5000000000000001E-2</v>
      </c>
      <c r="AB30" s="1">
        <v>0</v>
      </c>
      <c r="AC30" s="1">
        <v>3.996</v>
      </c>
      <c r="AD30" s="2">
        <v>38.629283489096572</v>
      </c>
      <c r="AE30" s="2">
        <v>34.527518172377988</v>
      </c>
      <c r="AF30" s="2">
        <v>26.843198338525443</v>
      </c>
      <c r="AG30" s="2">
        <f t="shared" si="0"/>
        <v>57.032590051457987</v>
      </c>
      <c r="AH30" s="2">
        <f t="shared" si="1"/>
        <v>0</v>
      </c>
      <c r="AI30" s="2">
        <v>0.46157840083073731</v>
      </c>
      <c r="AJ30" s="2">
        <v>0.38629283489096572</v>
      </c>
      <c r="AK30" s="1"/>
      <c r="AL30" s="1">
        <v>2.362768168856697</v>
      </c>
      <c r="AM30" s="1">
        <v>1359.3339540301611</v>
      </c>
      <c r="AN30" s="1">
        <v>1369.602661132812</v>
      </c>
      <c r="AO30" s="1">
        <v>2.6180050373077388</v>
      </c>
      <c r="AP30" s="1">
        <v>1327.21875</v>
      </c>
      <c r="AQ30" s="1">
        <v>1401.726814167982</v>
      </c>
      <c r="AR30" s="1">
        <v>1410.9845027848901</v>
      </c>
      <c r="AS30" s="1">
        <v>2.8767271041870122</v>
      </c>
      <c r="AT30" s="1">
        <v>3.6765659692173358</v>
      </c>
      <c r="AU30" s="1">
        <v>4.831138025350354</v>
      </c>
      <c r="AV30" s="1">
        <v>0</v>
      </c>
      <c r="AX30" s="1"/>
      <c r="AY30" s="1"/>
    </row>
    <row r="31" spans="1:51" x14ac:dyDescent="0.3">
      <c r="A31">
        <v>2</v>
      </c>
      <c r="B31">
        <v>50.694000000000003</v>
      </c>
      <c r="C31">
        <v>0.192</v>
      </c>
      <c r="D31">
        <v>1.2929999999999999</v>
      </c>
      <c r="E31">
        <v>9.9000000000000005E-2</v>
      </c>
      <c r="F31">
        <v>16.658999999999999</v>
      </c>
      <c r="G31">
        <v>0.49199999999999999</v>
      </c>
      <c r="H31">
        <v>10.863</v>
      </c>
      <c r="I31">
        <v>19.344000000000001</v>
      </c>
      <c r="J31">
        <v>0.32900000000000001</v>
      </c>
      <c r="K31">
        <v>0</v>
      </c>
      <c r="L31">
        <v>9.5000000000000001E-2</v>
      </c>
      <c r="M31">
        <v>0</v>
      </c>
      <c r="N31" s="1">
        <f t="shared" si="2"/>
        <v>100.05999999999999</v>
      </c>
      <c r="O31" s="1" t="s">
        <v>49</v>
      </c>
      <c r="P31" s="1" t="str" cm="1">
        <f t="array" ref="P31">_xlfn.IFS(A31=1,"Core",A31=3,"Rim",TRUE,"Mantle")</f>
        <v>Mantle</v>
      </c>
      <c r="Q31" s="1" t="s">
        <v>93</v>
      </c>
      <c r="R31">
        <v>1.9430000000000001</v>
      </c>
      <c r="S31">
        <v>6.0000000000000001E-3</v>
      </c>
      <c r="T31">
        <v>5.8000000000000003E-2</v>
      </c>
      <c r="U31">
        <v>3.0000000000000001E-3</v>
      </c>
      <c r="V31">
        <v>6.5000000000000002E-2</v>
      </c>
      <c r="W31">
        <v>0.46899999999999997</v>
      </c>
      <c r="X31">
        <v>1.6E-2</v>
      </c>
      <c r="Y31">
        <v>0.621</v>
      </c>
      <c r="Z31">
        <v>0.79500000000000004</v>
      </c>
      <c r="AA31">
        <v>2.4E-2</v>
      </c>
      <c r="AB31">
        <v>0</v>
      </c>
      <c r="AC31">
        <v>4</v>
      </c>
      <c r="AD31">
        <v>40.437436419125127</v>
      </c>
      <c r="AE31">
        <v>31.586978636826039</v>
      </c>
      <c r="AF31">
        <v>27.975584944048826</v>
      </c>
      <c r="AG31" s="2">
        <f t="shared" si="0"/>
        <v>56.972477064220193</v>
      </c>
      <c r="AH31" s="2">
        <f t="shared" si="1"/>
        <v>0.12172284644194756</v>
      </c>
      <c r="AI31">
        <v>0.4819430315361139</v>
      </c>
      <c r="AJ31">
        <v>0.40437436419125128</v>
      </c>
      <c r="AL31">
        <v>0.45742332696026722</v>
      </c>
      <c r="AM31">
        <v>1334.9285598752019</v>
      </c>
      <c r="AN31">
        <v>1376.057861328125</v>
      </c>
      <c r="AO31">
        <v>3.750304222106934</v>
      </c>
      <c r="AP31">
        <v>1298.369873046875</v>
      </c>
      <c r="AQ31">
        <v>1367.900998481236</v>
      </c>
      <c r="AR31">
        <v>1371.2703127314619</v>
      </c>
      <c r="AS31">
        <v>3.5289111137390141</v>
      </c>
      <c r="AT31">
        <v>0.77976713460748215</v>
      </c>
      <c r="AU31">
        <v>1.2032266766141499</v>
      </c>
      <c r="AV31">
        <v>1</v>
      </c>
      <c r="AX31" s="1"/>
      <c r="AY31" s="1"/>
    </row>
    <row r="32" spans="1:51" x14ac:dyDescent="0.3">
      <c r="A32">
        <v>2</v>
      </c>
      <c r="B32">
        <v>50.927</v>
      </c>
      <c r="C32">
        <v>0.222</v>
      </c>
      <c r="D32">
        <v>1.2749999999999999</v>
      </c>
      <c r="E32">
        <v>5.8999999999999997E-2</v>
      </c>
      <c r="F32">
        <v>17.431000000000001</v>
      </c>
      <c r="G32">
        <v>0.54600000000000004</v>
      </c>
      <c r="H32">
        <v>11.234</v>
      </c>
      <c r="I32">
        <v>18.613</v>
      </c>
      <c r="J32">
        <v>0.33600000000000002</v>
      </c>
      <c r="K32">
        <v>0</v>
      </c>
      <c r="L32">
        <v>0.10199999999999999</v>
      </c>
      <c r="M32">
        <v>0</v>
      </c>
      <c r="N32" s="1">
        <f t="shared" si="2"/>
        <v>100.745</v>
      </c>
      <c r="O32" s="1" t="s">
        <v>49</v>
      </c>
      <c r="P32" s="1" t="str" cm="1">
        <f t="array" ref="P32">_xlfn.IFS(A32=1,"Core",A32=3,"Rim",TRUE,"Mantle")</f>
        <v>Mantle</v>
      </c>
      <c r="Q32" s="1" t="s">
        <v>93</v>
      </c>
      <c r="R32">
        <v>1.94</v>
      </c>
      <c r="S32">
        <v>6.0000000000000001E-3</v>
      </c>
      <c r="T32">
        <v>5.7000000000000002E-2</v>
      </c>
      <c r="U32">
        <v>2E-3</v>
      </c>
      <c r="V32">
        <v>7.3999999999999996E-2</v>
      </c>
      <c r="W32">
        <v>0.48199999999999998</v>
      </c>
      <c r="X32">
        <v>1.7999999999999999E-2</v>
      </c>
      <c r="Y32">
        <v>0.63800000000000001</v>
      </c>
      <c r="Z32">
        <v>0.76</v>
      </c>
      <c r="AA32">
        <v>2.5000000000000001E-2</v>
      </c>
      <c r="AB32">
        <v>0</v>
      </c>
      <c r="AC32">
        <v>4</v>
      </c>
      <c r="AD32">
        <v>38.539553752535497</v>
      </c>
      <c r="AE32">
        <v>32.352941176470587</v>
      </c>
      <c r="AF32">
        <v>29.107505070993916</v>
      </c>
      <c r="AG32" s="2">
        <f t="shared" si="0"/>
        <v>56.964285714285708</v>
      </c>
      <c r="AH32" s="2">
        <f t="shared" si="1"/>
        <v>0.13309352517985612</v>
      </c>
      <c r="AI32">
        <v>0.48377281947261663</v>
      </c>
      <c r="AJ32">
        <v>0.38539553752535499</v>
      </c>
      <c r="AL32">
        <v>0.74072984917299678</v>
      </c>
      <c r="AM32">
        <v>1333.3266009894519</v>
      </c>
      <c r="AN32">
        <v>1352.189453125</v>
      </c>
      <c r="AO32">
        <v>2.927947998046875</v>
      </c>
      <c r="AP32">
        <v>1298.787719726562</v>
      </c>
      <c r="AQ32">
        <v>1367.2567404732099</v>
      </c>
      <c r="AR32">
        <v>1365.3073805002821</v>
      </c>
      <c r="AS32">
        <v>3.4840657711029048</v>
      </c>
      <c r="AT32">
        <v>0.77743192226716928</v>
      </c>
      <c r="AU32">
        <v>0.53232185831476109</v>
      </c>
      <c r="AV32">
        <v>1</v>
      </c>
      <c r="AX32" s="1"/>
      <c r="AY32" s="1"/>
    </row>
    <row r="33" spans="1:51" x14ac:dyDescent="0.3">
      <c r="A33">
        <v>2</v>
      </c>
      <c r="B33">
        <v>51.088999999999999</v>
      </c>
      <c r="C33">
        <v>0.192</v>
      </c>
      <c r="D33">
        <v>1.2030000000000001</v>
      </c>
      <c r="E33">
        <v>0.105</v>
      </c>
      <c r="F33">
        <v>17.274000000000001</v>
      </c>
      <c r="G33">
        <v>0.54100000000000004</v>
      </c>
      <c r="H33">
        <v>11.302</v>
      </c>
      <c r="I33">
        <v>18.556999999999999</v>
      </c>
      <c r="J33">
        <v>0.33300000000000002</v>
      </c>
      <c r="K33">
        <v>0</v>
      </c>
      <c r="L33">
        <v>0.104</v>
      </c>
      <c r="M33">
        <v>0</v>
      </c>
      <c r="N33" s="1">
        <f t="shared" si="2"/>
        <v>100.69999999999999</v>
      </c>
      <c r="O33" s="1" t="s">
        <v>49</v>
      </c>
      <c r="P33" s="1" t="str" cm="1">
        <f t="array" ref="P33">_xlfn.IFS(A33=1,"Core",A33=3,"Rim",TRUE,"Mantle")</f>
        <v>Mantle</v>
      </c>
      <c r="Q33" s="1" t="s">
        <v>93</v>
      </c>
      <c r="R33">
        <v>1.946</v>
      </c>
      <c r="S33">
        <v>6.0000000000000001E-3</v>
      </c>
      <c r="T33">
        <v>5.3999999999999999E-2</v>
      </c>
      <c r="U33">
        <v>3.0000000000000001E-3</v>
      </c>
      <c r="V33">
        <v>6.4000000000000001E-2</v>
      </c>
      <c r="W33">
        <v>0.48599999999999999</v>
      </c>
      <c r="X33">
        <v>1.7000000000000001E-2</v>
      </c>
      <c r="Y33">
        <v>0.64200000000000002</v>
      </c>
      <c r="Z33">
        <v>0.75700000000000001</v>
      </c>
      <c r="AA33">
        <v>2.5000000000000001E-2</v>
      </c>
      <c r="AB33">
        <v>0</v>
      </c>
      <c r="AC33">
        <v>4</v>
      </c>
      <c r="AD33">
        <v>38.504577822990846</v>
      </c>
      <c r="AE33">
        <v>32.655137334689719</v>
      </c>
      <c r="AF33">
        <v>28.840284842319434</v>
      </c>
      <c r="AG33" s="2">
        <f t="shared" si="0"/>
        <v>56.914893617021264</v>
      </c>
      <c r="AH33" s="2">
        <f t="shared" si="1"/>
        <v>0.11636363636363636</v>
      </c>
      <c r="AI33">
        <v>0.4809257375381486</v>
      </c>
      <c r="AJ33">
        <v>0.38504577822990849</v>
      </c>
      <c r="AL33">
        <v>0.90081455685557899</v>
      </c>
      <c r="AM33">
        <v>1336.644546992341</v>
      </c>
      <c r="AN33">
        <v>1358.766723632812</v>
      </c>
      <c r="AO33">
        <v>2.9651272296905522</v>
      </c>
      <c r="AP33">
        <v>1307.267944335938</v>
      </c>
      <c r="AQ33">
        <v>1372.5075648411821</v>
      </c>
      <c r="AR33">
        <v>1372.2556685211371</v>
      </c>
      <c r="AS33">
        <v>3.3181309700012211</v>
      </c>
      <c r="AT33">
        <v>1.163029802668007</v>
      </c>
      <c r="AU33">
        <v>1.131407080750408</v>
      </c>
      <c r="AV33">
        <v>1</v>
      </c>
      <c r="AX33" s="1"/>
      <c r="AY33" s="1"/>
    </row>
    <row r="34" spans="1:51" x14ac:dyDescent="0.3">
      <c r="A34">
        <v>2</v>
      </c>
      <c r="B34">
        <v>50.646000000000001</v>
      </c>
      <c r="C34">
        <v>0.246</v>
      </c>
      <c r="D34">
        <v>1.242</v>
      </c>
      <c r="E34">
        <v>0.104</v>
      </c>
      <c r="F34">
        <v>16.87</v>
      </c>
      <c r="G34">
        <v>0.45600000000000002</v>
      </c>
      <c r="H34">
        <v>10.835000000000001</v>
      </c>
      <c r="I34">
        <v>19.523</v>
      </c>
      <c r="J34">
        <v>0.27600000000000002</v>
      </c>
      <c r="K34">
        <v>0</v>
      </c>
      <c r="L34">
        <v>0.11600000000000001</v>
      </c>
      <c r="M34">
        <v>0</v>
      </c>
      <c r="N34" s="1">
        <f t="shared" ref="N34:N64" si="3">SUM(B34:M34)</f>
        <v>100.31399999999999</v>
      </c>
      <c r="O34" s="1" t="s">
        <v>49</v>
      </c>
      <c r="P34" s="1" t="str" cm="1">
        <f t="array" ref="P34">_xlfn.IFS(A34=1,"Core",A34=3,"Rim",TRUE,"Mantle")</f>
        <v>Mantle</v>
      </c>
      <c r="Q34" s="1" t="s">
        <v>93</v>
      </c>
      <c r="R34">
        <v>1.9390000000000001</v>
      </c>
      <c r="S34">
        <v>7.0000000000000001E-3</v>
      </c>
      <c r="T34">
        <v>5.6000000000000001E-2</v>
      </c>
      <c r="U34">
        <v>3.0000000000000001E-3</v>
      </c>
      <c r="V34">
        <v>6.9000000000000006E-2</v>
      </c>
      <c r="W34">
        <v>0.47099999999999997</v>
      </c>
      <c r="X34">
        <v>1.4999999999999999E-2</v>
      </c>
      <c r="Y34">
        <v>0.61799999999999999</v>
      </c>
      <c r="Z34">
        <v>0.80100000000000005</v>
      </c>
      <c r="AA34">
        <v>0.02</v>
      </c>
      <c r="AB34">
        <v>0</v>
      </c>
      <c r="AC34">
        <v>4</v>
      </c>
      <c r="AD34">
        <v>40.577507598784194</v>
      </c>
      <c r="AE34">
        <v>31.306990881458969</v>
      </c>
      <c r="AF34">
        <v>28.11550151975684</v>
      </c>
      <c r="AG34" s="2">
        <f t="shared" ref="AG34:AG64" si="4">Y34/(Y34+W34)*100</f>
        <v>56.749311294765839</v>
      </c>
      <c r="AH34" s="2">
        <f t="shared" ref="AH34:AH64" si="5">V34/(V34+W34)</f>
        <v>0.12777777777777777</v>
      </c>
      <c r="AI34">
        <v>0.48404255319148937</v>
      </c>
      <c r="AJ34">
        <v>0.40577507598784196</v>
      </c>
      <c r="AL34">
        <v>-0.60012658824687293</v>
      </c>
      <c r="AM34">
        <v>1329.505030003598</v>
      </c>
      <c r="AN34">
        <v>1375.90380859375</v>
      </c>
      <c r="AO34">
        <v>4.0012392997741699</v>
      </c>
      <c r="AP34">
        <v>1303.08740234375</v>
      </c>
      <c r="AQ34">
        <v>1348.7266488049549</v>
      </c>
      <c r="AR34">
        <v>1350.7795857828321</v>
      </c>
      <c r="AS34">
        <v>3.4092240333557129</v>
      </c>
      <c r="AT34">
        <v>-1.2809905161916499</v>
      </c>
      <c r="AU34">
        <v>-1.0224435095770621</v>
      </c>
      <c r="AV34">
        <v>1</v>
      </c>
      <c r="AX34" s="1"/>
      <c r="AY34" s="1"/>
    </row>
    <row r="35" spans="1:51" x14ac:dyDescent="0.3">
      <c r="A35">
        <v>2</v>
      </c>
      <c r="B35">
        <v>51.107999999999997</v>
      </c>
      <c r="C35">
        <v>0.23400000000000001</v>
      </c>
      <c r="D35">
        <v>1.149</v>
      </c>
      <c r="E35">
        <v>9.1999999999999998E-2</v>
      </c>
      <c r="F35">
        <v>17.279</v>
      </c>
      <c r="G35">
        <v>0.54100000000000004</v>
      </c>
      <c r="H35">
        <v>11.356</v>
      </c>
      <c r="I35">
        <v>18.536000000000001</v>
      </c>
      <c r="J35">
        <v>0.28499999999999998</v>
      </c>
      <c r="K35">
        <v>0</v>
      </c>
      <c r="L35">
        <v>0.10199999999999999</v>
      </c>
      <c r="M35">
        <v>1.7000000000000001E-2</v>
      </c>
      <c r="N35" s="1">
        <f t="shared" si="3"/>
        <v>100.69899999999998</v>
      </c>
      <c r="O35" s="1" t="s">
        <v>49</v>
      </c>
      <c r="P35" s="1" t="str" cm="1">
        <f t="array" ref="P35">_xlfn.IFS(A35=1,"Core",A35=3,"Rim",TRUE,"Mantle")</f>
        <v>Mantle</v>
      </c>
      <c r="Q35" s="1" t="s">
        <v>93</v>
      </c>
      <c r="R35">
        <v>1.948</v>
      </c>
      <c r="S35">
        <v>7.0000000000000001E-3</v>
      </c>
      <c r="T35">
        <v>5.1999999999999998E-2</v>
      </c>
      <c r="U35">
        <v>3.0000000000000001E-3</v>
      </c>
      <c r="V35">
        <v>5.8000000000000003E-2</v>
      </c>
      <c r="W35">
        <v>0.49299999999999999</v>
      </c>
      <c r="X35">
        <v>1.7000000000000001E-2</v>
      </c>
      <c r="Y35">
        <v>0.64500000000000002</v>
      </c>
      <c r="Z35">
        <v>0.75700000000000001</v>
      </c>
      <c r="AA35">
        <v>2.1000000000000001E-2</v>
      </c>
      <c r="AB35">
        <v>0</v>
      </c>
      <c r="AC35">
        <v>4</v>
      </c>
      <c r="AD35">
        <v>38.426395939086291</v>
      </c>
      <c r="AE35">
        <v>32.74111675126904</v>
      </c>
      <c r="AF35">
        <v>28.832487309644673</v>
      </c>
      <c r="AG35" s="2">
        <f t="shared" si="4"/>
        <v>56.678383128295259</v>
      </c>
      <c r="AH35" s="2">
        <f t="shared" si="5"/>
        <v>0.10526315789473684</v>
      </c>
      <c r="AI35">
        <v>0.48045685279187816</v>
      </c>
      <c r="AJ35">
        <v>0.38426395939086289</v>
      </c>
      <c r="AL35">
        <v>0.36697619493160261</v>
      </c>
      <c r="AM35">
        <v>1333.0679898811791</v>
      </c>
      <c r="AN35">
        <v>1362.961059570312</v>
      </c>
      <c r="AO35">
        <v>2.8499336242675781</v>
      </c>
      <c r="AP35">
        <v>1308.779296875</v>
      </c>
      <c r="AQ35">
        <v>1366.01686777182</v>
      </c>
      <c r="AR35">
        <v>1367.348312233697</v>
      </c>
      <c r="AS35">
        <v>2.719422340393066</v>
      </c>
      <c r="AT35">
        <v>0.38671347687932212</v>
      </c>
      <c r="AU35">
        <v>0.55389874853273646</v>
      </c>
      <c r="AV35">
        <v>1</v>
      </c>
      <c r="AX35" s="1"/>
      <c r="AY35" s="1"/>
    </row>
    <row r="36" spans="1:51" x14ac:dyDescent="0.3">
      <c r="A36">
        <v>2</v>
      </c>
      <c r="B36">
        <v>51.012999999999998</v>
      </c>
      <c r="C36">
        <v>0.19800000000000001</v>
      </c>
      <c r="D36">
        <v>1.069</v>
      </c>
      <c r="E36">
        <v>0.126</v>
      </c>
      <c r="F36">
        <v>17.135000000000002</v>
      </c>
      <c r="G36">
        <v>0.55200000000000005</v>
      </c>
      <c r="H36">
        <v>11.202</v>
      </c>
      <c r="I36">
        <v>18.797000000000001</v>
      </c>
      <c r="J36">
        <v>0.28000000000000003</v>
      </c>
      <c r="K36">
        <v>0</v>
      </c>
      <c r="L36">
        <v>8.4000000000000005E-2</v>
      </c>
      <c r="M36">
        <v>0</v>
      </c>
      <c r="N36" s="1">
        <f t="shared" si="3"/>
        <v>100.456</v>
      </c>
      <c r="O36" s="1" t="s">
        <v>49</v>
      </c>
      <c r="P36" s="1" t="str" cm="1">
        <f t="array" ref="P36">_xlfn.IFS(A36=1,"Core",A36=3,"Rim",TRUE,"Mantle")</f>
        <v>Mantle</v>
      </c>
      <c r="Q36" s="1" t="s">
        <v>93</v>
      </c>
      <c r="R36">
        <v>1.9490000000000001</v>
      </c>
      <c r="S36">
        <v>6.0000000000000001E-3</v>
      </c>
      <c r="T36">
        <v>4.8000000000000001E-2</v>
      </c>
      <c r="U36">
        <v>4.0000000000000001E-3</v>
      </c>
      <c r="V36">
        <v>0.06</v>
      </c>
      <c r="W36">
        <v>0.48799999999999999</v>
      </c>
      <c r="X36">
        <v>1.7999999999999999E-2</v>
      </c>
      <c r="Y36">
        <v>0.63800000000000001</v>
      </c>
      <c r="Z36">
        <v>0.76900000000000002</v>
      </c>
      <c r="AA36">
        <v>2.1000000000000001E-2</v>
      </c>
      <c r="AB36">
        <v>0</v>
      </c>
      <c r="AC36">
        <v>4</v>
      </c>
      <c r="AD36">
        <v>38.976178408514947</v>
      </c>
      <c r="AE36">
        <v>32.33654333502281</v>
      </c>
      <c r="AF36">
        <v>28.687278256462239</v>
      </c>
      <c r="AG36" s="2">
        <f t="shared" si="4"/>
        <v>56.660746003552411</v>
      </c>
      <c r="AH36" s="2">
        <f t="shared" si="5"/>
        <v>0.1094890510948905</v>
      </c>
      <c r="AI36">
        <v>0.48175367460719715</v>
      </c>
      <c r="AJ36">
        <v>0.3897617840851495</v>
      </c>
      <c r="AL36">
        <v>-9.0599862076388149E-3</v>
      </c>
      <c r="AM36">
        <v>1329.286761518664</v>
      </c>
      <c r="AN36">
        <v>1364.970825195312</v>
      </c>
      <c r="AO36">
        <v>3.3966577053070068</v>
      </c>
      <c r="AP36">
        <v>1313.052368164062</v>
      </c>
      <c r="AQ36">
        <v>1358.596368468525</v>
      </c>
      <c r="AR36">
        <v>1359.6889283251401</v>
      </c>
      <c r="AS36">
        <v>2.6256732940673828</v>
      </c>
      <c r="AT36">
        <v>-0.54048048318236397</v>
      </c>
      <c r="AU36">
        <v>-0.40328751729006918</v>
      </c>
      <c r="AV36">
        <v>1</v>
      </c>
      <c r="AX36" s="1"/>
      <c r="AY36" s="1"/>
    </row>
    <row r="37" spans="1:51" x14ac:dyDescent="0.3">
      <c r="A37">
        <v>2</v>
      </c>
      <c r="B37">
        <v>50.838999999999999</v>
      </c>
      <c r="C37">
        <v>0.249</v>
      </c>
      <c r="D37">
        <v>1.264</v>
      </c>
      <c r="E37">
        <v>0.11600000000000001</v>
      </c>
      <c r="F37">
        <v>16.521000000000001</v>
      </c>
      <c r="G37">
        <v>0.46600000000000003</v>
      </c>
      <c r="H37">
        <v>10.773999999999999</v>
      </c>
      <c r="I37">
        <v>19.568999999999999</v>
      </c>
      <c r="J37">
        <v>0.32500000000000001</v>
      </c>
      <c r="K37">
        <v>0</v>
      </c>
      <c r="L37">
        <v>0.113</v>
      </c>
      <c r="M37">
        <v>4.4999999999999998E-2</v>
      </c>
      <c r="N37" s="1">
        <f t="shared" si="3"/>
        <v>100.28100000000001</v>
      </c>
      <c r="O37" s="1" t="s">
        <v>49</v>
      </c>
      <c r="P37" s="1" t="str" cm="1">
        <f t="array" ref="P37">_xlfn.IFS(A37=1,"Core",A37=3,"Rim",TRUE,"Mantle")</f>
        <v>Mantle</v>
      </c>
      <c r="Q37" s="1" t="s">
        <v>93</v>
      </c>
      <c r="R37">
        <v>1.946</v>
      </c>
      <c r="S37">
        <v>7.0000000000000001E-3</v>
      </c>
      <c r="T37">
        <v>5.7000000000000002E-2</v>
      </c>
      <c r="U37">
        <v>4.0000000000000001E-3</v>
      </c>
      <c r="V37">
        <v>5.6000000000000001E-2</v>
      </c>
      <c r="W37">
        <v>0.47299999999999998</v>
      </c>
      <c r="X37">
        <v>1.4999999999999999E-2</v>
      </c>
      <c r="Y37">
        <v>0.61499999999999999</v>
      </c>
      <c r="Z37">
        <v>0.80300000000000005</v>
      </c>
      <c r="AA37">
        <v>2.4E-2</v>
      </c>
      <c r="AB37">
        <v>0</v>
      </c>
      <c r="AC37">
        <v>4</v>
      </c>
      <c r="AD37">
        <v>40.927624872579003</v>
      </c>
      <c r="AE37">
        <v>31.345565749235476</v>
      </c>
      <c r="AF37">
        <v>27.726809378185528</v>
      </c>
      <c r="AG37" s="2">
        <f t="shared" si="4"/>
        <v>56.525735294117638</v>
      </c>
      <c r="AH37" s="2">
        <f t="shared" si="5"/>
        <v>0.10586011342155009</v>
      </c>
      <c r="AI37">
        <v>0.48190621814475032</v>
      </c>
      <c r="AJ37">
        <v>0.40927624872579005</v>
      </c>
      <c r="AL37">
        <v>0.33926542426894463</v>
      </c>
      <c r="AM37">
        <v>1336.2160815878431</v>
      </c>
      <c r="AN37">
        <v>1376.630004882812</v>
      </c>
      <c r="AO37">
        <v>3.8399355411529541</v>
      </c>
      <c r="AP37">
        <v>1307.658569335938</v>
      </c>
      <c r="AQ37">
        <v>1365.2386378068411</v>
      </c>
      <c r="AR37">
        <v>1369.592004294499</v>
      </c>
      <c r="AS37">
        <v>3.8670330047607422</v>
      </c>
      <c r="AT37">
        <v>0.59507549201725851</v>
      </c>
      <c r="AU37">
        <v>1.1426899685614951</v>
      </c>
      <c r="AV37">
        <v>1</v>
      </c>
      <c r="AX37" s="1"/>
      <c r="AY37" s="1"/>
    </row>
    <row r="38" spans="1:51" x14ac:dyDescent="0.3">
      <c r="A38" s="1">
        <v>2</v>
      </c>
      <c r="B38" s="1">
        <v>51.24</v>
      </c>
      <c r="C38" s="1">
        <v>0.37</v>
      </c>
      <c r="D38" s="1">
        <v>1.24</v>
      </c>
      <c r="E38" s="1">
        <v>0.25</v>
      </c>
      <c r="F38" s="1">
        <v>16.07</v>
      </c>
      <c r="G38" s="1">
        <v>0.48</v>
      </c>
      <c r="H38" s="1">
        <v>11.13</v>
      </c>
      <c r="I38" s="1">
        <v>18.75</v>
      </c>
      <c r="J38" s="1">
        <v>0.34</v>
      </c>
      <c r="K38" s="1">
        <v>0</v>
      </c>
      <c r="L38" s="1">
        <v>0</v>
      </c>
      <c r="M38" s="1">
        <v>0.04</v>
      </c>
      <c r="N38" s="1">
        <f t="shared" si="3"/>
        <v>99.910000000000011</v>
      </c>
      <c r="O38" s="1" t="s">
        <v>49</v>
      </c>
      <c r="P38" s="1" t="str" cm="1">
        <f t="array" ref="P38">_xlfn.IFS(A38=1,"Core",A38=3,"Rim",TRUE,"Mantle")</f>
        <v>Mantle</v>
      </c>
      <c r="Q38" s="1" t="s">
        <v>50</v>
      </c>
      <c r="R38" s="1">
        <v>1.964</v>
      </c>
      <c r="S38" s="1">
        <v>1.0999999999999999E-2</v>
      </c>
      <c r="T38" s="1">
        <v>5.6000000000000001E-2</v>
      </c>
      <c r="U38" s="1">
        <v>8.0000000000000002E-3</v>
      </c>
      <c r="V38" s="1">
        <v>1.2E-2</v>
      </c>
      <c r="W38" s="1">
        <v>0.503</v>
      </c>
      <c r="X38" s="1">
        <v>1.6E-2</v>
      </c>
      <c r="Y38" s="1">
        <v>0.63600000000000001</v>
      </c>
      <c r="Z38" s="1">
        <v>0.77</v>
      </c>
      <c r="AA38" s="1">
        <v>2.5000000000000001E-2</v>
      </c>
      <c r="AB38" s="1">
        <v>0</v>
      </c>
      <c r="AC38" s="1">
        <v>4</v>
      </c>
      <c r="AD38" s="2">
        <v>39.752194114610219</v>
      </c>
      <c r="AE38" s="2">
        <v>32.834279814145582</v>
      </c>
      <c r="AF38" s="2">
        <v>27.413526071244188</v>
      </c>
      <c r="AG38" s="2">
        <f t="shared" si="4"/>
        <v>55.838454784899042</v>
      </c>
      <c r="AH38" s="2">
        <f t="shared" si="5"/>
        <v>2.3300970873786409E-2</v>
      </c>
      <c r="AI38" s="2">
        <v>0.47289623128549296</v>
      </c>
      <c r="AJ38" s="2">
        <v>0.39752194114610218</v>
      </c>
      <c r="AK38" s="1"/>
      <c r="AL38" s="1">
        <v>1.6863384894054361</v>
      </c>
      <c r="AM38" s="1">
        <v>1350.2840883665799</v>
      </c>
      <c r="AN38" s="1">
        <v>1393.389038085938</v>
      </c>
      <c r="AO38" s="1">
        <v>4.074580192565918</v>
      </c>
      <c r="AP38" s="1">
        <v>1337.527587890625</v>
      </c>
      <c r="AQ38" s="1">
        <v>1387.746017888463</v>
      </c>
      <c r="AR38" s="1">
        <v>1396.258560273887</v>
      </c>
      <c r="AS38" s="1">
        <v>3.186768770217896</v>
      </c>
      <c r="AT38" s="1">
        <v>2.6635626276197399</v>
      </c>
      <c r="AU38" s="1">
        <v>3.7296854417695329</v>
      </c>
      <c r="AV38" s="1">
        <v>1</v>
      </c>
      <c r="AX38" s="1"/>
      <c r="AY38" s="1"/>
    </row>
    <row r="39" spans="1:51" x14ac:dyDescent="0.3">
      <c r="A39" s="1">
        <v>2</v>
      </c>
      <c r="B39" s="1">
        <v>51.32</v>
      </c>
      <c r="C39" s="1">
        <v>0.43</v>
      </c>
      <c r="D39" s="1">
        <v>1.33</v>
      </c>
      <c r="E39" s="1">
        <v>0.23</v>
      </c>
      <c r="F39" s="1">
        <v>16.239999999999998</v>
      </c>
      <c r="G39" s="1">
        <v>0.48</v>
      </c>
      <c r="H39" s="1">
        <v>11.36</v>
      </c>
      <c r="I39" s="1">
        <v>18.09</v>
      </c>
      <c r="J39" s="1">
        <v>0.35</v>
      </c>
      <c r="K39" s="1">
        <v>0.01</v>
      </c>
      <c r="L39" s="1">
        <v>0</v>
      </c>
      <c r="M39" s="1">
        <v>0.05</v>
      </c>
      <c r="N39" s="1">
        <f t="shared" si="3"/>
        <v>99.89</v>
      </c>
      <c r="O39" s="1" t="s">
        <v>49</v>
      </c>
      <c r="P39" s="1" t="str" cm="1">
        <f t="array" ref="P39">_xlfn.IFS(A39=1,"Core",A39=3,"Rim",TRUE,"Mantle")</f>
        <v>Mantle</v>
      </c>
      <c r="Q39" s="1" t="s">
        <v>50</v>
      </c>
      <c r="R39" s="1">
        <v>1.9670000000000001</v>
      </c>
      <c r="S39" s="1">
        <v>1.2E-2</v>
      </c>
      <c r="T39" s="1">
        <v>0.06</v>
      </c>
      <c r="U39" s="1">
        <v>7.0000000000000001E-3</v>
      </c>
      <c r="V39" s="1">
        <v>2E-3</v>
      </c>
      <c r="W39" s="1">
        <v>0.51900000000000002</v>
      </c>
      <c r="X39" s="1">
        <v>1.6E-2</v>
      </c>
      <c r="Y39" s="1">
        <v>0.64900000000000002</v>
      </c>
      <c r="Z39" s="1">
        <v>0.74299999999999999</v>
      </c>
      <c r="AA39" s="1">
        <v>2.5999999999999999E-2</v>
      </c>
      <c r="AB39" s="1">
        <v>0</v>
      </c>
      <c r="AC39" s="1">
        <v>4</v>
      </c>
      <c r="AD39" s="2">
        <v>38.517366511145667</v>
      </c>
      <c r="AE39" s="2">
        <v>33.644375324002077</v>
      </c>
      <c r="AF39" s="2">
        <v>27.83825816485226</v>
      </c>
      <c r="AG39" s="2">
        <f t="shared" si="4"/>
        <v>55.565068493150683</v>
      </c>
      <c r="AH39" s="2">
        <f t="shared" si="5"/>
        <v>3.838771593090211E-3</v>
      </c>
      <c r="AI39" s="2">
        <v>0.47096941420425092</v>
      </c>
      <c r="AJ39" s="2">
        <v>0.38517366511145668</v>
      </c>
      <c r="AK39" s="1"/>
      <c r="AL39" s="1">
        <v>2.453439658779089</v>
      </c>
      <c r="AM39" s="1">
        <v>1357.060760490969</v>
      </c>
      <c r="AN39" s="1">
        <v>1365.49609375</v>
      </c>
      <c r="AO39" s="1">
        <v>4.3775944709777832</v>
      </c>
      <c r="AP39" s="1">
        <v>1329.4189453125</v>
      </c>
      <c r="AQ39" s="1">
        <v>1397.5447207353729</v>
      </c>
      <c r="AR39" s="1">
        <v>1405.0966970752249</v>
      </c>
      <c r="AS39" s="1">
        <v>3.7634012699127202</v>
      </c>
      <c r="AT39" s="1">
        <v>3.7961350748837499</v>
      </c>
      <c r="AU39" s="1">
        <v>4.7414438813211186</v>
      </c>
      <c r="AV39" s="1">
        <v>0</v>
      </c>
      <c r="AX39" s="1"/>
      <c r="AY39" s="1"/>
    </row>
    <row r="40" spans="1:51" x14ac:dyDescent="0.3">
      <c r="A40" s="1">
        <v>2</v>
      </c>
      <c r="B40" s="1">
        <v>50.15</v>
      </c>
      <c r="C40" s="1">
        <v>0.42</v>
      </c>
      <c r="D40" s="1">
        <v>1.24</v>
      </c>
      <c r="E40" s="1">
        <v>0.22</v>
      </c>
      <c r="F40" s="1">
        <v>16.64</v>
      </c>
      <c r="G40" s="1">
        <v>0.49</v>
      </c>
      <c r="H40" s="1">
        <v>10.85</v>
      </c>
      <c r="I40" s="1">
        <v>18.18</v>
      </c>
      <c r="J40" s="1">
        <v>0.36</v>
      </c>
      <c r="K40" s="1">
        <v>0</v>
      </c>
      <c r="L40" s="1">
        <v>0</v>
      </c>
      <c r="M40" s="1">
        <v>0.02</v>
      </c>
      <c r="N40" s="1">
        <f t="shared" si="3"/>
        <v>98.57</v>
      </c>
      <c r="O40" s="1" t="s">
        <v>49</v>
      </c>
      <c r="P40" s="1" t="str" cm="1">
        <f t="array" ref="P40">_xlfn.IFS(A40=1,"Core",A40=3,"Rim",TRUE,"Mantle")</f>
        <v>Mantle</v>
      </c>
      <c r="Q40" s="1" t="s">
        <v>50</v>
      </c>
      <c r="R40" s="1">
        <v>1.952</v>
      </c>
      <c r="S40" s="1">
        <v>1.2E-2</v>
      </c>
      <c r="T40" s="1">
        <v>5.7000000000000002E-2</v>
      </c>
      <c r="U40" s="1">
        <v>7.0000000000000001E-3</v>
      </c>
      <c r="V40" s="1">
        <v>3.5000000000000003E-2</v>
      </c>
      <c r="W40" s="1">
        <v>0.50600000000000001</v>
      </c>
      <c r="X40" s="1">
        <v>1.6E-2</v>
      </c>
      <c r="Y40" s="1">
        <v>0.629</v>
      </c>
      <c r="Z40" s="1">
        <v>0.75800000000000001</v>
      </c>
      <c r="AA40" s="1">
        <v>2.7E-2</v>
      </c>
      <c r="AB40" s="1">
        <v>0</v>
      </c>
      <c r="AC40" s="1">
        <v>4</v>
      </c>
      <c r="AD40" s="2">
        <v>38.991769547325106</v>
      </c>
      <c r="AE40" s="2">
        <v>32.355967078189302</v>
      </c>
      <c r="AF40" s="2">
        <v>28.652263374485599</v>
      </c>
      <c r="AG40" s="2">
        <f t="shared" si="4"/>
        <v>55.418502202643168</v>
      </c>
      <c r="AH40" s="2">
        <f t="shared" si="5"/>
        <v>6.4695009242144177E-2</v>
      </c>
      <c r="AI40" s="2">
        <v>0.48148148148148151</v>
      </c>
      <c r="AJ40" s="2">
        <v>0.38991769547325106</v>
      </c>
      <c r="AK40" s="1"/>
      <c r="AL40" s="1">
        <v>1.567801996766846</v>
      </c>
      <c r="AM40" s="1">
        <v>1344.248414315</v>
      </c>
      <c r="AN40" s="1">
        <v>1394.46875</v>
      </c>
      <c r="AO40" s="1">
        <v>4.7530460357666016</v>
      </c>
      <c r="AP40" s="1">
        <v>1325.376586914062</v>
      </c>
      <c r="AQ40" s="1">
        <v>1376.8127371223241</v>
      </c>
      <c r="AR40" s="1">
        <v>1376.7148720021071</v>
      </c>
      <c r="AS40" s="1">
        <v>3.659448623657227</v>
      </c>
      <c r="AT40" s="1">
        <v>2.0826991487083428</v>
      </c>
      <c r="AU40" s="1">
        <v>2.0703863402664058</v>
      </c>
      <c r="AV40" s="1">
        <v>1</v>
      </c>
      <c r="AX40" s="1"/>
      <c r="AY40" s="1"/>
    </row>
    <row r="41" spans="1:51" x14ac:dyDescent="0.3">
      <c r="A41" s="1">
        <v>2</v>
      </c>
      <c r="B41" s="1">
        <v>51.51</v>
      </c>
      <c r="C41" s="1">
        <v>0.38</v>
      </c>
      <c r="D41" s="1">
        <v>1.26</v>
      </c>
      <c r="E41" s="1">
        <v>0.19</v>
      </c>
      <c r="F41" s="1">
        <v>16.12</v>
      </c>
      <c r="G41" s="1">
        <v>0.4</v>
      </c>
      <c r="H41" s="1">
        <v>10.88</v>
      </c>
      <c r="I41" s="1">
        <v>18.649999999999999</v>
      </c>
      <c r="J41" s="1">
        <v>0.35</v>
      </c>
      <c r="K41" s="1">
        <v>0</v>
      </c>
      <c r="L41" s="1">
        <v>0</v>
      </c>
      <c r="M41" s="1">
        <v>0.08</v>
      </c>
      <c r="N41" s="1">
        <f t="shared" si="3"/>
        <v>99.819999999999979</v>
      </c>
      <c r="O41" s="1" t="s">
        <v>49</v>
      </c>
      <c r="P41" s="1" t="str" cm="1">
        <f t="array" ref="P41">_xlfn.IFS(A41=1,"Core",A41=3,"Rim",TRUE,"Mantle")</f>
        <v>Mantle</v>
      </c>
      <c r="Q41" s="1" t="s">
        <v>50</v>
      </c>
      <c r="R41" s="1">
        <v>1.976</v>
      </c>
      <c r="S41" s="1">
        <v>1.0999999999999999E-2</v>
      </c>
      <c r="T41" s="1">
        <v>5.7000000000000002E-2</v>
      </c>
      <c r="U41" s="1">
        <v>6.0000000000000001E-3</v>
      </c>
      <c r="V41" s="1">
        <v>0</v>
      </c>
      <c r="W41" s="1">
        <v>0.51700000000000002</v>
      </c>
      <c r="X41" s="1">
        <v>1.2999999999999999E-2</v>
      </c>
      <c r="Y41" s="1">
        <v>0.622</v>
      </c>
      <c r="Z41" s="1">
        <v>0.76700000000000002</v>
      </c>
      <c r="AA41" s="1">
        <v>2.5999999999999999E-2</v>
      </c>
      <c r="AB41" s="1">
        <v>0</v>
      </c>
      <c r="AC41" s="1">
        <v>3.9950000000000001</v>
      </c>
      <c r="AD41" s="2">
        <v>39.968733715476809</v>
      </c>
      <c r="AE41" s="2">
        <v>32.412714955706093</v>
      </c>
      <c r="AF41" s="2">
        <v>27.618551328817091</v>
      </c>
      <c r="AG41" s="2">
        <f t="shared" si="4"/>
        <v>54.609306409130824</v>
      </c>
      <c r="AH41" s="2">
        <f t="shared" si="5"/>
        <v>0</v>
      </c>
      <c r="AI41" s="2">
        <v>0.47602918186555498</v>
      </c>
      <c r="AJ41" s="2">
        <v>0.39968733715476806</v>
      </c>
      <c r="AK41" s="1"/>
      <c r="AL41" s="1">
        <v>2.499767232368693</v>
      </c>
      <c r="AM41" s="1">
        <v>1362.015067614082</v>
      </c>
      <c r="AN41" s="1">
        <v>1377.030517578125</v>
      </c>
      <c r="AO41" s="1">
        <v>4.0297112464904794</v>
      </c>
      <c r="AP41" s="1">
        <v>1350.003540039062</v>
      </c>
      <c r="AQ41" s="1">
        <v>1397.293205608046</v>
      </c>
      <c r="AR41" s="1">
        <v>1407.2881637034011</v>
      </c>
      <c r="AS41" s="1">
        <v>3.929200172424316</v>
      </c>
      <c r="AT41" s="1">
        <v>3.8768219102007611</v>
      </c>
      <c r="AU41" s="1">
        <v>5.1287301383810204</v>
      </c>
      <c r="AV41" s="1">
        <v>0</v>
      </c>
      <c r="AX41" s="1"/>
      <c r="AY41" s="1"/>
    </row>
    <row r="42" spans="1:51" x14ac:dyDescent="0.3">
      <c r="A42" s="1">
        <v>2</v>
      </c>
      <c r="B42" s="1">
        <v>51.9</v>
      </c>
      <c r="C42" s="1">
        <v>0.38</v>
      </c>
      <c r="D42" s="1">
        <v>1.26</v>
      </c>
      <c r="E42" s="1">
        <v>0.19</v>
      </c>
      <c r="F42" s="1">
        <v>16.29</v>
      </c>
      <c r="G42" s="1">
        <v>0.4</v>
      </c>
      <c r="H42" s="1">
        <v>10.96</v>
      </c>
      <c r="I42" s="1">
        <v>18.63</v>
      </c>
      <c r="J42" s="1">
        <v>0.32</v>
      </c>
      <c r="K42" s="1">
        <v>0.03</v>
      </c>
      <c r="L42" s="1">
        <v>0</v>
      </c>
      <c r="M42" s="1">
        <v>0</v>
      </c>
      <c r="N42" s="1">
        <f t="shared" si="3"/>
        <v>100.35999999999999</v>
      </c>
      <c r="O42" s="1" t="s">
        <v>49</v>
      </c>
      <c r="P42" s="1" t="str" cm="1">
        <f t="array" ref="P42">_xlfn.IFS(A42=1,"Core",A42=3,"Rim",TRUE,"Mantle")</f>
        <v>Mantle</v>
      </c>
      <c r="Q42" s="1" t="s">
        <v>50</v>
      </c>
      <c r="R42" s="1">
        <v>1.978</v>
      </c>
      <c r="S42" s="1">
        <v>1.0999999999999999E-2</v>
      </c>
      <c r="T42" s="1">
        <v>5.7000000000000002E-2</v>
      </c>
      <c r="U42" s="1">
        <v>6.0000000000000001E-3</v>
      </c>
      <c r="V42" s="1">
        <v>0</v>
      </c>
      <c r="W42" s="1">
        <v>0.51900000000000002</v>
      </c>
      <c r="X42" s="1">
        <v>1.2999999999999999E-2</v>
      </c>
      <c r="Y42" s="1">
        <v>0.623</v>
      </c>
      <c r="Z42" s="1">
        <v>0.76100000000000001</v>
      </c>
      <c r="AA42" s="1">
        <v>2.4E-2</v>
      </c>
      <c r="AB42" s="1">
        <v>1E-3</v>
      </c>
      <c r="AC42" s="1">
        <v>3.992</v>
      </c>
      <c r="AD42" s="2">
        <v>39.718162839248436</v>
      </c>
      <c r="AE42" s="2">
        <v>32.515657620041758</v>
      </c>
      <c r="AF42" s="2">
        <v>27.766179540709814</v>
      </c>
      <c r="AG42" s="2">
        <f t="shared" si="4"/>
        <v>54.553415061295972</v>
      </c>
      <c r="AH42" s="2">
        <f t="shared" si="5"/>
        <v>0</v>
      </c>
      <c r="AI42" s="2">
        <v>0.47625260960334026</v>
      </c>
      <c r="AJ42" s="2">
        <v>0.39718162839248433</v>
      </c>
      <c r="AK42" s="1"/>
      <c r="AL42" s="1">
        <v>2.4275253223312032</v>
      </c>
      <c r="AM42" s="1">
        <v>1362.011025114532</v>
      </c>
      <c r="AN42" s="1">
        <v>1349.958374023438</v>
      </c>
      <c r="AO42" s="1">
        <v>4.1518287658691406</v>
      </c>
      <c r="AP42" s="1">
        <v>1347.25</v>
      </c>
      <c r="AQ42" s="1">
        <v>1398.2408316397671</v>
      </c>
      <c r="AR42" s="1">
        <v>1403.0868925420691</v>
      </c>
      <c r="AS42" s="1">
        <v>3.641100168228149</v>
      </c>
      <c r="AT42" s="1">
        <v>3.9413611940371989</v>
      </c>
      <c r="AU42" s="1">
        <v>4.5481618929534662</v>
      </c>
      <c r="AV42" s="1">
        <v>0</v>
      </c>
      <c r="AX42" s="1"/>
      <c r="AY42" s="1"/>
    </row>
    <row r="43" spans="1:51" x14ac:dyDescent="0.3">
      <c r="A43">
        <v>2</v>
      </c>
      <c r="B43">
        <v>50.661999999999999</v>
      </c>
      <c r="C43">
        <v>0.246</v>
      </c>
      <c r="D43">
        <v>1.554</v>
      </c>
      <c r="E43">
        <v>4.7E-2</v>
      </c>
      <c r="F43">
        <v>17.936</v>
      </c>
      <c r="G43">
        <v>0.56699999999999995</v>
      </c>
      <c r="H43">
        <v>10.545</v>
      </c>
      <c r="I43">
        <v>18.786000000000001</v>
      </c>
      <c r="J43">
        <v>0.35599999999999998</v>
      </c>
      <c r="K43">
        <v>7.0000000000000001E-3</v>
      </c>
      <c r="L43">
        <v>0.1</v>
      </c>
      <c r="M43">
        <v>0</v>
      </c>
      <c r="N43" s="1">
        <f t="shared" si="3"/>
        <v>100.80599999999998</v>
      </c>
      <c r="O43" s="1" t="s">
        <v>49</v>
      </c>
      <c r="P43" s="1" t="str" cm="1">
        <f t="array" ref="P43">_xlfn.IFS(A43=1,"Core",A43=3,"Rim",TRUE,"Mantle")</f>
        <v>Mantle</v>
      </c>
      <c r="Q43" s="1" t="s">
        <v>93</v>
      </c>
      <c r="R43">
        <v>1.9350000000000001</v>
      </c>
      <c r="S43">
        <v>7.0000000000000001E-3</v>
      </c>
      <c r="T43">
        <v>7.0000000000000007E-2</v>
      </c>
      <c r="U43">
        <v>1E-3</v>
      </c>
      <c r="V43">
        <v>7.1999999999999995E-2</v>
      </c>
      <c r="W43">
        <v>0.501</v>
      </c>
      <c r="X43">
        <v>1.7999999999999999E-2</v>
      </c>
      <c r="Y43">
        <v>0.6</v>
      </c>
      <c r="Z43">
        <v>0.76900000000000002</v>
      </c>
      <c r="AA43">
        <v>2.5999999999999999E-2</v>
      </c>
      <c r="AB43">
        <v>0</v>
      </c>
      <c r="AC43">
        <v>4</v>
      </c>
      <c r="AD43">
        <v>39.234693877551024</v>
      </c>
      <c r="AE43">
        <v>30.612244897959183</v>
      </c>
      <c r="AF43">
        <v>30.153061224489797</v>
      </c>
      <c r="AG43" s="2">
        <f t="shared" si="4"/>
        <v>54.495912806539501</v>
      </c>
      <c r="AH43" s="2">
        <f t="shared" si="5"/>
        <v>0.1256544502617801</v>
      </c>
      <c r="AI43">
        <v>0.49770408163265312</v>
      </c>
      <c r="AJ43">
        <v>0.39234693877551025</v>
      </c>
      <c r="AL43">
        <v>1.4122459355185699</v>
      </c>
      <c r="AM43">
        <v>1327.7952682417299</v>
      </c>
      <c r="AN43">
        <v>1335.881591796875</v>
      </c>
      <c r="AO43">
        <v>4.2979254722595206</v>
      </c>
      <c r="AP43">
        <v>1276.663452148438</v>
      </c>
      <c r="AQ43">
        <v>1374.446562090463</v>
      </c>
      <c r="AR43">
        <v>1375.48726916745</v>
      </c>
      <c r="AS43">
        <v>4.2613086700439453</v>
      </c>
      <c r="AT43">
        <v>2.4051840996285141</v>
      </c>
      <c r="AU43">
        <v>2.5365892776547958</v>
      </c>
      <c r="AV43">
        <v>1</v>
      </c>
      <c r="AX43" s="1"/>
      <c r="AY43" s="1"/>
    </row>
    <row r="44" spans="1:51" x14ac:dyDescent="0.3">
      <c r="A44" s="1">
        <v>2</v>
      </c>
      <c r="B44" s="1">
        <v>51.18</v>
      </c>
      <c r="C44" s="1">
        <v>0.37</v>
      </c>
      <c r="D44" s="1">
        <v>1.1499999999999999</v>
      </c>
      <c r="E44" s="1">
        <v>0.18</v>
      </c>
      <c r="F44" s="1">
        <v>16.32</v>
      </c>
      <c r="G44" s="1">
        <v>0.47</v>
      </c>
      <c r="H44" s="1">
        <v>10.92</v>
      </c>
      <c r="I44" s="1">
        <v>18.43</v>
      </c>
      <c r="J44" s="1">
        <v>0.35</v>
      </c>
      <c r="K44" s="1">
        <v>0.03</v>
      </c>
      <c r="L44" s="1">
        <v>0</v>
      </c>
      <c r="M44" s="1">
        <v>0</v>
      </c>
      <c r="N44" s="1">
        <f t="shared" si="3"/>
        <v>99.399999999999977</v>
      </c>
      <c r="O44" s="1" t="s">
        <v>49</v>
      </c>
      <c r="P44" s="1" t="str" cm="1">
        <f t="array" ref="P44">_xlfn.IFS(A44=1,"Core",A44=3,"Rim",TRUE,"Mantle")</f>
        <v>Mantle</v>
      </c>
      <c r="Q44" s="1" t="s">
        <v>50</v>
      </c>
      <c r="R44" s="1">
        <v>1.9730000000000001</v>
      </c>
      <c r="S44" s="1">
        <v>1.0999999999999999E-2</v>
      </c>
      <c r="T44" s="1">
        <v>5.1999999999999998E-2</v>
      </c>
      <c r="U44" s="1">
        <v>5.0000000000000001E-3</v>
      </c>
      <c r="V44" s="1">
        <v>2E-3</v>
      </c>
      <c r="W44" s="1">
        <v>0.52500000000000002</v>
      </c>
      <c r="X44" s="1">
        <v>1.4999999999999999E-2</v>
      </c>
      <c r="Y44" s="1">
        <v>0.627</v>
      </c>
      <c r="Z44" s="1">
        <v>0.76100000000000001</v>
      </c>
      <c r="AA44" s="1">
        <v>2.5999999999999999E-2</v>
      </c>
      <c r="AB44" s="1">
        <v>1E-3</v>
      </c>
      <c r="AC44" s="1">
        <v>4</v>
      </c>
      <c r="AD44" s="2">
        <v>39.430051813471501</v>
      </c>
      <c r="AE44" s="2">
        <v>32.487046632124347</v>
      </c>
      <c r="AF44" s="2">
        <v>28.082901554404149</v>
      </c>
      <c r="AG44" s="2">
        <f t="shared" si="4"/>
        <v>54.427083333333329</v>
      </c>
      <c r="AH44" s="2">
        <f t="shared" si="5"/>
        <v>3.7950664136622392E-3</v>
      </c>
      <c r="AI44" s="2">
        <v>0.477979274611399</v>
      </c>
      <c r="AJ44" s="2">
        <v>0.39430051813471501</v>
      </c>
      <c r="AK44" s="1"/>
      <c r="AL44" s="1">
        <v>2.2020338573789928</v>
      </c>
      <c r="AM44" s="1">
        <v>1353.8893240043569</v>
      </c>
      <c r="AN44" s="1">
        <v>1357.0732421875</v>
      </c>
      <c r="AO44" s="1">
        <v>3.9384133815765381</v>
      </c>
      <c r="AP44" s="1">
        <v>1323.678833007812</v>
      </c>
      <c r="AQ44" s="1">
        <v>1391.2707012708961</v>
      </c>
      <c r="AR44" s="1">
        <v>1398.306365201069</v>
      </c>
      <c r="AS44" s="1">
        <v>3.9932959079742432</v>
      </c>
      <c r="AT44" s="1">
        <v>3.3118976177938748</v>
      </c>
      <c r="AU44" s="1">
        <v>4.1941003790434994</v>
      </c>
      <c r="AV44" s="1">
        <v>1</v>
      </c>
      <c r="AX44" s="1"/>
      <c r="AY44" s="1"/>
    </row>
    <row r="45" spans="1:51" x14ac:dyDescent="0.3">
      <c r="A45">
        <v>2</v>
      </c>
      <c r="B45">
        <v>50.289000000000001</v>
      </c>
      <c r="C45">
        <v>0.33</v>
      </c>
      <c r="D45">
        <v>1.4750000000000001</v>
      </c>
      <c r="E45">
        <v>0.113</v>
      </c>
      <c r="F45">
        <v>17.663</v>
      </c>
      <c r="G45">
        <v>0.50700000000000001</v>
      </c>
      <c r="H45">
        <v>10.347</v>
      </c>
      <c r="I45">
        <v>19.131</v>
      </c>
      <c r="J45">
        <v>0.28399999999999997</v>
      </c>
      <c r="K45">
        <v>0</v>
      </c>
      <c r="L45">
        <v>0.109</v>
      </c>
      <c r="M45">
        <v>0</v>
      </c>
      <c r="N45" s="1">
        <f t="shared" si="3"/>
        <v>100.248</v>
      </c>
      <c r="O45" s="1" t="s">
        <v>49</v>
      </c>
      <c r="P45" s="1" t="str" cm="1">
        <f t="array" ref="P45">_xlfn.IFS(A45=1,"Core",A45=3,"Rim",TRUE,"Mantle")</f>
        <v>Mantle</v>
      </c>
      <c r="Q45" s="1" t="s">
        <v>93</v>
      </c>
      <c r="R45">
        <v>1.9339999999999999</v>
      </c>
      <c r="S45">
        <v>0.01</v>
      </c>
      <c r="T45">
        <v>6.7000000000000004E-2</v>
      </c>
      <c r="U45">
        <v>3.0000000000000001E-3</v>
      </c>
      <c r="V45">
        <v>6.5000000000000002E-2</v>
      </c>
      <c r="W45">
        <v>0.503</v>
      </c>
      <c r="X45">
        <v>1.7000000000000001E-2</v>
      </c>
      <c r="Y45">
        <v>0.59299999999999997</v>
      </c>
      <c r="Z45">
        <v>0.78800000000000003</v>
      </c>
      <c r="AA45">
        <v>2.1000000000000001E-2</v>
      </c>
      <c r="AB45">
        <v>0</v>
      </c>
      <c r="AC45">
        <v>4</v>
      </c>
      <c r="AD45">
        <v>40.081383519837232</v>
      </c>
      <c r="AE45">
        <v>30.162767039674463</v>
      </c>
      <c r="AF45">
        <v>29.755849440488301</v>
      </c>
      <c r="AG45" s="2">
        <f t="shared" si="4"/>
        <v>54.105839416058387</v>
      </c>
      <c r="AH45" s="2">
        <f t="shared" si="5"/>
        <v>0.11443661971830985</v>
      </c>
      <c r="AI45">
        <v>0.49796541200406919</v>
      </c>
      <c r="AJ45">
        <v>0.40081383519837233</v>
      </c>
      <c r="AL45">
        <v>0.15763958877638731</v>
      </c>
      <c r="AM45">
        <v>1322.810814265014</v>
      </c>
      <c r="AN45">
        <v>1383.545166015625</v>
      </c>
      <c r="AO45">
        <v>5.4616327285766602</v>
      </c>
      <c r="AP45">
        <v>1304.83447265625</v>
      </c>
      <c r="AQ45">
        <v>1357.4072938565971</v>
      </c>
      <c r="AR45">
        <v>1360.3508924771279</v>
      </c>
      <c r="AS45">
        <v>2.972791194915771</v>
      </c>
      <c r="AT45">
        <v>0.54889766651558602</v>
      </c>
      <c r="AU45">
        <v>0.92121210659165698</v>
      </c>
      <c r="AV45">
        <v>1</v>
      </c>
      <c r="AX45" s="1"/>
      <c r="AY45" s="1"/>
    </row>
    <row r="46" spans="1:51" x14ac:dyDescent="0.3">
      <c r="A46" s="1">
        <v>2</v>
      </c>
      <c r="B46" s="1">
        <v>51.58</v>
      </c>
      <c r="C46" s="1">
        <v>0.31</v>
      </c>
      <c r="D46" s="1">
        <v>0.86</v>
      </c>
      <c r="E46" s="1">
        <v>0.21</v>
      </c>
      <c r="F46" s="1">
        <v>16.46</v>
      </c>
      <c r="G46" s="1">
        <v>0.49</v>
      </c>
      <c r="H46" s="1">
        <v>10.88</v>
      </c>
      <c r="I46" s="1">
        <v>18.16</v>
      </c>
      <c r="J46" s="1">
        <v>0.27</v>
      </c>
      <c r="K46" s="1">
        <v>0.02</v>
      </c>
      <c r="L46" s="1">
        <v>0</v>
      </c>
      <c r="M46" s="1">
        <v>0.05</v>
      </c>
      <c r="N46" s="1">
        <f t="shared" si="3"/>
        <v>99.289999999999978</v>
      </c>
      <c r="O46" s="1" t="s">
        <v>49</v>
      </c>
      <c r="P46" s="1" t="str" cm="1">
        <f t="array" ref="P46">_xlfn.IFS(A46=1,"Core",A46=3,"Rim",TRUE,"Mantle")</f>
        <v>Mantle</v>
      </c>
      <c r="Q46" s="1" t="s">
        <v>50</v>
      </c>
      <c r="R46" s="1">
        <v>1.99</v>
      </c>
      <c r="S46" s="1">
        <v>8.9999999999999993E-3</v>
      </c>
      <c r="T46" s="1">
        <v>3.9E-2</v>
      </c>
      <c r="U46" s="1">
        <v>6.0000000000000001E-3</v>
      </c>
      <c r="V46" s="1">
        <v>0</v>
      </c>
      <c r="W46" s="1">
        <v>0.53100000000000003</v>
      </c>
      <c r="X46" s="1">
        <v>1.6E-2</v>
      </c>
      <c r="Y46" s="1">
        <v>0.626</v>
      </c>
      <c r="Z46" s="1">
        <v>0.751</v>
      </c>
      <c r="AA46" s="1">
        <v>0.02</v>
      </c>
      <c r="AB46" s="1">
        <v>1E-3</v>
      </c>
      <c r="AC46" s="1">
        <v>3.9889999999999999</v>
      </c>
      <c r="AD46" s="2">
        <v>39.033264033264032</v>
      </c>
      <c r="AE46" s="2">
        <v>32.536382536382533</v>
      </c>
      <c r="AF46" s="2">
        <v>28.430353430353428</v>
      </c>
      <c r="AG46" s="2">
        <f t="shared" si="4"/>
        <v>54.105445116681075</v>
      </c>
      <c r="AH46" s="2">
        <f t="shared" si="5"/>
        <v>0</v>
      </c>
      <c r="AI46" s="2">
        <v>0.47946985446985446</v>
      </c>
      <c r="AJ46" s="2">
        <v>0.39033264033264031</v>
      </c>
      <c r="AK46" s="1"/>
      <c r="AL46" s="1">
        <v>1.9759299983725851</v>
      </c>
      <c r="AM46" s="1">
        <v>1351.9100248880391</v>
      </c>
      <c r="AN46" s="1">
        <v>1369.29443359375</v>
      </c>
      <c r="AO46" s="1">
        <v>3.9257867336273189</v>
      </c>
      <c r="AP46" s="1">
        <v>1327.58349609375</v>
      </c>
      <c r="AQ46" s="1">
        <v>1393.2706994085211</v>
      </c>
      <c r="AR46" s="1">
        <v>1400.112455678566</v>
      </c>
      <c r="AS46" s="1">
        <v>2.3438847064971919</v>
      </c>
      <c r="AT46" s="1">
        <v>3.2674897859847079</v>
      </c>
      <c r="AU46" s="1">
        <v>4.1239289008037989</v>
      </c>
      <c r="AV46" s="1">
        <v>0</v>
      </c>
      <c r="AX46" s="1"/>
      <c r="AY46" s="1"/>
    </row>
    <row r="47" spans="1:51" x14ac:dyDescent="0.3">
      <c r="A47" s="1">
        <v>2</v>
      </c>
      <c r="B47" s="1">
        <v>51.76</v>
      </c>
      <c r="C47" s="1">
        <v>0.38</v>
      </c>
      <c r="D47" s="1">
        <v>1.1399999999999999</v>
      </c>
      <c r="E47" s="1">
        <v>0.18</v>
      </c>
      <c r="F47" s="1">
        <v>16.5</v>
      </c>
      <c r="G47" s="1">
        <v>0.44</v>
      </c>
      <c r="H47" s="1">
        <v>10.86</v>
      </c>
      <c r="I47" s="1">
        <v>18.53</v>
      </c>
      <c r="J47" s="1">
        <v>0.34</v>
      </c>
      <c r="K47" s="1">
        <v>0.01</v>
      </c>
      <c r="L47" s="1">
        <v>0</v>
      </c>
      <c r="M47" s="1">
        <v>0.05</v>
      </c>
      <c r="N47" s="1">
        <f t="shared" si="3"/>
        <v>100.19000000000001</v>
      </c>
      <c r="O47" s="1" t="s">
        <v>49</v>
      </c>
      <c r="P47" s="1" t="str" cm="1">
        <f t="array" ref="P47">_xlfn.IFS(A47=1,"Core",A47=3,"Rim",TRUE,"Mantle")</f>
        <v>Mantle</v>
      </c>
      <c r="Q47" s="1" t="s">
        <v>50</v>
      </c>
      <c r="R47" s="1">
        <v>1.98</v>
      </c>
      <c r="S47" s="1">
        <v>1.0999999999999999E-2</v>
      </c>
      <c r="T47" s="1">
        <v>5.0999999999999997E-2</v>
      </c>
      <c r="U47" s="1">
        <v>5.0000000000000001E-3</v>
      </c>
      <c r="V47" s="1">
        <v>0</v>
      </c>
      <c r="W47" s="1">
        <v>0.52800000000000002</v>
      </c>
      <c r="X47" s="1">
        <v>1.4E-2</v>
      </c>
      <c r="Y47" s="1">
        <v>0.61899999999999999</v>
      </c>
      <c r="Z47" s="1">
        <v>0.75900000000000001</v>
      </c>
      <c r="AA47" s="1">
        <v>2.5000000000000001E-2</v>
      </c>
      <c r="AB47" s="1">
        <v>0</v>
      </c>
      <c r="AC47" s="1">
        <v>3.9940000000000002</v>
      </c>
      <c r="AD47" s="2">
        <v>39.53125</v>
      </c>
      <c r="AE47" s="2">
        <v>32.239583333333336</v>
      </c>
      <c r="AF47" s="2">
        <v>28.229166666666668</v>
      </c>
      <c r="AG47" s="2">
        <f t="shared" si="4"/>
        <v>53.966870095902351</v>
      </c>
      <c r="AH47" s="2">
        <f t="shared" si="5"/>
        <v>0</v>
      </c>
      <c r="AI47" s="2">
        <v>0.4799479166666667</v>
      </c>
      <c r="AJ47" s="2">
        <v>0.39531250000000001</v>
      </c>
      <c r="AK47" s="1"/>
      <c r="AL47" s="1">
        <v>2.4505688983294749</v>
      </c>
      <c r="AM47" s="1">
        <v>1357.6916440742591</v>
      </c>
      <c r="AN47" s="1">
        <v>1364.08056640625</v>
      </c>
      <c r="AO47" s="1">
        <v>3.7372961044311519</v>
      </c>
      <c r="AP47" s="1">
        <v>1331.063232421875</v>
      </c>
      <c r="AQ47" s="1">
        <v>1394.9888880662299</v>
      </c>
      <c r="AR47" s="1">
        <v>1403.865651446868</v>
      </c>
      <c r="AS47" s="1">
        <v>3.6867494583129878</v>
      </c>
      <c r="AT47" s="1">
        <v>3.7695031460775681</v>
      </c>
      <c r="AU47" s="1">
        <v>4.8825067512834721</v>
      </c>
      <c r="AV47" s="1">
        <v>0</v>
      </c>
      <c r="AX47" s="1"/>
      <c r="AY47" s="1"/>
    </row>
    <row r="48" spans="1:51" x14ac:dyDescent="0.3">
      <c r="A48" s="1">
        <v>2</v>
      </c>
      <c r="B48" s="1">
        <v>51.66</v>
      </c>
      <c r="C48" s="1">
        <v>0.39</v>
      </c>
      <c r="D48" s="1">
        <v>1.1499999999999999</v>
      </c>
      <c r="E48" s="1">
        <v>0.23</v>
      </c>
      <c r="F48" s="1">
        <v>16.47</v>
      </c>
      <c r="G48" s="1">
        <v>0.4</v>
      </c>
      <c r="H48" s="1">
        <v>10.82</v>
      </c>
      <c r="I48" s="1">
        <v>18.88</v>
      </c>
      <c r="J48" s="1">
        <v>0.37</v>
      </c>
      <c r="K48" s="1">
        <v>0</v>
      </c>
      <c r="L48" s="1">
        <v>0</v>
      </c>
      <c r="M48" s="1">
        <v>0.09</v>
      </c>
      <c r="N48" s="1">
        <f t="shared" si="3"/>
        <v>100.46000000000001</v>
      </c>
      <c r="O48" s="1" t="s">
        <v>49</v>
      </c>
      <c r="P48" s="1" t="str" cm="1">
        <f t="array" ref="P48">_xlfn.IFS(A48=1,"Core",A48=3,"Rim",TRUE,"Mantle")</f>
        <v>Mantle</v>
      </c>
      <c r="Q48" s="1" t="s">
        <v>50</v>
      </c>
      <c r="R48" s="1">
        <v>1.974</v>
      </c>
      <c r="S48" s="1">
        <v>1.0999999999999999E-2</v>
      </c>
      <c r="T48" s="1">
        <v>5.1999999999999998E-2</v>
      </c>
      <c r="U48" s="1">
        <v>7.0000000000000001E-3</v>
      </c>
      <c r="V48" s="1">
        <v>0</v>
      </c>
      <c r="W48" s="1">
        <v>0.52600000000000002</v>
      </c>
      <c r="X48" s="1">
        <v>1.2999999999999999E-2</v>
      </c>
      <c r="Y48" s="1">
        <v>0.61599999999999999</v>
      </c>
      <c r="Z48" s="1">
        <v>0.77300000000000002</v>
      </c>
      <c r="AA48" s="1">
        <v>2.7E-2</v>
      </c>
      <c r="AB48" s="1">
        <v>0</v>
      </c>
      <c r="AC48" s="1">
        <v>3.9990000000000001</v>
      </c>
      <c r="AD48" s="2">
        <v>40.093360995850617</v>
      </c>
      <c r="AE48" s="2">
        <v>31.950207468879661</v>
      </c>
      <c r="AF48" s="2">
        <v>27.956431535269704</v>
      </c>
      <c r="AG48" s="2">
        <f t="shared" si="4"/>
        <v>53.94045534150613</v>
      </c>
      <c r="AH48" s="2">
        <f t="shared" si="5"/>
        <v>0</v>
      </c>
      <c r="AI48" s="2">
        <v>0.48003112033195017</v>
      </c>
      <c r="AJ48" s="2">
        <v>0.40093360995850619</v>
      </c>
      <c r="AK48" s="1"/>
      <c r="AL48" s="1">
        <v>2.1578829552131928</v>
      </c>
      <c r="AM48" s="1">
        <v>1358.3937220374521</v>
      </c>
      <c r="AN48" s="1">
        <v>1395.348999023438</v>
      </c>
      <c r="AO48" s="1">
        <v>3.7050051689147949</v>
      </c>
      <c r="AP48" s="1">
        <v>1349.788452148438</v>
      </c>
      <c r="AQ48" s="1">
        <v>1388.3617124984521</v>
      </c>
      <c r="AR48" s="1">
        <v>1398.8940100635029</v>
      </c>
      <c r="AS48" s="1">
        <v>4.1404986381530762</v>
      </c>
      <c r="AT48" s="1">
        <v>3.1665777275397891</v>
      </c>
      <c r="AU48" s="1">
        <v>4.4888884985086914</v>
      </c>
      <c r="AV48" s="1">
        <v>1</v>
      </c>
      <c r="AX48" s="1"/>
      <c r="AY48" s="1"/>
    </row>
    <row r="49" spans="1:51" x14ac:dyDescent="0.3">
      <c r="A49" s="1">
        <v>2</v>
      </c>
      <c r="B49" s="1">
        <v>52.21</v>
      </c>
      <c r="C49" s="1">
        <v>0.38</v>
      </c>
      <c r="D49" s="1">
        <v>1.23</v>
      </c>
      <c r="E49" s="1">
        <v>0.19</v>
      </c>
      <c r="F49" s="1">
        <v>16.61</v>
      </c>
      <c r="G49" s="1">
        <v>0.37</v>
      </c>
      <c r="H49" s="1">
        <v>10.91</v>
      </c>
      <c r="I49" s="1">
        <v>18.75</v>
      </c>
      <c r="J49" s="1">
        <v>0.34</v>
      </c>
      <c r="K49" s="1">
        <v>0</v>
      </c>
      <c r="L49" s="1">
        <v>0</v>
      </c>
      <c r="M49" s="1">
        <v>0.05</v>
      </c>
      <c r="N49" s="1">
        <f t="shared" si="3"/>
        <v>101.04</v>
      </c>
      <c r="O49" s="1" t="s">
        <v>49</v>
      </c>
      <c r="P49" s="1" t="str" cm="1">
        <f t="array" ref="P49">_xlfn.IFS(A49=1,"Core",A49=3,"Rim",TRUE,"Mantle")</f>
        <v>Mantle</v>
      </c>
      <c r="Q49" s="1" t="s">
        <v>50</v>
      </c>
      <c r="R49" s="1">
        <v>1.9790000000000001</v>
      </c>
      <c r="S49" s="1">
        <v>1.0999999999999999E-2</v>
      </c>
      <c r="T49" s="1">
        <v>5.5E-2</v>
      </c>
      <c r="U49" s="1">
        <v>6.0000000000000001E-3</v>
      </c>
      <c r="V49" s="1">
        <v>0</v>
      </c>
      <c r="W49" s="1">
        <v>0.52700000000000002</v>
      </c>
      <c r="X49" s="1">
        <v>1.2E-2</v>
      </c>
      <c r="Y49" s="1">
        <v>0.61599999999999999</v>
      </c>
      <c r="Z49" s="1">
        <v>0.76200000000000001</v>
      </c>
      <c r="AA49" s="1">
        <v>2.5000000000000001E-2</v>
      </c>
      <c r="AB49" s="1">
        <v>0</v>
      </c>
      <c r="AC49" s="1">
        <v>3.992</v>
      </c>
      <c r="AD49" s="2">
        <v>39.749608763693274</v>
      </c>
      <c r="AE49" s="2">
        <v>32.133541992696927</v>
      </c>
      <c r="AF49" s="2">
        <v>28.116849243609813</v>
      </c>
      <c r="AG49" s="2">
        <f t="shared" si="4"/>
        <v>53.893263342082243</v>
      </c>
      <c r="AH49" s="2">
        <f t="shared" si="5"/>
        <v>0</v>
      </c>
      <c r="AI49" s="2">
        <v>0.47991653625456454</v>
      </c>
      <c r="AJ49" s="2">
        <v>0.39749608763693273</v>
      </c>
      <c r="AK49" s="1"/>
      <c r="AL49" s="1">
        <v>2.5323214470974631</v>
      </c>
      <c r="AM49" s="1">
        <v>1364.011096625821</v>
      </c>
      <c r="AN49" s="1">
        <v>1376.246826171875</v>
      </c>
      <c r="AO49" s="1">
        <v>3.604982852935791</v>
      </c>
      <c r="AP49" s="1">
        <v>1351.646728515625</v>
      </c>
      <c r="AQ49" s="1">
        <v>1397.00675007375</v>
      </c>
      <c r="AR49" s="1">
        <v>1406.766104985616</v>
      </c>
      <c r="AS49" s="1">
        <v>3.8141357898712158</v>
      </c>
      <c r="AT49" s="1">
        <v>3.995828642714514</v>
      </c>
      <c r="AU49" s="1">
        <v>5.219308657409707</v>
      </c>
      <c r="AV49" s="1">
        <v>0</v>
      </c>
      <c r="AX49" s="1"/>
      <c r="AY49" s="1"/>
    </row>
    <row r="50" spans="1:51" x14ac:dyDescent="0.3">
      <c r="A50">
        <v>2</v>
      </c>
      <c r="B50">
        <v>50.39</v>
      </c>
      <c r="C50">
        <v>0.189</v>
      </c>
      <c r="D50">
        <v>1.587</v>
      </c>
      <c r="E50">
        <v>4.1000000000000002E-2</v>
      </c>
      <c r="F50">
        <v>17.856999999999999</v>
      </c>
      <c r="G50">
        <v>0.52200000000000002</v>
      </c>
      <c r="H50">
        <v>10.427</v>
      </c>
      <c r="I50">
        <v>18.79</v>
      </c>
      <c r="J50">
        <v>0.28399999999999997</v>
      </c>
      <c r="K50">
        <v>0</v>
      </c>
      <c r="L50">
        <v>0.112</v>
      </c>
      <c r="M50">
        <v>3.5000000000000003E-2</v>
      </c>
      <c r="N50" s="1">
        <f t="shared" si="3"/>
        <v>100.23399999999999</v>
      </c>
      <c r="O50" s="1" t="s">
        <v>49</v>
      </c>
      <c r="P50" s="1" t="str" cm="1">
        <f t="array" ref="P50">_xlfn.IFS(A50=1,"Core",A50=3,"Rim",TRUE,"Mantle")</f>
        <v>Mantle</v>
      </c>
      <c r="Q50" s="1" t="s">
        <v>93</v>
      </c>
      <c r="R50">
        <v>1.9370000000000001</v>
      </c>
      <c r="S50">
        <v>5.0000000000000001E-3</v>
      </c>
      <c r="T50">
        <v>7.1999999999999995E-2</v>
      </c>
      <c r="U50">
        <v>1E-3</v>
      </c>
      <c r="V50">
        <v>6.2E-2</v>
      </c>
      <c r="W50">
        <v>0.51200000000000001</v>
      </c>
      <c r="X50">
        <v>1.7000000000000001E-2</v>
      </c>
      <c r="Y50">
        <v>0.59699999999999998</v>
      </c>
      <c r="Z50">
        <v>0.77400000000000002</v>
      </c>
      <c r="AA50">
        <v>2.1000000000000001E-2</v>
      </c>
      <c r="AB50">
        <v>0</v>
      </c>
      <c r="AC50">
        <v>4</v>
      </c>
      <c r="AD50">
        <v>39.449541284403672</v>
      </c>
      <c r="AE50">
        <v>30.428134556574921</v>
      </c>
      <c r="AF50">
        <v>30.122324159021414</v>
      </c>
      <c r="AG50" s="2">
        <f t="shared" si="4"/>
        <v>53.832281334535615</v>
      </c>
      <c r="AH50" s="2">
        <f t="shared" si="5"/>
        <v>0.10801393728222995</v>
      </c>
      <c r="AI50">
        <v>0.49847094801223246</v>
      </c>
      <c r="AJ50">
        <v>0.39449541284403672</v>
      </c>
      <c r="AL50">
        <v>0.93847148211866127</v>
      </c>
      <c r="AM50">
        <v>1326.6332928278609</v>
      </c>
      <c r="AN50">
        <v>1355.769165039062</v>
      </c>
      <c r="AO50">
        <v>4.6876611709594727</v>
      </c>
      <c r="AP50">
        <v>1279.556640625</v>
      </c>
      <c r="AQ50">
        <v>1374.983193013082</v>
      </c>
      <c r="AR50">
        <v>1384.0398448566541</v>
      </c>
      <c r="AS50">
        <v>3.2430136203765869</v>
      </c>
      <c r="AT50">
        <v>2.3109045578326</v>
      </c>
      <c r="AU50">
        <v>3.453378006812954</v>
      </c>
      <c r="AV50">
        <v>1</v>
      </c>
      <c r="AX50" s="1"/>
      <c r="AY50" s="1"/>
    </row>
    <row r="51" spans="1:51" x14ac:dyDescent="0.3">
      <c r="A51" s="1">
        <v>2</v>
      </c>
      <c r="B51" s="1">
        <v>51.18</v>
      </c>
      <c r="C51" s="1">
        <v>0.41</v>
      </c>
      <c r="D51" s="1">
        <v>1.25</v>
      </c>
      <c r="E51" s="1">
        <v>0.17</v>
      </c>
      <c r="F51" s="1">
        <v>16.68</v>
      </c>
      <c r="G51" s="1">
        <v>0.39</v>
      </c>
      <c r="H51" s="1">
        <v>10.85</v>
      </c>
      <c r="I51" s="1">
        <v>18.489999999999998</v>
      </c>
      <c r="J51" s="1">
        <v>0.33</v>
      </c>
      <c r="K51" s="1">
        <v>0</v>
      </c>
      <c r="L51" s="1">
        <v>0</v>
      </c>
      <c r="M51" s="1">
        <v>0.04</v>
      </c>
      <c r="N51" s="1">
        <f t="shared" si="3"/>
        <v>99.789999999999992</v>
      </c>
      <c r="O51" s="1" t="s">
        <v>49</v>
      </c>
      <c r="P51" s="1" t="str" cm="1">
        <f t="array" ref="P51">_xlfn.IFS(A51=1,"Core",A51=3,"Rim",TRUE,"Mantle")</f>
        <v>Mantle</v>
      </c>
      <c r="Q51" s="1" t="s">
        <v>50</v>
      </c>
      <c r="R51" s="1">
        <v>1.968</v>
      </c>
      <c r="S51" s="1">
        <v>1.2E-2</v>
      </c>
      <c r="T51" s="1">
        <v>5.7000000000000002E-2</v>
      </c>
      <c r="U51" s="1">
        <v>5.0000000000000001E-3</v>
      </c>
      <c r="V51" s="1">
        <v>2E-3</v>
      </c>
      <c r="W51" s="1">
        <v>0.53400000000000003</v>
      </c>
      <c r="X51" s="1">
        <v>1.2999999999999999E-2</v>
      </c>
      <c r="Y51" s="1">
        <v>0.622</v>
      </c>
      <c r="Z51" s="1">
        <v>0.76200000000000001</v>
      </c>
      <c r="AA51" s="1">
        <v>2.5000000000000001E-2</v>
      </c>
      <c r="AB51" s="1">
        <v>0</v>
      </c>
      <c r="AC51" s="1">
        <v>4</v>
      </c>
      <c r="AD51" s="2">
        <v>39.420589756854625</v>
      </c>
      <c r="AE51" s="2">
        <v>32.177961717537507</v>
      </c>
      <c r="AF51" s="2">
        <v>28.401448525607865</v>
      </c>
      <c r="AG51" s="2">
        <f t="shared" si="4"/>
        <v>53.80622837370241</v>
      </c>
      <c r="AH51" s="2">
        <f t="shared" si="5"/>
        <v>3.7313432835820895E-3</v>
      </c>
      <c r="AI51" s="2">
        <v>0.48111743404035179</v>
      </c>
      <c r="AJ51" s="2">
        <v>0.39420589756854624</v>
      </c>
      <c r="AK51" s="1"/>
      <c r="AL51" s="1">
        <v>1.9476953612044741</v>
      </c>
      <c r="AM51" s="1">
        <v>1355.936231706236</v>
      </c>
      <c r="AN51" s="1">
        <v>1374.142700195312</v>
      </c>
      <c r="AO51" s="1">
        <v>3.5774779319763179</v>
      </c>
      <c r="AP51" s="1">
        <v>1347.015869140625</v>
      </c>
      <c r="AQ51" s="1">
        <v>1387.65885940405</v>
      </c>
      <c r="AR51" s="1">
        <v>1398.501576324943</v>
      </c>
      <c r="AS51" s="1">
        <v>3.6524381637573242</v>
      </c>
      <c r="AT51" s="1">
        <v>3.1989664073262252</v>
      </c>
      <c r="AU51" s="1">
        <v>4.5611923313643086</v>
      </c>
      <c r="AV51" s="1">
        <v>0</v>
      </c>
      <c r="AX51" s="1"/>
      <c r="AY51" s="1"/>
    </row>
    <row r="52" spans="1:51" x14ac:dyDescent="0.3">
      <c r="A52" s="1">
        <v>2</v>
      </c>
      <c r="B52" s="1">
        <v>50.98342828077314</v>
      </c>
      <c r="C52" s="1">
        <v>0.40406917599186165</v>
      </c>
      <c r="D52" s="1">
        <v>1.3637334689725329</v>
      </c>
      <c r="E52" s="1">
        <v>0.23233977619532042</v>
      </c>
      <c r="F52" s="1">
        <v>16.58703967446592</v>
      </c>
      <c r="G52" s="1">
        <v>0.41417090539165813</v>
      </c>
      <c r="H52" s="1">
        <v>10.768443540183112</v>
      </c>
      <c r="I52" s="1">
        <v>18.112400813835194</v>
      </c>
      <c r="J52" s="1">
        <v>0.373763987792472</v>
      </c>
      <c r="K52" s="1">
        <v>0</v>
      </c>
      <c r="L52" s="1">
        <v>0</v>
      </c>
      <c r="M52" s="1">
        <v>6.0610376398779232E-2</v>
      </c>
      <c r="N52" s="1">
        <f t="shared" si="3"/>
        <v>99.3</v>
      </c>
      <c r="O52" s="1" t="s">
        <v>49</v>
      </c>
      <c r="P52" s="1" t="str" cm="1">
        <f t="array" ref="P52">_xlfn.IFS(A52=1,"Core",A52=3,"Rim",TRUE,"Mantle")</f>
        <v>Mantle</v>
      </c>
      <c r="Q52" s="1" t="s">
        <v>50</v>
      </c>
      <c r="R52" s="1">
        <v>1.97</v>
      </c>
      <c r="S52" s="1">
        <v>1.2E-2</v>
      </c>
      <c r="T52" s="1">
        <v>6.2E-2</v>
      </c>
      <c r="U52" s="1">
        <v>7.0000000000000001E-3</v>
      </c>
      <c r="V52" s="1">
        <v>0</v>
      </c>
      <c r="W52" s="1">
        <v>0.53600000000000003</v>
      </c>
      <c r="X52" s="1">
        <v>1.4E-2</v>
      </c>
      <c r="Y52" s="1">
        <v>0.62</v>
      </c>
      <c r="Z52" s="1">
        <v>0.75</v>
      </c>
      <c r="AA52" s="1">
        <v>2.8000000000000001E-2</v>
      </c>
      <c r="AB52" s="1">
        <v>0</v>
      </c>
      <c r="AC52" s="1">
        <v>3.9980000000000002</v>
      </c>
      <c r="AD52" s="2">
        <v>39.0625</v>
      </c>
      <c r="AE52" s="2">
        <v>32.291666666666664</v>
      </c>
      <c r="AF52" s="2">
        <v>28.645833333333336</v>
      </c>
      <c r="AG52" s="2">
        <f t="shared" si="4"/>
        <v>53.633217993079576</v>
      </c>
      <c r="AH52" s="2">
        <f t="shared" si="5"/>
        <v>0</v>
      </c>
      <c r="AI52" s="2">
        <v>0.48177083333333337</v>
      </c>
      <c r="AJ52" s="2">
        <v>0.390625</v>
      </c>
      <c r="AK52" s="1"/>
      <c r="AL52" s="1">
        <v>2.8988882535689982</v>
      </c>
      <c r="AM52" s="1">
        <v>1360.79715814735</v>
      </c>
      <c r="AN52" s="1">
        <v>1388.659790039062</v>
      </c>
      <c r="AO52" s="1">
        <v>5.1876254081726074</v>
      </c>
      <c r="AP52" s="1">
        <v>1349.030029296875</v>
      </c>
      <c r="AQ52" s="1">
        <v>1398.141366163064</v>
      </c>
      <c r="AR52" s="1">
        <v>1407.0907025249951</v>
      </c>
      <c r="AS52" s="1">
        <v>3.8498706817626949</v>
      </c>
      <c r="AT52" s="1">
        <v>4.3619032519277434</v>
      </c>
      <c r="AU52" s="1">
        <v>5.4852681492221258</v>
      </c>
      <c r="AV52" s="1">
        <v>0</v>
      </c>
      <c r="AX52" s="1"/>
      <c r="AY52" s="1"/>
    </row>
    <row r="53" spans="1:51" x14ac:dyDescent="0.3">
      <c r="A53" s="1">
        <v>2</v>
      </c>
      <c r="B53" s="1">
        <v>51.45</v>
      </c>
      <c r="C53" s="1">
        <v>0.45</v>
      </c>
      <c r="D53" s="1">
        <v>1.38</v>
      </c>
      <c r="E53" s="1">
        <v>0.15</v>
      </c>
      <c r="F53" s="1">
        <v>16.38</v>
      </c>
      <c r="G53" s="1">
        <v>0.42</v>
      </c>
      <c r="H53" s="1">
        <v>10.54</v>
      </c>
      <c r="I53" s="1">
        <v>18.48</v>
      </c>
      <c r="J53" s="1">
        <v>0.37</v>
      </c>
      <c r="K53" s="1">
        <v>0</v>
      </c>
      <c r="L53" s="1">
        <v>0</v>
      </c>
      <c r="M53" s="1">
        <v>0</v>
      </c>
      <c r="N53" s="1">
        <f t="shared" si="3"/>
        <v>99.620000000000019</v>
      </c>
      <c r="O53" s="1" t="s">
        <v>49</v>
      </c>
      <c r="P53" s="1" t="str" cm="1">
        <f t="array" ref="P53">_xlfn.IFS(A53=1,"Core",A53=3,"Rim",TRUE,"Mantle")</f>
        <v>Mantle</v>
      </c>
      <c r="Q53" s="1" t="s">
        <v>50</v>
      </c>
      <c r="R53" s="1">
        <v>1.9770000000000001</v>
      </c>
      <c r="S53" s="1">
        <v>1.2999999999999999E-2</v>
      </c>
      <c r="T53" s="1">
        <v>6.3E-2</v>
      </c>
      <c r="U53" s="1">
        <v>5.0000000000000001E-3</v>
      </c>
      <c r="V53" s="1">
        <v>0</v>
      </c>
      <c r="W53" s="1">
        <v>0.52600000000000002</v>
      </c>
      <c r="X53" s="1">
        <v>1.4E-2</v>
      </c>
      <c r="Y53" s="1">
        <v>0.60399999999999998</v>
      </c>
      <c r="Z53" s="1">
        <v>0.76100000000000001</v>
      </c>
      <c r="AA53" s="1">
        <v>2.8000000000000001E-2</v>
      </c>
      <c r="AB53" s="1">
        <v>0</v>
      </c>
      <c r="AC53" s="1">
        <v>3.99</v>
      </c>
      <c r="AD53" s="2">
        <v>39.947506561679788</v>
      </c>
      <c r="AE53" s="2">
        <v>31.70603674540682</v>
      </c>
      <c r="AF53" s="2">
        <v>28.346456692913385</v>
      </c>
      <c r="AG53" s="2">
        <f t="shared" si="4"/>
        <v>53.451327433628329</v>
      </c>
      <c r="AH53" s="2">
        <f t="shared" si="5"/>
        <v>0</v>
      </c>
      <c r="AI53" s="2">
        <v>0.48320209973753281</v>
      </c>
      <c r="AJ53" s="2">
        <v>0.39947506561679785</v>
      </c>
      <c r="AK53" s="1"/>
      <c r="AL53" s="1">
        <v>3.1201641296818892</v>
      </c>
      <c r="AM53" s="1">
        <v>1361.058289617356</v>
      </c>
      <c r="AN53" s="1">
        <v>1374.8984375</v>
      </c>
      <c r="AO53" s="1">
        <v>4.3304204940795898</v>
      </c>
      <c r="AP53" s="1">
        <v>1334.869750976562</v>
      </c>
      <c r="AQ53" s="1">
        <v>1400.470117831225</v>
      </c>
      <c r="AR53" s="1">
        <v>1409.464918526699</v>
      </c>
      <c r="AS53" s="1">
        <v>4.4086093902587891</v>
      </c>
      <c r="AT53" s="1">
        <v>4.6680150623569716</v>
      </c>
      <c r="AU53" s="1">
        <v>5.7971754710574714</v>
      </c>
      <c r="AV53" s="1">
        <v>0</v>
      </c>
      <c r="AX53" s="1"/>
      <c r="AY53" s="1"/>
    </row>
    <row r="54" spans="1:51" x14ac:dyDescent="0.3">
      <c r="A54" s="1">
        <v>2</v>
      </c>
      <c r="B54" s="1">
        <v>51.49</v>
      </c>
      <c r="C54" s="1">
        <v>0.43</v>
      </c>
      <c r="D54" s="1">
        <v>1.27</v>
      </c>
      <c r="E54" s="1">
        <v>0.22</v>
      </c>
      <c r="F54" s="1">
        <v>16.95</v>
      </c>
      <c r="G54" s="1">
        <v>0.38</v>
      </c>
      <c r="H54" s="1">
        <v>10.71</v>
      </c>
      <c r="I54" s="1">
        <v>18.79</v>
      </c>
      <c r="J54" s="1">
        <v>0.28999999999999998</v>
      </c>
      <c r="K54" s="1">
        <v>0.02</v>
      </c>
      <c r="L54" s="1">
        <v>0</v>
      </c>
      <c r="M54" s="1">
        <v>0.05</v>
      </c>
      <c r="N54" s="1">
        <f t="shared" si="3"/>
        <v>100.59999999999998</v>
      </c>
      <c r="O54" s="1" t="s">
        <v>49</v>
      </c>
      <c r="P54" s="1" t="str" cm="1">
        <f t="array" ref="P54">_xlfn.IFS(A54=1,"Core",A54=3,"Rim",TRUE,"Mantle")</f>
        <v>Mantle</v>
      </c>
      <c r="Q54" s="1" t="s">
        <v>50</v>
      </c>
      <c r="R54" s="1">
        <v>1.968</v>
      </c>
      <c r="S54" s="1">
        <v>1.2E-2</v>
      </c>
      <c r="T54" s="1">
        <v>5.7000000000000002E-2</v>
      </c>
      <c r="U54" s="1">
        <v>7.0000000000000001E-3</v>
      </c>
      <c r="V54" s="1">
        <v>0</v>
      </c>
      <c r="W54" s="1">
        <v>0.54200000000000004</v>
      </c>
      <c r="X54" s="1">
        <v>1.2E-2</v>
      </c>
      <c r="Y54" s="1">
        <v>0.61</v>
      </c>
      <c r="Z54" s="1">
        <v>0.76900000000000002</v>
      </c>
      <c r="AA54" s="1">
        <v>2.1000000000000001E-2</v>
      </c>
      <c r="AB54" s="1">
        <v>1E-3</v>
      </c>
      <c r="AC54" s="1">
        <v>3.9990000000000001</v>
      </c>
      <c r="AD54" s="2">
        <v>39.782721158820486</v>
      </c>
      <c r="AE54" s="2">
        <v>31.557165028453184</v>
      </c>
      <c r="AF54" s="2">
        <v>28.660113812726333</v>
      </c>
      <c r="AG54" s="2">
        <f t="shared" si="4"/>
        <v>52.951388888888886</v>
      </c>
      <c r="AH54" s="2">
        <f t="shared" si="5"/>
        <v>0</v>
      </c>
      <c r="AI54" s="2">
        <v>0.48551474392136579</v>
      </c>
      <c r="AJ54" s="2">
        <v>0.39782721158820489</v>
      </c>
      <c r="AK54" s="1"/>
      <c r="AL54" s="1">
        <v>1.475775378385993</v>
      </c>
      <c r="AM54" s="1">
        <v>1351.352896198026</v>
      </c>
      <c r="AN54" s="1">
        <v>1370.8564453125</v>
      </c>
      <c r="AO54" s="1">
        <v>4.4846796989440918</v>
      </c>
      <c r="AP54" s="1">
        <v>1345.874389648438</v>
      </c>
      <c r="AQ54" s="1">
        <v>1382.094895986796</v>
      </c>
      <c r="AR54" s="1">
        <v>1389.6156590371179</v>
      </c>
      <c r="AS54" s="1">
        <v>3.3328621387481689</v>
      </c>
      <c r="AT54" s="1">
        <v>2.7522653046535202</v>
      </c>
      <c r="AU54" s="1">
        <v>3.6985102516888748</v>
      </c>
      <c r="AV54" s="1">
        <v>0</v>
      </c>
      <c r="AX54" s="1"/>
      <c r="AY54" s="1"/>
    </row>
    <row r="55" spans="1:51" x14ac:dyDescent="0.3">
      <c r="A55" s="1">
        <v>3</v>
      </c>
      <c r="B55" s="1">
        <v>50.76</v>
      </c>
      <c r="C55" s="1">
        <v>0.45</v>
      </c>
      <c r="D55" s="1">
        <v>1.04</v>
      </c>
      <c r="E55" s="1">
        <v>0.23</v>
      </c>
      <c r="F55" s="1">
        <v>17.84</v>
      </c>
      <c r="G55" s="1">
        <v>0.44</v>
      </c>
      <c r="H55" s="1">
        <v>10.62</v>
      </c>
      <c r="I55" s="1">
        <v>17.47</v>
      </c>
      <c r="J55" s="1">
        <v>0.26</v>
      </c>
      <c r="K55" s="1">
        <v>0</v>
      </c>
      <c r="L55" s="1">
        <v>0</v>
      </c>
      <c r="M55" s="1">
        <v>0.06</v>
      </c>
      <c r="N55" s="1">
        <f t="shared" si="3"/>
        <v>99.17</v>
      </c>
      <c r="O55" s="1" t="s">
        <v>47</v>
      </c>
      <c r="P55" s="1" t="str" cm="1">
        <f t="array" ref="P55">_xlfn.IFS(A55=1,"Core",A55=3,"Rim",TRUE,"Mantle")</f>
        <v>Rim</v>
      </c>
      <c r="Q55" s="1" t="s">
        <v>48</v>
      </c>
      <c r="R55" s="1">
        <v>1.9730000000000001</v>
      </c>
      <c r="S55" s="1">
        <v>1.2999999999999999E-2</v>
      </c>
      <c r="T55" s="1">
        <v>4.8000000000000001E-2</v>
      </c>
      <c r="U55" s="1">
        <v>7.0000000000000001E-3</v>
      </c>
      <c r="V55" s="1">
        <v>0</v>
      </c>
      <c r="W55" s="1">
        <v>0.57999999999999996</v>
      </c>
      <c r="X55" s="1">
        <v>1.4E-2</v>
      </c>
      <c r="Y55" s="1">
        <v>0.61499999999999999</v>
      </c>
      <c r="Z55" s="1">
        <v>0.72699999999999998</v>
      </c>
      <c r="AA55" s="1">
        <v>0.02</v>
      </c>
      <c r="AB55" s="1">
        <v>0</v>
      </c>
      <c r="AC55" s="1">
        <v>3.9969999999999999</v>
      </c>
      <c r="AD55" s="2">
        <v>37.551652892561989</v>
      </c>
      <c r="AE55" s="2">
        <v>31.766528925619834</v>
      </c>
      <c r="AF55" s="2">
        <v>30.681818181818176</v>
      </c>
      <c r="AG55" s="2">
        <f t="shared" si="4"/>
        <v>51.46443514644352</v>
      </c>
      <c r="AH55" s="2">
        <f t="shared" si="5"/>
        <v>0</v>
      </c>
      <c r="AI55" s="2">
        <v>0.49457644628099173</v>
      </c>
      <c r="AJ55" s="2">
        <v>0.37551652892561987</v>
      </c>
      <c r="AK55" s="1"/>
      <c r="AL55" s="1">
        <v>1.7073958675897849</v>
      </c>
      <c r="AM55" s="1">
        <v>1345.755436278954</v>
      </c>
      <c r="AN55" s="1">
        <v>1383.829223632812</v>
      </c>
      <c r="AO55" s="1">
        <v>4.1028409004211426</v>
      </c>
      <c r="AP55" s="1">
        <v>1335.687744140625</v>
      </c>
      <c r="AQ55" s="1">
        <v>1379.0101879705039</v>
      </c>
      <c r="AR55" s="1">
        <v>1388.9390270340859</v>
      </c>
      <c r="AS55" s="1">
        <v>2.192592859268188</v>
      </c>
      <c r="AT55" s="1">
        <v>2.8971584691826142</v>
      </c>
      <c r="AU55" s="1">
        <v>4.1502195649965632</v>
      </c>
      <c r="AV55" s="1">
        <v>0</v>
      </c>
      <c r="AX55" s="1"/>
      <c r="AY55" s="1"/>
    </row>
    <row r="56" spans="1:51" x14ac:dyDescent="0.3">
      <c r="A56" s="1">
        <v>3</v>
      </c>
      <c r="B56" s="1">
        <v>51.17</v>
      </c>
      <c r="C56" s="1">
        <v>0.3</v>
      </c>
      <c r="D56" s="1">
        <v>0.94</v>
      </c>
      <c r="E56" s="1">
        <v>0.14000000000000001</v>
      </c>
      <c r="F56" s="1">
        <v>17.84</v>
      </c>
      <c r="G56" s="1">
        <v>0.46</v>
      </c>
      <c r="H56" s="1">
        <v>10.029999999999999</v>
      </c>
      <c r="I56" s="1">
        <v>18.45</v>
      </c>
      <c r="J56" s="1">
        <v>0.45</v>
      </c>
      <c r="K56" s="1">
        <v>0.03</v>
      </c>
      <c r="L56" s="1">
        <v>0</v>
      </c>
      <c r="M56" s="1">
        <v>0.01</v>
      </c>
      <c r="N56" s="1">
        <f t="shared" si="3"/>
        <v>99.820000000000007</v>
      </c>
      <c r="O56" s="1" t="s">
        <v>49</v>
      </c>
      <c r="P56" s="1" t="str" cm="1">
        <f t="array" ref="P56">_xlfn.IFS(A56=1,"Core",A56=3,"Rim",TRUE,"Mantle")</f>
        <v>Rim</v>
      </c>
      <c r="Q56" s="1" t="s">
        <v>50</v>
      </c>
      <c r="R56" s="1">
        <v>1.9770000000000001</v>
      </c>
      <c r="S56" s="1">
        <v>8.9999999999999993E-3</v>
      </c>
      <c r="T56" s="1">
        <v>4.2999999999999997E-2</v>
      </c>
      <c r="U56" s="1">
        <v>4.0000000000000001E-3</v>
      </c>
      <c r="V56" s="1">
        <v>1.7000000000000001E-2</v>
      </c>
      <c r="W56" s="1">
        <v>0.55900000000000005</v>
      </c>
      <c r="X56" s="1">
        <v>1.4999999999999999E-2</v>
      </c>
      <c r="Y56" s="1">
        <v>0.57699999999999996</v>
      </c>
      <c r="Z56" s="1">
        <v>0.76400000000000001</v>
      </c>
      <c r="AA56" s="1">
        <v>3.4000000000000002E-2</v>
      </c>
      <c r="AB56" s="1">
        <v>1E-3</v>
      </c>
      <c r="AC56" s="1">
        <v>4</v>
      </c>
      <c r="AD56" s="2">
        <v>39.544513457556931</v>
      </c>
      <c r="AE56" s="2">
        <v>29.865424430641816</v>
      </c>
      <c r="AF56" s="2">
        <v>30.590062111801249</v>
      </c>
      <c r="AG56" s="2">
        <f t="shared" si="4"/>
        <v>50.792253521126753</v>
      </c>
      <c r="AH56" s="2">
        <f t="shared" si="5"/>
        <v>2.9513888888888888E-2</v>
      </c>
      <c r="AI56" s="2">
        <v>0.50362318840579712</v>
      </c>
      <c r="AJ56" s="2">
        <v>0.39544513457556929</v>
      </c>
      <c r="AK56" s="1"/>
      <c r="AL56" s="1">
        <v>2.9448617103189529</v>
      </c>
      <c r="AM56" s="1">
        <v>1351.2641214330911</v>
      </c>
      <c r="AN56" s="1">
        <v>1348.42333984375</v>
      </c>
      <c r="AO56" s="1">
        <v>4.7034206390380859</v>
      </c>
      <c r="AP56" s="1">
        <v>1310.73681640625</v>
      </c>
      <c r="AQ56" s="1">
        <v>1382.63693354423</v>
      </c>
      <c r="AR56" s="1">
        <v>1382.145175817162</v>
      </c>
      <c r="AS56" s="1">
        <v>4.8650989532470703</v>
      </c>
      <c r="AT56" s="1">
        <v>3.6620264548214441</v>
      </c>
      <c r="AU56" s="1">
        <v>3.599855323343482</v>
      </c>
      <c r="AV56" s="1">
        <v>1</v>
      </c>
      <c r="AX56" s="1"/>
      <c r="AY56" s="1"/>
    </row>
    <row r="57" spans="1:51" x14ac:dyDescent="0.3">
      <c r="A57" s="1">
        <v>3</v>
      </c>
      <c r="B57" s="1">
        <v>50.48</v>
      </c>
      <c r="C57" s="1">
        <v>0.47</v>
      </c>
      <c r="D57" s="1">
        <v>1.49</v>
      </c>
      <c r="E57" s="1">
        <v>0.14000000000000001</v>
      </c>
      <c r="F57" s="1">
        <v>17.78</v>
      </c>
      <c r="G57" s="1">
        <v>0.56999999999999995</v>
      </c>
      <c r="H57" s="1">
        <v>9.9600000000000009</v>
      </c>
      <c r="I57" s="1">
        <v>17.98</v>
      </c>
      <c r="J57" s="1">
        <v>0.36</v>
      </c>
      <c r="K57" s="1">
        <v>0.03</v>
      </c>
      <c r="L57" s="1">
        <v>0</v>
      </c>
      <c r="M57" s="1">
        <v>0</v>
      </c>
      <c r="N57" s="1">
        <f t="shared" si="3"/>
        <v>99.259999999999991</v>
      </c>
      <c r="O57" s="1" t="s">
        <v>49</v>
      </c>
      <c r="P57" s="1" t="str" cm="1">
        <f t="array" ref="P57">_xlfn.IFS(A57=1,"Core",A57=3,"Rim",TRUE,"Mantle")</f>
        <v>Rim</v>
      </c>
      <c r="Q57" s="1" t="s">
        <v>50</v>
      </c>
      <c r="R57" s="1">
        <v>1.962</v>
      </c>
      <c r="S57" s="1">
        <v>1.4E-2</v>
      </c>
      <c r="T57" s="1">
        <v>6.8000000000000005E-2</v>
      </c>
      <c r="U57" s="1">
        <v>4.0000000000000001E-3</v>
      </c>
      <c r="V57" s="1">
        <v>4.0000000000000001E-3</v>
      </c>
      <c r="W57" s="1">
        <v>0.57399999999999995</v>
      </c>
      <c r="X57" s="1">
        <v>1.9E-2</v>
      </c>
      <c r="Y57" s="1">
        <v>0.57699999999999996</v>
      </c>
      <c r="Z57" s="1">
        <v>0.749</v>
      </c>
      <c r="AA57" s="1">
        <v>2.7E-2</v>
      </c>
      <c r="AB57" s="1">
        <v>1E-3</v>
      </c>
      <c r="AC57" s="1">
        <v>4</v>
      </c>
      <c r="AD57" s="2">
        <v>38.949557982319291</v>
      </c>
      <c r="AE57" s="2">
        <v>30.005200208008318</v>
      </c>
      <c r="AF57" s="2">
        <v>31.04524180967239</v>
      </c>
      <c r="AG57" s="2">
        <f t="shared" si="4"/>
        <v>50.13032145960036</v>
      </c>
      <c r="AH57" s="2">
        <f t="shared" si="5"/>
        <v>6.920415224913495E-3</v>
      </c>
      <c r="AI57" s="2">
        <v>0.50520020800832044</v>
      </c>
      <c r="AJ57" s="2">
        <v>0.38949557982319294</v>
      </c>
      <c r="AK57" s="1"/>
      <c r="AL57" s="1">
        <v>2.8690178084918401</v>
      </c>
      <c r="AM57" s="1">
        <v>1335.584304952089</v>
      </c>
      <c r="AN57" s="1">
        <v>1349.343994140625</v>
      </c>
      <c r="AO57" s="1">
        <v>6.2194561958312988</v>
      </c>
      <c r="AP57" s="1">
        <v>1296.274536132812</v>
      </c>
      <c r="AQ57" s="1">
        <v>1387.53057405293</v>
      </c>
      <c r="AR57" s="1">
        <v>1391.306245275764</v>
      </c>
      <c r="AS57" s="1">
        <v>4.2480554580688477</v>
      </c>
      <c r="AT57" s="1">
        <v>4.3927724685422618</v>
      </c>
      <c r="AU57" s="1">
        <v>4.8704217107109393</v>
      </c>
      <c r="AV57" s="1">
        <v>0</v>
      </c>
      <c r="AX57" s="1"/>
      <c r="AY57" s="1"/>
    </row>
    <row r="58" spans="1:51" x14ac:dyDescent="0.3">
      <c r="A58" s="1">
        <v>3</v>
      </c>
      <c r="B58" s="1">
        <v>50.095813953488374</v>
      </c>
      <c r="C58" s="1">
        <v>0.53540595675234604</v>
      </c>
      <c r="D58" s="1">
        <v>1.6769318645450835</v>
      </c>
      <c r="E58" s="1">
        <v>0.15152998776009791</v>
      </c>
      <c r="F58" s="1">
        <v>17.739110567115461</v>
      </c>
      <c r="G58" s="1">
        <v>0.47479396164830678</v>
      </c>
      <c r="H58" s="1">
        <v>9.7686332109343113</v>
      </c>
      <c r="I58" s="1">
        <v>18.30482252141983</v>
      </c>
      <c r="J58" s="1">
        <v>0.2828559771521828</v>
      </c>
      <c r="K58" s="1">
        <v>0</v>
      </c>
      <c r="L58" s="1">
        <v>0</v>
      </c>
      <c r="M58" s="1">
        <v>1.0101999184006529E-2</v>
      </c>
      <c r="N58" s="1">
        <f t="shared" si="3"/>
        <v>99.039999999999978</v>
      </c>
      <c r="O58" s="1" t="s">
        <v>49</v>
      </c>
      <c r="P58" s="1" t="str" cm="1">
        <f t="array" ref="P58">_xlfn.IFS(A58=1,"Core",A58=3,"Rim",TRUE,"Mantle")</f>
        <v>Rim</v>
      </c>
      <c r="Q58" s="1" t="s">
        <v>50</v>
      </c>
      <c r="R58" s="1">
        <v>1.954</v>
      </c>
      <c r="S58" s="1">
        <v>1.6E-2</v>
      </c>
      <c r="T58" s="1">
        <v>7.6999999999999999E-2</v>
      </c>
      <c r="U58" s="1">
        <v>5.0000000000000001E-3</v>
      </c>
      <c r="V58" s="1">
        <v>0</v>
      </c>
      <c r="W58" s="1">
        <v>0.57799999999999996</v>
      </c>
      <c r="X58" s="1">
        <v>1.6E-2</v>
      </c>
      <c r="Y58" s="1">
        <v>0.56799999999999995</v>
      </c>
      <c r="Z58" s="1">
        <v>0.76500000000000001</v>
      </c>
      <c r="AA58" s="1">
        <v>2.1000000000000001E-2</v>
      </c>
      <c r="AB58" s="1">
        <v>0</v>
      </c>
      <c r="AC58" s="1">
        <v>4</v>
      </c>
      <c r="AD58" s="2">
        <v>39.699014011416715</v>
      </c>
      <c r="AE58" s="2">
        <v>29.475869226777373</v>
      </c>
      <c r="AF58" s="2">
        <v>30.825116761805916</v>
      </c>
      <c r="AG58" s="2">
        <f t="shared" si="4"/>
        <v>49.563699825479929</v>
      </c>
      <c r="AH58" s="2">
        <f t="shared" si="5"/>
        <v>0</v>
      </c>
      <c r="AI58" s="2">
        <v>0.50674623767514271</v>
      </c>
      <c r="AJ58" s="2">
        <v>0.39699014011416717</v>
      </c>
      <c r="AK58" s="1"/>
      <c r="AL58" s="1">
        <v>1.9111008533227041</v>
      </c>
      <c r="AM58" s="1">
        <v>1332.712388780315</v>
      </c>
      <c r="AN58" s="1">
        <v>1401.445678710938</v>
      </c>
      <c r="AO58" s="1">
        <v>7.643986701965332</v>
      </c>
      <c r="AP58" s="1">
        <v>1308.241088867188</v>
      </c>
      <c r="AQ58" s="1">
        <v>1379.8031903235001</v>
      </c>
      <c r="AR58" s="1">
        <v>1385.658434852309</v>
      </c>
      <c r="AS58" s="1">
        <v>2.8751025199890141</v>
      </c>
      <c r="AT58" s="1">
        <v>3.69822081563143</v>
      </c>
      <c r="AU58" s="1">
        <v>4.4401518539895992</v>
      </c>
      <c r="AV58" s="1">
        <v>0</v>
      </c>
      <c r="AX58" s="1"/>
      <c r="AY58" s="1"/>
    </row>
    <row r="59" spans="1:51" x14ac:dyDescent="0.3">
      <c r="A59" s="1">
        <v>3</v>
      </c>
      <c r="B59" s="1">
        <v>50.41</v>
      </c>
      <c r="C59" s="1">
        <v>0.46</v>
      </c>
      <c r="D59" s="1">
        <v>1.07</v>
      </c>
      <c r="E59" s="1">
        <v>0.15</v>
      </c>
      <c r="F59" s="1">
        <v>18.82</v>
      </c>
      <c r="G59" s="1">
        <v>0.63</v>
      </c>
      <c r="H59" s="1">
        <v>9.52</v>
      </c>
      <c r="I59" s="1">
        <v>18.32</v>
      </c>
      <c r="J59" s="1">
        <v>0.36</v>
      </c>
      <c r="K59" s="1">
        <v>0</v>
      </c>
      <c r="L59" s="1">
        <v>0</v>
      </c>
      <c r="M59" s="1">
        <v>0.05</v>
      </c>
      <c r="N59" s="1">
        <f t="shared" si="3"/>
        <v>99.789999999999992</v>
      </c>
      <c r="O59" s="1" t="s">
        <v>49</v>
      </c>
      <c r="P59" s="1" t="str" cm="1">
        <f t="array" ref="P59">_xlfn.IFS(A59=1,"Core",A59=3,"Rim",TRUE,"Mantle")</f>
        <v>Rim</v>
      </c>
      <c r="Q59" s="1" t="s">
        <v>50</v>
      </c>
      <c r="R59" s="1">
        <v>1.9590000000000001</v>
      </c>
      <c r="S59" s="1">
        <v>1.2999999999999999E-2</v>
      </c>
      <c r="T59" s="1">
        <v>4.9000000000000002E-2</v>
      </c>
      <c r="U59" s="1">
        <v>5.0000000000000001E-3</v>
      </c>
      <c r="V59" s="1">
        <v>2.8000000000000001E-2</v>
      </c>
      <c r="W59" s="1">
        <v>0.58299999999999996</v>
      </c>
      <c r="X59" s="1">
        <v>2.1000000000000001E-2</v>
      </c>
      <c r="Y59" s="1">
        <v>0.55100000000000005</v>
      </c>
      <c r="Z59" s="1">
        <v>0.76300000000000001</v>
      </c>
      <c r="AA59" s="1">
        <v>2.7E-2</v>
      </c>
      <c r="AB59" s="1">
        <v>0</v>
      </c>
      <c r="AC59" s="1">
        <v>4</v>
      </c>
      <c r="AD59" s="2">
        <v>39.208633093525172</v>
      </c>
      <c r="AE59" s="2">
        <v>28.314491264131547</v>
      </c>
      <c r="AF59" s="2">
        <v>32.476875642343259</v>
      </c>
      <c r="AG59" s="2">
        <f t="shared" si="4"/>
        <v>48.589065255731931</v>
      </c>
      <c r="AH59" s="2">
        <f t="shared" si="5"/>
        <v>4.5826513911620299E-2</v>
      </c>
      <c r="AI59" s="2">
        <v>0.52081192189105852</v>
      </c>
      <c r="AJ59" s="2">
        <v>0.39208633093525175</v>
      </c>
      <c r="AK59" s="1"/>
      <c r="AL59" s="1">
        <v>1.7134938330857741</v>
      </c>
      <c r="AM59" s="1">
        <v>1317.7887007475481</v>
      </c>
      <c r="AN59" s="1">
        <v>1383.500732421875</v>
      </c>
      <c r="AO59" s="1">
        <v>5.3314976692199707</v>
      </c>
      <c r="AP59" s="1">
        <v>1294.312377929688</v>
      </c>
      <c r="AQ59" s="1">
        <v>1359.0171290820631</v>
      </c>
      <c r="AR59" s="1">
        <v>1358.707209441314</v>
      </c>
      <c r="AS59" s="1">
        <v>3.8669688701629639</v>
      </c>
      <c r="AT59" s="1">
        <v>1.924669122457999</v>
      </c>
      <c r="AU59" s="1">
        <v>1.8852023285668751</v>
      </c>
      <c r="AV59" s="1">
        <v>1</v>
      </c>
      <c r="AX59" s="1"/>
      <c r="AY59" s="1"/>
    </row>
    <row r="60" spans="1:51" x14ac:dyDescent="0.3">
      <c r="A60" s="1">
        <v>3</v>
      </c>
      <c r="B60" s="1">
        <v>50.41</v>
      </c>
      <c r="C60" s="1">
        <v>0.48</v>
      </c>
      <c r="D60" s="1">
        <v>1.27</v>
      </c>
      <c r="E60" s="1">
        <v>0.12</v>
      </c>
      <c r="F60" s="1">
        <v>19.18</v>
      </c>
      <c r="G60" s="1">
        <v>0.52</v>
      </c>
      <c r="H60" s="1">
        <v>9.64</v>
      </c>
      <c r="I60" s="1">
        <v>17.98</v>
      </c>
      <c r="J60" s="1">
        <v>0.3</v>
      </c>
      <c r="K60" s="1">
        <v>0.01</v>
      </c>
      <c r="L60" s="1">
        <v>0</v>
      </c>
      <c r="M60" s="1">
        <v>0.08</v>
      </c>
      <c r="N60" s="1">
        <f t="shared" si="3"/>
        <v>99.99</v>
      </c>
      <c r="O60" s="1" t="s">
        <v>49</v>
      </c>
      <c r="P60" s="1" t="str" cm="1">
        <f t="array" ref="P60">_xlfn.IFS(A60=1,"Core",A60=3,"Rim",TRUE,"Mantle")</f>
        <v>Rim</v>
      </c>
      <c r="Q60" s="1" t="s">
        <v>50</v>
      </c>
      <c r="R60" s="1">
        <v>1.956</v>
      </c>
      <c r="S60" s="1">
        <v>1.4E-2</v>
      </c>
      <c r="T60" s="1">
        <v>5.8000000000000003E-2</v>
      </c>
      <c r="U60" s="1">
        <v>4.0000000000000001E-3</v>
      </c>
      <c r="V60" s="1">
        <v>2.1000000000000001E-2</v>
      </c>
      <c r="W60" s="1">
        <v>0.60199999999999998</v>
      </c>
      <c r="X60" s="1">
        <v>1.7000000000000001E-2</v>
      </c>
      <c r="Y60" s="1">
        <v>0.55800000000000005</v>
      </c>
      <c r="Z60" s="1">
        <v>0.748</v>
      </c>
      <c r="AA60" s="1">
        <v>2.3E-2</v>
      </c>
      <c r="AB60" s="1">
        <v>0</v>
      </c>
      <c r="AC60" s="1">
        <v>4</v>
      </c>
      <c r="AD60" s="2">
        <v>38.43782117163412</v>
      </c>
      <c r="AE60" s="2">
        <v>28.674203494347385</v>
      </c>
      <c r="AF60" s="2">
        <v>32.887975334018499</v>
      </c>
      <c r="AG60" s="2">
        <f t="shared" si="4"/>
        <v>48.103448275862064</v>
      </c>
      <c r="AH60" s="2">
        <f t="shared" si="5"/>
        <v>3.3707865168539325E-2</v>
      </c>
      <c r="AI60" s="2">
        <v>0.52106885919835555</v>
      </c>
      <c r="AJ60" s="2">
        <v>0.38437821171634118</v>
      </c>
      <c r="AK60" s="1"/>
      <c r="AL60" s="1">
        <v>1.689120703146259</v>
      </c>
      <c r="AM60" s="1">
        <v>1325.252165995563</v>
      </c>
      <c r="AN60" s="1">
        <v>1364.411499023438</v>
      </c>
      <c r="AO60" s="1">
        <v>5.8703532218933114</v>
      </c>
      <c r="AP60" s="1">
        <v>1292.220947265625</v>
      </c>
      <c r="AQ60" s="1">
        <v>1365.1710258488349</v>
      </c>
      <c r="AR60" s="1">
        <v>1369.8230457860909</v>
      </c>
      <c r="AS60" s="1">
        <v>3.2333889007568359</v>
      </c>
      <c r="AT60" s="1">
        <v>2.7399660758733262</v>
      </c>
      <c r="AU60" s="1">
        <v>3.332486489299304</v>
      </c>
      <c r="AV60" s="1">
        <v>1</v>
      </c>
      <c r="AX60" s="1"/>
      <c r="AY60" s="1"/>
    </row>
    <row r="61" spans="1:51" x14ac:dyDescent="0.3">
      <c r="A61" s="1">
        <v>3</v>
      </c>
      <c r="B61" s="1">
        <v>50.11</v>
      </c>
      <c r="C61" s="1">
        <v>0.5</v>
      </c>
      <c r="D61" s="1">
        <v>1.04</v>
      </c>
      <c r="E61" s="1">
        <v>0.19</v>
      </c>
      <c r="F61" s="1">
        <v>19.03</v>
      </c>
      <c r="G61" s="1">
        <v>0.49</v>
      </c>
      <c r="H61" s="1">
        <v>9.5299999999999994</v>
      </c>
      <c r="I61" s="1">
        <v>17.47</v>
      </c>
      <c r="J61" s="1">
        <v>0.36</v>
      </c>
      <c r="K61" s="1">
        <v>0.02</v>
      </c>
      <c r="L61" s="1">
        <v>0</v>
      </c>
      <c r="M61" s="1">
        <v>0.01</v>
      </c>
      <c r="N61" s="1">
        <f t="shared" si="3"/>
        <v>98.75</v>
      </c>
      <c r="O61" s="1" t="s">
        <v>49</v>
      </c>
      <c r="P61" s="1" t="str" cm="1">
        <f t="array" ref="P61">_xlfn.IFS(A61=1,"Core",A61=3,"Rim",TRUE,"Mantle")</f>
        <v>Rim</v>
      </c>
      <c r="Q61" s="1" t="s">
        <v>50</v>
      </c>
      <c r="R61" s="1">
        <v>1.968</v>
      </c>
      <c r="S61" s="1">
        <v>1.4999999999999999E-2</v>
      </c>
      <c r="T61" s="1">
        <v>4.8000000000000001E-2</v>
      </c>
      <c r="U61" s="1">
        <v>6.0000000000000001E-3</v>
      </c>
      <c r="V61" s="1">
        <v>8.0000000000000002E-3</v>
      </c>
      <c r="W61" s="1">
        <v>0.61699999999999999</v>
      </c>
      <c r="X61" s="1">
        <v>1.6E-2</v>
      </c>
      <c r="Y61" s="1">
        <v>0.55800000000000005</v>
      </c>
      <c r="Z61" s="1">
        <v>0.73499999999999999</v>
      </c>
      <c r="AA61" s="1">
        <v>2.7E-2</v>
      </c>
      <c r="AB61" s="1">
        <v>1E-3</v>
      </c>
      <c r="AC61" s="1">
        <v>4</v>
      </c>
      <c r="AD61" s="2">
        <v>38.004136504653559</v>
      </c>
      <c r="AE61" s="2">
        <v>28.852119958634955</v>
      </c>
      <c r="AF61" s="2">
        <v>33.143743536711476</v>
      </c>
      <c r="AG61" s="2">
        <f t="shared" si="4"/>
        <v>47.489361702127667</v>
      </c>
      <c r="AH61" s="2">
        <f t="shared" si="5"/>
        <v>1.2800000000000001E-2</v>
      </c>
      <c r="AI61" s="2">
        <v>0.52145811789038254</v>
      </c>
      <c r="AJ61" s="2">
        <v>0.38004136504653557</v>
      </c>
      <c r="AK61" s="1"/>
      <c r="AL61" s="1">
        <v>2.5114889576228561</v>
      </c>
      <c r="AM61" s="1">
        <v>1336.0659101128069</v>
      </c>
      <c r="AN61" s="1">
        <v>1376.354248046875</v>
      </c>
      <c r="AO61" s="1">
        <v>5.3464536666870117</v>
      </c>
      <c r="AP61" s="1">
        <v>1310.814453125</v>
      </c>
      <c r="AQ61" s="1">
        <v>1369.096945955233</v>
      </c>
      <c r="AR61" s="1">
        <v>1368.9835340970619</v>
      </c>
      <c r="AS61" s="1">
        <v>3.862002849578857</v>
      </c>
      <c r="AT61" s="1">
        <v>3.2891353104187151</v>
      </c>
      <c r="AU61" s="1">
        <v>3.2746861517549188</v>
      </c>
      <c r="AV61" s="1">
        <v>1</v>
      </c>
      <c r="AX61" s="1"/>
      <c r="AY61" s="1"/>
    </row>
    <row r="62" spans="1:51" x14ac:dyDescent="0.3">
      <c r="A62" s="1">
        <v>3</v>
      </c>
      <c r="B62" s="1">
        <v>50.63</v>
      </c>
      <c r="C62" s="1">
        <v>0.52</v>
      </c>
      <c r="D62" s="1">
        <v>1.1299999999999999</v>
      </c>
      <c r="E62" s="1">
        <v>0.18</v>
      </c>
      <c r="F62" s="1">
        <v>19.649999999999999</v>
      </c>
      <c r="G62" s="1">
        <v>0.56000000000000005</v>
      </c>
      <c r="H62" s="1">
        <v>9.33</v>
      </c>
      <c r="I62" s="1">
        <v>18.010000000000002</v>
      </c>
      <c r="J62" s="1">
        <v>0.38</v>
      </c>
      <c r="K62" s="1">
        <v>0.01</v>
      </c>
      <c r="L62" s="1">
        <v>0</v>
      </c>
      <c r="M62" s="1">
        <v>0.06</v>
      </c>
      <c r="N62" s="1">
        <f t="shared" si="3"/>
        <v>100.46000000000002</v>
      </c>
      <c r="O62" s="1" t="s">
        <v>49</v>
      </c>
      <c r="P62" s="1" t="str" cm="1">
        <f t="array" ref="P62">_xlfn.IFS(A62=1,"Core",A62=3,"Rim",TRUE,"Mantle")</f>
        <v>Rim</v>
      </c>
      <c r="Q62" s="1" t="s">
        <v>50</v>
      </c>
      <c r="R62" s="1">
        <v>1.9590000000000001</v>
      </c>
      <c r="S62" s="1">
        <v>1.4999999999999999E-2</v>
      </c>
      <c r="T62" s="1">
        <v>5.1999999999999998E-2</v>
      </c>
      <c r="U62" s="1">
        <v>6.0000000000000001E-3</v>
      </c>
      <c r="V62" s="1">
        <v>2.3E-2</v>
      </c>
      <c r="W62" s="1">
        <v>0.61299999999999999</v>
      </c>
      <c r="X62" s="1">
        <v>1.7999999999999999E-2</v>
      </c>
      <c r="Y62" s="1">
        <v>0.53800000000000003</v>
      </c>
      <c r="Z62" s="1">
        <v>0.747</v>
      </c>
      <c r="AA62" s="1">
        <v>2.9000000000000001E-2</v>
      </c>
      <c r="AB62" s="1">
        <v>0</v>
      </c>
      <c r="AC62" s="1">
        <v>4</v>
      </c>
      <c r="AD62" s="2">
        <v>38.52501289324394</v>
      </c>
      <c r="AE62" s="2">
        <v>27.746260959257345</v>
      </c>
      <c r="AF62" s="2">
        <v>33.728726147498712</v>
      </c>
      <c r="AG62" s="2">
        <f t="shared" si="4"/>
        <v>46.741963509991315</v>
      </c>
      <c r="AH62" s="2">
        <f t="shared" si="5"/>
        <v>3.6163522012578615E-2</v>
      </c>
      <c r="AI62" s="2">
        <v>0.52991232594120685</v>
      </c>
      <c r="AJ62" s="2">
        <v>0.38525012893243937</v>
      </c>
      <c r="AK62" s="1"/>
      <c r="AL62" s="1">
        <v>2.3168015573889278</v>
      </c>
      <c r="AM62" s="1">
        <v>1324.8217901564551</v>
      </c>
      <c r="AN62" s="1">
        <v>1370.100708007812</v>
      </c>
      <c r="AO62" s="1">
        <v>5.4719209671020508</v>
      </c>
      <c r="AP62" s="1">
        <v>1298.158813476562</v>
      </c>
      <c r="AQ62" s="1">
        <v>1361.193579384965</v>
      </c>
      <c r="AR62" s="1">
        <v>1359.133112804378</v>
      </c>
      <c r="AS62" s="1">
        <v>4.032437801361084</v>
      </c>
      <c r="AT62" s="1">
        <v>2.8070737332777749</v>
      </c>
      <c r="AU62" s="1">
        <v>2.5437669328146408</v>
      </c>
      <c r="AV62" s="1">
        <v>1</v>
      </c>
      <c r="AX62" s="1"/>
      <c r="AY62" s="1"/>
    </row>
    <row r="63" spans="1:51" x14ac:dyDescent="0.3">
      <c r="A63" s="1">
        <v>3</v>
      </c>
      <c r="B63" s="1">
        <v>50.32</v>
      </c>
      <c r="C63" s="1">
        <v>0.62</v>
      </c>
      <c r="D63" s="1">
        <v>0.97</v>
      </c>
      <c r="E63" s="1">
        <v>0.12</v>
      </c>
      <c r="F63" s="1">
        <v>19.649999999999999</v>
      </c>
      <c r="G63" s="1">
        <v>0.53</v>
      </c>
      <c r="H63" s="1">
        <v>9.18</v>
      </c>
      <c r="I63" s="1">
        <v>17.59</v>
      </c>
      <c r="J63" s="1">
        <v>0.33</v>
      </c>
      <c r="K63" s="1">
        <v>0.02</v>
      </c>
      <c r="L63" s="1">
        <v>0</v>
      </c>
      <c r="M63" s="1">
        <v>0</v>
      </c>
      <c r="N63" s="1">
        <f t="shared" si="3"/>
        <v>99.329999999999984</v>
      </c>
      <c r="O63" s="1" t="s">
        <v>49</v>
      </c>
      <c r="P63" s="1" t="str" cm="1">
        <f t="array" ref="P63">_xlfn.IFS(A63=1,"Core",A63=3,"Rim",TRUE,"Mantle")</f>
        <v>Rim</v>
      </c>
      <c r="Q63" s="1" t="s">
        <v>50</v>
      </c>
      <c r="R63" s="1">
        <v>1.9710000000000001</v>
      </c>
      <c r="S63" s="1">
        <v>1.7999999999999999E-2</v>
      </c>
      <c r="T63" s="1">
        <v>4.4999999999999998E-2</v>
      </c>
      <c r="U63" s="1">
        <v>4.0000000000000001E-3</v>
      </c>
      <c r="V63" s="1">
        <v>0</v>
      </c>
      <c r="W63" s="1">
        <v>0.64400000000000002</v>
      </c>
      <c r="X63" s="1">
        <v>1.7999999999999999E-2</v>
      </c>
      <c r="Y63" s="1">
        <v>0.53600000000000003</v>
      </c>
      <c r="Z63" s="1">
        <v>0.73799999999999999</v>
      </c>
      <c r="AA63" s="1">
        <v>2.5000000000000001E-2</v>
      </c>
      <c r="AB63" s="1">
        <v>1E-3</v>
      </c>
      <c r="AC63" s="1">
        <v>3.9990000000000001</v>
      </c>
      <c r="AD63" s="2">
        <v>38.119834710743802</v>
      </c>
      <c r="AE63" s="2">
        <v>27.685950413223136</v>
      </c>
      <c r="AF63" s="2">
        <v>34.194214876033058</v>
      </c>
      <c r="AG63" s="2">
        <f t="shared" si="4"/>
        <v>45.423728813559315</v>
      </c>
      <c r="AH63" s="2">
        <f t="shared" si="5"/>
        <v>0</v>
      </c>
      <c r="AI63" s="2">
        <v>0.5325413223140496</v>
      </c>
      <c r="AJ63" s="2">
        <v>0.38119834710743805</v>
      </c>
      <c r="AK63" s="1"/>
      <c r="AL63" s="1">
        <v>2.19447491698137</v>
      </c>
      <c r="AM63" s="1">
        <v>1325.728580151387</v>
      </c>
      <c r="AN63" s="1">
        <v>1357.025756835938</v>
      </c>
      <c r="AO63" s="1">
        <v>5.0464572906494141</v>
      </c>
      <c r="AP63" s="1">
        <v>1295.189575195312</v>
      </c>
      <c r="AQ63" s="1">
        <v>1358.861326092637</v>
      </c>
      <c r="AR63" s="1">
        <v>1359.44144529543</v>
      </c>
      <c r="AS63" s="1">
        <v>3.5187044143676758</v>
      </c>
      <c r="AT63" s="1">
        <v>2.7956963477408858</v>
      </c>
      <c r="AU63" s="1">
        <v>2.8699520977146249</v>
      </c>
      <c r="AV63" s="1">
        <v>1</v>
      </c>
      <c r="AX63" s="1"/>
      <c r="AY63" s="1"/>
    </row>
    <row r="64" spans="1:51" x14ac:dyDescent="0.3">
      <c r="A64" s="1">
        <v>3</v>
      </c>
      <c r="B64" s="1">
        <v>50.07</v>
      </c>
      <c r="C64" s="1">
        <v>0.31</v>
      </c>
      <c r="D64" s="1">
        <v>1.01</v>
      </c>
      <c r="E64" s="1">
        <v>0.13</v>
      </c>
      <c r="F64" s="1">
        <v>20.16</v>
      </c>
      <c r="G64" s="1">
        <v>0.61</v>
      </c>
      <c r="H64" s="1">
        <v>8.99</v>
      </c>
      <c r="I64" s="1">
        <v>17.190000000000001</v>
      </c>
      <c r="J64" s="1">
        <v>0.38</v>
      </c>
      <c r="K64" s="1">
        <v>0</v>
      </c>
      <c r="L64" s="1">
        <v>0</v>
      </c>
      <c r="M64" s="1">
        <v>0</v>
      </c>
      <c r="N64" s="1">
        <f t="shared" si="3"/>
        <v>98.85</v>
      </c>
      <c r="O64" s="1" t="s">
        <v>49</v>
      </c>
      <c r="P64" s="1" t="str" cm="1">
        <f t="array" ref="P64">_xlfn.IFS(A64=1,"Core",A64=3,"Rim",TRUE,"Mantle")</f>
        <v>Rim</v>
      </c>
      <c r="Q64" s="1" t="s">
        <v>50</v>
      </c>
      <c r="R64" s="1">
        <v>1.9730000000000001</v>
      </c>
      <c r="S64" s="1">
        <v>8.9999999999999993E-3</v>
      </c>
      <c r="T64" s="1">
        <v>4.7E-2</v>
      </c>
      <c r="U64" s="1">
        <v>4.0000000000000001E-3</v>
      </c>
      <c r="V64" s="1">
        <v>1.4E-2</v>
      </c>
      <c r="W64" s="1">
        <v>0.65</v>
      </c>
      <c r="X64" s="1">
        <v>0.02</v>
      </c>
      <c r="Y64" s="1">
        <v>0.52800000000000002</v>
      </c>
      <c r="Z64" s="1">
        <v>0.72599999999999998</v>
      </c>
      <c r="AA64" s="1">
        <v>2.9000000000000001E-2</v>
      </c>
      <c r="AB64" s="1">
        <v>0</v>
      </c>
      <c r="AC64" s="1">
        <v>4</v>
      </c>
      <c r="AD64" s="2">
        <v>37.461300309597526</v>
      </c>
      <c r="AE64" s="2">
        <v>27.244582043343655</v>
      </c>
      <c r="AF64" s="2">
        <v>35.294117647058826</v>
      </c>
      <c r="AG64" s="2">
        <f t="shared" si="4"/>
        <v>44.821731748726663</v>
      </c>
      <c r="AH64" s="2">
        <f t="shared" si="5"/>
        <v>2.1084337349397589E-2</v>
      </c>
      <c r="AI64" s="2">
        <v>0.54024767801857587</v>
      </c>
      <c r="AJ64" s="2">
        <v>0.37461300309597528</v>
      </c>
      <c r="AK64" s="1"/>
      <c r="AL64" s="1">
        <v>3.1929101227678198</v>
      </c>
      <c r="AM64" s="1">
        <v>1323.1103487506159</v>
      </c>
      <c r="AN64" s="1">
        <v>1356.06787109375</v>
      </c>
      <c r="AO64" s="1">
        <v>4.591547966003418</v>
      </c>
      <c r="AP64" s="1">
        <v>1314.152221679688</v>
      </c>
      <c r="AQ64" s="1">
        <v>1373.400613302166</v>
      </c>
      <c r="AR64" s="1">
        <v>1377.9735014404951</v>
      </c>
      <c r="AS64" s="1">
        <v>3.4713730812072749</v>
      </c>
      <c r="AT64" s="1">
        <v>4.3088700392800092</v>
      </c>
      <c r="AU64" s="1">
        <v>4.8930453366753763</v>
      </c>
      <c r="AV64" s="1">
        <v>1</v>
      </c>
      <c r="AX64" s="1"/>
      <c r="AY64" s="1"/>
    </row>
  </sheetData>
  <sortState xmlns:xlrd2="http://schemas.microsoft.com/office/spreadsheetml/2017/richdata2" ref="A2:AV64">
    <sortCondition descending="1" ref="AG2:AG64"/>
  </sortState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B0D77-46A2-4E48-A43A-0B2654E69A86}">
  <dimension ref="A1:AX165"/>
  <sheetViews>
    <sheetView workbookViewId="0">
      <selection activeCell="O8" sqref="O8"/>
    </sheetView>
  </sheetViews>
  <sheetFormatPr defaultRowHeight="14" x14ac:dyDescent="0.3"/>
  <cols>
    <col min="15" max="15" width="20" bestFit="1" customWidth="1"/>
    <col min="17" max="17" width="14.5429687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>
        <v>1</v>
      </c>
      <c r="B2">
        <v>51.645000000000003</v>
      </c>
      <c r="C2">
        <v>0.216</v>
      </c>
      <c r="D2">
        <v>0.91200000000000003</v>
      </c>
      <c r="E2">
        <v>0.38200000000000001</v>
      </c>
      <c r="F2">
        <v>13.836</v>
      </c>
      <c r="G2">
        <v>0.39500000000000002</v>
      </c>
      <c r="H2">
        <v>13.871</v>
      </c>
      <c r="I2">
        <v>18.882999999999999</v>
      </c>
      <c r="J2">
        <v>0.161</v>
      </c>
      <c r="K2">
        <v>0</v>
      </c>
      <c r="L2">
        <v>0.10100000000000001</v>
      </c>
      <c r="M2">
        <v>0</v>
      </c>
      <c r="N2" s="1">
        <f t="shared" ref="N2:N33" si="0">SUM(B2:M2)</f>
        <v>100.40199999999999</v>
      </c>
      <c r="O2" s="1" t="s">
        <v>51</v>
      </c>
      <c r="P2" t="str" cm="1">
        <f t="array" ref="P2">_xlfn.IFS(A2=1,"Core",A2=2,"Rim",TRUE,"Mantle")</f>
        <v>Core</v>
      </c>
      <c r="Q2" s="1" t="s">
        <v>93</v>
      </c>
      <c r="R2">
        <v>1.9430000000000001</v>
      </c>
      <c r="S2">
        <v>6.0000000000000001E-3</v>
      </c>
      <c r="T2">
        <v>0.04</v>
      </c>
      <c r="U2">
        <v>1.0999999999999999E-2</v>
      </c>
      <c r="V2">
        <v>6.0999999999999999E-2</v>
      </c>
      <c r="W2">
        <v>0.374</v>
      </c>
      <c r="X2">
        <v>1.2999999999999999E-2</v>
      </c>
      <c r="Y2">
        <v>0.77800000000000002</v>
      </c>
      <c r="Z2">
        <v>0.76100000000000001</v>
      </c>
      <c r="AA2">
        <v>1.2E-2</v>
      </c>
      <c r="AB2">
        <v>0</v>
      </c>
      <c r="AC2">
        <v>4</v>
      </c>
      <c r="AD2">
        <v>38.298943130347254</v>
      </c>
      <c r="AE2">
        <v>39.154504277805742</v>
      </c>
      <c r="AF2">
        <v>22.546552591847007</v>
      </c>
      <c r="AG2" s="2">
        <f t="shared" ref="AG2:AG33" si="1">Y2/(Y2+W2)*100</f>
        <v>67.534722222222214</v>
      </c>
      <c r="AH2" s="2">
        <f t="shared" ref="AH2:AH33" si="2">V2/(V2+W2)</f>
        <v>0.14022988505747125</v>
      </c>
      <c r="AI2">
        <v>0.41696024157020634</v>
      </c>
      <c r="AJ2">
        <v>0.38298943130347252</v>
      </c>
      <c r="AK2"/>
      <c r="AL2"/>
      <c r="AM2">
        <v>1354.132167660815</v>
      </c>
      <c r="AN2">
        <v>1385.836669921875</v>
      </c>
      <c r="AO2">
        <v>0.91081023216247559</v>
      </c>
      <c r="AP2">
        <v>1362.587890625</v>
      </c>
      <c r="AQ2"/>
      <c r="AR2"/>
      <c r="AS2">
        <v>1.4029873609542849</v>
      </c>
      <c r="AT2"/>
      <c r="AU2"/>
      <c r="AV2">
        <v>1</v>
      </c>
      <c r="AW2"/>
      <c r="AX2"/>
    </row>
    <row r="3" spans="1:50" s="1" customFormat="1" x14ac:dyDescent="0.3">
      <c r="A3">
        <v>1</v>
      </c>
      <c r="B3">
        <v>51.898000000000003</v>
      </c>
      <c r="C3">
        <v>0.14099999999999999</v>
      </c>
      <c r="D3">
        <v>0.66200000000000003</v>
      </c>
      <c r="E3">
        <v>0.38500000000000001</v>
      </c>
      <c r="F3">
        <v>14.108000000000001</v>
      </c>
      <c r="G3">
        <v>0.42699999999999999</v>
      </c>
      <c r="H3">
        <v>14.145</v>
      </c>
      <c r="I3">
        <v>18.481999999999999</v>
      </c>
      <c r="J3">
        <v>0.16200000000000001</v>
      </c>
      <c r="K3">
        <v>0</v>
      </c>
      <c r="L3">
        <v>9.5000000000000001E-2</v>
      </c>
      <c r="M3">
        <v>3.2000000000000001E-2</v>
      </c>
      <c r="N3" s="1">
        <f t="shared" si="0"/>
        <v>100.53700000000001</v>
      </c>
      <c r="O3" s="1" t="s">
        <v>51</v>
      </c>
      <c r="P3" t="str" cm="1">
        <f t="array" ref="P3">_xlfn.IFS(A3=1,"Core",A3=2,"Rim",TRUE,"Mantle")</f>
        <v>Core</v>
      </c>
      <c r="Q3" s="1" t="s">
        <v>93</v>
      </c>
      <c r="R3">
        <v>1.95</v>
      </c>
      <c r="S3">
        <v>4.0000000000000001E-3</v>
      </c>
      <c r="T3">
        <v>2.9000000000000001E-2</v>
      </c>
      <c r="U3">
        <v>1.0999999999999999E-2</v>
      </c>
      <c r="V3">
        <v>6.3E-2</v>
      </c>
      <c r="W3">
        <v>0.38100000000000001</v>
      </c>
      <c r="X3">
        <v>1.4E-2</v>
      </c>
      <c r="Y3">
        <v>0.79200000000000004</v>
      </c>
      <c r="Z3">
        <v>0.74399999999999999</v>
      </c>
      <c r="AA3">
        <v>1.2E-2</v>
      </c>
      <c r="AB3">
        <v>0</v>
      </c>
      <c r="AC3">
        <v>4</v>
      </c>
      <c r="AD3">
        <v>37.311935807422266</v>
      </c>
      <c r="AE3">
        <v>39.719157472417251</v>
      </c>
      <c r="AF3">
        <v>22.968906720160483</v>
      </c>
      <c r="AG3" s="2">
        <f t="shared" si="1"/>
        <v>67.519181585677742</v>
      </c>
      <c r="AH3" s="2">
        <f t="shared" si="2"/>
        <v>0.14189189189189189</v>
      </c>
      <c r="AI3">
        <v>0.41624874623871616</v>
      </c>
      <c r="AJ3">
        <v>0.37311935807422264</v>
      </c>
      <c r="AK3"/>
      <c r="AL3"/>
      <c r="AM3">
        <v>1354.845220742274</v>
      </c>
      <c r="AN3">
        <v>1403.348754882812</v>
      </c>
      <c r="AO3">
        <v>0.77140241861343384</v>
      </c>
      <c r="AP3">
        <v>1368.729736328125</v>
      </c>
      <c r="AQ3"/>
      <c r="AR3"/>
      <c r="AS3">
        <v>1.2455024719238279</v>
      </c>
      <c r="AT3"/>
      <c r="AU3"/>
      <c r="AV3">
        <v>1</v>
      </c>
      <c r="AW3"/>
      <c r="AX3"/>
    </row>
    <row r="4" spans="1:50" s="1" customFormat="1" x14ac:dyDescent="0.3">
      <c r="A4" s="1">
        <v>1</v>
      </c>
      <c r="B4" s="1">
        <v>51.134</v>
      </c>
      <c r="C4" s="1">
        <v>0.20899999999999999</v>
      </c>
      <c r="D4" s="1">
        <v>0.76500000000000001</v>
      </c>
      <c r="E4" s="1">
        <v>0.38400000000000001</v>
      </c>
      <c r="F4" s="1">
        <v>13.47</v>
      </c>
      <c r="G4" s="1">
        <v>0.315</v>
      </c>
      <c r="H4" s="1">
        <v>13.199</v>
      </c>
      <c r="I4" s="1">
        <v>19.535</v>
      </c>
      <c r="J4" s="1">
        <v>0.217</v>
      </c>
      <c r="K4" s="1">
        <v>0</v>
      </c>
      <c r="L4" s="1">
        <v>0</v>
      </c>
      <c r="M4" s="1">
        <v>0</v>
      </c>
      <c r="N4" s="1">
        <f t="shared" si="0"/>
        <v>99.227999999999994</v>
      </c>
      <c r="O4" s="1" t="s">
        <v>51</v>
      </c>
      <c r="P4" t="str" cm="1">
        <f t="array" ref="P4">_xlfn.IFS(A4=1,"Core",A4=2,"Rim",TRUE,"Mantle")</f>
        <v>Core</v>
      </c>
      <c r="Q4" s="1" t="s">
        <v>52</v>
      </c>
      <c r="R4" s="1">
        <v>1.9470000000000001</v>
      </c>
      <c r="S4" s="1">
        <v>6.0000000000000001E-3</v>
      </c>
      <c r="T4" s="1">
        <v>3.4000000000000002E-2</v>
      </c>
      <c r="U4" s="1">
        <v>1.2E-2</v>
      </c>
      <c r="V4" s="1">
        <v>6.4000000000000001E-2</v>
      </c>
      <c r="W4" s="1">
        <v>0.36499999999999999</v>
      </c>
      <c r="X4" s="1">
        <v>0.01</v>
      </c>
      <c r="Y4" s="1">
        <v>0.749</v>
      </c>
      <c r="Z4" s="1">
        <v>0.79700000000000004</v>
      </c>
      <c r="AA4" s="1">
        <v>1.6E-2</v>
      </c>
      <c r="AB4" s="1">
        <v>0</v>
      </c>
      <c r="AC4" s="1">
        <v>4</v>
      </c>
      <c r="AD4" s="2">
        <v>40.151133501259444</v>
      </c>
      <c r="AE4" s="2">
        <v>37.732997481108313</v>
      </c>
      <c r="AF4" s="2">
        <v>22.115869017632239</v>
      </c>
      <c r="AG4" s="2">
        <f t="shared" si="1"/>
        <v>67.235188509874334</v>
      </c>
      <c r="AH4" s="2">
        <f t="shared" si="2"/>
        <v>0.14918414918414918</v>
      </c>
      <c r="AI4" s="2">
        <v>0.42191435768261965</v>
      </c>
      <c r="AJ4" s="2">
        <v>0.40151133501259445</v>
      </c>
      <c r="AM4" s="1">
        <v>1357.704915571004</v>
      </c>
      <c r="AN4" s="1">
        <v>1381.851684570312</v>
      </c>
      <c r="AO4" s="1">
        <v>1.0475045442581179</v>
      </c>
      <c r="AP4" s="1">
        <v>1386.067993164062</v>
      </c>
      <c r="AS4" s="1">
        <v>2.380184650421143</v>
      </c>
      <c r="AV4" s="1">
        <v>1</v>
      </c>
    </row>
    <row r="5" spans="1:50" s="1" customFormat="1" x14ac:dyDescent="0.3">
      <c r="A5">
        <v>1</v>
      </c>
      <c r="B5">
        <v>51.686</v>
      </c>
      <c r="C5">
        <v>0.14499999999999999</v>
      </c>
      <c r="D5">
        <v>0.76500000000000001</v>
      </c>
      <c r="E5">
        <v>0.38200000000000001</v>
      </c>
      <c r="F5">
        <v>13.677</v>
      </c>
      <c r="G5">
        <v>0.433</v>
      </c>
      <c r="H5">
        <v>14.048999999999999</v>
      </c>
      <c r="I5">
        <v>18.544</v>
      </c>
      <c r="J5">
        <v>0.106</v>
      </c>
      <c r="K5">
        <v>0</v>
      </c>
      <c r="L5">
        <v>8.5000000000000006E-2</v>
      </c>
      <c r="M5">
        <v>0</v>
      </c>
      <c r="N5" s="1">
        <f t="shared" si="0"/>
        <v>99.871999999999986</v>
      </c>
      <c r="O5" s="1" t="s">
        <v>51</v>
      </c>
      <c r="P5" t="str" cm="1">
        <f t="array" ref="P5">_xlfn.IFS(A5=1,"Core",A5=2,"Rim",TRUE,"Mantle")</f>
        <v>Core</v>
      </c>
      <c r="Q5" s="1" t="s">
        <v>93</v>
      </c>
      <c r="R5">
        <v>1.954</v>
      </c>
      <c r="S5">
        <v>4.0000000000000001E-3</v>
      </c>
      <c r="T5">
        <v>3.4000000000000002E-2</v>
      </c>
      <c r="U5">
        <v>1.0999999999999999E-2</v>
      </c>
      <c r="V5">
        <v>4.5999999999999999E-2</v>
      </c>
      <c r="W5">
        <v>0.38600000000000001</v>
      </c>
      <c r="X5">
        <v>1.4E-2</v>
      </c>
      <c r="Y5">
        <v>0.79100000000000004</v>
      </c>
      <c r="Z5">
        <v>0.751</v>
      </c>
      <c r="AA5">
        <v>8.0000000000000002E-3</v>
      </c>
      <c r="AB5">
        <v>0</v>
      </c>
      <c r="AC5">
        <v>4</v>
      </c>
      <c r="AD5">
        <v>37.776659959758554</v>
      </c>
      <c r="AE5">
        <v>39.788732394366207</v>
      </c>
      <c r="AF5">
        <v>22.43460764587525</v>
      </c>
      <c r="AG5" s="2">
        <f t="shared" si="1"/>
        <v>67.204757858963475</v>
      </c>
      <c r="AH5" s="2">
        <f t="shared" si="2"/>
        <v>0.10648148148148148</v>
      </c>
      <c r="AI5">
        <v>0.41322937625754524</v>
      </c>
      <c r="AJ5">
        <v>0.37776659959758552</v>
      </c>
      <c r="AK5"/>
      <c r="AL5"/>
      <c r="AM5">
        <v>1352.1273252305391</v>
      </c>
      <c r="AN5">
        <v>1391.279418945312</v>
      </c>
      <c r="AO5">
        <v>0.98525315523147583</v>
      </c>
      <c r="AP5">
        <v>1359.84521484375</v>
      </c>
      <c r="AQ5"/>
      <c r="AR5"/>
      <c r="AS5">
        <v>1.205393433570862</v>
      </c>
      <c r="AT5"/>
      <c r="AU5"/>
      <c r="AV5">
        <v>1</v>
      </c>
      <c r="AW5"/>
      <c r="AX5"/>
    </row>
    <row r="6" spans="1:50" s="1" customFormat="1" x14ac:dyDescent="0.3">
      <c r="A6">
        <v>1</v>
      </c>
      <c r="B6">
        <v>51.686999999999998</v>
      </c>
      <c r="C6">
        <v>0.25900000000000001</v>
      </c>
      <c r="D6">
        <v>0.89400000000000002</v>
      </c>
      <c r="E6">
        <v>0.41599999999999998</v>
      </c>
      <c r="F6">
        <v>13.792999999999999</v>
      </c>
      <c r="G6">
        <v>0.39600000000000002</v>
      </c>
      <c r="H6">
        <v>13.81</v>
      </c>
      <c r="I6">
        <v>19.039000000000001</v>
      </c>
      <c r="J6">
        <v>0.122</v>
      </c>
      <c r="K6">
        <v>0</v>
      </c>
      <c r="L6">
        <v>8.8999999999999996E-2</v>
      </c>
      <c r="M6">
        <v>2.8000000000000001E-2</v>
      </c>
      <c r="N6" s="1">
        <f t="shared" si="0"/>
        <v>100.533</v>
      </c>
      <c r="O6" s="1" t="s">
        <v>51</v>
      </c>
      <c r="P6" t="str" cm="1">
        <f t="array" ref="P6">_xlfn.IFS(A6=1,"Core",A6=2,"Rim",TRUE,"Mantle")</f>
        <v>Core</v>
      </c>
      <c r="Q6" s="1" t="s">
        <v>93</v>
      </c>
      <c r="R6">
        <v>1.944</v>
      </c>
      <c r="S6">
        <v>7.0000000000000001E-3</v>
      </c>
      <c r="T6">
        <v>0.04</v>
      </c>
      <c r="U6">
        <v>1.2E-2</v>
      </c>
      <c r="V6">
        <v>5.3999999999999999E-2</v>
      </c>
      <c r="W6">
        <v>0.38</v>
      </c>
      <c r="X6">
        <v>1.2999999999999999E-2</v>
      </c>
      <c r="Y6">
        <v>0.77400000000000002</v>
      </c>
      <c r="Z6">
        <v>0.76700000000000002</v>
      </c>
      <c r="AA6">
        <v>8.9999999999999993E-3</v>
      </c>
      <c r="AB6">
        <v>0</v>
      </c>
      <c r="AC6">
        <v>4</v>
      </c>
      <c r="AD6">
        <v>38.581488933601612</v>
      </c>
      <c r="AE6">
        <v>38.933601609657941</v>
      </c>
      <c r="AF6">
        <v>22.484909456740443</v>
      </c>
      <c r="AG6" s="2">
        <f t="shared" si="1"/>
        <v>67.071057192374354</v>
      </c>
      <c r="AH6" s="2">
        <f t="shared" si="2"/>
        <v>0.12442396313364056</v>
      </c>
      <c r="AI6">
        <v>0.41775653923541245</v>
      </c>
      <c r="AJ6">
        <v>0.3858148893360161</v>
      </c>
      <c r="AK6"/>
      <c r="AL6"/>
      <c r="AM6">
        <v>1350.2234834455251</v>
      </c>
      <c r="AN6">
        <v>1385.125</v>
      </c>
      <c r="AO6">
        <v>0.8612632155418396</v>
      </c>
      <c r="AP6">
        <v>1363.201293945312</v>
      </c>
      <c r="AQ6"/>
      <c r="AR6"/>
      <c r="AS6">
        <v>1.5697668790817261</v>
      </c>
      <c r="AT6"/>
      <c r="AU6"/>
      <c r="AV6">
        <v>1</v>
      </c>
      <c r="AW6"/>
      <c r="AX6"/>
    </row>
    <row r="7" spans="1:50" s="1" customFormat="1" x14ac:dyDescent="0.3">
      <c r="A7" s="1">
        <v>1</v>
      </c>
      <c r="B7" s="1">
        <v>51.503999999999998</v>
      </c>
      <c r="C7" s="1">
        <v>3.4000000000000002E-2</v>
      </c>
      <c r="D7" s="1">
        <v>0.69599999999999995</v>
      </c>
      <c r="E7" s="1">
        <v>0.38800000000000001</v>
      </c>
      <c r="F7" s="1">
        <v>13.802</v>
      </c>
      <c r="G7" s="1">
        <v>0.4</v>
      </c>
      <c r="H7" s="1">
        <v>13.409000000000001</v>
      </c>
      <c r="I7" s="1">
        <v>19.291</v>
      </c>
      <c r="J7" s="1">
        <v>0.16400000000000001</v>
      </c>
      <c r="K7" s="1">
        <v>0</v>
      </c>
      <c r="L7" s="1">
        <v>0</v>
      </c>
      <c r="M7" s="1">
        <v>0</v>
      </c>
      <c r="N7" s="1">
        <f t="shared" si="0"/>
        <v>99.688000000000002</v>
      </c>
      <c r="O7" s="1" t="s">
        <v>51</v>
      </c>
      <c r="P7" t="str" cm="1">
        <f t="array" ref="P7">_xlfn.IFS(A7=1,"Core",A7=2,"Rim",TRUE,"Mantle")</f>
        <v>Core</v>
      </c>
      <c r="Q7" s="1" t="s">
        <v>52</v>
      </c>
      <c r="R7" s="1">
        <v>1.9530000000000001</v>
      </c>
      <c r="S7" s="1">
        <v>1E-3</v>
      </c>
      <c r="T7" s="1">
        <v>3.1E-2</v>
      </c>
      <c r="U7" s="1">
        <v>1.2E-2</v>
      </c>
      <c r="V7" s="1">
        <v>6.2E-2</v>
      </c>
      <c r="W7" s="1">
        <v>0.375</v>
      </c>
      <c r="X7" s="1">
        <v>1.2999999999999999E-2</v>
      </c>
      <c r="Y7" s="1">
        <v>0.75800000000000001</v>
      </c>
      <c r="Z7" s="1">
        <v>0.78400000000000003</v>
      </c>
      <c r="AA7" s="1">
        <v>1.2E-2</v>
      </c>
      <c r="AB7" s="1">
        <v>0</v>
      </c>
      <c r="AC7" s="1">
        <v>4</v>
      </c>
      <c r="AD7" s="2">
        <v>39.357429718875501</v>
      </c>
      <c r="AE7" s="2">
        <v>38.052208835341368</v>
      </c>
      <c r="AF7" s="2">
        <v>22.590361445783135</v>
      </c>
      <c r="AG7" s="2">
        <f t="shared" si="1"/>
        <v>66.902030008826131</v>
      </c>
      <c r="AH7" s="2">
        <f t="shared" si="2"/>
        <v>0.14187643020594964</v>
      </c>
      <c r="AI7" s="2">
        <v>0.42269076305220887</v>
      </c>
      <c r="AJ7" s="2">
        <v>0.39357429718875503</v>
      </c>
      <c r="AM7" s="1">
        <v>1350.175083474762</v>
      </c>
      <c r="AN7" s="1">
        <v>1406.697265625</v>
      </c>
      <c r="AO7" s="1">
        <v>0.85503923892974854</v>
      </c>
      <c r="AP7" s="1">
        <v>1355.223388671875</v>
      </c>
      <c r="AS7" s="1">
        <v>2.382490873336792</v>
      </c>
      <c r="AV7" s="1">
        <v>1</v>
      </c>
    </row>
    <row r="8" spans="1:50" s="1" customFormat="1" x14ac:dyDescent="0.3">
      <c r="A8" s="1">
        <v>1</v>
      </c>
      <c r="B8" s="1">
        <v>51.767000000000003</v>
      </c>
      <c r="C8" s="1">
        <v>0.127</v>
      </c>
      <c r="D8" s="1">
        <v>0.47199999999999998</v>
      </c>
      <c r="E8" s="1">
        <v>0.46600000000000003</v>
      </c>
      <c r="F8" s="1">
        <v>13.539</v>
      </c>
      <c r="G8" s="1">
        <v>0.34599999999999997</v>
      </c>
      <c r="H8" s="1">
        <v>13.593</v>
      </c>
      <c r="I8" s="1">
        <v>18.992000000000001</v>
      </c>
      <c r="J8" s="1">
        <v>0.23599999999999999</v>
      </c>
      <c r="K8" s="1">
        <v>0</v>
      </c>
      <c r="L8" s="1">
        <v>0</v>
      </c>
      <c r="M8" s="1">
        <v>0</v>
      </c>
      <c r="N8" s="1">
        <f t="shared" si="0"/>
        <v>99.538000000000025</v>
      </c>
      <c r="O8" s="1" t="s">
        <v>51</v>
      </c>
      <c r="P8" t="str" cm="1">
        <f t="array" ref="P8">_xlfn.IFS(A8=1,"Core",A8=2,"Rim",TRUE,"Mantle")</f>
        <v>Core</v>
      </c>
      <c r="Q8" s="1" t="s">
        <v>52</v>
      </c>
      <c r="R8" s="1">
        <v>1.9630000000000001</v>
      </c>
      <c r="S8" s="1">
        <v>4.0000000000000001E-3</v>
      </c>
      <c r="T8" s="1">
        <v>2.1000000000000001E-2</v>
      </c>
      <c r="U8" s="1">
        <v>1.4E-2</v>
      </c>
      <c r="V8" s="1">
        <v>4.8000000000000001E-2</v>
      </c>
      <c r="W8" s="1">
        <v>0.38100000000000001</v>
      </c>
      <c r="X8" s="1">
        <v>1.0999999999999999E-2</v>
      </c>
      <c r="Y8" s="1">
        <v>0.76800000000000002</v>
      </c>
      <c r="Z8" s="1">
        <v>0.77200000000000002</v>
      </c>
      <c r="AA8" s="1">
        <v>1.7000000000000001E-2</v>
      </c>
      <c r="AB8" s="1">
        <v>0</v>
      </c>
      <c r="AC8" s="1">
        <v>4</v>
      </c>
      <c r="AD8" s="2">
        <v>38.989898989898997</v>
      </c>
      <c r="AE8" s="2">
        <v>38.787878787878789</v>
      </c>
      <c r="AF8" s="2">
        <v>22.222222222222225</v>
      </c>
      <c r="AG8" s="2">
        <f t="shared" si="1"/>
        <v>66.840731070496091</v>
      </c>
      <c r="AH8" s="2">
        <f t="shared" si="2"/>
        <v>0.11188811188811189</v>
      </c>
      <c r="AI8" s="2">
        <v>0.41717171717171719</v>
      </c>
      <c r="AJ8" s="2">
        <v>0.38989898989898997</v>
      </c>
      <c r="AM8" s="1">
        <v>1365.1398399651609</v>
      </c>
      <c r="AN8" s="1">
        <v>1409.45361328125</v>
      </c>
      <c r="AO8" s="1">
        <v>0.49769401550292969</v>
      </c>
      <c r="AP8" s="1">
        <v>1382.739990234375</v>
      </c>
      <c r="AS8" s="1">
        <v>2.045291423797607</v>
      </c>
      <c r="AV8" s="1">
        <v>1</v>
      </c>
    </row>
    <row r="9" spans="1:50" s="1" customFormat="1" x14ac:dyDescent="0.3">
      <c r="A9">
        <v>1</v>
      </c>
      <c r="B9">
        <v>52.360999999999997</v>
      </c>
      <c r="C9">
        <v>0.14399999999999999</v>
      </c>
      <c r="D9">
        <v>0.61699999999999999</v>
      </c>
      <c r="E9">
        <v>0.35799999999999998</v>
      </c>
      <c r="F9">
        <v>13.917</v>
      </c>
      <c r="G9">
        <v>0.439</v>
      </c>
      <c r="H9">
        <v>14.247999999999999</v>
      </c>
      <c r="I9">
        <v>18.463999999999999</v>
      </c>
      <c r="J9">
        <v>0.13500000000000001</v>
      </c>
      <c r="K9">
        <v>0</v>
      </c>
      <c r="L9">
        <v>7.0000000000000007E-2</v>
      </c>
      <c r="M9">
        <v>0</v>
      </c>
      <c r="N9" s="1">
        <f t="shared" si="0"/>
        <v>100.75299999999999</v>
      </c>
      <c r="O9" s="1" t="s">
        <v>51</v>
      </c>
      <c r="P9" t="str" cm="1">
        <f t="array" ref="P9">_xlfn.IFS(A9=1,"Core",A9=2,"Rim",TRUE,"Mantle")</f>
        <v>Core</v>
      </c>
      <c r="Q9" s="1" t="s">
        <v>93</v>
      </c>
      <c r="R9">
        <v>1.962</v>
      </c>
      <c r="S9">
        <v>4.0000000000000001E-3</v>
      </c>
      <c r="T9">
        <v>2.7E-2</v>
      </c>
      <c r="U9">
        <v>1.0999999999999999E-2</v>
      </c>
      <c r="V9">
        <v>4.1000000000000002E-2</v>
      </c>
      <c r="W9">
        <v>0.39500000000000002</v>
      </c>
      <c r="X9">
        <v>1.4E-2</v>
      </c>
      <c r="Y9">
        <v>0.79600000000000004</v>
      </c>
      <c r="Z9">
        <v>0.74099999999999999</v>
      </c>
      <c r="AA9">
        <v>0.01</v>
      </c>
      <c r="AB9">
        <v>0</v>
      </c>
      <c r="AC9">
        <v>4</v>
      </c>
      <c r="AD9">
        <v>37.292400603925515</v>
      </c>
      <c r="AE9">
        <v>40.060392551585302</v>
      </c>
      <c r="AF9">
        <v>22.647206844489183</v>
      </c>
      <c r="AG9" s="2">
        <f t="shared" si="1"/>
        <v>66.834592779177157</v>
      </c>
      <c r="AH9" s="2">
        <f t="shared" si="2"/>
        <v>9.4036697247706427E-2</v>
      </c>
      <c r="AI9">
        <v>0.41293407146451944</v>
      </c>
      <c r="AJ9">
        <v>0.37292400603925513</v>
      </c>
      <c r="AK9"/>
      <c r="AL9"/>
      <c r="AM9">
        <v>1356.629231445261</v>
      </c>
      <c r="AN9">
        <v>1399.662109375</v>
      </c>
      <c r="AO9">
        <v>0.88079047203063965</v>
      </c>
      <c r="AP9">
        <v>1360.469848632812</v>
      </c>
      <c r="AQ9"/>
      <c r="AR9"/>
      <c r="AS9">
        <v>1.141742587089539</v>
      </c>
      <c r="AT9"/>
      <c r="AU9"/>
      <c r="AV9">
        <v>1</v>
      </c>
      <c r="AW9"/>
      <c r="AX9"/>
    </row>
    <row r="10" spans="1:50" s="1" customFormat="1" x14ac:dyDescent="0.3">
      <c r="A10">
        <v>1</v>
      </c>
      <c r="B10">
        <v>52.378999999999998</v>
      </c>
      <c r="C10">
        <v>0.108</v>
      </c>
      <c r="D10">
        <v>0.60699999999999998</v>
      </c>
      <c r="E10">
        <v>0.40200000000000002</v>
      </c>
      <c r="F10">
        <v>14.045999999999999</v>
      </c>
      <c r="G10">
        <v>0.42699999999999999</v>
      </c>
      <c r="H10">
        <v>14.202</v>
      </c>
      <c r="I10">
        <v>18.483000000000001</v>
      </c>
      <c r="J10">
        <v>0.13100000000000001</v>
      </c>
      <c r="K10">
        <v>0</v>
      </c>
      <c r="L10">
        <v>0.08</v>
      </c>
      <c r="M10">
        <v>0</v>
      </c>
      <c r="N10" s="1">
        <f t="shared" si="0"/>
        <v>100.86500000000001</v>
      </c>
      <c r="O10" s="1" t="s">
        <v>51</v>
      </c>
      <c r="P10" t="str" cm="1">
        <f t="array" ref="P10">_xlfn.IFS(A10=1,"Core",A10=2,"Rim",TRUE,"Mantle")</f>
        <v>Core</v>
      </c>
      <c r="Q10" s="1" t="s">
        <v>93</v>
      </c>
      <c r="R10">
        <v>1.9610000000000001</v>
      </c>
      <c r="S10">
        <v>3.0000000000000001E-3</v>
      </c>
      <c r="T10">
        <v>2.7E-2</v>
      </c>
      <c r="U10">
        <v>1.2E-2</v>
      </c>
      <c r="V10">
        <v>4.2000000000000003E-2</v>
      </c>
      <c r="W10">
        <v>0.39800000000000002</v>
      </c>
      <c r="X10">
        <v>1.4E-2</v>
      </c>
      <c r="Y10">
        <v>0.79300000000000004</v>
      </c>
      <c r="Z10">
        <v>0.74199999999999999</v>
      </c>
      <c r="AA10">
        <v>0.01</v>
      </c>
      <c r="AB10">
        <v>0</v>
      </c>
      <c r="AC10">
        <v>4</v>
      </c>
      <c r="AD10">
        <v>37.305178481649072</v>
      </c>
      <c r="AE10">
        <v>39.869281045751634</v>
      </c>
      <c r="AF10">
        <v>22.825540472599297</v>
      </c>
      <c r="AG10" s="2">
        <f t="shared" si="1"/>
        <v>66.582703610411414</v>
      </c>
      <c r="AH10" s="2">
        <f t="shared" si="2"/>
        <v>9.5454545454545459E-2</v>
      </c>
      <c r="AI10">
        <v>0.41478129713423828</v>
      </c>
      <c r="AJ10">
        <v>0.37305178481649071</v>
      </c>
      <c r="AK10"/>
      <c r="AL10"/>
      <c r="AM10">
        <v>1356.7476551063819</v>
      </c>
      <c r="AN10">
        <v>1412.980712890625</v>
      </c>
      <c r="AO10">
        <v>0.61242765188217163</v>
      </c>
      <c r="AP10">
        <v>1372.1943359375</v>
      </c>
      <c r="AQ10"/>
      <c r="AR10"/>
      <c r="AS10">
        <v>1.24733579158783</v>
      </c>
      <c r="AT10"/>
      <c r="AU10"/>
      <c r="AV10">
        <v>1</v>
      </c>
      <c r="AW10"/>
      <c r="AX10"/>
    </row>
    <row r="11" spans="1:50" s="1" customFormat="1" x14ac:dyDescent="0.3">
      <c r="A11">
        <v>1</v>
      </c>
      <c r="B11">
        <v>52.241999999999997</v>
      </c>
      <c r="C11">
        <v>9.2999999999999999E-2</v>
      </c>
      <c r="D11">
        <v>0.628</v>
      </c>
      <c r="E11">
        <v>0.38</v>
      </c>
      <c r="F11">
        <v>13.852</v>
      </c>
      <c r="G11">
        <v>0.41199999999999998</v>
      </c>
      <c r="H11">
        <v>14.128</v>
      </c>
      <c r="I11">
        <v>18.54</v>
      </c>
      <c r="J11">
        <v>0.115</v>
      </c>
      <c r="K11">
        <v>0</v>
      </c>
      <c r="L11">
        <v>8.3000000000000004E-2</v>
      </c>
      <c r="M11">
        <v>0</v>
      </c>
      <c r="N11" s="1">
        <f t="shared" si="0"/>
        <v>100.473</v>
      </c>
      <c r="O11" s="1" t="s">
        <v>51</v>
      </c>
      <c r="P11" t="str" cm="1">
        <f t="array" ref="P11">_xlfn.IFS(A11=1,"Core",A11=2,"Rim",TRUE,"Mantle")</f>
        <v>Core</v>
      </c>
      <c r="Q11" s="1" t="s">
        <v>93</v>
      </c>
      <c r="R11">
        <v>1.9630000000000001</v>
      </c>
      <c r="S11">
        <v>3.0000000000000001E-3</v>
      </c>
      <c r="T11">
        <v>2.8000000000000001E-2</v>
      </c>
      <c r="U11">
        <v>1.0999999999999999E-2</v>
      </c>
      <c r="V11">
        <v>3.6999999999999998E-2</v>
      </c>
      <c r="W11">
        <v>0.39800000000000002</v>
      </c>
      <c r="X11">
        <v>1.2999999999999999E-2</v>
      </c>
      <c r="Y11">
        <v>0.79100000000000004</v>
      </c>
      <c r="Z11">
        <v>0.747</v>
      </c>
      <c r="AA11">
        <v>8.0000000000000002E-3</v>
      </c>
      <c r="AB11">
        <v>0</v>
      </c>
      <c r="AC11">
        <v>4</v>
      </c>
      <c r="AD11">
        <v>37.613293051359513</v>
      </c>
      <c r="AE11">
        <v>39.828801611278955</v>
      </c>
      <c r="AF11">
        <v>22.557905337361532</v>
      </c>
      <c r="AG11" s="2">
        <f t="shared" si="1"/>
        <v>66.526492851135416</v>
      </c>
      <c r="AH11" s="2">
        <f t="shared" si="2"/>
        <v>8.5057471264367815E-2</v>
      </c>
      <c r="AI11">
        <v>0.41364551863041288</v>
      </c>
      <c r="AJ11">
        <v>0.37613293051359514</v>
      </c>
      <c r="AK11"/>
      <c r="AL11"/>
      <c r="AM11">
        <v>1357.181924654418</v>
      </c>
      <c r="AN11">
        <v>1403.926147460938</v>
      </c>
      <c r="AO11">
        <v>1.0094271898269651</v>
      </c>
      <c r="AP11">
        <v>1370.558837890625</v>
      </c>
      <c r="AQ11"/>
      <c r="AR11"/>
      <c r="AS11">
        <v>1.3072894811630249</v>
      </c>
      <c r="AT11"/>
      <c r="AU11"/>
      <c r="AV11">
        <v>1</v>
      </c>
      <c r="AW11"/>
      <c r="AX11"/>
    </row>
    <row r="12" spans="1:50" s="1" customFormat="1" x14ac:dyDescent="0.3">
      <c r="A12">
        <v>1</v>
      </c>
      <c r="B12">
        <v>52.222999999999999</v>
      </c>
      <c r="C12">
        <v>0.16500000000000001</v>
      </c>
      <c r="D12">
        <v>0.79600000000000004</v>
      </c>
      <c r="E12">
        <v>0.41799999999999998</v>
      </c>
      <c r="F12">
        <v>14.244999999999999</v>
      </c>
      <c r="G12">
        <v>0.432</v>
      </c>
      <c r="H12">
        <v>14.161</v>
      </c>
      <c r="I12">
        <v>18.555</v>
      </c>
      <c r="J12">
        <v>9.6000000000000002E-2</v>
      </c>
      <c r="K12">
        <v>0</v>
      </c>
      <c r="L12">
        <v>7.9000000000000001E-2</v>
      </c>
      <c r="M12">
        <v>1.9E-2</v>
      </c>
      <c r="N12" s="1">
        <f t="shared" si="0"/>
        <v>101.18900000000001</v>
      </c>
      <c r="O12" s="1" t="s">
        <v>51</v>
      </c>
      <c r="P12" t="str" cm="1">
        <f t="array" ref="P12">_xlfn.IFS(A12=1,"Core",A12=2,"Rim",TRUE,"Mantle")</f>
        <v>Core</v>
      </c>
      <c r="Q12" s="1" t="s">
        <v>93</v>
      </c>
      <c r="R12">
        <v>1.9510000000000001</v>
      </c>
      <c r="S12">
        <v>5.0000000000000001E-3</v>
      </c>
      <c r="T12">
        <v>3.5000000000000003E-2</v>
      </c>
      <c r="U12">
        <v>1.2E-2</v>
      </c>
      <c r="V12">
        <v>4.8000000000000001E-2</v>
      </c>
      <c r="W12">
        <v>0.39700000000000002</v>
      </c>
      <c r="X12">
        <v>1.4E-2</v>
      </c>
      <c r="Y12">
        <v>0.78800000000000003</v>
      </c>
      <c r="Z12">
        <v>0.74299999999999999</v>
      </c>
      <c r="AA12">
        <v>7.0000000000000001E-3</v>
      </c>
      <c r="AB12">
        <v>0</v>
      </c>
      <c r="AC12">
        <v>4</v>
      </c>
      <c r="AD12">
        <v>37.336683417085432</v>
      </c>
      <c r="AE12">
        <v>39.597989949748744</v>
      </c>
      <c r="AF12">
        <v>23.065326633165828</v>
      </c>
      <c r="AG12" s="2">
        <f t="shared" si="1"/>
        <v>66.497890295358658</v>
      </c>
      <c r="AH12" s="2">
        <f t="shared" si="2"/>
        <v>0.10786516853932585</v>
      </c>
      <c r="AI12">
        <v>0.41733668341708541</v>
      </c>
      <c r="AJ12">
        <v>0.37336683417085431</v>
      </c>
      <c r="AK12"/>
      <c r="AL12"/>
      <c r="AM12">
        <v>1351.017656456009</v>
      </c>
      <c r="AN12">
        <v>1394.692016601562</v>
      </c>
      <c r="AO12">
        <v>0.76136273145675659</v>
      </c>
      <c r="AP12">
        <v>1366.949951171875</v>
      </c>
      <c r="AQ12"/>
      <c r="AR12"/>
      <c r="AS12">
        <v>1.135333657264709</v>
      </c>
      <c r="AT12"/>
      <c r="AU12"/>
      <c r="AV12">
        <v>1</v>
      </c>
      <c r="AW12"/>
      <c r="AX12"/>
    </row>
    <row r="13" spans="1:50" s="1" customFormat="1" x14ac:dyDescent="0.3">
      <c r="A13">
        <v>1</v>
      </c>
      <c r="B13">
        <v>51.75</v>
      </c>
      <c r="C13">
        <v>0.26400000000000001</v>
      </c>
      <c r="D13">
        <v>1.02</v>
      </c>
      <c r="E13">
        <v>0.40200000000000002</v>
      </c>
      <c r="F13">
        <v>13.741</v>
      </c>
      <c r="G13">
        <v>0.434</v>
      </c>
      <c r="H13">
        <v>13.688000000000001</v>
      </c>
      <c r="I13">
        <v>18.896999999999998</v>
      </c>
      <c r="J13">
        <v>0.13900000000000001</v>
      </c>
      <c r="K13">
        <v>0</v>
      </c>
      <c r="L13">
        <v>8.2000000000000003E-2</v>
      </c>
      <c r="M13">
        <v>0</v>
      </c>
      <c r="N13" s="1">
        <f t="shared" si="0"/>
        <v>100.41699999999999</v>
      </c>
      <c r="O13" s="1" t="s">
        <v>51</v>
      </c>
      <c r="P13" t="str" cm="1">
        <f t="array" ref="P13">_xlfn.IFS(A13=1,"Core",A13=2,"Rim",TRUE,"Mantle")</f>
        <v>Core</v>
      </c>
      <c r="Q13" s="1" t="s">
        <v>93</v>
      </c>
      <c r="R13">
        <v>1.948</v>
      </c>
      <c r="S13">
        <v>7.0000000000000001E-3</v>
      </c>
      <c r="T13">
        <v>4.4999999999999998E-2</v>
      </c>
      <c r="U13">
        <v>1.2E-2</v>
      </c>
      <c r="V13">
        <v>4.1000000000000002E-2</v>
      </c>
      <c r="W13">
        <v>0.39100000000000001</v>
      </c>
      <c r="X13">
        <v>1.4E-2</v>
      </c>
      <c r="Y13">
        <v>0.76800000000000002</v>
      </c>
      <c r="Z13">
        <v>0.76200000000000001</v>
      </c>
      <c r="AA13">
        <v>0.01</v>
      </c>
      <c r="AB13">
        <v>0</v>
      </c>
      <c r="AC13">
        <v>4</v>
      </c>
      <c r="AD13">
        <v>38.56275303643725</v>
      </c>
      <c r="AE13">
        <v>38.866396761133601</v>
      </c>
      <c r="AF13">
        <v>22.570850202429149</v>
      </c>
      <c r="AG13" s="2">
        <f t="shared" si="1"/>
        <v>66.264020707506461</v>
      </c>
      <c r="AH13" s="2">
        <f t="shared" si="2"/>
        <v>9.4907407407407413E-2</v>
      </c>
      <c r="AI13">
        <v>0.41852226720647778</v>
      </c>
      <c r="AJ13">
        <v>0.38562753036437253</v>
      </c>
      <c r="AK13"/>
      <c r="AL13">
        <v>-2.329558438840603</v>
      </c>
      <c r="AM13">
        <v>1351.236727078784</v>
      </c>
      <c r="AN13">
        <v>1386.413818359375</v>
      </c>
      <c r="AO13">
        <v>0.88127315044403076</v>
      </c>
      <c r="AP13">
        <v>1360.418701171875</v>
      </c>
      <c r="AQ13">
        <v>1318.149139156897</v>
      </c>
      <c r="AR13">
        <v>1319.862101390391</v>
      </c>
      <c r="AS13">
        <v>1.387709259986877</v>
      </c>
      <c r="AT13">
        <v>-8.8380161026948372</v>
      </c>
      <c r="AU13">
        <v>-8.6271016797619104</v>
      </c>
      <c r="AV13">
        <v>1</v>
      </c>
      <c r="AW13"/>
      <c r="AX13"/>
    </row>
    <row r="14" spans="1:50" s="1" customFormat="1" x14ac:dyDescent="0.3">
      <c r="A14">
        <v>1</v>
      </c>
      <c r="B14">
        <v>52.686</v>
      </c>
      <c r="C14">
        <v>8.5000000000000006E-2</v>
      </c>
      <c r="D14">
        <v>0.504</v>
      </c>
      <c r="E14">
        <v>0.39300000000000002</v>
      </c>
      <c r="F14">
        <v>14.119</v>
      </c>
      <c r="G14">
        <v>0.45300000000000001</v>
      </c>
      <c r="H14">
        <v>14.295999999999999</v>
      </c>
      <c r="I14">
        <v>18.323</v>
      </c>
      <c r="J14">
        <v>0.13900000000000001</v>
      </c>
      <c r="K14">
        <v>0</v>
      </c>
      <c r="L14">
        <v>9.8000000000000004E-2</v>
      </c>
      <c r="M14">
        <v>0</v>
      </c>
      <c r="N14" s="1">
        <f t="shared" si="0"/>
        <v>101.096</v>
      </c>
      <c r="O14" s="1" t="s">
        <v>51</v>
      </c>
      <c r="P14" t="str" cm="1">
        <f t="array" ref="P14">_xlfn.IFS(A14=1,"Core",A14=2,"Rim",TRUE,"Mantle")</f>
        <v>Core</v>
      </c>
      <c r="Q14" s="1" t="s">
        <v>93</v>
      </c>
      <c r="R14">
        <v>1.9690000000000001</v>
      </c>
      <c r="S14">
        <v>2E-3</v>
      </c>
      <c r="T14">
        <v>2.1999999999999999E-2</v>
      </c>
      <c r="U14">
        <v>1.2E-2</v>
      </c>
      <c r="V14">
        <v>3.4000000000000002E-2</v>
      </c>
      <c r="W14">
        <v>0.40699999999999997</v>
      </c>
      <c r="X14">
        <v>1.4E-2</v>
      </c>
      <c r="Y14">
        <v>0.79600000000000004</v>
      </c>
      <c r="Z14">
        <v>0.73399999999999999</v>
      </c>
      <c r="AA14">
        <v>0.01</v>
      </c>
      <c r="AB14">
        <v>0</v>
      </c>
      <c r="AC14">
        <v>4</v>
      </c>
      <c r="AD14">
        <v>36.977329974811077</v>
      </c>
      <c r="AE14">
        <v>40.100755667506306</v>
      </c>
      <c r="AF14">
        <v>22.921914357682617</v>
      </c>
      <c r="AG14" s="2">
        <f t="shared" si="1"/>
        <v>66.167913549459684</v>
      </c>
      <c r="AH14" s="2">
        <f t="shared" si="2"/>
        <v>7.7097505668934252E-2</v>
      </c>
      <c r="AI14">
        <v>0.41410579345088155</v>
      </c>
      <c r="AJ14">
        <v>0.3697732997481108</v>
      </c>
      <c r="AK14"/>
      <c r="AL14"/>
      <c r="AM14">
        <v>1358.0957024339141</v>
      </c>
      <c r="AN14">
        <v>1416.045532226562</v>
      </c>
      <c r="AO14">
        <v>0.67333298921585083</v>
      </c>
      <c r="AP14">
        <v>1366.838989257812</v>
      </c>
      <c r="AQ14"/>
      <c r="AR14"/>
      <c r="AS14">
        <v>1.349331855773926</v>
      </c>
      <c r="AT14"/>
      <c r="AU14"/>
      <c r="AV14">
        <v>1</v>
      </c>
      <c r="AW14"/>
      <c r="AX14"/>
    </row>
    <row r="15" spans="1:50" s="1" customFormat="1" x14ac:dyDescent="0.3">
      <c r="A15">
        <v>1</v>
      </c>
      <c r="B15">
        <v>52.4</v>
      </c>
      <c r="C15">
        <v>0.13700000000000001</v>
      </c>
      <c r="D15">
        <v>0.61699999999999999</v>
      </c>
      <c r="E15">
        <v>0.38800000000000001</v>
      </c>
      <c r="F15">
        <v>14.175000000000001</v>
      </c>
      <c r="G15">
        <v>0.441</v>
      </c>
      <c r="H15">
        <v>14.228</v>
      </c>
      <c r="I15">
        <v>18.353000000000002</v>
      </c>
      <c r="J15">
        <v>0.105</v>
      </c>
      <c r="K15">
        <v>0</v>
      </c>
      <c r="L15">
        <v>7.6999999999999999E-2</v>
      </c>
      <c r="M15">
        <v>3.1E-2</v>
      </c>
      <c r="N15" s="1">
        <f t="shared" si="0"/>
        <v>100.95200000000001</v>
      </c>
      <c r="O15" s="1" t="s">
        <v>51</v>
      </c>
      <c r="P15" t="str" cm="1">
        <f t="array" ref="P15">_xlfn.IFS(A15=1,"Core",A15=2,"Rim",TRUE,"Mantle")</f>
        <v>Core</v>
      </c>
      <c r="Q15" s="1" t="s">
        <v>93</v>
      </c>
      <c r="R15">
        <v>1.962</v>
      </c>
      <c r="S15">
        <v>4.0000000000000001E-3</v>
      </c>
      <c r="T15">
        <v>2.7E-2</v>
      </c>
      <c r="U15">
        <v>1.0999999999999999E-2</v>
      </c>
      <c r="V15">
        <v>3.7999999999999999E-2</v>
      </c>
      <c r="W15">
        <v>0.40600000000000003</v>
      </c>
      <c r="X15">
        <v>1.4E-2</v>
      </c>
      <c r="Y15">
        <v>0.79400000000000004</v>
      </c>
      <c r="Z15">
        <v>0.73599999999999999</v>
      </c>
      <c r="AA15">
        <v>8.0000000000000002E-3</v>
      </c>
      <c r="AB15">
        <v>0</v>
      </c>
      <c r="AC15">
        <v>4</v>
      </c>
      <c r="AD15">
        <v>37.022132796780681</v>
      </c>
      <c r="AE15">
        <v>39.939637826961771</v>
      </c>
      <c r="AF15">
        <v>23.038229376257544</v>
      </c>
      <c r="AG15" s="2">
        <f t="shared" si="1"/>
        <v>66.166666666666657</v>
      </c>
      <c r="AH15" s="2">
        <f t="shared" si="2"/>
        <v>8.5585585585585586E-2</v>
      </c>
      <c r="AI15">
        <v>0.41549295774647887</v>
      </c>
      <c r="AJ15">
        <v>0.37022132796780682</v>
      </c>
      <c r="AK15"/>
      <c r="AL15"/>
      <c r="AM15">
        <v>1354.383287386315</v>
      </c>
      <c r="AN15">
        <v>1398.751708984375</v>
      </c>
      <c r="AO15">
        <v>0.7961735725402832</v>
      </c>
      <c r="AP15">
        <v>1366.531982421875</v>
      </c>
      <c r="AQ15"/>
      <c r="AR15"/>
      <c r="AS15">
        <v>1.2185226678848271</v>
      </c>
      <c r="AT15"/>
      <c r="AU15"/>
      <c r="AV15">
        <v>1</v>
      </c>
      <c r="AW15"/>
      <c r="AX15"/>
    </row>
    <row r="16" spans="1:50" s="1" customFormat="1" x14ac:dyDescent="0.3">
      <c r="A16">
        <v>1</v>
      </c>
      <c r="B16">
        <v>52.661999999999999</v>
      </c>
      <c r="C16">
        <v>0.151</v>
      </c>
      <c r="D16">
        <v>0.77400000000000002</v>
      </c>
      <c r="E16">
        <v>0.41299999999999998</v>
      </c>
      <c r="F16">
        <v>13.935</v>
      </c>
      <c r="G16">
        <v>0.433</v>
      </c>
      <c r="H16">
        <v>14.118</v>
      </c>
      <c r="I16">
        <v>18.741</v>
      </c>
      <c r="J16">
        <v>0.127</v>
      </c>
      <c r="K16">
        <v>0</v>
      </c>
      <c r="L16">
        <v>6.9000000000000006E-2</v>
      </c>
      <c r="M16">
        <v>0</v>
      </c>
      <c r="N16" s="1">
        <f t="shared" si="0"/>
        <v>101.423</v>
      </c>
      <c r="O16" s="1" t="s">
        <v>51</v>
      </c>
      <c r="P16" t="str" cm="1">
        <f t="array" ref="P16">_xlfn.IFS(A16=1,"Core",A16=2,"Rim",TRUE,"Mantle")</f>
        <v>Core</v>
      </c>
      <c r="Q16" s="1" t="s">
        <v>93</v>
      </c>
      <c r="R16">
        <v>1.9610000000000001</v>
      </c>
      <c r="S16">
        <v>4.0000000000000001E-3</v>
      </c>
      <c r="T16">
        <v>3.4000000000000002E-2</v>
      </c>
      <c r="U16">
        <v>1.2E-2</v>
      </c>
      <c r="V16">
        <v>3.2000000000000001E-2</v>
      </c>
      <c r="W16">
        <v>0.40200000000000002</v>
      </c>
      <c r="X16">
        <v>1.4E-2</v>
      </c>
      <c r="Y16">
        <v>0.78400000000000003</v>
      </c>
      <c r="Z16">
        <v>0.748</v>
      </c>
      <c r="AA16">
        <v>8.9999999999999993E-3</v>
      </c>
      <c r="AB16">
        <v>0</v>
      </c>
      <c r="AC16">
        <v>4</v>
      </c>
      <c r="AD16">
        <v>37.777777777777771</v>
      </c>
      <c r="AE16">
        <v>39.595959595959592</v>
      </c>
      <c r="AF16">
        <v>22.626262626262626</v>
      </c>
      <c r="AG16" s="2">
        <f t="shared" si="1"/>
        <v>66.104553119730198</v>
      </c>
      <c r="AH16" s="2">
        <f t="shared" si="2"/>
        <v>7.3732718894009203E-2</v>
      </c>
      <c r="AI16">
        <v>0.41515151515151516</v>
      </c>
      <c r="AJ16">
        <v>0.37777777777777771</v>
      </c>
      <c r="AK16"/>
      <c r="AL16">
        <v>-2.2122598931777202</v>
      </c>
      <c r="AM16">
        <v>1356.509345451492</v>
      </c>
      <c r="AN16">
        <v>1408.8515625</v>
      </c>
      <c r="AO16">
        <v>0.6672433614730835</v>
      </c>
      <c r="AP16">
        <v>1359.61865234375</v>
      </c>
      <c r="AQ16">
        <v>1327.5734764079541</v>
      </c>
      <c r="AR16">
        <v>1331.192217393967</v>
      </c>
      <c r="AS16">
        <v>1.076540350914001</v>
      </c>
      <c r="AT16">
        <v>-8.1334344226252142</v>
      </c>
      <c r="AU16">
        <v>-7.689106868639664</v>
      </c>
      <c r="AV16">
        <v>1</v>
      </c>
      <c r="AW16"/>
      <c r="AX16"/>
    </row>
    <row r="17" spans="1:50" s="1" customFormat="1" x14ac:dyDescent="0.3">
      <c r="A17">
        <v>1</v>
      </c>
      <c r="B17">
        <v>51.86</v>
      </c>
      <c r="C17">
        <v>0.23400000000000001</v>
      </c>
      <c r="D17">
        <v>0.90100000000000002</v>
      </c>
      <c r="E17">
        <v>0.38200000000000001</v>
      </c>
      <c r="F17">
        <v>13.89</v>
      </c>
      <c r="G17">
        <v>0.40899999999999997</v>
      </c>
      <c r="H17">
        <v>13.692</v>
      </c>
      <c r="I17">
        <v>18.946000000000002</v>
      </c>
      <c r="J17">
        <v>0.13</v>
      </c>
      <c r="K17">
        <v>0</v>
      </c>
      <c r="L17">
        <v>6.8000000000000005E-2</v>
      </c>
      <c r="M17">
        <v>0</v>
      </c>
      <c r="N17" s="1">
        <f t="shared" si="0"/>
        <v>100.51199999999999</v>
      </c>
      <c r="O17" s="1" t="s">
        <v>51</v>
      </c>
      <c r="P17" t="str" cm="1">
        <f t="array" ref="P17">_xlfn.IFS(A17=1,"Core",A17=2,"Rim",TRUE,"Mantle")</f>
        <v>Core</v>
      </c>
      <c r="Q17" s="1" t="s">
        <v>93</v>
      </c>
      <c r="R17">
        <v>1.9510000000000001</v>
      </c>
      <c r="S17">
        <v>7.0000000000000001E-3</v>
      </c>
      <c r="T17">
        <v>0.04</v>
      </c>
      <c r="U17">
        <v>1.0999999999999999E-2</v>
      </c>
      <c r="V17">
        <v>4.2999999999999997E-2</v>
      </c>
      <c r="W17">
        <v>0.39400000000000002</v>
      </c>
      <c r="X17">
        <v>1.2999999999999999E-2</v>
      </c>
      <c r="Y17">
        <v>0.76800000000000002</v>
      </c>
      <c r="Z17">
        <v>0.76400000000000001</v>
      </c>
      <c r="AA17">
        <v>8.9999999999999993E-3</v>
      </c>
      <c r="AB17">
        <v>0</v>
      </c>
      <c r="AC17">
        <v>4</v>
      </c>
      <c r="AD17">
        <v>38.546922300706356</v>
      </c>
      <c r="AE17">
        <v>38.748738647830478</v>
      </c>
      <c r="AF17">
        <v>22.704339051463172</v>
      </c>
      <c r="AG17" s="2">
        <f t="shared" si="1"/>
        <v>66.09294320137694</v>
      </c>
      <c r="AH17" s="2">
        <f t="shared" si="2"/>
        <v>9.8398169336384428E-2</v>
      </c>
      <c r="AI17">
        <v>0.41977800201816351</v>
      </c>
      <c r="AJ17">
        <v>0.38546922300706354</v>
      </c>
      <c r="AK17"/>
      <c r="AL17"/>
      <c r="AM17">
        <v>1351.785189952737</v>
      </c>
      <c r="AN17">
        <v>1378.781494140625</v>
      </c>
      <c r="AO17">
        <v>1.100452065467834</v>
      </c>
      <c r="AP17">
        <v>1362.863403320312</v>
      </c>
      <c r="AQ17"/>
      <c r="AR17"/>
      <c r="AS17">
        <v>1.391911625862122</v>
      </c>
      <c r="AT17"/>
      <c r="AU17"/>
      <c r="AV17">
        <v>1</v>
      </c>
      <c r="AW17"/>
      <c r="AX17"/>
    </row>
    <row r="18" spans="1:50" s="1" customFormat="1" x14ac:dyDescent="0.3">
      <c r="A18">
        <v>1</v>
      </c>
      <c r="B18">
        <v>52.283000000000001</v>
      </c>
      <c r="C18">
        <v>0.108</v>
      </c>
      <c r="D18">
        <v>0.57699999999999996</v>
      </c>
      <c r="E18">
        <v>0.33900000000000002</v>
      </c>
      <c r="F18">
        <v>13.973000000000001</v>
      </c>
      <c r="G18">
        <v>0.42499999999999999</v>
      </c>
      <c r="H18">
        <v>14.07</v>
      </c>
      <c r="I18">
        <v>18.535</v>
      </c>
      <c r="J18">
        <v>0.106</v>
      </c>
      <c r="K18">
        <v>0</v>
      </c>
      <c r="L18">
        <v>7.4999999999999997E-2</v>
      </c>
      <c r="M18">
        <v>0</v>
      </c>
      <c r="N18" s="1">
        <f t="shared" si="0"/>
        <v>100.491</v>
      </c>
      <c r="O18" s="1" t="s">
        <v>51</v>
      </c>
      <c r="P18" t="str" cm="1">
        <f t="array" ref="P18">_xlfn.IFS(A18=1,"Core",A18=2,"Rim",TRUE,"Mantle")</f>
        <v>Core</v>
      </c>
      <c r="Q18" s="1" t="s">
        <v>93</v>
      </c>
      <c r="R18">
        <v>1.966</v>
      </c>
      <c r="S18">
        <v>3.0000000000000001E-3</v>
      </c>
      <c r="T18">
        <v>2.5999999999999999E-2</v>
      </c>
      <c r="U18">
        <v>0.01</v>
      </c>
      <c r="V18">
        <v>3.5000000000000003E-2</v>
      </c>
      <c r="W18">
        <v>0.40500000000000003</v>
      </c>
      <c r="X18">
        <v>1.4E-2</v>
      </c>
      <c r="Y18">
        <v>0.78800000000000003</v>
      </c>
      <c r="Z18">
        <v>0.747</v>
      </c>
      <c r="AA18">
        <v>8.0000000000000002E-3</v>
      </c>
      <c r="AB18">
        <v>0</v>
      </c>
      <c r="AC18">
        <v>4</v>
      </c>
      <c r="AD18">
        <v>37.556561085972852</v>
      </c>
      <c r="AE18">
        <v>39.617898441427847</v>
      </c>
      <c r="AF18">
        <v>22.825540472599297</v>
      </c>
      <c r="AG18" s="2">
        <f t="shared" si="1"/>
        <v>66.051969823973181</v>
      </c>
      <c r="AH18" s="2">
        <f t="shared" si="2"/>
        <v>7.9545454545454544E-2</v>
      </c>
      <c r="AI18">
        <v>0.41603821015585718</v>
      </c>
      <c r="AJ18">
        <v>0.3755656108597285</v>
      </c>
      <c r="AK18"/>
      <c r="AL18"/>
      <c r="AM18">
        <v>1354.895045783232</v>
      </c>
      <c r="AN18">
        <v>1401.055419921875</v>
      </c>
      <c r="AO18">
        <v>1.041253328323364</v>
      </c>
      <c r="AP18">
        <v>1362.827392578125</v>
      </c>
      <c r="AQ18"/>
      <c r="AR18"/>
      <c r="AS18">
        <v>1.156580328941345</v>
      </c>
      <c r="AT18"/>
      <c r="AU18"/>
      <c r="AV18">
        <v>1</v>
      </c>
      <c r="AW18"/>
      <c r="AX18"/>
    </row>
    <row r="19" spans="1:50" s="1" customFormat="1" x14ac:dyDescent="0.3">
      <c r="A19">
        <v>1</v>
      </c>
      <c r="B19">
        <v>52.576999999999998</v>
      </c>
      <c r="C19">
        <v>0.13500000000000001</v>
      </c>
      <c r="D19">
        <v>0.63500000000000001</v>
      </c>
      <c r="E19">
        <v>0.38100000000000001</v>
      </c>
      <c r="F19">
        <v>14.144</v>
      </c>
      <c r="G19">
        <v>0.41399999999999998</v>
      </c>
      <c r="H19">
        <v>14.125</v>
      </c>
      <c r="I19">
        <v>18.475000000000001</v>
      </c>
      <c r="J19">
        <v>0.17299999999999999</v>
      </c>
      <c r="K19">
        <v>0</v>
      </c>
      <c r="L19">
        <v>7.9000000000000001E-2</v>
      </c>
      <c r="M19">
        <v>0</v>
      </c>
      <c r="N19" s="1">
        <f t="shared" si="0"/>
        <v>101.13799999999999</v>
      </c>
      <c r="O19" s="1" t="s">
        <v>51</v>
      </c>
      <c r="P19" t="str" cm="1">
        <f t="array" ref="P19">_xlfn.IFS(A19=1,"Core",A19=2,"Rim",TRUE,"Mantle")</f>
        <v>Core</v>
      </c>
      <c r="Q19" s="1" t="s">
        <v>93</v>
      </c>
      <c r="R19">
        <v>1.964</v>
      </c>
      <c r="S19">
        <v>4.0000000000000001E-3</v>
      </c>
      <c r="T19">
        <v>2.8000000000000001E-2</v>
      </c>
      <c r="U19">
        <v>1.0999999999999999E-2</v>
      </c>
      <c r="V19">
        <v>3.7999999999999999E-2</v>
      </c>
      <c r="W19">
        <v>0.40400000000000003</v>
      </c>
      <c r="X19">
        <v>1.2999999999999999E-2</v>
      </c>
      <c r="Y19">
        <v>0.78600000000000003</v>
      </c>
      <c r="Z19">
        <v>0.73899999999999999</v>
      </c>
      <c r="AA19">
        <v>1.2999999999999999E-2</v>
      </c>
      <c r="AB19">
        <v>0</v>
      </c>
      <c r="AC19">
        <v>4</v>
      </c>
      <c r="AD19">
        <v>37.323232323232311</v>
      </c>
      <c r="AE19">
        <v>39.696969696969695</v>
      </c>
      <c r="AF19">
        <v>22.979797979797979</v>
      </c>
      <c r="AG19" s="2">
        <f t="shared" si="1"/>
        <v>66.050420168067234</v>
      </c>
      <c r="AH19" s="2">
        <f t="shared" si="2"/>
        <v>8.5972850678733032E-2</v>
      </c>
      <c r="AI19">
        <v>0.41641414141414135</v>
      </c>
      <c r="AJ19">
        <v>0.37323232323232314</v>
      </c>
      <c r="AK19"/>
      <c r="AL19"/>
      <c r="AM19">
        <v>1361.5251665890951</v>
      </c>
      <c r="AN19">
        <v>1408.010498046875</v>
      </c>
      <c r="AO19">
        <v>0.76641732454299927</v>
      </c>
      <c r="AP19">
        <v>1367.17431640625</v>
      </c>
      <c r="AQ19"/>
      <c r="AR19"/>
      <c r="AS19">
        <v>1.2690916061401369</v>
      </c>
      <c r="AT19"/>
      <c r="AU19"/>
      <c r="AV19">
        <v>1</v>
      </c>
      <c r="AW19"/>
      <c r="AX19"/>
    </row>
    <row r="20" spans="1:50" s="1" customFormat="1" x14ac:dyDescent="0.3">
      <c r="A20">
        <v>1</v>
      </c>
      <c r="B20">
        <v>52.636000000000003</v>
      </c>
      <c r="C20">
        <v>0.124</v>
      </c>
      <c r="D20">
        <v>0.68799999999999994</v>
      </c>
      <c r="E20">
        <v>0.39200000000000002</v>
      </c>
      <c r="F20">
        <v>14.103999999999999</v>
      </c>
      <c r="G20">
        <v>0.42299999999999999</v>
      </c>
      <c r="H20">
        <v>14.161</v>
      </c>
      <c r="I20">
        <v>18.472000000000001</v>
      </c>
      <c r="J20">
        <v>0.159</v>
      </c>
      <c r="K20">
        <v>0</v>
      </c>
      <c r="L20">
        <v>0.10199999999999999</v>
      </c>
      <c r="M20">
        <v>0</v>
      </c>
      <c r="N20" s="1">
        <f t="shared" si="0"/>
        <v>101.26100000000004</v>
      </c>
      <c r="O20" s="1" t="s">
        <v>51</v>
      </c>
      <c r="P20" t="str" cm="1">
        <f t="array" ref="P20">_xlfn.IFS(A20=1,"Core",A20=2,"Rim",TRUE,"Mantle")</f>
        <v>Core</v>
      </c>
      <c r="Q20" s="1" t="s">
        <v>93</v>
      </c>
      <c r="R20">
        <v>1.964</v>
      </c>
      <c r="S20">
        <v>3.0000000000000001E-3</v>
      </c>
      <c r="T20">
        <v>0.03</v>
      </c>
      <c r="U20">
        <v>1.2E-2</v>
      </c>
      <c r="V20">
        <v>3.5000000000000003E-2</v>
      </c>
      <c r="W20">
        <v>0.40500000000000003</v>
      </c>
      <c r="X20">
        <v>1.2999999999999999E-2</v>
      </c>
      <c r="Y20">
        <v>0.78700000000000003</v>
      </c>
      <c r="Z20">
        <v>0.73799999999999999</v>
      </c>
      <c r="AA20">
        <v>1.2E-2</v>
      </c>
      <c r="AB20">
        <v>0</v>
      </c>
      <c r="AC20">
        <v>4</v>
      </c>
      <c r="AD20">
        <v>37.310414560161774</v>
      </c>
      <c r="AE20">
        <v>39.787664307381199</v>
      </c>
      <c r="AF20">
        <v>22.90192113245703</v>
      </c>
      <c r="AG20" s="2">
        <f t="shared" si="1"/>
        <v>66.023489932885909</v>
      </c>
      <c r="AH20" s="2">
        <f t="shared" si="2"/>
        <v>7.9545454545454544E-2</v>
      </c>
      <c r="AI20">
        <v>0.41557128412537914</v>
      </c>
      <c r="AJ20">
        <v>0.37310414560161775</v>
      </c>
      <c r="AK20"/>
      <c r="AL20"/>
      <c r="AM20">
        <v>1360.7118222599061</v>
      </c>
      <c r="AN20">
        <v>1412.358642578125</v>
      </c>
      <c r="AO20">
        <v>0.62213426828384399</v>
      </c>
      <c r="AP20">
        <v>1366.423095703125</v>
      </c>
      <c r="AQ20"/>
      <c r="AR20"/>
      <c r="AS20">
        <v>1.2601583003997801</v>
      </c>
      <c r="AT20"/>
      <c r="AU20"/>
      <c r="AV20">
        <v>1</v>
      </c>
      <c r="AW20"/>
      <c r="AX20"/>
    </row>
    <row r="21" spans="1:50" s="1" customFormat="1" x14ac:dyDescent="0.3">
      <c r="A21">
        <v>1</v>
      </c>
      <c r="B21">
        <v>52.33</v>
      </c>
      <c r="C21">
        <v>0.16400000000000001</v>
      </c>
      <c r="D21">
        <v>0.79600000000000004</v>
      </c>
      <c r="E21">
        <v>0.36</v>
      </c>
      <c r="F21">
        <v>14.121</v>
      </c>
      <c r="G21">
        <v>0.42199999999999999</v>
      </c>
      <c r="H21">
        <v>14.127000000000001</v>
      </c>
      <c r="I21">
        <v>18.486000000000001</v>
      </c>
      <c r="J21">
        <v>0.1</v>
      </c>
      <c r="K21">
        <v>0</v>
      </c>
      <c r="L21">
        <v>8.6999999999999994E-2</v>
      </c>
      <c r="M21">
        <v>4.3999999999999997E-2</v>
      </c>
      <c r="N21" s="1">
        <f t="shared" si="0"/>
        <v>101.03699999999999</v>
      </c>
      <c r="O21" s="1" t="s">
        <v>51</v>
      </c>
      <c r="P21" t="str" cm="1">
        <f t="array" ref="P21">_xlfn.IFS(A21=1,"Core",A21=2,"Rim",TRUE,"Mantle")</f>
        <v>Core</v>
      </c>
      <c r="Q21" s="1" t="s">
        <v>93</v>
      </c>
      <c r="R21">
        <v>1.958</v>
      </c>
      <c r="S21">
        <v>5.0000000000000001E-3</v>
      </c>
      <c r="T21">
        <v>3.5000000000000003E-2</v>
      </c>
      <c r="U21">
        <v>1.0999999999999999E-2</v>
      </c>
      <c r="V21">
        <v>3.5999999999999997E-2</v>
      </c>
      <c r="W21">
        <v>0.40600000000000003</v>
      </c>
      <c r="X21">
        <v>1.2999999999999999E-2</v>
      </c>
      <c r="Y21">
        <v>0.78800000000000003</v>
      </c>
      <c r="Z21">
        <v>0.74099999999999999</v>
      </c>
      <c r="AA21">
        <v>7.0000000000000001E-3</v>
      </c>
      <c r="AB21">
        <v>0</v>
      </c>
      <c r="AC21">
        <v>4</v>
      </c>
      <c r="AD21">
        <v>37.348790322580641</v>
      </c>
      <c r="AE21">
        <v>39.717741935483872</v>
      </c>
      <c r="AF21">
        <v>22.93346774193548</v>
      </c>
      <c r="AG21" s="2">
        <f t="shared" si="1"/>
        <v>65.996649916247904</v>
      </c>
      <c r="AH21" s="2">
        <f t="shared" si="2"/>
        <v>8.1447963800904966E-2</v>
      </c>
      <c r="AI21">
        <v>0.41607862903225801</v>
      </c>
      <c r="AJ21">
        <v>0.37348790322580638</v>
      </c>
      <c r="AK21"/>
      <c r="AL21"/>
      <c r="AM21">
        <v>1354.756281717104</v>
      </c>
      <c r="AN21">
        <v>1389.552612304688</v>
      </c>
      <c r="AO21">
        <v>1.085049152374268</v>
      </c>
      <c r="AP21">
        <v>1362.209716796875</v>
      </c>
      <c r="AQ21"/>
      <c r="AR21"/>
      <c r="AS21">
        <v>1.1024824380874629</v>
      </c>
      <c r="AT21"/>
      <c r="AU21"/>
      <c r="AV21">
        <v>1</v>
      </c>
      <c r="AW21"/>
      <c r="AX21"/>
    </row>
    <row r="22" spans="1:50" s="1" customFormat="1" x14ac:dyDescent="0.3">
      <c r="A22">
        <v>1</v>
      </c>
      <c r="B22">
        <v>52.374000000000002</v>
      </c>
      <c r="C22">
        <v>0.126</v>
      </c>
      <c r="D22">
        <v>0.63</v>
      </c>
      <c r="E22">
        <v>0.36099999999999999</v>
      </c>
      <c r="F22">
        <v>14.173</v>
      </c>
      <c r="G22">
        <v>0.39600000000000002</v>
      </c>
      <c r="H22">
        <v>14.141</v>
      </c>
      <c r="I22">
        <v>18.445</v>
      </c>
      <c r="J22">
        <v>0.10299999999999999</v>
      </c>
      <c r="K22">
        <v>8.0000000000000002E-3</v>
      </c>
      <c r="L22">
        <v>0.06</v>
      </c>
      <c r="M22">
        <v>0</v>
      </c>
      <c r="N22" s="1">
        <f t="shared" si="0"/>
        <v>100.81700000000001</v>
      </c>
      <c r="O22" s="1" t="s">
        <v>51</v>
      </c>
      <c r="P22" t="str" cm="1">
        <f t="array" ref="P22">_xlfn.IFS(A22=1,"Core",A22=2,"Rim",TRUE,"Mantle")</f>
        <v>Core</v>
      </c>
      <c r="Q22" s="1" t="s">
        <v>93</v>
      </c>
      <c r="R22">
        <v>1.9630000000000001</v>
      </c>
      <c r="S22">
        <v>4.0000000000000001E-3</v>
      </c>
      <c r="T22">
        <v>2.8000000000000001E-2</v>
      </c>
      <c r="U22">
        <v>1.0999999999999999E-2</v>
      </c>
      <c r="V22">
        <v>3.6999999999999998E-2</v>
      </c>
      <c r="W22">
        <v>0.40799999999999997</v>
      </c>
      <c r="X22">
        <v>1.2999999999999999E-2</v>
      </c>
      <c r="Y22">
        <v>0.79</v>
      </c>
      <c r="Z22">
        <v>0.74099999999999999</v>
      </c>
      <c r="AA22">
        <v>7.0000000000000001E-3</v>
      </c>
      <c r="AB22">
        <v>0</v>
      </c>
      <c r="AC22">
        <v>4</v>
      </c>
      <c r="AD22">
        <v>37.254901960784316</v>
      </c>
      <c r="AE22">
        <v>39.718451483157367</v>
      </c>
      <c r="AF22">
        <v>23.026646556058317</v>
      </c>
      <c r="AG22" s="2">
        <f t="shared" si="1"/>
        <v>65.943238731218699</v>
      </c>
      <c r="AH22" s="2">
        <f t="shared" si="2"/>
        <v>8.3146067415730343E-2</v>
      </c>
      <c r="AI22">
        <v>0.41654097536450474</v>
      </c>
      <c r="AJ22">
        <v>0.37254901960784315</v>
      </c>
      <c r="AK22"/>
      <c r="AL22"/>
      <c r="AM22">
        <v>1357.4689621273731</v>
      </c>
      <c r="AN22">
        <v>1394.184448242188</v>
      </c>
      <c r="AO22">
        <v>1.06121838092804</v>
      </c>
      <c r="AP22">
        <v>1365.46142578125</v>
      </c>
      <c r="AQ22"/>
      <c r="AR22"/>
      <c r="AS22">
        <v>1.6848495006561279</v>
      </c>
      <c r="AT22"/>
      <c r="AU22"/>
      <c r="AV22">
        <v>1</v>
      </c>
      <c r="AW22"/>
      <c r="AX22"/>
    </row>
    <row r="23" spans="1:50" s="1" customFormat="1" x14ac:dyDescent="0.3">
      <c r="A23">
        <v>1</v>
      </c>
      <c r="B23">
        <v>52.255000000000003</v>
      </c>
      <c r="C23">
        <v>0.14199999999999999</v>
      </c>
      <c r="D23">
        <v>0.69</v>
      </c>
      <c r="E23">
        <v>0.372</v>
      </c>
      <c r="F23">
        <v>14.17</v>
      </c>
      <c r="G23">
        <v>0.41899999999999998</v>
      </c>
      <c r="H23">
        <v>14.038</v>
      </c>
      <c r="I23">
        <v>18.338000000000001</v>
      </c>
      <c r="J23">
        <v>0.14499999999999999</v>
      </c>
      <c r="K23">
        <v>0</v>
      </c>
      <c r="L23">
        <v>8.5999999999999993E-2</v>
      </c>
      <c r="M23">
        <v>2.4E-2</v>
      </c>
      <c r="N23" s="1">
        <f t="shared" si="0"/>
        <v>100.679</v>
      </c>
      <c r="O23" s="1" t="s">
        <v>51</v>
      </c>
      <c r="P23" t="str" cm="1">
        <f t="array" ref="P23">_xlfn.IFS(A23=1,"Core",A23=2,"Rim",TRUE,"Mantle")</f>
        <v>Core</v>
      </c>
      <c r="Q23" s="1" t="s">
        <v>93</v>
      </c>
      <c r="R23">
        <v>1.962</v>
      </c>
      <c r="S23">
        <v>4.0000000000000001E-3</v>
      </c>
      <c r="T23">
        <v>3.1E-2</v>
      </c>
      <c r="U23">
        <v>1.0999999999999999E-2</v>
      </c>
      <c r="V23">
        <v>3.6999999999999998E-2</v>
      </c>
      <c r="W23">
        <v>0.40799999999999997</v>
      </c>
      <c r="X23">
        <v>1.2999999999999999E-2</v>
      </c>
      <c r="Y23">
        <v>0.78600000000000003</v>
      </c>
      <c r="Z23">
        <v>0.73799999999999999</v>
      </c>
      <c r="AA23">
        <v>1.0999999999999999E-2</v>
      </c>
      <c r="AB23">
        <v>0</v>
      </c>
      <c r="AC23">
        <v>4</v>
      </c>
      <c r="AD23">
        <v>37.235116044399597</v>
      </c>
      <c r="AE23">
        <v>39.656912209889001</v>
      </c>
      <c r="AF23">
        <v>23.107971745711396</v>
      </c>
      <c r="AG23" s="2">
        <f t="shared" si="1"/>
        <v>65.829145728643226</v>
      </c>
      <c r="AH23" s="2">
        <f t="shared" si="2"/>
        <v>8.3146067415730343E-2</v>
      </c>
      <c r="AI23">
        <v>0.41725529767911196</v>
      </c>
      <c r="AJ23">
        <v>0.37235116044399597</v>
      </c>
      <c r="AK23"/>
      <c r="AL23"/>
      <c r="AM23">
        <v>1358.7505287351751</v>
      </c>
      <c r="AN23">
        <v>1402.801513671875</v>
      </c>
      <c r="AO23">
        <v>0.86590981483459473</v>
      </c>
      <c r="AP23">
        <v>1363.865356445312</v>
      </c>
      <c r="AQ23"/>
      <c r="AR23"/>
      <c r="AS23">
        <v>1.155089139938354</v>
      </c>
      <c r="AT23"/>
      <c r="AU23"/>
      <c r="AV23">
        <v>1</v>
      </c>
      <c r="AW23"/>
      <c r="AX23"/>
    </row>
    <row r="24" spans="1:50" s="1" customFormat="1" x14ac:dyDescent="0.3">
      <c r="A24">
        <v>1</v>
      </c>
      <c r="B24">
        <v>52.131</v>
      </c>
      <c r="C24">
        <v>0.24</v>
      </c>
      <c r="D24">
        <v>0.92500000000000004</v>
      </c>
      <c r="E24">
        <v>0.36799999999999999</v>
      </c>
      <c r="F24">
        <v>13.782</v>
      </c>
      <c r="G24">
        <v>0.40400000000000003</v>
      </c>
      <c r="H24">
        <v>13.721</v>
      </c>
      <c r="I24">
        <v>19.067</v>
      </c>
      <c r="J24">
        <v>0.11899999999999999</v>
      </c>
      <c r="K24">
        <v>0</v>
      </c>
      <c r="L24">
        <v>8.2000000000000003E-2</v>
      </c>
      <c r="M24">
        <v>2.4E-2</v>
      </c>
      <c r="N24" s="1">
        <f t="shared" si="0"/>
        <v>100.863</v>
      </c>
      <c r="O24" s="1" t="s">
        <v>51</v>
      </c>
      <c r="P24" t="str" cm="1">
        <f t="array" ref="P24">_xlfn.IFS(A24=1,"Core",A24=2,"Rim",TRUE,"Mantle")</f>
        <v>Core</v>
      </c>
      <c r="Q24" s="1" t="s">
        <v>93</v>
      </c>
      <c r="R24">
        <v>1.9550000000000001</v>
      </c>
      <c r="S24">
        <v>7.0000000000000001E-3</v>
      </c>
      <c r="T24">
        <v>4.1000000000000002E-2</v>
      </c>
      <c r="U24">
        <v>1.0999999999999999E-2</v>
      </c>
      <c r="V24">
        <v>3.4000000000000002E-2</v>
      </c>
      <c r="W24">
        <v>0.39900000000000002</v>
      </c>
      <c r="X24">
        <v>1.2999999999999999E-2</v>
      </c>
      <c r="Y24">
        <v>0.76700000000000002</v>
      </c>
      <c r="Z24">
        <v>0.76600000000000001</v>
      </c>
      <c r="AA24">
        <v>8.9999999999999993E-3</v>
      </c>
      <c r="AB24">
        <v>0</v>
      </c>
      <c r="AC24">
        <v>4</v>
      </c>
      <c r="AD24">
        <v>38.70641738251642</v>
      </c>
      <c r="AE24">
        <v>38.756947953511869</v>
      </c>
      <c r="AF24">
        <v>22.536634663971704</v>
      </c>
      <c r="AG24" s="2">
        <f t="shared" si="1"/>
        <v>65.780445969125225</v>
      </c>
      <c r="AH24" s="2">
        <f t="shared" si="2"/>
        <v>7.8521939953810627E-2</v>
      </c>
      <c r="AI24">
        <v>0.41889843355229917</v>
      </c>
      <c r="AJ24">
        <v>0.38706417382516423</v>
      </c>
      <c r="AK24"/>
      <c r="AL24">
        <v>-2.415896204961566</v>
      </c>
      <c r="AM24">
        <v>1353.2801014318561</v>
      </c>
      <c r="AN24">
        <v>1377.26416015625</v>
      </c>
      <c r="AO24">
        <v>1.199536800384521</v>
      </c>
      <c r="AP24">
        <v>1359.60595703125</v>
      </c>
      <c r="AQ24">
        <v>1338.7790439715341</v>
      </c>
      <c r="AR24">
        <v>1344.365394333546</v>
      </c>
      <c r="AS24">
        <v>1.420393824577332</v>
      </c>
      <c r="AT24">
        <v>-6.3589598223002213</v>
      </c>
      <c r="AU24">
        <v>-5.6713758744110869</v>
      </c>
      <c r="AV24">
        <v>1</v>
      </c>
      <c r="AW24"/>
      <c r="AX24"/>
    </row>
    <row r="25" spans="1:50" s="1" customFormat="1" x14ac:dyDescent="0.3">
      <c r="A25">
        <v>1</v>
      </c>
      <c r="B25">
        <v>52.337000000000003</v>
      </c>
      <c r="C25">
        <v>0.28399999999999997</v>
      </c>
      <c r="D25">
        <v>1.002</v>
      </c>
      <c r="E25">
        <v>0.42599999999999999</v>
      </c>
      <c r="F25">
        <v>13.865</v>
      </c>
      <c r="G25">
        <v>0.38400000000000001</v>
      </c>
      <c r="H25">
        <v>13.831</v>
      </c>
      <c r="I25">
        <v>18.922999999999998</v>
      </c>
      <c r="J25">
        <v>0.14599999999999999</v>
      </c>
      <c r="K25">
        <v>0</v>
      </c>
      <c r="L25">
        <v>7.0000000000000007E-2</v>
      </c>
      <c r="M25">
        <v>3.5999999999999997E-2</v>
      </c>
      <c r="N25" s="1">
        <f t="shared" si="0"/>
        <v>101.304</v>
      </c>
      <c r="O25" s="1" t="s">
        <v>51</v>
      </c>
      <c r="P25" t="str" cm="1">
        <f t="array" ref="P25">_xlfn.IFS(A25=1,"Core",A25=2,"Rim",TRUE,"Mantle")</f>
        <v>Core</v>
      </c>
      <c r="Q25" s="1" t="s">
        <v>93</v>
      </c>
      <c r="R25">
        <v>1.954</v>
      </c>
      <c r="S25">
        <v>8.0000000000000002E-3</v>
      </c>
      <c r="T25">
        <v>4.3999999999999997E-2</v>
      </c>
      <c r="U25">
        <v>1.2999999999999999E-2</v>
      </c>
      <c r="V25">
        <v>3.1E-2</v>
      </c>
      <c r="W25">
        <v>0.40200000000000002</v>
      </c>
      <c r="X25">
        <v>1.2E-2</v>
      </c>
      <c r="Y25">
        <v>0.76900000000000002</v>
      </c>
      <c r="Z25">
        <v>0.75700000000000001</v>
      </c>
      <c r="AA25">
        <v>1.0999999999999999E-2</v>
      </c>
      <c r="AB25">
        <v>0</v>
      </c>
      <c r="AC25">
        <v>4</v>
      </c>
      <c r="AD25">
        <v>38.406900050735665</v>
      </c>
      <c r="AE25">
        <v>39.015728056823946</v>
      </c>
      <c r="AF25">
        <v>22.577371892440386</v>
      </c>
      <c r="AG25" s="2">
        <f t="shared" si="1"/>
        <v>65.670367207514943</v>
      </c>
      <c r="AH25" s="2">
        <f t="shared" si="2"/>
        <v>7.1593533487297911E-2</v>
      </c>
      <c r="AI25">
        <v>0.4178082191780822</v>
      </c>
      <c r="AJ25">
        <v>0.38406900050735665</v>
      </c>
      <c r="AK25"/>
      <c r="AL25">
        <v>-1.829925537315628</v>
      </c>
      <c r="AM25">
        <v>1359.322643041761</v>
      </c>
      <c r="AN25">
        <v>1390.030639648438</v>
      </c>
      <c r="AO25">
        <v>0.6868852972984314</v>
      </c>
      <c r="AP25">
        <v>1369.259155273438</v>
      </c>
      <c r="AQ25">
        <v>1357.051261897614</v>
      </c>
      <c r="AR25">
        <v>1361.847527426497</v>
      </c>
      <c r="AS25">
        <v>1.4272516965866091</v>
      </c>
      <c r="AT25">
        <v>-4.0819076737952864</v>
      </c>
      <c r="AU25">
        <v>-3.4914704652861359</v>
      </c>
      <c r="AV25">
        <v>1</v>
      </c>
      <c r="AW25"/>
      <c r="AX25"/>
    </row>
    <row r="26" spans="1:50" s="1" customFormat="1" x14ac:dyDescent="0.3">
      <c r="A26">
        <v>1</v>
      </c>
      <c r="B26">
        <v>52.796999999999997</v>
      </c>
      <c r="C26">
        <v>0.105</v>
      </c>
      <c r="D26">
        <v>0.53</v>
      </c>
      <c r="E26">
        <v>0.35799999999999998</v>
      </c>
      <c r="F26">
        <v>14.085000000000001</v>
      </c>
      <c r="G26">
        <v>0.45300000000000001</v>
      </c>
      <c r="H26">
        <v>14.195</v>
      </c>
      <c r="I26">
        <v>18.451000000000001</v>
      </c>
      <c r="J26">
        <v>0.13300000000000001</v>
      </c>
      <c r="K26">
        <v>0</v>
      </c>
      <c r="L26">
        <v>7.6999999999999999E-2</v>
      </c>
      <c r="M26">
        <v>0</v>
      </c>
      <c r="N26" s="1">
        <f t="shared" si="0"/>
        <v>101.18399999999998</v>
      </c>
      <c r="O26" s="1" t="s">
        <v>51</v>
      </c>
      <c r="P26" t="str" cm="1">
        <f t="array" ref="P26">_xlfn.IFS(A26=1,"Core",A26=2,"Rim",TRUE,"Mantle")</f>
        <v>Core</v>
      </c>
      <c r="Q26" s="1" t="s">
        <v>93</v>
      </c>
      <c r="R26">
        <v>1.9710000000000001</v>
      </c>
      <c r="S26">
        <v>3.0000000000000001E-3</v>
      </c>
      <c r="T26">
        <v>2.3E-2</v>
      </c>
      <c r="U26">
        <v>1.0999999999999999E-2</v>
      </c>
      <c r="V26">
        <v>2.7E-2</v>
      </c>
      <c r="W26">
        <v>0.41299999999999998</v>
      </c>
      <c r="X26">
        <v>1.4E-2</v>
      </c>
      <c r="Y26">
        <v>0.79</v>
      </c>
      <c r="Z26">
        <v>0.73799999999999999</v>
      </c>
      <c r="AA26">
        <v>0.01</v>
      </c>
      <c r="AB26">
        <v>0</v>
      </c>
      <c r="AC26">
        <v>4</v>
      </c>
      <c r="AD26">
        <v>37.235116044399589</v>
      </c>
      <c r="AE26">
        <v>39.858728557013109</v>
      </c>
      <c r="AF26">
        <v>22.906155398587284</v>
      </c>
      <c r="AG26" s="2">
        <f t="shared" si="1"/>
        <v>65.66916043225271</v>
      </c>
      <c r="AH26" s="2">
        <f t="shared" si="2"/>
        <v>6.1363636363636363E-2</v>
      </c>
      <c r="AI26">
        <v>0.41523713420787078</v>
      </c>
      <c r="AJ26">
        <v>0.37235116044399591</v>
      </c>
      <c r="AK26"/>
      <c r="AL26"/>
      <c r="AM26">
        <v>1357.563009085972</v>
      </c>
      <c r="AN26">
        <v>1411.2392578125</v>
      </c>
      <c r="AO26">
        <v>0.86237740516662598</v>
      </c>
      <c r="AP26">
        <v>1360.53466796875</v>
      </c>
      <c r="AQ26"/>
      <c r="AR26"/>
      <c r="AS26">
        <v>1.1026982069015501</v>
      </c>
      <c r="AT26"/>
      <c r="AU26"/>
      <c r="AV26">
        <v>1</v>
      </c>
      <c r="AW26"/>
      <c r="AX26"/>
    </row>
    <row r="27" spans="1:50" s="1" customFormat="1" x14ac:dyDescent="0.3">
      <c r="A27">
        <v>1</v>
      </c>
      <c r="B27">
        <v>52.146000000000001</v>
      </c>
      <c r="C27">
        <v>0.27900000000000003</v>
      </c>
      <c r="D27">
        <v>0.97899999999999998</v>
      </c>
      <c r="E27">
        <v>0.38300000000000001</v>
      </c>
      <c r="F27">
        <v>13.851000000000001</v>
      </c>
      <c r="G27">
        <v>0.371</v>
      </c>
      <c r="H27">
        <v>13.829000000000001</v>
      </c>
      <c r="I27">
        <v>18.881</v>
      </c>
      <c r="J27">
        <v>0.109</v>
      </c>
      <c r="K27">
        <v>0</v>
      </c>
      <c r="L27">
        <v>7.3999999999999996E-2</v>
      </c>
      <c r="M27">
        <v>5.7000000000000002E-2</v>
      </c>
      <c r="N27" s="1">
        <f t="shared" si="0"/>
        <v>100.95899999999999</v>
      </c>
      <c r="O27" s="1" t="s">
        <v>51</v>
      </c>
      <c r="P27" t="str" cm="1">
        <f t="array" ref="P27">_xlfn.IFS(A27=1,"Core",A27=2,"Rim",TRUE,"Mantle")</f>
        <v>Core</v>
      </c>
      <c r="Q27" s="1" t="s">
        <v>93</v>
      </c>
      <c r="R27">
        <v>1.954</v>
      </c>
      <c r="S27">
        <v>8.0000000000000002E-3</v>
      </c>
      <c r="T27">
        <v>4.2999999999999997E-2</v>
      </c>
      <c r="U27">
        <v>1.0999999999999999E-2</v>
      </c>
      <c r="V27">
        <v>0.03</v>
      </c>
      <c r="W27">
        <v>0.40400000000000003</v>
      </c>
      <c r="X27">
        <v>1.2E-2</v>
      </c>
      <c r="Y27">
        <v>0.77200000000000002</v>
      </c>
      <c r="Z27">
        <v>0.75800000000000001</v>
      </c>
      <c r="AA27">
        <v>8.0000000000000002E-3</v>
      </c>
      <c r="AB27">
        <v>0</v>
      </c>
      <c r="AC27">
        <v>4</v>
      </c>
      <c r="AD27">
        <v>38.360323886639677</v>
      </c>
      <c r="AE27">
        <v>39.068825910931167</v>
      </c>
      <c r="AF27">
        <v>22.570850202429153</v>
      </c>
      <c r="AG27" s="2">
        <f t="shared" si="1"/>
        <v>65.646258503401356</v>
      </c>
      <c r="AH27" s="2">
        <f t="shared" si="2"/>
        <v>6.9124423963133633E-2</v>
      </c>
      <c r="AI27">
        <v>0.41751012145748989</v>
      </c>
      <c r="AJ27">
        <v>0.38360323886639675</v>
      </c>
      <c r="AK27"/>
      <c r="AL27">
        <v>-2.2810299803980669</v>
      </c>
      <c r="AM27">
        <v>1357.1002277916939</v>
      </c>
      <c r="AN27">
        <v>1380.314208984375</v>
      </c>
      <c r="AO27">
        <v>0.90593475103378296</v>
      </c>
      <c r="AP27">
        <v>1372.354614257812</v>
      </c>
      <c r="AQ27">
        <v>1347.8711697686499</v>
      </c>
      <c r="AR27">
        <v>1354.1408011945839</v>
      </c>
      <c r="AS27">
        <v>1.4000140428543091</v>
      </c>
      <c r="AT27">
        <v>-5.2190988274396659</v>
      </c>
      <c r="AU27">
        <v>-4.447318055260979</v>
      </c>
      <c r="AV27">
        <v>1</v>
      </c>
      <c r="AW27"/>
      <c r="AX27"/>
    </row>
    <row r="28" spans="1:50" s="1" customFormat="1" x14ac:dyDescent="0.3">
      <c r="A28">
        <v>1</v>
      </c>
      <c r="B28">
        <v>52.573</v>
      </c>
      <c r="C28">
        <v>8.2000000000000003E-2</v>
      </c>
      <c r="D28">
        <v>0.49</v>
      </c>
      <c r="E28">
        <v>0.39200000000000002</v>
      </c>
      <c r="F28">
        <v>14.125</v>
      </c>
      <c r="G28">
        <v>0.36499999999999999</v>
      </c>
      <c r="H28">
        <v>14.166</v>
      </c>
      <c r="I28">
        <v>18.433</v>
      </c>
      <c r="J28">
        <v>0.108</v>
      </c>
      <c r="K28">
        <v>0</v>
      </c>
      <c r="L28">
        <v>5.5E-2</v>
      </c>
      <c r="M28">
        <v>0</v>
      </c>
      <c r="N28" s="1">
        <f t="shared" si="0"/>
        <v>100.78900000000002</v>
      </c>
      <c r="O28" s="1" t="s">
        <v>51</v>
      </c>
      <c r="P28" t="str" cm="1">
        <f t="array" ref="P28">_xlfn.IFS(A28=1,"Core",A28=2,"Rim",TRUE,"Mantle")</f>
        <v>Core</v>
      </c>
      <c r="Q28" s="1" t="s">
        <v>93</v>
      </c>
      <c r="R28">
        <v>1.9710000000000001</v>
      </c>
      <c r="S28">
        <v>2E-3</v>
      </c>
      <c r="T28">
        <v>2.1999999999999999E-2</v>
      </c>
      <c r="U28">
        <v>1.2E-2</v>
      </c>
      <c r="V28">
        <v>2.9000000000000001E-2</v>
      </c>
      <c r="W28">
        <v>0.41399999999999998</v>
      </c>
      <c r="X28">
        <v>1.2E-2</v>
      </c>
      <c r="Y28">
        <v>0.79100000000000004</v>
      </c>
      <c r="Z28">
        <v>0.74</v>
      </c>
      <c r="AA28">
        <v>8.0000000000000002E-3</v>
      </c>
      <c r="AB28">
        <v>0</v>
      </c>
      <c r="AC28">
        <v>4</v>
      </c>
      <c r="AD28">
        <v>37.260825780463243</v>
      </c>
      <c r="AE28">
        <v>39.828801611278955</v>
      </c>
      <c r="AF28">
        <v>22.910372608257802</v>
      </c>
      <c r="AG28" s="2">
        <f t="shared" si="1"/>
        <v>65.643153526970949</v>
      </c>
      <c r="AH28" s="2">
        <f t="shared" si="2"/>
        <v>6.5462753950338598E-2</v>
      </c>
      <c r="AI28">
        <v>0.41540785498489419</v>
      </c>
      <c r="AJ28">
        <v>0.37260825780463241</v>
      </c>
      <c r="AK28"/>
      <c r="AL28"/>
      <c r="AM28">
        <v>1362.177564524475</v>
      </c>
      <c r="AN28">
        <v>1409.856201171875</v>
      </c>
      <c r="AO28">
        <v>0.77660638093948364</v>
      </c>
      <c r="AP28">
        <v>1385.767822265625</v>
      </c>
      <c r="AQ28"/>
      <c r="AR28"/>
      <c r="AS28">
        <v>1.6182848215103149</v>
      </c>
      <c r="AT28"/>
      <c r="AU28"/>
      <c r="AV28">
        <v>1</v>
      </c>
      <c r="AW28"/>
      <c r="AX28"/>
    </row>
    <row r="29" spans="1:50" s="1" customFormat="1" x14ac:dyDescent="0.3">
      <c r="A29">
        <v>1</v>
      </c>
      <c r="B29">
        <v>52.253</v>
      </c>
      <c r="C29">
        <v>0.249</v>
      </c>
      <c r="D29">
        <v>0.99399999999999999</v>
      </c>
      <c r="E29">
        <v>0.378</v>
      </c>
      <c r="F29">
        <v>13.617000000000001</v>
      </c>
      <c r="G29">
        <v>0.38600000000000001</v>
      </c>
      <c r="H29">
        <v>13.694000000000001</v>
      </c>
      <c r="I29">
        <v>19.138999999999999</v>
      </c>
      <c r="J29">
        <v>0.127</v>
      </c>
      <c r="K29">
        <v>0</v>
      </c>
      <c r="L29">
        <v>8.8999999999999996E-2</v>
      </c>
      <c r="M29">
        <v>2.4E-2</v>
      </c>
      <c r="N29" s="1">
        <f t="shared" si="0"/>
        <v>100.94999999999999</v>
      </c>
      <c r="O29" s="1" t="s">
        <v>51</v>
      </c>
      <c r="P29" t="str" cm="1">
        <f t="array" ref="P29">_xlfn.IFS(A29=1,"Core",A29=2,"Rim",TRUE,"Mantle")</f>
        <v>Core</v>
      </c>
      <c r="Q29" s="1" t="s">
        <v>93</v>
      </c>
      <c r="R29">
        <v>1.9570000000000001</v>
      </c>
      <c r="S29">
        <v>7.0000000000000001E-3</v>
      </c>
      <c r="T29">
        <v>4.3999999999999997E-2</v>
      </c>
      <c r="U29">
        <v>1.0999999999999999E-2</v>
      </c>
      <c r="V29">
        <v>2.5999999999999999E-2</v>
      </c>
      <c r="W29">
        <v>0.40100000000000002</v>
      </c>
      <c r="X29">
        <v>1.2E-2</v>
      </c>
      <c r="Y29">
        <v>0.76400000000000001</v>
      </c>
      <c r="Z29">
        <v>0.76800000000000002</v>
      </c>
      <c r="AA29">
        <v>8.9999999999999993E-3</v>
      </c>
      <c r="AB29">
        <v>0</v>
      </c>
      <c r="AC29">
        <v>4</v>
      </c>
      <c r="AD29">
        <v>38.964992389649922</v>
      </c>
      <c r="AE29">
        <v>38.762049720953826</v>
      </c>
      <c r="AF29">
        <v>22.272957889396249</v>
      </c>
      <c r="AG29" s="2">
        <f t="shared" si="1"/>
        <v>65.579399141630901</v>
      </c>
      <c r="AH29" s="2">
        <f t="shared" si="2"/>
        <v>6.088992974238875E-2</v>
      </c>
      <c r="AI29">
        <v>0.41755454084221211</v>
      </c>
      <c r="AJ29">
        <v>0.38964992389649922</v>
      </c>
      <c r="AK29"/>
      <c r="AL29">
        <v>-1.8443885743848301</v>
      </c>
      <c r="AM29">
        <v>1358.1241365098499</v>
      </c>
      <c r="AN29">
        <v>1376.946044921875</v>
      </c>
      <c r="AO29">
        <v>1.0649397373199461</v>
      </c>
      <c r="AP29">
        <v>1363.456787109375</v>
      </c>
      <c r="AQ29">
        <v>1369.216124848152</v>
      </c>
      <c r="AR29">
        <v>1378.471817505603</v>
      </c>
      <c r="AS29">
        <v>1.7143539190292361</v>
      </c>
      <c r="AT29">
        <v>-2.7249722260471572</v>
      </c>
      <c r="AU29">
        <v>-1.5865142533277869</v>
      </c>
      <c r="AV29">
        <v>1</v>
      </c>
      <c r="AW29"/>
      <c r="AX29"/>
    </row>
    <row r="30" spans="1:50" s="1" customFormat="1" x14ac:dyDescent="0.3">
      <c r="A30">
        <v>1</v>
      </c>
      <c r="B30">
        <v>52.213000000000001</v>
      </c>
      <c r="C30">
        <v>0.24399999999999999</v>
      </c>
      <c r="D30">
        <v>0.83899999999999997</v>
      </c>
      <c r="E30">
        <v>0.41899999999999998</v>
      </c>
      <c r="F30">
        <v>13.933999999999999</v>
      </c>
      <c r="G30">
        <v>0.38900000000000001</v>
      </c>
      <c r="H30">
        <v>13.77</v>
      </c>
      <c r="I30">
        <v>18.829999999999998</v>
      </c>
      <c r="J30">
        <v>0.155</v>
      </c>
      <c r="K30">
        <v>0</v>
      </c>
      <c r="L30">
        <v>7.0999999999999994E-2</v>
      </c>
      <c r="M30">
        <v>6.3E-2</v>
      </c>
      <c r="N30" s="1">
        <f t="shared" si="0"/>
        <v>100.92699999999999</v>
      </c>
      <c r="O30" s="1" t="s">
        <v>51</v>
      </c>
      <c r="P30" t="str" cm="1">
        <f t="array" ref="P30">_xlfn.IFS(A30=1,"Core",A30=2,"Rim",TRUE,"Mantle")</f>
        <v>Core</v>
      </c>
      <c r="Q30" s="1" t="s">
        <v>93</v>
      </c>
      <c r="R30">
        <v>1.9570000000000001</v>
      </c>
      <c r="S30">
        <v>7.0000000000000001E-3</v>
      </c>
      <c r="T30">
        <v>3.6999999999999998E-2</v>
      </c>
      <c r="U30">
        <v>1.2E-2</v>
      </c>
      <c r="V30">
        <v>3.3000000000000002E-2</v>
      </c>
      <c r="W30">
        <v>0.40400000000000003</v>
      </c>
      <c r="X30">
        <v>1.2E-2</v>
      </c>
      <c r="Y30">
        <v>0.76900000000000002</v>
      </c>
      <c r="Z30">
        <v>0.75600000000000001</v>
      </c>
      <c r="AA30">
        <v>1.0999999999999999E-2</v>
      </c>
      <c r="AB30">
        <v>0</v>
      </c>
      <c r="AC30">
        <v>4</v>
      </c>
      <c r="AD30">
        <v>38.297872340425528</v>
      </c>
      <c r="AE30">
        <v>38.956433637284704</v>
      </c>
      <c r="AF30">
        <v>22.745694022289769</v>
      </c>
      <c r="AG30" s="2">
        <f t="shared" si="1"/>
        <v>65.558397271952259</v>
      </c>
      <c r="AH30" s="2">
        <f t="shared" si="2"/>
        <v>7.5514874141876423E-2</v>
      </c>
      <c r="AI30">
        <v>0.41894630192502536</v>
      </c>
      <c r="AJ30">
        <v>0.38297872340425526</v>
      </c>
      <c r="AK30"/>
      <c r="AL30"/>
      <c r="AM30">
        <v>1358.285625241248</v>
      </c>
      <c r="AN30">
        <v>1391.950561523438</v>
      </c>
      <c r="AO30">
        <v>0.78640264272689819</v>
      </c>
      <c r="AP30">
        <v>1369.101196289062</v>
      </c>
      <c r="AQ30"/>
      <c r="AR30"/>
      <c r="AS30">
        <v>1.435158371925354</v>
      </c>
      <c r="AT30"/>
      <c r="AU30"/>
      <c r="AV30">
        <v>1</v>
      </c>
      <c r="AW30"/>
      <c r="AX30"/>
    </row>
    <row r="31" spans="1:50" s="1" customFormat="1" x14ac:dyDescent="0.3">
      <c r="A31">
        <v>1</v>
      </c>
      <c r="B31">
        <v>52.222000000000001</v>
      </c>
      <c r="C31">
        <v>0.16</v>
      </c>
      <c r="D31">
        <v>0.75600000000000001</v>
      </c>
      <c r="E31">
        <v>0.36</v>
      </c>
      <c r="F31">
        <v>13.845000000000001</v>
      </c>
      <c r="G31">
        <v>0.41</v>
      </c>
      <c r="H31">
        <v>13.904</v>
      </c>
      <c r="I31">
        <v>18.603999999999999</v>
      </c>
      <c r="J31">
        <v>0.107</v>
      </c>
      <c r="K31">
        <v>0</v>
      </c>
      <c r="L31">
        <v>7.9000000000000001E-2</v>
      </c>
      <c r="M31">
        <v>2.3E-2</v>
      </c>
      <c r="N31" s="1">
        <f t="shared" si="0"/>
        <v>100.46999999999998</v>
      </c>
      <c r="O31" s="1" t="s">
        <v>51</v>
      </c>
      <c r="P31" t="str" cm="1">
        <f t="array" ref="P31">_xlfn.IFS(A31=1,"Core",A31=2,"Rim",TRUE,"Mantle")</f>
        <v>Core</v>
      </c>
      <c r="Q31" s="1" t="s">
        <v>93</v>
      </c>
      <c r="R31">
        <v>1.9650000000000001</v>
      </c>
      <c r="S31">
        <v>5.0000000000000001E-3</v>
      </c>
      <c r="T31">
        <v>3.4000000000000002E-2</v>
      </c>
      <c r="U31">
        <v>1.0999999999999999E-2</v>
      </c>
      <c r="V31">
        <v>2.5000000000000001E-2</v>
      </c>
      <c r="W31">
        <v>0.41099999999999998</v>
      </c>
      <c r="X31">
        <v>1.2999999999999999E-2</v>
      </c>
      <c r="Y31">
        <v>0.78</v>
      </c>
      <c r="Z31">
        <v>0.75</v>
      </c>
      <c r="AA31">
        <v>8.0000000000000002E-3</v>
      </c>
      <c r="AB31">
        <v>0</v>
      </c>
      <c r="AC31">
        <v>4</v>
      </c>
      <c r="AD31">
        <v>37.897928246589188</v>
      </c>
      <c r="AE31">
        <v>39.413845376452755</v>
      </c>
      <c r="AF31">
        <v>22.68822637695806</v>
      </c>
      <c r="AG31" s="2">
        <f t="shared" si="1"/>
        <v>65.491183879093199</v>
      </c>
      <c r="AH31" s="2">
        <f t="shared" si="2"/>
        <v>5.7339449541284407E-2</v>
      </c>
      <c r="AI31">
        <v>0.41637190500252652</v>
      </c>
      <c r="AJ31">
        <v>0.37897928246589191</v>
      </c>
      <c r="AK31"/>
      <c r="AL31">
        <v>-2.0819497149553778</v>
      </c>
      <c r="AM31">
        <v>1357.511419561652</v>
      </c>
      <c r="AN31">
        <v>1390.015258789062</v>
      </c>
      <c r="AO31">
        <v>1.105039238929749</v>
      </c>
      <c r="AP31">
        <v>1361.103271484375</v>
      </c>
      <c r="AQ31">
        <v>1356.9289027388249</v>
      </c>
      <c r="AR31">
        <v>1364.821058639636</v>
      </c>
      <c r="AS31">
        <v>1.0539735555648799</v>
      </c>
      <c r="AT31">
        <v>-4.4638829257555699</v>
      </c>
      <c r="AU31">
        <v>-3.4944647218876721</v>
      </c>
      <c r="AV31">
        <v>1</v>
      </c>
      <c r="AW31"/>
      <c r="AX31"/>
    </row>
    <row r="32" spans="1:50" s="1" customFormat="1" x14ac:dyDescent="0.3">
      <c r="A32">
        <v>1</v>
      </c>
      <c r="B32">
        <v>51.554000000000002</v>
      </c>
      <c r="C32">
        <v>0.32300000000000001</v>
      </c>
      <c r="D32">
        <v>1.0269999999999999</v>
      </c>
      <c r="E32">
        <v>0.36799999999999999</v>
      </c>
      <c r="F32">
        <v>14.361000000000001</v>
      </c>
      <c r="G32">
        <v>0.42299999999999999</v>
      </c>
      <c r="H32">
        <v>13.574</v>
      </c>
      <c r="I32">
        <v>18.420000000000002</v>
      </c>
      <c r="J32">
        <v>0.20599999999999999</v>
      </c>
      <c r="K32">
        <v>0</v>
      </c>
      <c r="L32">
        <v>7.9000000000000001E-2</v>
      </c>
      <c r="M32">
        <v>0</v>
      </c>
      <c r="N32" s="1">
        <f t="shared" si="0"/>
        <v>100.33500000000001</v>
      </c>
      <c r="O32" s="1" t="s">
        <v>51</v>
      </c>
      <c r="P32" t="str" cm="1">
        <f t="array" ref="P32">_xlfn.IFS(A32=1,"Core",A32=2,"Rim",TRUE,"Mantle")</f>
        <v>Core</v>
      </c>
      <c r="Q32" s="1" t="s">
        <v>93</v>
      </c>
      <c r="R32">
        <v>1.9450000000000001</v>
      </c>
      <c r="S32">
        <v>8.9999999999999993E-3</v>
      </c>
      <c r="T32">
        <v>4.5999999999999999E-2</v>
      </c>
      <c r="U32">
        <v>1.0999999999999999E-2</v>
      </c>
      <c r="V32">
        <v>0.05</v>
      </c>
      <c r="W32">
        <v>0.40300000000000002</v>
      </c>
      <c r="X32">
        <v>1.4E-2</v>
      </c>
      <c r="Y32">
        <v>0.76300000000000001</v>
      </c>
      <c r="Z32">
        <v>0.745</v>
      </c>
      <c r="AA32">
        <v>1.4999999999999999E-2</v>
      </c>
      <c r="AB32">
        <v>0</v>
      </c>
      <c r="AC32">
        <v>4</v>
      </c>
      <c r="AD32">
        <v>37.721518987341774</v>
      </c>
      <c r="AE32">
        <v>38.632911392405063</v>
      </c>
      <c r="AF32">
        <v>23.645569620253166</v>
      </c>
      <c r="AG32" s="2">
        <f t="shared" si="1"/>
        <v>65.437392795883369</v>
      </c>
      <c r="AH32" s="2">
        <f t="shared" si="2"/>
        <v>0.11037527593818985</v>
      </c>
      <c r="AI32">
        <v>0.42506329113924052</v>
      </c>
      <c r="AJ32">
        <v>0.37721518987341773</v>
      </c>
      <c r="AK32"/>
      <c r="AL32"/>
      <c r="AM32">
        <v>1355.9669561019671</v>
      </c>
      <c r="AN32">
        <v>1386.76708984375</v>
      </c>
      <c r="AO32">
        <v>0.79205203056335449</v>
      </c>
      <c r="AP32">
        <v>1367.743286132812</v>
      </c>
      <c r="AQ32"/>
      <c r="AR32"/>
      <c r="AS32">
        <v>1.253569483757019</v>
      </c>
      <c r="AT32"/>
      <c r="AU32"/>
      <c r="AV32">
        <v>1</v>
      </c>
      <c r="AW32"/>
      <c r="AX32"/>
    </row>
    <row r="33" spans="1:50" s="1" customFormat="1" x14ac:dyDescent="0.3">
      <c r="A33" s="1">
        <v>1</v>
      </c>
      <c r="B33" s="1">
        <v>50.915999999999997</v>
      </c>
      <c r="C33" s="1">
        <v>0.13800000000000001</v>
      </c>
      <c r="D33" s="1">
        <v>0.97799999999999998</v>
      </c>
      <c r="E33" s="1">
        <v>0.45100000000000001</v>
      </c>
      <c r="F33" s="1">
        <v>13.797000000000001</v>
      </c>
      <c r="G33" s="1">
        <v>0.374</v>
      </c>
      <c r="H33" s="1">
        <v>12.787000000000001</v>
      </c>
      <c r="I33" s="1">
        <v>19.501999999999999</v>
      </c>
      <c r="J33" s="1">
        <v>0.17199999999999999</v>
      </c>
      <c r="K33" s="1">
        <v>0</v>
      </c>
      <c r="L33" s="1">
        <v>0</v>
      </c>
      <c r="M33" s="1">
        <v>0</v>
      </c>
      <c r="N33" s="1">
        <f t="shared" si="0"/>
        <v>99.114999999999995</v>
      </c>
      <c r="O33" s="1" t="s">
        <v>51</v>
      </c>
      <c r="P33" t="str" cm="1">
        <f t="array" ref="P33">_xlfn.IFS(A33=1,"Core",A33=2,"Rim",TRUE,"Mantle")</f>
        <v>Core</v>
      </c>
      <c r="Q33" s="1" t="s">
        <v>52</v>
      </c>
      <c r="R33" s="1">
        <v>1.946</v>
      </c>
      <c r="S33" s="1">
        <v>4.0000000000000001E-3</v>
      </c>
      <c r="T33" s="1">
        <v>4.3999999999999997E-2</v>
      </c>
      <c r="U33" s="1">
        <v>1.4E-2</v>
      </c>
      <c r="V33" s="1">
        <v>5.6000000000000001E-2</v>
      </c>
      <c r="W33" s="1">
        <v>0.38500000000000001</v>
      </c>
      <c r="X33" s="1">
        <v>1.2E-2</v>
      </c>
      <c r="Y33" s="1">
        <v>0.72799999999999998</v>
      </c>
      <c r="Z33" s="1">
        <v>0.79900000000000004</v>
      </c>
      <c r="AA33" s="1">
        <v>1.2999999999999999E-2</v>
      </c>
      <c r="AB33" s="1">
        <v>0</v>
      </c>
      <c r="AC33" s="1">
        <v>4</v>
      </c>
      <c r="AD33" s="2">
        <v>40.353535353535356</v>
      </c>
      <c r="AE33" s="2">
        <v>36.767676767676761</v>
      </c>
      <c r="AF33" s="2">
        <v>22.878787878787879</v>
      </c>
      <c r="AG33" s="2">
        <f t="shared" si="1"/>
        <v>65.408805031446533</v>
      </c>
      <c r="AH33" s="2">
        <f t="shared" si="2"/>
        <v>0.12698412698412698</v>
      </c>
      <c r="AI33" s="2">
        <v>0.43055555555555558</v>
      </c>
      <c r="AJ33" s="2">
        <v>0.40353535353535358</v>
      </c>
      <c r="AM33" s="1">
        <v>1348.147571227817</v>
      </c>
      <c r="AN33" s="1">
        <v>1403.348999023438</v>
      </c>
      <c r="AO33" s="1">
        <v>1.031551837921143</v>
      </c>
      <c r="AP33" s="1">
        <v>1363.209716796875</v>
      </c>
      <c r="AS33" s="1">
        <v>2.609044075012207</v>
      </c>
      <c r="AV33" s="1">
        <v>1</v>
      </c>
    </row>
    <row r="34" spans="1:50" s="1" customFormat="1" x14ac:dyDescent="0.3">
      <c r="A34">
        <v>1</v>
      </c>
      <c r="B34">
        <v>52.673999999999999</v>
      </c>
      <c r="C34">
        <v>0.16</v>
      </c>
      <c r="D34">
        <v>0.67100000000000004</v>
      </c>
      <c r="E34">
        <v>0.38100000000000001</v>
      </c>
      <c r="F34">
        <v>13.843</v>
      </c>
      <c r="G34">
        <v>0.437</v>
      </c>
      <c r="H34">
        <v>13.993</v>
      </c>
      <c r="I34">
        <v>18.573</v>
      </c>
      <c r="J34">
        <v>0.152</v>
      </c>
      <c r="K34">
        <v>0</v>
      </c>
      <c r="L34">
        <v>8.7999999999999995E-2</v>
      </c>
      <c r="M34">
        <v>0</v>
      </c>
      <c r="N34" s="1">
        <f t="shared" ref="N34:N65" si="3">SUM(B34:M34)</f>
        <v>100.97199999999999</v>
      </c>
      <c r="O34" s="1" t="s">
        <v>51</v>
      </c>
      <c r="P34" t="str" cm="1">
        <f t="array" ref="P34">_xlfn.IFS(A34=1,"Core",A34=2,"Rim",TRUE,"Mantle")</f>
        <v>Core</v>
      </c>
      <c r="Q34" s="1" t="s">
        <v>93</v>
      </c>
      <c r="R34">
        <v>1.9710000000000001</v>
      </c>
      <c r="S34">
        <v>5.0000000000000001E-3</v>
      </c>
      <c r="T34">
        <v>0.03</v>
      </c>
      <c r="U34">
        <v>1.0999999999999999E-2</v>
      </c>
      <c r="V34">
        <v>1.9E-2</v>
      </c>
      <c r="W34">
        <v>0.41499999999999998</v>
      </c>
      <c r="X34">
        <v>1.4E-2</v>
      </c>
      <c r="Y34">
        <v>0.78</v>
      </c>
      <c r="Z34">
        <v>0.745</v>
      </c>
      <c r="AA34">
        <v>1.0999999999999999E-2</v>
      </c>
      <c r="AB34">
        <v>0</v>
      </c>
      <c r="AC34">
        <v>4</v>
      </c>
      <c r="AD34">
        <v>37.759756715661432</v>
      </c>
      <c r="AE34">
        <v>39.533705017739486</v>
      </c>
      <c r="AF34">
        <v>22.70653826659909</v>
      </c>
      <c r="AG34" s="2">
        <f t="shared" ref="AG34:AG65" si="4">Y34/(Y34+W34)*100</f>
        <v>65.271966527196653</v>
      </c>
      <c r="AH34" s="2">
        <f t="shared" ref="AH34:AH65" si="5">V34/(V34+W34)</f>
        <v>4.377880184331797E-2</v>
      </c>
      <c r="AI34">
        <v>0.41586416624429801</v>
      </c>
      <c r="AJ34">
        <v>0.3775975671566143</v>
      </c>
      <c r="AK34"/>
      <c r="AL34">
        <v>-1.4111929526837059</v>
      </c>
      <c r="AM34">
        <v>1361.591080222762</v>
      </c>
      <c r="AN34">
        <v>1403.90625</v>
      </c>
      <c r="AO34">
        <v>0.88082540035247803</v>
      </c>
      <c r="AP34">
        <v>1357.276245117188</v>
      </c>
      <c r="AQ34">
        <v>1369.478273427153</v>
      </c>
      <c r="AR34">
        <v>1376.1341968693009</v>
      </c>
      <c r="AS34">
        <v>1.076671361923218</v>
      </c>
      <c r="AT34">
        <v>-3.0106676502837222</v>
      </c>
      <c r="AU34">
        <v>-2.1935287233009269</v>
      </c>
      <c r="AV34">
        <v>1</v>
      </c>
      <c r="AW34"/>
      <c r="AX34"/>
    </row>
    <row r="35" spans="1:50" s="1" customFormat="1" x14ac:dyDescent="0.3">
      <c r="A35">
        <v>1</v>
      </c>
      <c r="B35">
        <v>52.283000000000001</v>
      </c>
      <c r="C35">
        <v>0.19900000000000001</v>
      </c>
      <c r="D35">
        <v>0.80100000000000005</v>
      </c>
      <c r="E35">
        <v>0.39</v>
      </c>
      <c r="F35">
        <v>13.73</v>
      </c>
      <c r="G35">
        <v>0.40300000000000002</v>
      </c>
      <c r="H35">
        <v>13.93</v>
      </c>
      <c r="I35">
        <v>18.456</v>
      </c>
      <c r="J35">
        <v>0.13</v>
      </c>
      <c r="K35">
        <v>0</v>
      </c>
      <c r="L35">
        <v>9.6000000000000002E-2</v>
      </c>
      <c r="M35">
        <v>0</v>
      </c>
      <c r="N35" s="1">
        <f t="shared" si="3"/>
        <v>100.41800000000002</v>
      </c>
      <c r="O35" s="1" t="s">
        <v>51</v>
      </c>
      <c r="P35" t="str" cm="1">
        <f t="array" ref="P35">_xlfn.IFS(A35=1,"Core",A35=2,"Rim",TRUE,"Mantle")</f>
        <v>Core</v>
      </c>
      <c r="Q35" s="1" t="s">
        <v>93</v>
      </c>
      <c r="R35">
        <v>1.9670000000000001</v>
      </c>
      <c r="S35">
        <v>6.0000000000000001E-3</v>
      </c>
      <c r="T35">
        <v>3.5999999999999997E-2</v>
      </c>
      <c r="U35">
        <v>1.2E-2</v>
      </c>
      <c r="V35">
        <v>1.6E-2</v>
      </c>
      <c r="W35">
        <v>0.41599999999999998</v>
      </c>
      <c r="X35">
        <v>1.2999999999999999E-2</v>
      </c>
      <c r="Y35">
        <v>0.78100000000000003</v>
      </c>
      <c r="Z35">
        <v>0.74399999999999999</v>
      </c>
      <c r="AA35">
        <v>8.9999999999999993E-3</v>
      </c>
      <c r="AB35">
        <v>0</v>
      </c>
      <c r="AC35">
        <v>4</v>
      </c>
      <c r="AD35">
        <v>37.766497461928928</v>
      </c>
      <c r="AE35">
        <v>39.64467005076142</v>
      </c>
      <c r="AF35">
        <v>22.588832487309642</v>
      </c>
      <c r="AG35" s="2">
        <f t="shared" si="4"/>
        <v>65.246449456975768</v>
      </c>
      <c r="AH35" s="2">
        <f t="shared" si="5"/>
        <v>3.7037037037037035E-2</v>
      </c>
      <c r="AI35">
        <v>0.41472081218274104</v>
      </c>
      <c r="AJ35">
        <v>0.37766497461928927</v>
      </c>
      <c r="AK35"/>
      <c r="AL35">
        <v>-1.3919456489360831</v>
      </c>
      <c r="AM35">
        <v>1363.3169605528931</v>
      </c>
      <c r="AN35">
        <v>1386.692260742188</v>
      </c>
      <c r="AO35">
        <v>0.99551701545715332</v>
      </c>
      <c r="AP35">
        <v>1368.454711914062</v>
      </c>
      <c r="AQ35">
        <v>1376.2218060008361</v>
      </c>
      <c r="AR35">
        <v>1384.999636988638</v>
      </c>
      <c r="AS35">
        <v>1.276302576065063</v>
      </c>
      <c r="AT35">
        <v>-2.1516977771293568</v>
      </c>
      <c r="AU35">
        <v>-1.0738568595933311</v>
      </c>
      <c r="AV35">
        <v>1</v>
      </c>
      <c r="AW35"/>
      <c r="AX35"/>
    </row>
    <row r="36" spans="1:50" s="1" customFormat="1" x14ac:dyDescent="0.3">
      <c r="A36">
        <v>1</v>
      </c>
      <c r="B36">
        <v>52.847000000000001</v>
      </c>
      <c r="C36">
        <v>8.8999999999999996E-2</v>
      </c>
      <c r="D36">
        <v>0.56999999999999995</v>
      </c>
      <c r="E36">
        <v>0.36899999999999999</v>
      </c>
      <c r="F36">
        <v>13.942</v>
      </c>
      <c r="G36">
        <v>0.43</v>
      </c>
      <c r="H36">
        <v>14.148</v>
      </c>
      <c r="I36">
        <v>18.413</v>
      </c>
      <c r="J36">
        <v>0.128</v>
      </c>
      <c r="K36">
        <v>0</v>
      </c>
      <c r="L36">
        <v>8.4000000000000005E-2</v>
      </c>
      <c r="M36">
        <v>0</v>
      </c>
      <c r="N36" s="1">
        <f t="shared" si="3"/>
        <v>101.02000000000001</v>
      </c>
      <c r="O36" s="1" t="s">
        <v>51</v>
      </c>
      <c r="P36" t="str" cm="1">
        <f t="array" ref="P36">_xlfn.IFS(A36=1,"Core",A36=2,"Rim",TRUE,"Mantle")</f>
        <v>Core</v>
      </c>
      <c r="Q36" s="1" t="s">
        <v>93</v>
      </c>
      <c r="R36">
        <v>1.976</v>
      </c>
      <c r="S36">
        <v>3.0000000000000001E-3</v>
      </c>
      <c r="T36">
        <v>2.5000000000000001E-2</v>
      </c>
      <c r="U36">
        <v>1.0999999999999999E-2</v>
      </c>
      <c r="V36">
        <v>1.6E-2</v>
      </c>
      <c r="W36">
        <v>0.42</v>
      </c>
      <c r="X36">
        <v>1.4E-2</v>
      </c>
      <c r="Y36">
        <v>0.78800000000000003</v>
      </c>
      <c r="Z36">
        <v>0.73799999999999999</v>
      </c>
      <c r="AA36">
        <v>8.9999999999999993E-3</v>
      </c>
      <c r="AB36">
        <v>0</v>
      </c>
      <c r="AC36">
        <v>4</v>
      </c>
      <c r="AD36">
        <v>37.348178137651821</v>
      </c>
      <c r="AE36">
        <v>39.878542510121456</v>
      </c>
      <c r="AF36">
        <v>22.773279352226719</v>
      </c>
      <c r="AG36" s="2">
        <f t="shared" si="4"/>
        <v>65.231788079470192</v>
      </c>
      <c r="AH36" s="2">
        <f t="shared" si="5"/>
        <v>3.669724770642202E-2</v>
      </c>
      <c r="AI36">
        <v>0.41447368421052633</v>
      </c>
      <c r="AJ36">
        <v>0.37348178137651822</v>
      </c>
      <c r="AK36"/>
      <c r="AL36">
        <v>-1.5095009739492651</v>
      </c>
      <c r="AM36">
        <v>1362.938329819488</v>
      </c>
      <c r="AN36">
        <v>1412.522827148438</v>
      </c>
      <c r="AO36">
        <v>0.82206416130065918</v>
      </c>
      <c r="AP36">
        <v>1361.35205078125</v>
      </c>
      <c r="AQ36">
        <v>1371.197071563362</v>
      </c>
      <c r="AR36">
        <v>1379.584151212325</v>
      </c>
      <c r="AS36">
        <v>1.244376063346863</v>
      </c>
      <c r="AT36">
        <v>-3.015331459475874</v>
      </c>
      <c r="AU36">
        <v>-1.986979993111506</v>
      </c>
      <c r="AV36">
        <v>1</v>
      </c>
      <c r="AW36"/>
      <c r="AX36"/>
    </row>
    <row r="37" spans="1:50" s="1" customFormat="1" x14ac:dyDescent="0.3">
      <c r="A37">
        <v>1</v>
      </c>
      <c r="B37">
        <v>52.118000000000002</v>
      </c>
      <c r="C37">
        <v>0.188</v>
      </c>
      <c r="D37">
        <v>0.72899999999999998</v>
      </c>
      <c r="E37">
        <v>0.38800000000000001</v>
      </c>
      <c r="F37">
        <v>14.519</v>
      </c>
      <c r="G37">
        <v>0.41699999999999998</v>
      </c>
      <c r="H37">
        <v>13.787000000000001</v>
      </c>
      <c r="I37">
        <v>18.577000000000002</v>
      </c>
      <c r="J37">
        <v>0.11700000000000001</v>
      </c>
      <c r="K37">
        <v>0</v>
      </c>
      <c r="L37">
        <v>8.4000000000000005E-2</v>
      </c>
      <c r="M37">
        <v>0</v>
      </c>
      <c r="N37" s="1">
        <f t="shared" si="3"/>
        <v>100.92400000000002</v>
      </c>
      <c r="O37" s="1" t="s">
        <v>51</v>
      </c>
      <c r="P37" t="str" cm="1">
        <f t="array" ref="P37">_xlfn.IFS(A37=1,"Core",A37=2,"Rim",TRUE,"Mantle")</f>
        <v>Core</v>
      </c>
      <c r="Q37" s="1" t="s">
        <v>93</v>
      </c>
      <c r="R37">
        <v>1.956</v>
      </c>
      <c r="S37">
        <v>5.0000000000000001E-3</v>
      </c>
      <c r="T37">
        <v>3.2000000000000001E-2</v>
      </c>
      <c r="U37">
        <v>1.2E-2</v>
      </c>
      <c r="V37">
        <v>4.2999999999999997E-2</v>
      </c>
      <c r="W37">
        <v>0.41299999999999998</v>
      </c>
      <c r="X37">
        <v>1.2999999999999999E-2</v>
      </c>
      <c r="Y37">
        <v>0.77100000000000002</v>
      </c>
      <c r="Z37">
        <v>0.747</v>
      </c>
      <c r="AA37">
        <v>8.9999999999999993E-3</v>
      </c>
      <c r="AB37">
        <v>0</v>
      </c>
      <c r="AC37">
        <v>4</v>
      </c>
      <c r="AD37">
        <v>37.594363361852039</v>
      </c>
      <c r="AE37">
        <v>38.802214393558124</v>
      </c>
      <c r="AF37">
        <v>23.603422244589829</v>
      </c>
      <c r="AG37" s="2">
        <f t="shared" si="4"/>
        <v>65.118243243243242</v>
      </c>
      <c r="AH37" s="2">
        <f t="shared" si="5"/>
        <v>9.4298245614035089E-2</v>
      </c>
      <c r="AI37">
        <v>0.42400603925515851</v>
      </c>
      <c r="AJ37">
        <v>0.3759436336185204</v>
      </c>
      <c r="AK37"/>
      <c r="AL37"/>
      <c r="AM37">
        <v>1351.441609893649</v>
      </c>
      <c r="AN37">
        <v>1380.3935546875</v>
      </c>
      <c r="AO37">
        <v>0.92598450183868408</v>
      </c>
      <c r="AP37">
        <v>1368.121337890625</v>
      </c>
      <c r="AQ37"/>
      <c r="AR37"/>
      <c r="AS37">
        <v>1.149833559989929</v>
      </c>
      <c r="AT37"/>
      <c r="AU37"/>
      <c r="AV37">
        <v>1</v>
      </c>
      <c r="AW37"/>
      <c r="AX37"/>
    </row>
    <row r="38" spans="1:50" s="1" customFormat="1" x14ac:dyDescent="0.3">
      <c r="A38">
        <v>1</v>
      </c>
      <c r="B38">
        <v>52.435000000000002</v>
      </c>
      <c r="C38">
        <v>0.27300000000000002</v>
      </c>
      <c r="D38">
        <v>0.92400000000000004</v>
      </c>
      <c r="E38">
        <v>0.374</v>
      </c>
      <c r="F38">
        <v>13.766999999999999</v>
      </c>
      <c r="G38">
        <v>0.42399999999999999</v>
      </c>
      <c r="H38">
        <v>13.717000000000001</v>
      </c>
      <c r="I38">
        <v>18.902000000000001</v>
      </c>
      <c r="J38">
        <v>0.155</v>
      </c>
      <c r="K38">
        <v>0.01</v>
      </c>
      <c r="L38">
        <v>7.0999999999999994E-2</v>
      </c>
      <c r="M38">
        <v>0</v>
      </c>
      <c r="N38" s="1">
        <f t="shared" si="3"/>
        <v>101.05200000000002</v>
      </c>
      <c r="O38" s="1" t="s">
        <v>51</v>
      </c>
      <c r="P38" t="str" cm="1">
        <f t="array" ref="P38">_xlfn.IFS(A38=1,"Core",A38=2,"Rim",TRUE,"Mantle")</f>
        <v>Core</v>
      </c>
      <c r="Q38" s="1" t="s">
        <v>93</v>
      </c>
      <c r="R38">
        <v>1.962</v>
      </c>
      <c r="S38">
        <v>8.0000000000000002E-3</v>
      </c>
      <c r="T38">
        <v>4.1000000000000002E-2</v>
      </c>
      <c r="U38">
        <v>1.0999999999999999E-2</v>
      </c>
      <c r="V38">
        <v>2.1000000000000001E-2</v>
      </c>
      <c r="W38">
        <v>0.41</v>
      </c>
      <c r="X38">
        <v>1.2999999999999999E-2</v>
      </c>
      <c r="Y38">
        <v>0.76500000000000001</v>
      </c>
      <c r="Z38">
        <v>0.75800000000000001</v>
      </c>
      <c r="AA38">
        <v>1.0999999999999999E-2</v>
      </c>
      <c r="AB38">
        <v>0</v>
      </c>
      <c r="AC38">
        <v>4</v>
      </c>
      <c r="AD38">
        <v>38.535841382816471</v>
      </c>
      <c r="AE38">
        <v>38.891713268937472</v>
      </c>
      <c r="AF38">
        <v>22.572445348246063</v>
      </c>
      <c r="AG38" s="2">
        <f t="shared" si="4"/>
        <v>65.106382978723403</v>
      </c>
      <c r="AH38" s="2">
        <f t="shared" si="5"/>
        <v>4.8723897911832952E-2</v>
      </c>
      <c r="AI38">
        <v>0.41840366039654298</v>
      </c>
      <c r="AJ38">
        <v>0.38535841382816471</v>
      </c>
      <c r="AK38"/>
      <c r="AL38">
        <v>-1.334390339747404</v>
      </c>
      <c r="AM38">
        <v>1359.286305828301</v>
      </c>
      <c r="AN38">
        <v>1371.398803710938</v>
      </c>
      <c r="AO38">
        <v>1.0066013336181641</v>
      </c>
      <c r="AP38">
        <v>1348.76123046875</v>
      </c>
      <c r="AQ38">
        <v>1374.0312575182211</v>
      </c>
      <c r="AR38">
        <v>1380.471710232413</v>
      </c>
      <c r="AS38">
        <v>1.865227103233337</v>
      </c>
      <c r="AT38">
        <v>-2.057533945309387</v>
      </c>
      <c r="AU38">
        <v>-1.265000495131329</v>
      </c>
      <c r="AV38">
        <v>1</v>
      </c>
      <c r="AW38"/>
      <c r="AX38"/>
    </row>
    <row r="39" spans="1:50" s="1" customFormat="1" x14ac:dyDescent="0.3">
      <c r="A39">
        <v>1</v>
      </c>
      <c r="B39">
        <v>52.301000000000002</v>
      </c>
      <c r="C39">
        <v>0.26200000000000001</v>
      </c>
      <c r="D39">
        <v>0.94699999999999995</v>
      </c>
      <c r="E39">
        <v>0.39300000000000002</v>
      </c>
      <c r="F39">
        <v>13.885</v>
      </c>
      <c r="G39">
        <v>0.40799999999999997</v>
      </c>
      <c r="H39">
        <v>13.596</v>
      </c>
      <c r="I39">
        <v>19.058</v>
      </c>
      <c r="J39">
        <v>0.152</v>
      </c>
      <c r="K39">
        <v>0</v>
      </c>
      <c r="L39">
        <v>9.8000000000000004E-2</v>
      </c>
      <c r="M39">
        <v>1.7000000000000001E-2</v>
      </c>
      <c r="N39" s="1">
        <f t="shared" si="3"/>
        <v>101.11700000000002</v>
      </c>
      <c r="O39" s="1" t="s">
        <v>51</v>
      </c>
      <c r="P39" t="str" cm="1">
        <f t="array" ref="P39">_xlfn.IFS(A39=1,"Core",A39=2,"Rim",TRUE,"Mantle")</f>
        <v>Core</v>
      </c>
      <c r="Q39" s="1" t="s">
        <v>93</v>
      </c>
      <c r="R39">
        <v>1.958</v>
      </c>
      <c r="S39">
        <v>7.0000000000000001E-3</v>
      </c>
      <c r="T39">
        <v>4.2000000000000003E-2</v>
      </c>
      <c r="U39">
        <v>1.2E-2</v>
      </c>
      <c r="V39">
        <v>2.7E-2</v>
      </c>
      <c r="W39">
        <v>0.40699999999999997</v>
      </c>
      <c r="X39">
        <v>1.2999999999999999E-2</v>
      </c>
      <c r="Y39">
        <v>0.75800000000000001</v>
      </c>
      <c r="Z39">
        <v>0.76400000000000001</v>
      </c>
      <c r="AA39">
        <v>1.0999999999999999E-2</v>
      </c>
      <c r="AB39">
        <v>0</v>
      </c>
      <c r="AC39">
        <v>4</v>
      </c>
      <c r="AD39">
        <v>38.801422041645509</v>
      </c>
      <c r="AE39">
        <v>38.496698831894363</v>
      </c>
      <c r="AF39">
        <v>22.701879126460135</v>
      </c>
      <c r="AG39" s="2">
        <f t="shared" si="4"/>
        <v>65.064377682403432</v>
      </c>
      <c r="AH39" s="2">
        <f t="shared" si="5"/>
        <v>6.2211981566820278E-2</v>
      </c>
      <c r="AI39">
        <v>0.42102590147282892</v>
      </c>
      <c r="AJ39">
        <v>0.38801422041645511</v>
      </c>
      <c r="AK39"/>
      <c r="AL39">
        <v>-1.6952473224124811</v>
      </c>
      <c r="AM39">
        <v>1356.681059126493</v>
      </c>
      <c r="AN39">
        <v>1386.975830078125</v>
      </c>
      <c r="AO39">
        <v>0.96094965934753418</v>
      </c>
      <c r="AP39">
        <v>1361.94580078125</v>
      </c>
      <c r="AQ39">
        <v>1363.2488037705291</v>
      </c>
      <c r="AR39">
        <v>1369.678319032537</v>
      </c>
      <c r="AS39">
        <v>1.490140557289124</v>
      </c>
      <c r="AT39">
        <v>-3.218981366763273</v>
      </c>
      <c r="AU39">
        <v>-2.427013783080636</v>
      </c>
      <c r="AV39">
        <v>1</v>
      </c>
      <c r="AW39"/>
      <c r="AX39"/>
    </row>
    <row r="40" spans="1:50" s="1" customFormat="1" x14ac:dyDescent="0.3">
      <c r="A40">
        <v>1</v>
      </c>
      <c r="B40">
        <v>52.003999999999998</v>
      </c>
      <c r="C40">
        <v>0.18099999999999999</v>
      </c>
      <c r="D40">
        <v>0.73399999999999999</v>
      </c>
      <c r="E40">
        <v>0.376</v>
      </c>
      <c r="F40">
        <v>13.731999999999999</v>
      </c>
      <c r="G40">
        <v>0.41099999999999998</v>
      </c>
      <c r="H40">
        <v>13.571999999999999</v>
      </c>
      <c r="I40">
        <v>18.774000000000001</v>
      </c>
      <c r="J40">
        <v>0.14199999999999999</v>
      </c>
      <c r="K40">
        <v>1.0999999999999999E-2</v>
      </c>
      <c r="L40">
        <v>0.10299999999999999</v>
      </c>
      <c r="M40">
        <v>0</v>
      </c>
      <c r="N40" s="1">
        <f t="shared" si="3"/>
        <v>100.03999999999998</v>
      </c>
      <c r="O40" s="1" t="s">
        <v>51</v>
      </c>
      <c r="P40" t="str" cm="1">
        <f t="array" ref="P40">_xlfn.IFS(A40=1,"Core",A40=2,"Rim",TRUE,"Mantle")</f>
        <v>Core</v>
      </c>
      <c r="Q40" s="1" t="s">
        <v>93</v>
      </c>
      <c r="R40">
        <v>1.9670000000000001</v>
      </c>
      <c r="S40">
        <v>5.0000000000000001E-3</v>
      </c>
      <c r="T40">
        <v>3.3000000000000002E-2</v>
      </c>
      <c r="U40">
        <v>1.0999999999999999E-2</v>
      </c>
      <c r="V40">
        <v>2.3E-2</v>
      </c>
      <c r="W40">
        <v>0.41099999999999998</v>
      </c>
      <c r="X40">
        <v>1.2999999999999999E-2</v>
      </c>
      <c r="Y40">
        <v>0.76500000000000001</v>
      </c>
      <c r="Z40">
        <v>0.76100000000000001</v>
      </c>
      <c r="AA40">
        <v>0.01</v>
      </c>
      <c r="AB40">
        <v>1E-3</v>
      </c>
      <c r="AC40">
        <v>4</v>
      </c>
      <c r="AD40">
        <v>38.570704510897116</v>
      </c>
      <c r="AE40">
        <v>38.773441459706035</v>
      </c>
      <c r="AF40">
        <v>22.655854029396856</v>
      </c>
      <c r="AG40" s="2">
        <f t="shared" si="4"/>
        <v>65.051020408163268</v>
      </c>
      <c r="AH40" s="2">
        <f t="shared" si="5"/>
        <v>5.2995391705069124E-2</v>
      </c>
      <c r="AI40">
        <v>0.41941206284845411</v>
      </c>
      <c r="AJ40">
        <v>0.38570704510897114</v>
      </c>
      <c r="AK40"/>
      <c r="AL40">
        <v>-1.795652297011131</v>
      </c>
      <c r="AM40">
        <v>1357.968230067708</v>
      </c>
      <c r="AN40">
        <v>1378.95068359375</v>
      </c>
      <c r="AO40">
        <v>1.203068852424622</v>
      </c>
      <c r="AP40">
        <v>1350.496337890625</v>
      </c>
      <c r="AQ40">
        <v>1360.6365608877979</v>
      </c>
      <c r="AR40">
        <v>1366.393679375803</v>
      </c>
      <c r="AS40">
        <v>1.85923171043396</v>
      </c>
      <c r="AT40">
        <v>-3.8046718429213802</v>
      </c>
      <c r="AU40">
        <v>-3.0966446989714349</v>
      </c>
      <c r="AV40">
        <v>1</v>
      </c>
      <c r="AW40"/>
      <c r="AX40"/>
    </row>
    <row r="41" spans="1:50" s="1" customFormat="1" x14ac:dyDescent="0.3">
      <c r="A41">
        <v>1</v>
      </c>
      <c r="B41">
        <v>52.167000000000002</v>
      </c>
      <c r="C41">
        <v>0.255</v>
      </c>
      <c r="D41">
        <v>0.92</v>
      </c>
      <c r="E41">
        <v>0.38300000000000001</v>
      </c>
      <c r="F41">
        <v>14.33</v>
      </c>
      <c r="G41">
        <v>0.434</v>
      </c>
      <c r="H41">
        <v>13.864000000000001</v>
      </c>
      <c r="I41">
        <v>18.428999999999998</v>
      </c>
      <c r="J41">
        <v>0.122</v>
      </c>
      <c r="K41">
        <v>0</v>
      </c>
      <c r="L41">
        <v>8.6999999999999994E-2</v>
      </c>
      <c r="M41">
        <v>5.1999999999999998E-2</v>
      </c>
      <c r="N41" s="1">
        <f t="shared" si="3"/>
        <v>101.04300000000002</v>
      </c>
      <c r="O41" s="1" t="s">
        <v>51</v>
      </c>
      <c r="P41" t="str" cm="1">
        <f t="array" ref="P41">_xlfn.IFS(A41=1,"Core",A41=2,"Rim",TRUE,"Mantle")</f>
        <v>Core</v>
      </c>
      <c r="Q41" s="1" t="s">
        <v>93</v>
      </c>
      <c r="R41">
        <v>1.9550000000000001</v>
      </c>
      <c r="S41">
        <v>7.0000000000000001E-3</v>
      </c>
      <c r="T41">
        <v>4.1000000000000002E-2</v>
      </c>
      <c r="U41">
        <v>1.0999999999999999E-2</v>
      </c>
      <c r="V41">
        <v>3.3000000000000002E-2</v>
      </c>
      <c r="W41">
        <v>0.41599999999999998</v>
      </c>
      <c r="X41">
        <v>1.4E-2</v>
      </c>
      <c r="Y41">
        <v>0.77400000000000002</v>
      </c>
      <c r="Z41">
        <v>0.74</v>
      </c>
      <c r="AA41">
        <v>8.9999999999999993E-3</v>
      </c>
      <c r="AB41">
        <v>0</v>
      </c>
      <c r="AC41">
        <v>4</v>
      </c>
      <c r="AD41">
        <v>37.430450177035915</v>
      </c>
      <c r="AE41">
        <v>39.150227617602425</v>
      </c>
      <c r="AF41">
        <v>23.419322205361656</v>
      </c>
      <c r="AG41" s="2">
        <f t="shared" si="4"/>
        <v>65.042016806722685</v>
      </c>
      <c r="AH41" s="2">
        <f t="shared" si="5"/>
        <v>7.3496659242761705E-2</v>
      </c>
      <c r="AI41">
        <v>0.42134547293879615</v>
      </c>
      <c r="AJ41">
        <v>0.37430450177035918</v>
      </c>
      <c r="AK41"/>
      <c r="AL41">
        <v>-1.998536714770335</v>
      </c>
      <c r="AM41">
        <v>1353.8437177409389</v>
      </c>
      <c r="AN41">
        <v>1376.607788085938</v>
      </c>
      <c r="AO41">
        <v>1.2191734313964839</v>
      </c>
      <c r="AP41">
        <v>1369.991821289062</v>
      </c>
      <c r="AQ41">
        <v>1335.106676203852</v>
      </c>
      <c r="AR41">
        <v>1338.327600757945</v>
      </c>
      <c r="AS41">
        <v>1.12248706817627</v>
      </c>
      <c r="AT41">
        <v>-6.6366713232423544</v>
      </c>
      <c r="AU41">
        <v>-6.2398102538777076</v>
      </c>
      <c r="AV41">
        <v>1</v>
      </c>
      <c r="AW41"/>
      <c r="AX41"/>
    </row>
    <row r="42" spans="1:50" s="1" customFormat="1" x14ac:dyDescent="0.3">
      <c r="A42" s="1">
        <v>1</v>
      </c>
      <c r="B42" s="1">
        <v>51.860999999999997</v>
      </c>
      <c r="C42" s="1">
        <v>8.8999999999999996E-2</v>
      </c>
      <c r="D42" s="1">
        <v>0.45900000000000002</v>
      </c>
      <c r="E42" s="1">
        <v>0.39700000000000002</v>
      </c>
      <c r="F42" s="1">
        <v>13.981999999999999</v>
      </c>
      <c r="G42" s="1">
        <v>0.53200000000000003</v>
      </c>
      <c r="H42" s="1">
        <v>13.32</v>
      </c>
      <c r="I42" s="1">
        <v>19.071000000000002</v>
      </c>
      <c r="J42" s="1">
        <v>0.13500000000000001</v>
      </c>
      <c r="K42" s="1">
        <v>0</v>
      </c>
      <c r="L42" s="1">
        <v>0</v>
      </c>
      <c r="M42" s="1">
        <v>0</v>
      </c>
      <c r="N42" s="1">
        <f t="shared" si="3"/>
        <v>99.845999999999989</v>
      </c>
      <c r="O42" s="1" t="s">
        <v>51</v>
      </c>
      <c r="P42" t="str" cm="1">
        <f t="array" ref="P42">_xlfn.IFS(A42=1,"Core",A42=2,"Rim",TRUE,"Mantle")</f>
        <v>Core</v>
      </c>
      <c r="Q42" s="1" t="s">
        <v>52</v>
      </c>
      <c r="R42" s="1">
        <v>1.9670000000000001</v>
      </c>
      <c r="S42" s="1">
        <v>3.0000000000000001E-3</v>
      </c>
      <c r="T42" s="1">
        <v>2.1000000000000001E-2</v>
      </c>
      <c r="U42" s="1">
        <v>1.2E-2</v>
      </c>
      <c r="V42" s="1">
        <v>3.9E-2</v>
      </c>
      <c r="W42" s="1">
        <v>0.40500000000000003</v>
      </c>
      <c r="X42" s="1">
        <v>1.7000000000000001E-2</v>
      </c>
      <c r="Y42" s="1">
        <v>0.753</v>
      </c>
      <c r="Z42" s="1">
        <v>0.77500000000000002</v>
      </c>
      <c r="AA42" s="1">
        <v>0.01</v>
      </c>
      <c r="AB42" s="1">
        <v>0</v>
      </c>
      <c r="AC42" s="1">
        <v>4</v>
      </c>
      <c r="AD42" s="2">
        <v>38.964303670186027</v>
      </c>
      <c r="AE42" s="2">
        <v>37.858220211161395</v>
      </c>
      <c r="AF42" s="2">
        <v>23.177476118652589</v>
      </c>
      <c r="AG42" s="2">
        <f t="shared" si="4"/>
        <v>65.025906735751306</v>
      </c>
      <c r="AH42" s="2">
        <f t="shared" si="5"/>
        <v>8.7837837837837843E-2</v>
      </c>
      <c r="AI42" s="2">
        <v>0.42659627953745605</v>
      </c>
      <c r="AJ42" s="2">
        <v>0.38964303670186029</v>
      </c>
      <c r="AM42" s="1">
        <v>1339.6157200381449</v>
      </c>
      <c r="AN42" s="1">
        <v>1405.08056640625</v>
      </c>
      <c r="AO42" s="1">
        <v>0.83743745088577271</v>
      </c>
      <c r="AP42" s="1">
        <v>1344.29443359375</v>
      </c>
      <c r="AS42" s="1">
        <v>1.5526338815689089</v>
      </c>
      <c r="AV42" s="1">
        <v>1</v>
      </c>
    </row>
    <row r="43" spans="1:50" s="1" customFormat="1" x14ac:dyDescent="0.3">
      <c r="A43" s="1">
        <v>1</v>
      </c>
      <c r="B43" s="1">
        <v>51.081000000000003</v>
      </c>
      <c r="C43" s="1">
        <v>0.23100000000000001</v>
      </c>
      <c r="D43" s="1">
        <v>0.93899999999999995</v>
      </c>
      <c r="E43" s="1">
        <v>0.39400000000000002</v>
      </c>
      <c r="F43" s="1">
        <v>13.776</v>
      </c>
      <c r="G43" s="1">
        <v>0.34200000000000003</v>
      </c>
      <c r="H43" s="1">
        <v>12.858000000000001</v>
      </c>
      <c r="I43" s="1">
        <v>19.472999999999999</v>
      </c>
      <c r="J43" s="1">
        <v>0.158</v>
      </c>
      <c r="K43" s="1">
        <v>0</v>
      </c>
      <c r="L43" s="1">
        <v>0</v>
      </c>
      <c r="M43" s="1">
        <v>0</v>
      </c>
      <c r="N43" s="1">
        <f t="shared" si="3"/>
        <v>99.25200000000001</v>
      </c>
      <c r="O43" s="1" t="s">
        <v>51</v>
      </c>
      <c r="P43" t="str" cm="1">
        <f t="array" ref="P43">_xlfn.IFS(A43=1,"Core",A43=2,"Rim",TRUE,"Mantle")</f>
        <v>Core</v>
      </c>
      <c r="Q43" s="1" t="s">
        <v>52</v>
      </c>
      <c r="R43" s="1">
        <v>1.9490000000000001</v>
      </c>
      <c r="S43" s="1">
        <v>7.0000000000000001E-3</v>
      </c>
      <c r="T43" s="1">
        <v>4.2000000000000003E-2</v>
      </c>
      <c r="U43" s="1">
        <v>1.2E-2</v>
      </c>
      <c r="V43" s="1">
        <v>4.5999999999999999E-2</v>
      </c>
      <c r="W43" s="1">
        <v>0.39400000000000002</v>
      </c>
      <c r="X43" s="1">
        <v>1.0999999999999999E-2</v>
      </c>
      <c r="Y43" s="1">
        <v>0.73099999999999998</v>
      </c>
      <c r="Z43" s="1">
        <v>0.79600000000000004</v>
      </c>
      <c r="AA43" s="1">
        <v>1.2E-2</v>
      </c>
      <c r="AB43" s="1">
        <v>0</v>
      </c>
      <c r="AC43" s="1">
        <v>4</v>
      </c>
      <c r="AD43" s="2">
        <v>40.242669362992913</v>
      </c>
      <c r="AE43" s="2">
        <v>36.95652173913043</v>
      </c>
      <c r="AF43" s="2">
        <v>22.800808897876639</v>
      </c>
      <c r="AG43" s="2">
        <f t="shared" si="4"/>
        <v>64.977777777777774</v>
      </c>
      <c r="AH43" s="2">
        <f t="shared" si="5"/>
        <v>0.10454545454545454</v>
      </c>
      <c r="AI43" s="2">
        <v>0.42922143579373095</v>
      </c>
      <c r="AJ43" s="2">
        <v>0.40242669362992911</v>
      </c>
      <c r="AM43" s="1">
        <v>1350.9912483401749</v>
      </c>
      <c r="AN43" s="1">
        <v>1381.707397460938</v>
      </c>
      <c r="AO43" s="1">
        <v>1.0101733207702639</v>
      </c>
      <c r="AP43" s="1">
        <v>1373.323120117188</v>
      </c>
      <c r="AS43" s="1">
        <v>2.3069489002227779</v>
      </c>
      <c r="AV43" s="1">
        <v>1</v>
      </c>
    </row>
    <row r="44" spans="1:50" s="1" customFormat="1" x14ac:dyDescent="0.3">
      <c r="A44">
        <v>1</v>
      </c>
      <c r="B44">
        <v>52.753</v>
      </c>
      <c r="C44">
        <v>0.14099999999999999</v>
      </c>
      <c r="D44">
        <v>0.71599999999999997</v>
      </c>
      <c r="E44">
        <v>0.372</v>
      </c>
      <c r="F44">
        <v>14.053000000000001</v>
      </c>
      <c r="G44">
        <v>0.42699999999999999</v>
      </c>
      <c r="H44">
        <v>14</v>
      </c>
      <c r="I44">
        <v>18.481000000000002</v>
      </c>
      <c r="J44">
        <v>0.14499999999999999</v>
      </c>
      <c r="K44">
        <v>0</v>
      </c>
      <c r="L44">
        <v>8.8999999999999996E-2</v>
      </c>
      <c r="M44">
        <v>0</v>
      </c>
      <c r="N44" s="1">
        <f t="shared" si="3"/>
        <v>101.17700000000001</v>
      </c>
      <c r="O44" s="1" t="s">
        <v>51</v>
      </c>
      <c r="P44" t="str" cm="1">
        <f t="array" ref="P44">_xlfn.IFS(A44=1,"Core",A44=2,"Rim",TRUE,"Mantle")</f>
        <v>Core</v>
      </c>
      <c r="Q44" s="1" t="s">
        <v>93</v>
      </c>
      <c r="R44">
        <v>1.9710000000000001</v>
      </c>
      <c r="S44">
        <v>4.0000000000000001E-3</v>
      </c>
      <c r="T44">
        <v>3.2000000000000001E-2</v>
      </c>
      <c r="U44">
        <v>1.0999999999999999E-2</v>
      </c>
      <c r="V44">
        <v>1.7999999999999999E-2</v>
      </c>
      <c r="W44">
        <v>0.42099999999999999</v>
      </c>
      <c r="X44">
        <v>1.4E-2</v>
      </c>
      <c r="Y44">
        <v>0.78</v>
      </c>
      <c r="Z44">
        <v>0.74</v>
      </c>
      <c r="AA44">
        <v>1.0999999999999999E-2</v>
      </c>
      <c r="AB44">
        <v>0</v>
      </c>
      <c r="AC44">
        <v>4</v>
      </c>
      <c r="AD44">
        <v>37.506335529650272</v>
      </c>
      <c r="AE44">
        <v>39.533705017739486</v>
      </c>
      <c r="AF44">
        <v>22.959959452610239</v>
      </c>
      <c r="AG44" s="2">
        <f t="shared" si="4"/>
        <v>64.945878434637805</v>
      </c>
      <c r="AH44" s="2">
        <f t="shared" si="5"/>
        <v>4.1002277904328012E-2</v>
      </c>
      <c r="AI44">
        <v>0.41713127217435375</v>
      </c>
      <c r="AJ44">
        <v>0.3750633552965027</v>
      </c>
      <c r="AK44"/>
      <c r="AL44">
        <v>-1.206392351173424</v>
      </c>
      <c r="AM44">
        <v>1362.9016496995041</v>
      </c>
      <c r="AN44">
        <v>1406.617553710938</v>
      </c>
      <c r="AO44">
        <v>0.86141723394393921</v>
      </c>
      <c r="AP44">
        <v>1358.991943359375</v>
      </c>
      <c r="AQ44">
        <v>1377.046470644158</v>
      </c>
      <c r="AR44">
        <v>1385.1292240581261</v>
      </c>
      <c r="AS44">
        <v>1.0447244644165039</v>
      </c>
      <c r="AT44">
        <v>-2.037915026501651</v>
      </c>
      <c r="AU44">
        <v>-1.045350064834881</v>
      </c>
      <c r="AV44">
        <v>1</v>
      </c>
      <c r="AW44"/>
      <c r="AX44"/>
    </row>
    <row r="45" spans="1:50" s="1" customFormat="1" x14ac:dyDescent="0.3">
      <c r="A45">
        <v>1</v>
      </c>
      <c r="B45">
        <v>52.625999999999998</v>
      </c>
      <c r="C45">
        <v>0.11799999999999999</v>
      </c>
      <c r="D45">
        <v>0.58099999999999996</v>
      </c>
      <c r="E45">
        <v>0.40899999999999997</v>
      </c>
      <c r="F45">
        <v>14.138</v>
      </c>
      <c r="G45">
        <v>0.41399999999999998</v>
      </c>
      <c r="H45">
        <v>13.98</v>
      </c>
      <c r="I45">
        <v>18.440000000000001</v>
      </c>
      <c r="J45">
        <v>0.12</v>
      </c>
      <c r="K45">
        <v>0</v>
      </c>
      <c r="L45">
        <v>8.1000000000000003E-2</v>
      </c>
      <c r="M45">
        <v>0.02</v>
      </c>
      <c r="N45" s="1">
        <f t="shared" si="3"/>
        <v>100.92700000000001</v>
      </c>
      <c r="O45" s="1" t="s">
        <v>51</v>
      </c>
      <c r="P45" t="str" cm="1">
        <f t="array" ref="P45">_xlfn.IFS(A45=1,"Core",A45=2,"Rim",TRUE,"Mantle")</f>
        <v>Core</v>
      </c>
      <c r="Q45" s="1" t="s">
        <v>93</v>
      </c>
      <c r="R45">
        <v>1.972</v>
      </c>
      <c r="S45">
        <v>3.0000000000000001E-3</v>
      </c>
      <c r="T45">
        <v>2.5999999999999999E-2</v>
      </c>
      <c r="U45">
        <v>1.2E-2</v>
      </c>
      <c r="V45">
        <v>1.9E-2</v>
      </c>
      <c r="W45">
        <v>0.42399999999999999</v>
      </c>
      <c r="X45">
        <v>1.2999999999999999E-2</v>
      </c>
      <c r="Y45">
        <v>0.78100000000000003</v>
      </c>
      <c r="Z45">
        <v>0.74099999999999999</v>
      </c>
      <c r="AA45">
        <v>8.9999999999999993E-3</v>
      </c>
      <c r="AB45">
        <v>0</v>
      </c>
      <c r="AC45">
        <v>4</v>
      </c>
      <c r="AD45">
        <v>37.462082912032351</v>
      </c>
      <c r="AE45">
        <v>39.48432760364004</v>
      </c>
      <c r="AF45">
        <v>23.053589484327599</v>
      </c>
      <c r="AG45" s="2">
        <f t="shared" si="4"/>
        <v>64.813278008298752</v>
      </c>
      <c r="AH45" s="2">
        <f t="shared" si="5"/>
        <v>4.2889390519187359E-2</v>
      </c>
      <c r="AI45">
        <v>0.41784630940343775</v>
      </c>
      <c r="AJ45">
        <v>0.37462082912032352</v>
      </c>
      <c r="AK45"/>
      <c r="AL45">
        <v>-1.9589429666570271</v>
      </c>
      <c r="AM45">
        <v>1359.8236447575489</v>
      </c>
      <c r="AN45">
        <v>1410.592529296875</v>
      </c>
      <c r="AO45">
        <v>0.78257167339324951</v>
      </c>
      <c r="AP45">
        <v>1373.069946289062</v>
      </c>
      <c r="AQ45">
        <v>1344.9052993677781</v>
      </c>
      <c r="AR45">
        <v>1350.886010927014</v>
      </c>
      <c r="AS45">
        <v>1.1744869947433469</v>
      </c>
      <c r="AT45">
        <v>-5.9455076361255124</v>
      </c>
      <c r="AU45">
        <v>-5.2108991462680319</v>
      </c>
      <c r="AV45">
        <v>1</v>
      </c>
      <c r="AW45"/>
      <c r="AX45"/>
    </row>
    <row r="46" spans="1:50" s="1" customFormat="1" x14ac:dyDescent="0.3">
      <c r="A46">
        <v>1</v>
      </c>
      <c r="B46">
        <v>52.405999999999999</v>
      </c>
      <c r="C46">
        <v>0.26100000000000001</v>
      </c>
      <c r="D46">
        <v>0.88500000000000001</v>
      </c>
      <c r="E46">
        <v>0.32100000000000001</v>
      </c>
      <c r="F46">
        <v>14.365</v>
      </c>
      <c r="G46">
        <v>0.46600000000000003</v>
      </c>
      <c r="H46">
        <v>13.792999999999999</v>
      </c>
      <c r="I46">
        <v>18.498999999999999</v>
      </c>
      <c r="J46">
        <v>0.15</v>
      </c>
      <c r="K46">
        <v>0</v>
      </c>
      <c r="L46">
        <v>7.6999999999999999E-2</v>
      </c>
      <c r="M46">
        <v>0</v>
      </c>
      <c r="N46" s="1">
        <f t="shared" si="3"/>
        <v>101.22299999999998</v>
      </c>
      <c r="O46" s="1" t="s">
        <v>51</v>
      </c>
      <c r="P46" t="str" cm="1">
        <f t="array" ref="P46">_xlfn.IFS(A46=1,"Core",A46=2,"Rim",TRUE,"Mantle")</f>
        <v>Core</v>
      </c>
      <c r="Q46" s="1" t="s">
        <v>93</v>
      </c>
      <c r="R46">
        <v>1.96</v>
      </c>
      <c r="S46">
        <v>7.0000000000000001E-3</v>
      </c>
      <c r="T46">
        <v>3.9E-2</v>
      </c>
      <c r="U46">
        <v>8.9999999999999993E-3</v>
      </c>
      <c r="V46">
        <v>2.9000000000000001E-2</v>
      </c>
      <c r="W46">
        <v>0.42099999999999999</v>
      </c>
      <c r="X46">
        <v>1.4999999999999999E-2</v>
      </c>
      <c r="Y46">
        <v>0.76900000000000002</v>
      </c>
      <c r="Z46">
        <v>0.74099999999999999</v>
      </c>
      <c r="AA46">
        <v>1.0999999999999999E-2</v>
      </c>
      <c r="AB46">
        <v>0</v>
      </c>
      <c r="AC46">
        <v>4</v>
      </c>
      <c r="AD46">
        <v>37.51898734177216</v>
      </c>
      <c r="AE46">
        <v>38.936708860759495</v>
      </c>
      <c r="AF46">
        <v>23.544303797468356</v>
      </c>
      <c r="AG46" s="2">
        <f t="shared" si="4"/>
        <v>64.621848739495803</v>
      </c>
      <c r="AH46" s="2">
        <f t="shared" si="5"/>
        <v>6.4444444444444443E-2</v>
      </c>
      <c r="AI46">
        <v>0.42303797468354432</v>
      </c>
      <c r="AJ46">
        <v>0.37518987341772159</v>
      </c>
      <c r="AK46"/>
      <c r="AL46">
        <v>-1.444352106383338</v>
      </c>
      <c r="AM46">
        <v>1354.2052742676999</v>
      </c>
      <c r="AN46">
        <v>1374.652587890625</v>
      </c>
      <c r="AO46">
        <v>0.97046709060668945</v>
      </c>
      <c r="AP46">
        <v>1360.147827148438</v>
      </c>
      <c r="AQ46">
        <v>1361.651233848487</v>
      </c>
      <c r="AR46">
        <v>1366.316608401715</v>
      </c>
      <c r="AS46">
        <v>1.125293374061584</v>
      </c>
      <c r="AT46">
        <v>-3.3087538894915269</v>
      </c>
      <c r="AU46">
        <v>-2.7337209932494329</v>
      </c>
      <c r="AV46">
        <v>1</v>
      </c>
      <c r="AW46"/>
      <c r="AX46"/>
    </row>
    <row r="47" spans="1:50" s="1" customFormat="1" x14ac:dyDescent="0.3">
      <c r="A47">
        <v>1</v>
      </c>
      <c r="B47">
        <v>52.720999999999997</v>
      </c>
      <c r="C47">
        <v>0.127</v>
      </c>
      <c r="D47">
        <v>0.67600000000000005</v>
      </c>
      <c r="E47">
        <v>0.34699999999999998</v>
      </c>
      <c r="F47">
        <v>14.004</v>
      </c>
      <c r="G47">
        <v>0.43</v>
      </c>
      <c r="H47">
        <v>13.933</v>
      </c>
      <c r="I47">
        <v>18.512</v>
      </c>
      <c r="J47">
        <v>0.123</v>
      </c>
      <c r="K47">
        <v>0</v>
      </c>
      <c r="L47">
        <v>6.7000000000000004E-2</v>
      </c>
      <c r="M47">
        <v>2.4E-2</v>
      </c>
      <c r="N47" s="1">
        <f t="shared" si="3"/>
        <v>100.964</v>
      </c>
      <c r="O47" s="1" t="s">
        <v>51</v>
      </c>
      <c r="P47" t="str" cm="1">
        <f t="array" ref="P47">_xlfn.IFS(A47=1,"Core",A47=2,"Rim",TRUE,"Mantle")</f>
        <v>Core</v>
      </c>
      <c r="Q47" s="1" t="s">
        <v>93</v>
      </c>
      <c r="R47">
        <v>1.9750000000000001</v>
      </c>
      <c r="S47">
        <v>4.0000000000000001E-3</v>
      </c>
      <c r="T47">
        <v>0.03</v>
      </c>
      <c r="U47">
        <v>0.01</v>
      </c>
      <c r="V47">
        <v>1.2999999999999999E-2</v>
      </c>
      <c r="W47">
        <v>0.42599999999999999</v>
      </c>
      <c r="X47">
        <v>1.4E-2</v>
      </c>
      <c r="Y47">
        <v>0.77800000000000002</v>
      </c>
      <c r="Z47">
        <v>0.74299999999999999</v>
      </c>
      <c r="AA47">
        <v>8.9999999999999993E-3</v>
      </c>
      <c r="AB47">
        <v>0</v>
      </c>
      <c r="AC47">
        <v>4</v>
      </c>
      <c r="AD47">
        <v>37.639311043566359</v>
      </c>
      <c r="AE47">
        <v>39.412360688956426</v>
      </c>
      <c r="AF47">
        <v>22.948328267477201</v>
      </c>
      <c r="AG47" s="2">
        <f t="shared" si="4"/>
        <v>64.61794019933555</v>
      </c>
      <c r="AH47" s="2">
        <f t="shared" si="5"/>
        <v>2.96127562642369E-2</v>
      </c>
      <c r="AI47">
        <v>0.41767983789260382</v>
      </c>
      <c r="AJ47">
        <v>0.37639311043566359</v>
      </c>
      <c r="AK47"/>
      <c r="AL47">
        <v>-1.3097216081644161</v>
      </c>
      <c r="AM47">
        <v>1361.561071268427</v>
      </c>
      <c r="AN47">
        <v>1400.94091796875</v>
      </c>
      <c r="AO47">
        <v>0.98078054189682007</v>
      </c>
      <c r="AP47">
        <v>1355.74755859375</v>
      </c>
      <c r="AQ47">
        <v>1379.126080992422</v>
      </c>
      <c r="AR47">
        <v>1389.842093083271</v>
      </c>
      <c r="AS47">
        <v>1.013775587081909</v>
      </c>
      <c r="AT47">
        <v>-1.8282966546457831</v>
      </c>
      <c r="AU47">
        <v>-0.5127221517713263</v>
      </c>
      <c r="AV47">
        <v>1</v>
      </c>
      <c r="AW47"/>
      <c r="AX47"/>
    </row>
    <row r="48" spans="1:50" s="1" customFormat="1" x14ac:dyDescent="0.3">
      <c r="A48">
        <v>1</v>
      </c>
      <c r="B48">
        <v>52.286999999999999</v>
      </c>
      <c r="C48">
        <v>0.13800000000000001</v>
      </c>
      <c r="D48">
        <v>0.71199999999999997</v>
      </c>
      <c r="E48">
        <v>0.372</v>
      </c>
      <c r="F48">
        <v>14.225</v>
      </c>
      <c r="G48">
        <v>0.39900000000000002</v>
      </c>
      <c r="H48">
        <v>13.804</v>
      </c>
      <c r="I48">
        <v>18.390999999999998</v>
      </c>
      <c r="J48">
        <v>0.13</v>
      </c>
      <c r="K48">
        <v>0</v>
      </c>
      <c r="L48">
        <v>7.6999999999999999E-2</v>
      </c>
      <c r="M48">
        <v>0</v>
      </c>
      <c r="N48" s="1">
        <f t="shared" si="3"/>
        <v>100.535</v>
      </c>
      <c r="O48" s="1" t="s">
        <v>51</v>
      </c>
      <c r="P48" t="str" cm="1">
        <f t="array" ref="P48">_xlfn.IFS(A48=1,"Core",A48=2,"Rim",TRUE,"Mantle")</f>
        <v>Core</v>
      </c>
      <c r="Q48" s="1" t="s">
        <v>93</v>
      </c>
      <c r="R48">
        <v>1.968</v>
      </c>
      <c r="S48">
        <v>4.0000000000000001E-3</v>
      </c>
      <c r="T48">
        <v>3.2000000000000001E-2</v>
      </c>
      <c r="U48">
        <v>1.0999999999999999E-2</v>
      </c>
      <c r="V48">
        <v>2.4E-2</v>
      </c>
      <c r="W48">
        <v>0.42399999999999999</v>
      </c>
      <c r="X48">
        <v>1.2999999999999999E-2</v>
      </c>
      <c r="Y48">
        <v>0.77400000000000002</v>
      </c>
      <c r="Z48">
        <v>0.74199999999999999</v>
      </c>
      <c r="AA48">
        <v>8.9999999999999993E-3</v>
      </c>
      <c r="AB48">
        <v>0</v>
      </c>
      <c r="AC48">
        <v>4</v>
      </c>
      <c r="AD48">
        <v>37.531613555892761</v>
      </c>
      <c r="AE48">
        <v>39.150227617602425</v>
      </c>
      <c r="AF48">
        <v>23.31815882650481</v>
      </c>
      <c r="AG48" s="2">
        <f t="shared" si="4"/>
        <v>64.6076794657763</v>
      </c>
      <c r="AH48" s="2">
        <f t="shared" si="5"/>
        <v>5.3571428571428568E-2</v>
      </c>
      <c r="AI48">
        <v>0.4208396560445119</v>
      </c>
      <c r="AJ48">
        <v>0.37531613555892762</v>
      </c>
      <c r="AK48"/>
      <c r="AL48">
        <v>-1.6273054882700959</v>
      </c>
      <c r="AM48">
        <v>1360.6341669780199</v>
      </c>
      <c r="AN48">
        <v>1397.020385742188</v>
      </c>
      <c r="AO48">
        <v>0.95086508989334106</v>
      </c>
      <c r="AP48">
        <v>1368.932495117188</v>
      </c>
      <c r="AQ48">
        <v>1362.9744183801499</v>
      </c>
      <c r="AR48">
        <v>1369.9505407531051</v>
      </c>
      <c r="AS48">
        <v>1.220308899879456</v>
      </c>
      <c r="AT48">
        <v>-3.5222776229384181</v>
      </c>
      <c r="AU48">
        <v>-2.6643600599900901</v>
      </c>
      <c r="AV48">
        <v>1</v>
      </c>
      <c r="AW48"/>
      <c r="AX48"/>
    </row>
    <row r="49" spans="1:50" s="1" customFormat="1" x14ac:dyDescent="0.3">
      <c r="A49">
        <v>1</v>
      </c>
      <c r="B49">
        <v>52.527999999999999</v>
      </c>
      <c r="C49">
        <v>0.121</v>
      </c>
      <c r="D49">
        <v>0.65</v>
      </c>
      <c r="E49">
        <v>0.35099999999999998</v>
      </c>
      <c r="F49">
        <v>14.007999999999999</v>
      </c>
      <c r="G49">
        <v>0.379</v>
      </c>
      <c r="H49">
        <v>13.845000000000001</v>
      </c>
      <c r="I49">
        <v>18.510999999999999</v>
      </c>
      <c r="J49">
        <v>0.11799999999999999</v>
      </c>
      <c r="K49">
        <v>0</v>
      </c>
      <c r="L49">
        <v>9.9000000000000005E-2</v>
      </c>
      <c r="M49">
        <v>0</v>
      </c>
      <c r="N49" s="1">
        <f t="shared" si="3"/>
        <v>100.61</v>
      </c>
      <c r="O49" s="1" t="s">
        <v>51</v>
      </c>
      <c r="P49" t="str" cm="1">
        <f t="array" ref="P49">_xlfn.IFS(A49=1,"Core",A49=2,"Rim",TRUE,"Mantle")</f>
        <v>Core</v>
      </c>
      <c r="Q49" s="1" t="s">
        <v>93</v>
      </c>
      <c r="R49">
        <v>1.9750000000000001</v>
      </c>
      <c r="S49">
        <v>3.0000000000000001E-3</v>
      </c>
      <c r="T49">
        <v>2.9000000000000001E-2</v>
      </c>
      <c r="U49">
        <v>0.01</v>
      </c>
      <c r="V49">
        <v>1.2999999999999999E-2</v>
      </c>
      <c r="W49">
        <v>0.42799999999999999</v>
      </c>
      <c r="X49">
        <v>1.2E-2</v>
      </c>
      <c r="Y49">
        <v>0.77600000000000002</v>
      </c>
      <c r="Z49">
        <v>0.746</v>
      </c>
      <c r="AA49">
        <v>8.9999999999999993E-3</v>
      </c>
      <c r="AB49">
        <v>0</v>
      </c>
      <c r="AC49">
        <v>4</v>
      </c>
      <c r="AD49">
        <v>37.772151898734172</v>
      </c>
      <c r="AE49">
        <v>39.291139240506325</v>
      </c>
      <c r="AF49">
        <v>22.936708860759495</v>
      </c>
      <c r="AG49" s="2">
        <f t="shared" si="4"/>
        <v>64.451827242524914</v>
      </c>
      <c r="AH49" s="2">
        <f t="shared" si="5"/>
        <v>2.9478458049886618E-2</v>
      </c>
      <c r="AI49">
        <v>0.41822784810126579</v>
      </c>
      <c r="AJ49">
        <v>0.37772151898734174</v>
      </c>
      <c r="AK49"/>
      <c r="AL49">
        <v>-1.475486658265371</v>
      </c>
      <c r="AM49">
        <v>1364.3329677772711</v>
      </c>
      <c r="AN49">
        <v>1398.717041015625</v>
      </c>
      <c r="AO49">
        <v>0.921009361743927</v>
      </c>
      <c r="AP49">
        <v>1373.332641601562</v>
      </c>
      <c r="AQ49">
        <v>1375.508331244622</v>
      </c>
      <c r="AR49">
        <v>1386.311606626052</v>
      </c>
      <c r="AS49">
        <v>1.217724680900574</v>
      </c>
      <c r="AT49">
        <v>-2.2085088697403989</v>
      </c>
      <c r="AU49">
        <v>-0.8817192019594593</v>
      </c>
      <c r="AV49">
        <v>1</v>
      </c>
      <c r="AW49"/>
      <c r="AX49"/>
    </row>
    <row r="50" spans="1:50" s="1" customFormat="1" x14ac:dyDescent="0.3">
      <c r="A50" s="1">
        <v>1</v>
      </c>
      <c r="B50" s="1">
        <v>50.997999999999998</v>
      </c>
      <c r="C50" s="1">
        <v>0.26800000000000002</v>
      </c>
      <c r="D50" s="1">
        <v>0.80200000000000005</v>
      </c>
      <c r="E50" s="1">
        <v>0.30199999999999999</v>
      </c>
      <c r="F50" s="1">
        <v>14.101000000000001</v>
      </c>
      <c r="G50" s="1">
        <v>0.42599999999999999</v>
      </c>
      <c r="H50" s="1">
        <v>12.89</v>
      </c>
      <c r="I50" s="1">
        <v>18.684000000000001</v>
      </c>
      <c r="J50" s="1">
        <v>0.24299999999999999</v>
      </c>
      <c r="K50" s="1">
        <v>0</v>
      </c>
      <c r="L50" s="1">
        <v>0</v>
      </c>
      <c r="M50" s="1">
        <v>0</v>
      </c>
      <c r="N50" s="1">
        <f t="shared" si="3"/>
        <v>98.713999999999999</v>
      </c>
      <c r="O50" s="1" t="s">
        <v>51</v>
      </c>
      <c r="P50" t="str" cm="1">
        <f t="array" ref="P50">_xlfn.IFS(A50=1,"Core",A50=2,"Rim",TRUE,"Mantle")</f>
        <v>Core</v>
      </c>
      <c r="Q50" s="1" t="s">
        <v>52</v>
      </c>
      <c r="R50" s="1">
        <v>1.9570000000000001</v>
      </c>
      <c r="S50" s="1">
        <v>8.0000000000000002E-3</v>
      </c>
      <c r="T50" s="1">
        <v>3.5999999999999997E-2</v>
      </c>
      <c r="U50" s="1">
        <v>8.9999999999999993E-3</v>
      </c>
      <c r="V50" s="1">
        <v>4.2999999999999997E-2</v>
      </c>
      <c r="W50" s="1">
        <v>0.40899999999999997</v>
      </c>
      <c r="X50" s="1">
        <v>1.4E-2</v>
      </c>
      <c r="Y50" s="1">
        <v>0.73699999999999999</v>
      </c>
      <c r="Z50" s="1">
        <v>0.76800000000000002</v>
      </c>
      <c r="AA50" s="1">
        <v>1.7999999999999999E-2</v>
      </c>
      <c r="AB50" s="1">
        <v>0</v>
      </c>
      <c r="AC50" s="1">
        <v>4</v>
      </c>
      <c r="AD50" s="2">
        <v>38.964992389649929</v>
      </c>
      <c r="AE50" s="2">
        <v>37.392186707255206</v>
      </c>
      <c r="AF50" s="2">
        <v>23.642820903094876</v>
      </c>
      <c r="AG50" s="2">
        <f t="shared" si="4"/>
        <v>64.310645724258293</v>
      </c>
      <c r="AH50" s="2">
        <f t="shared" si="5"/>
        <v>9.5132743362831854E-2</v>
      </c>
      <c r="AI50" s="2">
        <v>0.43125317097919835</v>
      </c>
      <c r="AJ50" s="2">
        <v>0.38964992389649927</v>
      </c>
      <c r="AL50" s="1">
        <v>-1.385784059636155</v>
      </c>
      <c r="AM50" s="1">
        <v>1354.5436574205651</v>
      </c>
      <c r="AN50" s="1">
        <v>1377.478271484375</v>
      </c>
      <c r="AO50" s="1">
        <v>1.2011487483978269</v>
      </c>
      <c r="AP50" s="1">
        <v>1349.92333984375</v>
      </c>
      <c r="AQ50" s="1">
        <v>1315.6097647369991</v>
      </c>
      <c r="AR50" s="1">
        <v>1312.650211253243</v>
      </c>
      <c r="AS50" s="1">
        <v>2.0150711536407471</v>
      </c>
      <c r="AT50" s="1">
        <v>-8.368638836072023</v>
      </c>
      <c r="AU50" s="1">
        <v>-8.7348034020729308</v>
      </c>
      <c r="AV50" s="1">
        <v>1</v>
      </c>
    </row>
    <row r="51" spans="1:50" s="1" customFormat="1" x14ac:dyDescent="0.3">
      <c r="A51">
        <v>1</v>
      </c>
      <c r="B51">
        <v>53.070999999999998</v>
      </c>
      <c r="C51">
        <v>0.104</v>
      </c>
      <c r="D51">
        <v>0.52700000000000002</v>
      </c>
      <c r="E51">
        <v>0.39900000000000002</v>
      </c>
      <c r="F51">
        <v>14.234999999999999</v>
      </c>
      <c r="G51">
        <v>0.435</v>
      </c>
      <c r="H51">
        <v>14.053000000000001</v>
      </c>
      <c r="I51">
        <v>18.300999999999998</v>
      </c>
      <c r="J51">
        <v>0.14599999999999999</v>
      </c>
      <c r="K51">
        <v>0</v>
      </c>
      <c r="L51">
        <v>0.08</v>
      </c>
      <c r="M51">
        <v>0</v>
      </c>
      <c r="N51" s="1">
        <f t="shared" si="3"/>
        <v>101.351</v>
      </c>
      <c r="O51" s="1" t="s">
        <v>51</v>
      </c>
      <c r="P51" t="str" cm="1">
        <f t="array" ref="P51">_xlfn.IFS(A51=1,"Core",A51=2,"Rim",TRUE,"Mantle")</f>
        <v>Core</v>
      </c>
      <c r="Q51" s="1" t="s">
        <v>93</v>
      </c>
      <c r="R51">
        <v>1.98</v>
      </c>
      <c r="S51">
        <v>3.0000000000000001E-3</v>
      </c>
      <c r="T51">
        <v>2.3E-2</v>
      </c>
      <c r="U51">
        <v>1.2E-2</v>
      </c>
      <c r="V51">
        <v>8.9999999999999993E-3</v>
      </c>
      <c r="W51">
        <v>0.435</v>
      </c>
      <c r="X51">
        <v>1.4E-2</v>
      </c>
      <c r="Y51">
        <v>0.78200000000000003</v>
      </c>
      <c r="Z51">
        <v>0.73199999999999998</v>
      </c>
      <c r="AA51">
        <v>1.0999999999999999E-2</v>
      </c>
      <c r="AB51">
        <v>0</v>
      </c>
      <c r="AC51">
        <v>4</v>
      </c>
      <c r="AD51">
        <v>37.119675456389452</v>
      </c>
      <c r="AE51">
        <v>39.655172413793103</v>
      </c>
      <c r="AF51">
        <v>23.225152129817449</v>
      </c>
      <c r="AG51" s="2">
        <f t="shared" si="4"/>
        <v>64.256368118323749</v>
      </c>
      <c r="AH51" s="2">
        <f t="shared" si="5"/>
        <v>2.0270270270270268E-2</v>
      </c>
      <c r="AI51">
        <v>0.41784989858012178</v>
      </c>
      <c r="AJ51">
        <v>0.3711967545638945</v>
      </c>
      <c r="AK51"/>
      <c r="AL51">
        <v>-1.0768466041703699</v>
      </c>
      <c r="AM51">
        <v>1364.728848617736</v>
      </c>
      <c r="AN51">
        <v>1415.946044921875</v>
      </c>
      <c r="AO51">
        <v>0.5684974193572998</v>
      </c>
      <c r="AP51">
        <v>1368.203125</v>
      </c>
      <c r="AQ51">
        <v>1376.516740757964</v>
      </c>
      <c r="AR51">
        <v>1384.5841913524901</v>
      </c>
      <c r="AS51">
        <v>1.2066650390625</v>
      </c>
      <c r="AT51">
        <v>-2.1558053451217352</v>
      </c>
      <c r="AU51">
        <v>-1.165429254160669</v>
      </c>
      <c r="AV51">
        <v>1</v>
      </c>
      <c r="AW51"/>
      <c r="AX51"/>
    </row>
    <row r="52" spans="1:50" s="1" customFormat="1" x14ac:dyDescent="0.3">
      <c r="A52">
        <v>1</v>
      </c>
      <c r="B52">
        <v>52.62</v>
      </c>
      <c r="C52">
        <v>0.124</v>
      </c>
      <c r="D52">
        <v>0.66400000000000003</v>
      </c>
      <c r="E52">
        <v>0.39500000000000002</v>
      </c>
      <c r="F52">
        <v>14.455</v>
      </c>
      <c r="G52">
        <v>0.42199999999999999</v>
      </c>
      <c r="H52">
        <v>13.829000000000001</v>
      </c>
      <c r="I52">
        <v>18.43</v>
      </c>
      <c r="J52">
        <v>0.13</v>
      </c>
      <c r="K52">
        <v>0</v>
      </c>
      <c r="L52">
        <v>9.0999999999999998E-2</v>
      </c>
      <c r="M52">
        <v>2.1000000000000001E-2</v>
      </c>
      <c r="N52" s="1">
        <f t="shared" si="3"/>
        <v>101.18100000000001</v>
      </c>
      <c r="O52" s="1" t="s">
        <v>51</v>
      </c>
      <c r="P52" t="str" cm="1">
        <f t="array" ref="P52">_xlfn.IFS(A52=1,"Core",A52=2,"Rim",TRUE,"Mantle")</f>
        <v>Core</v>
      </c>
      <c r="Q52" s="1" t="s">
        <v>93</v>
      </c>
      <c r="R52">
        <v>1.97</v>
      </c>
      <c r="S52">
        <v>3.0000000000000001E-3</v>
      </c>
      <c r="T52">
        <v>2.9000000000000001E-2</v>
      </c>
      <c r="U52">
        <v>1.2E-2</v>
      </c>
      <c r="V52">
        <v>2.1999999999999999E-2</v>
      </c>
      <c r="W52">
        <v>0.43</v>
      </c>
      <c r="X52">
        <v>1.2999999999999999E-2</v>
      </c>
      <c r="Y52">
        <v>0.77100000000000002</v>
      </c>
      <c r="Z52">
        <v>0.73899999999999999</v>
      </c>
      <c r="AA52">
        <v>8.9999999999999993E-3</v>
      </c>
      <c r="AB52">
        <v>0</v>
      </c>
      <c r="AC52">
        <v>4</v>
      </c>
      <c r="AD52">
        <v>37.417721518987342</v>
      </c>
      <c r="AE52">
        <v>39.037974683544299</v>
      </c>
      <c r="AF52">
        <v>23.544303797468356</v>
      </c>
      <c r="AG52" s="2">
        <f t="shared" si="4"/>
        <v>64.196502914238124</v>
      </c>
      <c r="AH52" s="2">
        <f t="shared" si="5"/>
        <v>4.8672566371681408E-2</v>
      </c>
      <c r="AI52">
        <v>0.42253164556962025</v>
      </c>
      <c r="AJ52">
        <v>0.3741772151898734</v>
      </c>
      <c r="AK52"/>
      <c r="AL52">
        <v>-1.6444817471272479</v>
      </c>
      <c r="AM52">
        <v>1358.5829381083061</v>
      </c>
      <c r="AN52">
        <v>1402.955810546875</v>
      </c>
      <c r="AO52">
        <v>0.75692009925842285</v>
      </c>
      <c r="AP52">
        <v>1366.32763671875</v>
      </c>
      <c r="AQ52">
        <v>1358.2766528333871</v>
      </c>
      <c r="AR52">
        <v>1364.722281184457</v>
      </c>
      <c r="AS52">
        <v>1.217733502388</v>
      </c>
      <c r="AT52">
        <v>-4.0361968032880213</v>
      </c>
      <c r="AU52">
        <v>-3.2432161439824072</v>
      </c>
      <c r="AV52">
        <v>1</v>
      </c>
      <c r="AW52"/>
      <c r="AX52"/>
    </row>
    <row r="53" spans="1:50" s="1" customFormat="1" x14ac:dyDescent="0.3">
      <c r="A53">
        <v>1</v>
      </c>
      <c r="B53">
        <v>52.14</v>
      </c>
      <c r="C53">
        <v>0.22600000000000001</v>
      </c>
      <c r="D53">
        <v>0.90500000000000003</v>
      </c>
      <c r="E53">
        <v>0.373</v>
      </c>
      <c r="F53">
        <v>14.340999999999999</v>
      </c>
      <c r="G53">
        <v>0.42</v>
      </c>
      <c r="H53">
        <v>13.55</v>
      </c>
      <c r="I53">
        <v>18.573</v>
      </c>
      <c r="J53">
        <v>0.15</v>
      </c>
      <c r="K53">
        <v>0</v>
      </c>
      <c r="L53">
        <v>6.9000000000000006E-2</v>
      </c>
      <c r="M53">
        <v>0</v>
      </c>
      <c r="N53" s="1">
        <f t="shared" si="3"/>
        <v>100.747</v>
      </c>
      <c r="O53" s="1" t="s">
        <v>51</v>
      </c>
      <c r="P53" t="str" cm="1">
        <f t="array" ref="P53">_xlfn.IFS(A53=1,"Core",A53=2,"Rim",TRUE,"Mantle")</f>
        <v>Core</v>
      </c>
      <c r="Q53" s="1" t="s">
        <v>93</v>
      </c>
      <c r="R53">
        <v>1.96</v>
      </c>
      <c r="S53">
        <v>6.0000000000000001E-3</v>
      </c>
      <c r="T53">
        <v>0.04</v>
      </c>
      <c r="U53">
        <v>1.0999999999999999E-2</v>
      </c>
      <c r="V53">
        <v>2.7E-2</v>
      </c>
      <c r="W53">
        <v>0.42399999999999999</v>
      </c>
      <c r="X53">
        <v>1.2999999999999999E-2</v>
      </c>
      <c r="Y53">
        <v>0.75900000000000001</v>
      </c>
      <c r="Z53">
        <v>0.748</v>
      </c>
      <c r="AA53">
        <v>1.0999999999999999E-2</v>
      </c>
      <c r="AB53">
        <v>0</v>
      </c>
      <c r="AC53">
        <v>4</v>
      </c>
      <c r="AD53">
        <v>37.950279046169463</v>
      </c>
      <c r="AE53">
        <v>38.50837138508372</v>
      </c>
      <c r="AF53">
        <v>23.541349568746831</v>
      </c>
      <c r="AG53" s="2">
        <f t="shared" si="4"/>
        <v>64.158918005071854</v>
      </c>
      <c r="AH53" s="2">
        <f t="shared" si="5"/>
        <v>5.9866962305986697E-2</v>
      </c>
      <c r="AI53">
        <v>0.42516489091831561</v>
      </c>
      <c r="AJ53">
        <v>0.37950279046169461</v>
      </c>
      <c r="AK53"/>
      <c r="AL53">
        <v>-1.365491823887709</v>
      </c>
      <c r="AM53">
        <v>1356.9780185951911</v>
      </c>
      <c r="AN53">
        <v>1380.159790039062</v>
      </c>
      <c r="AO53">
        <v>1.1148451566696169</v>
      </c>
      <c r="AP53">
        <v>1362.42529296875</v>
      </c>
      <c r="AQ53">
        <v>1367.6517746097461</v>
      </c>
      <c r="AR53">
        <v>1373.933043531121</v>
      </c>
      <c r="AS53">
        <v>1.1593002080917361</v>
      </c>
      <c r="AT53">
        <v>-2.5337212406207068</v>
      </c>
      <c r="AU53">
        <v>-1.7593578018059151</v>
      </c>
      <c r="AV53">
        <v>1</v>
      </c>
      <c r="AW53"/>
      <c r="AX53"/>
    </row>
    <row r="54" spans="1:50" s="1" customFormat="1" x14ac:dyDescent="0.3">
      <c r="A54">
        <v>1</v>
      </c>
      <c r="B54">
        <v>52.362000000000002</v>
      </c>
      <c r="C54">
        <v>0.15</v>
      </c>
      <c r="D54">
        <v>0.627</v>
      </c>
      <c r="E54">
        <v>0.35699999999999998</v>
      </c>
      <c r="F54">
        <v>14.959</v>
      </c>
      <c r="G54">
        <v>0.42</v>
      </c>
      <c r="H54">
        <v>13.795</v>
      </c>
      <c r="I54">
        <v>18.295999999999999</v>
      </c>
      <c r="J54">
        <v>0.111</v>
      </c>
      <c r="K54">
        <v>0</v>
      </c>
      <c r="L54">
        <v>0.109</v>
      </c>
      <c r="M54">
        <v>0</v>
      </c>
      <c r="N54" s="1">
        <f t="shared" si="3"/>
        <v>101.18600000000001</v>
      </c>
      <c r="O54" s="1" t="s">
        <v>51</v>
      </c>
      <c r="P54" t="str" cm="1">
        <f t="array" ref="P54">_xlfn.IFS(A54=1,"Core",A54=2,"Rim",TRUE,"Mantle")</f>
        <v>Core</v>
      </c>
      <c r="Q54" s="1" t="s">
        <v>93</v>
      </c>
      <c r="R54">
        <v>1.962</v>
      </c>
      <c r="S54">
        <v>4.0000000000000001E-3</v>
      </c>
      <c r="T54">
        <v>2.8000000000000001E-2</v>
      </c>
      <c r="U54">
        <v>1.0999999999999999E-2</v>
      </c>
      <c r="V54">
        <v>3.6999999999999998E-2</v>
      </c>
      <c r="W54">
        <v>0.432</v>
      </c>
      <c r="X54">
        <v>1.2999999999999999E-2</v>
      </c>
      <c r="Y54">
        <v>0.77</v>
      </c>
      <c r="Z54">
        <v>0.73499999999999999</v>
      </c>
      <c r="AA54">
        <v>8.0000000000000002E-3</v>
      </c>
      <c r="AB54">
        <v>0</v>
      </c>
      <c r="AC54">
        <v>4</v>
      </c>
      <c r="AD54">
        <v>36.99043784599899</v>
      </c>
      <c r="AE54">
        <v>38.751887267237045</v>
      </c>
      <c r="AF54">
        <v>24.257674886763965</v>
      </c>
      <c r="AG54" s="2">
        <f t="shared" si="4"/>
        <v>64.059900166389355</v>
      </c>
      <c r="AH54" s="2">
        <f t="shared" si="5"/>
        <v>7.8891257995735611E-2</v>
      </c>
      <c r="AI54">
        <v>0.42752893809763459</v>
      </c>
      <c r="AJ54">
        <v>0.36990437845998991</v>
      </c>
      <c r="AK54"/>
      <c r="AL54"/>
      <c r="AM54">
        <v>1352.6407021298339</v>
      </c>
      <c r="AN54">
        <v>1387.975708007812</v>
      </c>
      <c r="AO54">
        <v>1.1594870090484619</v>
      </c>
      <c r="AP54">
        <v>1360.718872070312</v>
      </c>
      <c r="AQ54"/>
      <c r="AR54"/>
      <c r="AS54">
        <v>1.0837270021438601</v>
      </c>
      <c r="AT54"/>
      <c r="AU54"/>
      <c r="AV54">
        <v>1</v>
      </c>
      <c r="AW54"/>
      <c r="AX54"/>
    </row>
    <row r="55" spans="1:50" s="1" customFormat="1" x14ac:dyDescent="0.3">
      <c r="A55">
        <v>1</v>
      </c>
      <c r="B55">
        <v>52.878</v>
      </c>
      <c r="C55">
        <v>0.14599999999999999</v>
      </c>
      <c r="D55">
        <v>0.68899999999999995</v>
      </c>
      <c r="E55">
        <v>0.372</v>
      </c>
      <c r="F55">
        <v>14.201000000000001</v>
      </c>
      <c r="G55">
        <v>0.42699999999999999</v>
      </c>
      <c r="H55">
        <v>13.912000000000001</v>
      </c>
      <c r="I55">
        <v>18.436</v>
      </c>
      <c r="J55">
        <v>0.126</v>
      </c>
      <c r="K55">
        <v>0</v>
      </c>
      <c r="L55">
        <v>8.6999999999999994E-2</v>
      </c>
      <c r="M55">
        <v>0</v>
      </c>
      <c r="N55" s="1">
        <f t="shared" si="3"/>
        <v>101.27400000000002</v>
      </c>
      <c r="O55" s="1" t="s">
        <v>51</v>
      </c>
      <c r="P55" t="str" cm="1">
        <f t="array" ref="P55">_xlfn.IFS(A55=1,"Core",A55=2,"Rim",TRUE,"Mantle")</f>
        <v>Core</v>
      </c>
      <c r="Q55" s="1" t="s">
        <v>93</v>
      </c>
      <c r="R55">
        <v>1.976</v>
      </c>
      <c r="S55">
        <v>4.0000000000000001E-3</v>
      </c>
      <c r="T55">
        <v>0.03</v>
      </c>
      <c r="U55">
        <v>1.0999999999999999E-2</v>
      </c>
      <c r="V55">
        <v>8.0000000000000002E-3</v>
      </c>
      <c r="W55">
        <v>0.435</v>
      </c>
      <c r="X55">
        <v>1.4E-2</v>
      </c>
      <c r="Y55">
        <v>0.77500000000000002</v>
      </c>
      <c r="Z55">
        <v>0.73799999999999999</v>
      </c>
      <c r="AA55">
        <v>8.9999999999999993E-3</v>
      </c>
      <c r="AB55">
        <v>0</v>
      </c>
      <c r="AC55">
        <v>4</v>
      </c>
      <c r="AD55">
        <v>37.461928934010153</v>
      </c>
      <c r="AE55">
        <v>39.340101522842644</v>
      </c>
      <c r="AF55">
        <v>23.197969543147209</v>
      </c>
      <c r="AG55" s="2">
        <f t="shared" si="4"/>
        <v>64.049586776859513</v>
      </c>
      <c r="AH55" s="2">
        <f t="shared" si="5"/>
        <v>1.8058690744920992E-2</v>
      </c>
      <c r="AI55">
        <v>0.41928934010152286</v>
      </c>
      <c r="AJ55">
        <v>0.37461928934010152</v>
      </c>
      <c r="AK55"/>
      <c r="AL55">
        <v>-1.0927859811677081</v>
      </c>
      <c r="AM55">
        <v>1362.712550987236</v>
      </c>
      <c r="AN55">
        <v>1398.48828125</v>
      </c>
      <c r="AO55">
        <v>0.91601938009262085</v>
      </c>
      <c r="AP55">
        <v>1355.378662109375</v>
      </c>
      <c r="AQ55">
        <v>1381.829262246802</v>
      </c>
      <c r="AR55">
        <v>1392.7380257400771</v>
      </c>
      <c r="AS55">
        <v>0.98788243532180786</v>
      </c>
      <c r="AT55">
        <v>-1.367314181754409</v>
      </c>
      <c r="AU55">
        <v>-2.7056800217819092E-2</v>
      </c>
      <c r="AV55">
        <v>1</v>
      </c>
      <c r="AW55"/>
      <c r="AX55"/>
    </row>
    <row r="56" spans="1:50" s="1" customFormat="1" x14ac:dyDescent="0.3">
      <c r="A56">
        <v>1</v>
      </c>
      <c r="B56">
        <v>52.104999999999997</v>
      </c>
      <c r="C56">
        <v>0.157</v>
      </c>
      <c r="D56">
        <v>0.58899999999999997</v>
      </c>
      <c r="E56">
        <v>0.32700000000000001</v>
      </c>
      <c r="F56">
        <v>15.042999999999999</v>
      </c>
      <c r="G56">
        <v>0.45100000000000001</v>
      </c>
      <c r="H56">
        <v>13.587</v>
      </c>
      <c r="I56">
        <v>18.273</v>
      </c>
      <c r="J56">
        <v>0.129</v>
      </c>
      <c r="K56">
        <v>0</v>
      </c>
      <c r="L56">
        <v>7.1999999999999995E-2</v>
      </c>
      <c r="M56">
        <v>0</v>
      </c>
      <c r="N56" s="1">
        <f t="shared" si="3"/>
        <v>100.73299999999999</v>
      </c>
      <c r="O56" s="1" t="s">
        <v>51</v>
      </c>
      <c r="P56" t="str" cm="1">
        <f t="array" ref="P56">_xlfn.IFS(A56=1,"Core",A56=2,"Rim",TRUE,"Mantle")</f>
        <v>Core</v>
      </c>
      <c r="Q56" s="1" t="s">
        <v>93</v>
      </c>
      <c r="R56">
        <v>1.962</v>
      </c>
      <c r="S56">
        <v>4.0000000000000001E-3</v>
      </c>
      <c r="T56">
        <v>2.5999999999999999E-2</v>
      </c>
      <c r="U56">
        <v>0.01</v>
      </c>
      <c r="V56">
        <v>0.04</v>
      </c>
      <c r="W56">
        <v>0.434</v>
      </c>
      <c r="X56">
        <v>1.4E-2</v>
      </c>
      <c r="Y56">
        <v>0.76300000000000001</v>
      </c>
      <c r="Z56">
        <v>0.73699999999999999</v>
      </c>
      <c r="AA56">
        <v>8.9999999999999993E-3</v>
      </c>
      <c r="AB56">
        <v>0</v>
      </c>
      <c r="AC56">
        <v>4</v>
      </c>
      <c r="AD56">
        <v>37.072434607645874</v>
      </c>
      <c r="AE56">
        <v>38.380281690140841</v>
      </c>
      <c r="AF56">
        <v>24.547283702213278</v>
      </c>
      <c r="AG56" s="2">
        <f t="shared" si="4"/>
        <v>63.742690058479532</v>
      </c>
      <c r="AH56" s="2">
        <f t="shared" si="5"/>
        <v>8.4388185654008449E-2</v>
      </c>
      <c r="AI56">
        <v>0.43083501006036218</v>
      </c>
      <c r="AJ56">
        <v>0.37072434607645877</v>
      </c>
      <c r="AK56"/>
      <c r="AL56"/>
      <c r="AM56">
        <v>1349.2308760839851</v>
      </c>
      <c r="AN56">
        <v>1387.622680664062</v>
      </c>
      <c r="AO56">
        <v>1.140706062316895</v>
      </c>
      <c r="AP56">
        <v>1352.865478515625</v>
      </c>
      <c r="AQ56"/>
      <c r="AR56"/>
      <c r="AS56">
        <v>1.1556248664855959</v>
      </c>
      <c r="AT56"/>
      <c r="AU56"/>
      <c r="AV56">
        <v>1</v>
      </c>
      <c r="AW56"/>
      <c r="AX56"/>
    </row>
    <row r="57" spans="1:50" s="1" customFormat="1" x14ac:dyDescent="0.3">
      <c r="A57">
        <v>1</v>
      </c>
      <c r="B57">
        <v>52.045999999999999</v>
      </c>
      <c r="C57">
        <v>0.18099999999999999</v>
      </c>
      <c r="D57">
        <v>0.77</v>
      </c>
      <c r="E57">
        <v>0.40100000000000002</v>
      </c>
      <c r="F57">
        <v>14.916</v>
      </c>
      <c r="G57">
        <v>0.40699999999999997</v>
      </c>
      <c r="H57">
        <v>13.475</v>
      </c>
      <c r="I57">
        <v>18.388000000000002</v>
      </c>
      <c r="J57">
        <v>0.157</v>
      </c>
      <c r="K57">
        <v>0</v>
      </c>
      <c r="L57">
        <v>8.1000000000000003E-2</v>
      </c>
      <c r="M57">
        <v>0</v>
      </c>
      <c r="N57" s="1">
        <f t="shared" si="3"/>
        <v>100.822</v>
      </c>
      <c r="O57" s="1" t="s">
        <v>51</v>
      </c>
      <c r="P57" t="str" cm="1">
        <f t="array" ref="P57">_xlfn.IFS(A57=1,"Core",A57=2,"Rim",TRUE,"Mantle")</f>
        <v>Core</v>
      </c>
      <c r="Q57" s="1" t="s">
        <v>93</v>
      </c>
      <c r="R57">
        <v>1.958</v>
      </c>
      <c r="S57">
        <v>5.0000000000000001E-3</v>
      </c>
      <c r="T57">
        <v>3.4000000000000002E-2</v>
      </c>
      <c r="U57">
        <v>1.2E-2</v>
      </c>
      <c r="V57">
        <v>3.9E-2</v>
      </c>
      <c r="W57">
        <v>0.43099999999999999</v>
      </c>
      <c r="X57">
        <v>1.2999999999999999E-2</v>
      </c>
      <c r="Y57">
        <v>0.75600000000000001</v>
      </c>
      <c r="Z57">
        <v>0.74099999999999999</v>
      </c>
      <c r="AA57">
        <v>1.0999999999999999E-2</v>
      </c>
      <c r="AB57">
        <v>0</v>
      </c>
      <c r="AC57">
        <v>4</v>
      </c>
      <c r="AD57">
        <v>37.424242424242429</v>
      </c>
      <c r="AE57">
        <v>38.18181818181818</v>
      </c>
      <c r="AF57">
        <v>24.393939393939394</v>
      </c>
      <c r="AG57" s="2">
        <f t="shared" si="4"/>
        <v>63.689974726200504</v>
      </c>
      <c r="AH57" s="2">
        <f t="shared" si="5"/>
        <v>8.2978723404255328E-2</v>
      </c>
      <c r="AI57">
        <v>0.43106060606060609</v>
      </c>
      <c r="AJ57">
        <v>0.37424242424242427</v>
      </c>
      <c r="AK57"/>
      <c r="AL57"/>
      <c r="AM57">
        <v>1354.7489174886709</v>
      </c>
      <c r="AN57">
        <v>1390.5126953125</v>
      </c>
      <c r="AO57">
        <v>0.77159678936004639</v>
      </c>
      <c r="AP57">
        <v>1369.721557617188</v>
      </c>
      <c r="AQ57"/>
      <c r="AR57"/>
      <c r="AS57">
        <v>1.390996098518372</v>
      </c>
      <c r="AT57"/>
      <c r="AU57"/>
      <c r="AV57">
        <v>1</v>
      </c>
      <c r="AW57"/>
      <c r="AX57"/>
    </row>
    <row r="58" spans="1:50" s="1" customFormat="1" x14ac:dyDescent="0.3">
      <c r="A58">
        <v>1</v>
      </c>
      <c r="B58">
        <v>52.225000000000001</v>
      </c>
      <c r="C58">
        <v>0.22500000000000001</v>
      </c>
      <c r="D58">
        <v>0.80400000000000005</v>
      </c>
      <c r="E58">
        <v>0.36199999999999999</v>
      </c>
      <c r="F58">
        <v>13.728</v>
      </c>
      <c r="G58">
        <v>0.40500000000000003</v>
      </c>
      <c r="H58">
        <v>13.506</v>
      </c>
      <c r="I58">
        <v>18.646999999999998</v>
      </c>
      <c r="J58">
        <v>0.11</v>
      </c>
      <c r="K58">
        <v>0</v>
      </c>
      <c r="L58">
        <v>7.8E-2</v>
      </c>
      <c r="M58">
        <v>0.03</v>
      </c>
      <c r="N58" s="1">
        <f t="shared" si="3"/>
        <v>100.12000000000002</v>
      </c>
      <c r="O58" s="1" t="s">
        <v>51</v>
      </c>
      <c r="P58" t="str" cm="1">
        <f t="array" ref="P58">_xlfn.IFS(A58=1,"Core",A58=2,"Rim",TRUE,"Mantle")</f>
        <v>Core</v>
      </c>
      <c r="Q58" s="1" t="s">
        <v>93</v>
      </c>
      <c r="R58">
        <v>1.9750000000000001</v>
      </c>
      <c r="S58">
        <v>6.0000000000000001E-3</v>
      </c>
      <c r="T58">
        <v>3.5999999999999997E-2</v>
      </c>
      <c r="U58">
        <v>1.0999999999999999E-2</v>
      </c>
      <c r="V58">
        <v>0</v>
      </c>
      <c r="W58">
        <v>0.434</v>
      </c>
      <c r="X58">
        <v>1.2999999999999999E-2</v>
      </c>
      <c r="Y58">
        <v>0.76100000000000001</v>
      </c>
      <c r="Z58">
        <v>0.75600000000000001</v>
      </c>
      <c r="AA58">
        <v>8.0000000000000002E-3</v>
      </c>
      <c r="AB58">
        <v>0</v>
      </c>
      <c r="AC58">
        <v>4</v>
      </c>
      <c r="AD58">
        <v>38.492871690427698</v>
      </c>
      <c r="AE58">
        <v>38.747454175152747</v>
      </c>
      <c r="AF58">
        <v>22.759674134419551</v>
      </c>
      <c r="AG58" s="2">
        <f t="shared" si="4"/>
        <v>63.68200836820084</v>
      </c>
      <c r="AH58" s="2">
        <f t="shared" si="5"/>
        <v>0</v>
      </c>
      <c r="AI58">
        <v>0.42006109979633399</v>
      </c>
      <c r="AJ58">
        <v>0.38492871690427699</v>
      </c>
      <c r="AK58"/>
      <c r="AL58">
        <v>-1.1359413784838319</v>
      </c>
      <c r="AM58">
        <v>1361.648668795088</v>
      </c>
      <c r="AN58">
        <v>1375.935791015625</v>
      </c>
      <c r="AO58">
        <v>1.338939309120178</v>
      </c>
      <c r="AP58">
        <v>1361.69482421875</v>
      </c>
      <c r="AQ58">
        <v>1385.3022442901549</v>
      </c>
      <c r="AR58">
        <v>1393.7784673120791</v>
      </c>
      <c r="AS58">
        <v>1.2093712091445921</v>
      </c>
      <c r="AT58">
        <v>-0.82326447490868304</v>
      </c>
      <c r="AU58">
        <v>0.2188475606562488</v>
      </c>
      <c r="AV58">
        <v>0</v>
      </c>
      <c r="AW58"/>
      <c r="AX58"/>
    </row>
    <row r="59" spans="1:50" s="1" customFormat="1" x14ac:dyDescent="0.3">
      <c r="A59">
        <v>1</v>
      </c>
      <c r="B59">
        <v>52.637</v>
      </c>
      <c r="C59">
        <v>0.19</v>
      </c>
      <c r="D59">
        <v>0.747</v>
      </c>
      <c r="E59">
        <v>0.34699999999999998</v>
      </c>
      <c r="F59">
        <v>13.845000000000001</v>
      </c>
      <c r="G59">
        <v>0.40799999999999997</v>
      </c>
      <c r="H59">
        <v>13.59</v>
      </c>
      <c r="I59">
        <v>18.565000000000001</v>
      </c>
      <c r="J59">
        <v>0.14599999999999999</v>
      </c>
      <c r="K59">
        <v>8.9999999999999993E-3</v>
      </c>
      <c r="L59">
        <v>0.09</v>
      </c>
      <c r="M59">
        <v>5.2999999999999999E-2</v>
      </c>
      <c r="N59" s="1">
        <f t="shared" si="3"/>
        <v>100.62700000000001</v>
      </c>
      <c r="O59" s="1" t="s">
        <v>51</v>
      </c>
      <c r="P59" t="str" cm="1">
        <f t="array" ref="P59">_xlfn.IFS(A59=1,"Core",A59=2,"Rim",TRUE,"Mantle")</f>
        <v>Core</v>
      </c>
      <c r="Q59" s="1" t="s">
        <v>93</v>
      </c>
      <c r="R59">
        <v>1.98</v>
      </c>
      <c r="S59">
        <v>5.0000000000000001E-3</v>
      </c>
      <c r="T59">
        <v>3.3000000000000002E-2</v>
      </c>
      <c r="U59">
        <v>0.01</v>
      </c>
      <c r="V59">
        <v>0</v>
      </c>
      <c r="W59">
        <v>0.436</v>
      </c>
      <c r="X59">
        <v>1.2999999999999999E-2</v>
      </c>
      <c r="Y59">
        <v>0.76200000000000001</v>
      </c>
      <c r="Z59">
        <v>0.748</v>
      </c>
      <c r="AA59">
        <v>1.0999999999999999E-2</v>
      </c>
      <c r="AB59">
        <v>0</v>
      </c>
      <c r="AC59">
        <v>3.9980000000000002</v>
      </c>
      <c r="AD59">
        <v>38.182746299132205</v>
      </c>
      <c r="AE59">
        <v>38.897396630934146</v>
      </c>
      <c r="AF59">
        <v>22.919857069933641</v>
      </c>
      <c r="AG59" s="2">
        <f t="shared" si="4"/>
        <v>63.606010016694491</v>
      </c>
      <c r="AH59" s="2">
        <f t="shared" si="5"/>
        <v>0</v>
      </c>
      <c r="AI59">
        <v>0.4201123021949974</v>
      </c>
      <c r="AJ59">
        <v>0.38182746299132203</v>
      </c>
      <c r="AK59"/>
      <c r="AL59">
        <v>-0.47688373027550313</v>
      </c>
      <c r="AM59">
        <v>1367.505240665261</v>
      </c>
      <c r="AN59">
        <v>1377.826416015625</v>
      </c>
      <c r="AO59">
        <v>1.110875010490417</v>
      </c>
      <c r="AP59">
        <v>1352.443237304688</v>
      </c>
      <c r="AQ59">
        <v>1393.557538341609</v>
      </c>
      <c r="AR59">
        <v>1402.155903184457</v>
      </c>
      <c r="AS59">
        <v>1.6995207071304319</v>
      </c>
      <c r="AT59">
        <v>9.7825483683209313E-2</v>
      </c>
      <c r="AU59">
        <v>1.154375162447151</v>
      </c>
      <c r="AV59">
        <v>0</v>
      </c>
      <c r="AW59"/>
      <c r="AX59"/>
    </row>
    <row r="60" spans="1:50" s="1" customFormat="1" x14ac:dyDescent="0.3">
      <c r="A60" s="1">
        <v>1</v>
      </c>
      <c r="B60" s="1">
        <v>51.4</v>
      </c>
      <c r="C60" s="1">
        <v>0.40200000000000002</v>
      </c>
      <c r="D60" s="1">
        <v>0.98</v>
      </c>
      <c r="E60" s="1">
        <v>0.38</v>
      </c>
      <c r="F60" s="1">
        <v>13.824999999999999</v>
      </c>
      <c r="G60" s="1">
        <v>0.4</v>
      </c>
      <c r="H60" s="1">
        <v>12.698</v>
      </c>
      <c r="I60" s="1">
        <v>19.265000000000001</v>
      </c>
      <c r="J60" s="1">
        <v>0.25</v>
      </c>
      <c r="K60" s="1">
        <v>0</v>
      </c>
      <c r="L60" s="1">
        <v>0</v>
      </c>
      <c r="M60" s="1">
        <v>0</v>
      </c>
      <c r="N60" s="1">
        <f t="shared" si="3"/>
        <v>99.600000000000009</v>
      </c>
      <c r="O60" s="1" t="s">
        <v>51</v>
      </c>
      <c r="P60" t="str" cm="1">
        <f t="array" ref="P60">_xlfn.IFS(A60=1,"Core",A60=2,"Rim",TRUE,"Mantle")</f>
        <v>Core</v>
      </c>
      <c r="Q60" s="1" t="s">
        <v>52</v>
      </c>
      <c r="R60" s="1">
        <v>1.956</v>
      </c>
      <c r="S60" s="1">
        <v>1.2E-2</v>
      </c>
      <c r="T60" s="1">
        <v>4.3999999999999997E-2</v>
      </c>
      <c r="U60" s="1">
        <v>1.0999999999999999E-2</v>
      </c>
      <c r="V60" s="1">
        <v>2.8000000000000001E-2</v>
      </c>
      <c r="W60" s="1">
        <v>0.41199999999999998</v>
      </c>
      <c r="X60" s="1">
        <v>1.2999999999999999E-2</v>
      </c>
      <c r="Y60" s="1">
        <v>0.72</v>
      </c>
      <c r="Z60" s="1">
        <v>0.78600000000000003</v>
      </c>
      <c r="AA60" s="1">
        <v>1.7999999999999999E-2</v>
      </c>
      <c r="AB60" s="1">
        <v>0</v>
      </c>
      <c r="AC60" s="1">
        <v>4</v>
      </c>
      <c r="AD60" s="2">
        <v>40.122511485451767</v>
      </c>
      <c r="AE60" s="2">
        <v>36.753445635528323</v>
      </c>
      <c r="AF60" s="2">
        <v>23.12404287901991</v>
      </c>
      <c r="AG60" s="2">
        <f t="shared" si="4"/>
        <v>63.604240282685524</v>
      </c>
      <c r="AH60" s="2">
        <f t="shared" si="5"/>
        <v>6.3636363636363644E-2</v>
      </c>
      <c r="AI60" s="2">
        <v>0.43185298621745793</v>
      </c>
      <c r="AJ60" s="2">
        <v>0.40122511485451767</v>
      </c>
      <c r="AL60" s="1">
        <v>-0.9900899158226153</v>
      </c>
      <c r="AM60" s="1">
        <v>1356.655513397144</v>
      </c>
      <c r="AN60" s="1">
        <v>1388.841674804688</v>
      </c>
      <c r="AO60" s="1">
        <v>1.412283778190613</v>
      </c>
      <c r="AP60" s="1">
        <v>1362.54541015625</v>
      </c>
      <c r="AQ60" s="1">
        <v>1360.0018625297371</v>
      </c>
      <c r="AR60" s="1">
        <v>1361.639261737515</v>
      </c>
      <c r="AS60" s="1">
        <v>2.334688663482666</v>
      </c>
      <c r="AT60" s="1">
        <v>-2.6286891593981641</v>
      </c>
      <c r="AU60" s="1">
        <v>-2.4258072274788129</v>
      </c>
      <c r="AV60" s="1">
        <v>1</v>
      </c>
    </row>
    <row r="61" spans="1:50" s="1" customFormat="1" x14ac:dyDescent="0.3">
      <c r="A61">
        <v>1</v>
      </c>
      <c r="B61">
        <v>52.518999999999998</v>
      </c>
      <c r="C61">
        <v>0.11799999999999999</v>
      </c>
      <c r="D61">
        <v>0.75800000000000001</v>
      </c>
      <c r="E61">
        <v>0.41899999999999998</v>
      </c>
      <c r="F61">
        <v>14.004</v>
      </c>
      <c r="G61">
        <v>0.41</v>
      </c>
      <c r="H61">
        <v>13.638999999999999</v>
      </c>
      <c r="I61">
        <v>18.568999999999999</v>
      </c>
      <c r="J61">
        <v>8.2000000000000003E-2</v>
      </c>
      <c r="K61">
        <v>0</v>
      </c>
      <c r="L61">
        <v>6.3E-2</v>
      </c>
      <c r="M61">
        <v>0</v>
      </c>
      <c r="N61" s="1">
        <f t="shared" si="3"/>
        <v>100.58099999999999</v>
      </c>
      <c r="O61" s="1" t="s">
        <v>51</v>
      </c>
      <c r="P61" t="str" cm="1">
        <f t="array" ref="P61">_xlfn.IFS(A61=1,"Core",A61=2,"Rim",TRUE,"Mantle")</f>
        <v>Core</v>
      </c>
      <c r="Q61" s="1" t="s">
        <v>93</v>
      </c>
      <c r="R61">
        <v>1.9770000000000001</v>
      </c>
      <c r="S61">
        <v>3.0000000000000001E-3</v>
      </c>
      <c r="T61">
        <v>3.4000000000000002E-2</v>
      </c>
      <c r="U61">
        <v>1.2E-2</v>
      </c>
      <c r="V61">
        <v>0</v>
      </c>
      <c r="W61">
        <v>0.441</v>
      </c>
      <c r="X61">
        <v>1.2999999999999999E-2</v>
      </c>
      <c r="Y61">
        <v>0.76500000000000001</v>
      </c>
      <c r="Z61">
        <v>0.749</v>
      </c>
      <c r="AA61">
        <v>6.0000000000000001E-3</v>
      </c>
      <c r="AB61">
        <v>0</v>
      </c>
      <c r="AC61">
        <v>4</v>
      </c>
      <c r="AD61">
        <v>38.058943089430898</v>
      </c>
      <c r="AE61">
        <v>38.871951219512198</v>
      </c>
      <c r="AF61">
        <v>23.069105691056912</v>
      </c>
      <c r="AG61" s="2">
        <f t="shared" si="4"/>
        <v>63.432835820895527</v>
      </c>
      <c r="AH61" s="2">
        <f t="shared" si="5"/>
        <v>0</v>
      </c>
      <c r="AI61">
        <v>0.42098577235772361</v>
      </c>
      <c r="AJ61">
        <v>0.38058943089430897</v>
      </c>
      <c r="AK61"/>
      <c r="AL61">
        <v>-1.269301036294372</v>
      </c>
      <c r="AM61">
        <v>1360.8856752264701</v>
      </c>
      <c r="AN61">
        <v>1401.1748046875</v>
      </c>
      <c r="AO61">
        <v>0.7814672589302063</v>
      </c>
      <c r="AP61">
        <v>1368.1943359375</v>
      </c>
      <c r="AQ61">
        <v>1386.648181978039</v>
      </c>
      <c r="AR61">
        <v>1390.1119648495969</v>
      </c>
      <c r="AS61">
        <v>1.2531400918960569</v>
      </c>
      <c r="AT61">
        <v>-0.87080489183836107</v>
      </c>
      <c r="AU61">
        <v>-0.44548107107754298</v>
      </c>
      <c r="AV61">
        <v>0</v>
      </c>
      <c r="AW61"/>
      <c r="AX61"/>
    </row>
    <row r="62" spans="1:50" s="1" customFormat="1" x14ac:dyDescent="0.3">
      <c r="A62" s="1">
        <v>1</v>
      </c>
      <c r="B62" s="1">
        <v>51.55</v>
      </c>
      <c r="C62" s="1">
        <v>0.193</v>
      </c>
      <c r="D62" s="1">
        <v>0.54300000000000004</v>
      </c>
      <c r="E62" s="1">
        <v>0.31</v>
      </c>
      <c r="F62" s="1">
        <v>14.927</v>
      </c>
      <c r="G62" s="1">
        <v>0.45900000000000002</v>
      </c>
      <c r="H62" s="1">
        <v>13.214</v>
      </c>
      <c r="I62" s="1">
        <v>18.088000000000001</v>
      </c>
      <c r="J62" s="1">
        <v>0.22700000000000001</v>
      </c>
      <c r="K62" s="1">
        <v>0</v>
      </c>
      <c r="L62" s="1">
        <v>0</v>
      </c>
      <c r="M62" s="1">
        <v>0</v>
      </c>
      <c r="N62" s="1">
        <f t="shared" si="3"/>
        <v>99.510999999999996</v>
      </c>
      <c r="O62" s="1" t="s">
        <v>51</v>
      </c>
      <c r="P62" t="str" cm="1">
        <f t="array" ref="P62">_xlfn.IFS(A62=1,"Core",A62=2,"Rim",TRUE,"Mantle")</f>
        <v>Core</v>
      </c>
      <c r="Q62" s="1" t="s">
        <v>52</v>
      </c>
      <c r="R62" s="1">
        <v>1.964</v>
      </c>
      <c r="S62" s="1">
        <v>6.0000000000000001E-3</v>
      </c>
      <c r="T62" s="1">
        <v>2.4E-2</v>
      </c>
      <c r="U62" s="1">
        <v>8.9999999999999993E-3</v>
      </c>
      <c r="V62" s="1">
        <v>4.2999999999999997E-2</v>
      </c>
      <c r="W62" s="1">
        <v>0.433</v>
      </c>
      <c r="X62" s="1">
        <v>1.4999999999999999E-2</v>
      </c>
      <c r="Y62" s="1">
        <v>0.75</v>
      </c>
      <c r="Z62" s="1">
        <v>0.73899999999999999</v>
      </c>
      <c r="AA62" s="1">
        <v>1.7000000000000001E-2</v>
      </c>
      <c r="AB62" s="1">
        <v>0</v>
      </c>
      <c r="AC62" s="1">
        <v>4</v>
      </c>
      <c r="AD62" s="2">
        <v>37.323232323232311</v>
      </c>
      <c r="AE62" s="2">
        <v>37.878787878787875</v>
      </c>
      <c r="AF62" s="2">
        <v>24.797979797979792</v>
      </c>
      <c r="AG62" s="2">
        <f t="shared" si="4"/>
        <v>63.398140321217241</v>
      </c>
      <c r="AH62" s="2">
        <f t="shared" si="5"/>
        <v>9.0336134453781511E-2</v>
      </c>
      <c r="AI62" s="2">
        <v>0.43459595959595948</v>
      </c>
      <c r="AJ62" s="2">
        <v>0.37323232323232314</v>
      </c>
      <c r="AM62" s="1">
        <v>1354.319116232637</v>
      </c>
      <c r="AN62" s="1">
        <v>1380.13525390625</v>
      </c>
      <c r="AO62" s="1">
        <v>1.2207379341125491</v>
      </c>
      <c r="AP62" s="1">
        <v>1340.32568359375</v>
      </c>
      <c r="AS62" s="1">
        <v>1.443220376968384</v>
      </c>
      <c r="AV62" s="1">
        <v>1</v>
      </c>
    </row>
    <row r="63" spans="1:50" s="1" customFormat="1" x14ac:dyDescent="0.3">
      <c r="A63">
        <v>1</v>
      </c>
      <c r="B63">
        <v>52.524000000000001</v>
      </c>
      <c r="C63">
        <v>0.11899999999999999</v>
      </c>
      <c r="D63">
        <v>0.56299999999999994</v>
      </c>
      <c r="E63">
        <v>0.372</v>
      </c>
      <c r="F63">
        <v>14.984999999999999</v>
      </c>
      <c r="G63">
        <v>0.45100000000000001</v>
      </c>
      <c r="H63">
        <v>13.7</v>
      </c>
      <c r="I63">
        <v>18.222000000000001</v>
      </c>
      <c r="J63">
        <v>0.121</v>
      </c>
      <c r="K63">
        <v>0</v>
      </c>
      <c r="L63">
        <v>9.2999999999999999E-2</v>
      </c>
      <c r="M63">
        <v>0</v>
      </c>
      <c r="N63" s="1">
        <f t="shared" si="3"/>
        <v>101.15</v>
      </c>
      <c r="O63" s="1" t="s">
        <v>51</v>
      </c>
      <c r="P63" t="str" cm="1">
        <f t="array" ref="P63">_xlfn.IFS(A63=1,"Core",A63=2,"Rim",TRUE,"Mantle")</f>
        <v>Core</v>
      </c>
      <c r="Q63" s="1" t="s">
        <v>93</v>
      </c>
      <c r="R63">
        <v>1.97</v>
      </c>
      <c r="S63">
        <v>3.0000000000000001E-3</v>
      </c>
      <c r="T63">
        <v>2.5000000000000001E-2</v>
      </c>
      <c r="U63">
        <v>1.0999999999999999E-2</v>
      </c>
      <c r="V63">
        <v>2.7E-2</v>
      </c>
      <c r="W63">
        <v>0.443</v>
      </c>
      <c r="X63">
        <v>1.4E-2</v>
      </c>
      <c r="Y63">
        <v>0.76600000000000001</v>
      </c>
      <c r="Z63">
        <v>0.73199999999999998</v>
      </c>
      <c r="AA63">
        <v>8.9999999999999993E-3</v>
      </c>
      <c r="AB63">
        <v>0</v>
      </c>
      <c r="AC63">
        <v>4</v>
      </c>
      <c r="AD63">
        <v>36.932391523713427</v>
      </c>
      <c r="AE63">
        <v>38.64783047426841</v>
      </c>
      <c r="AF63">
        <v>24.419778002018166</v>
      </c>
      <c r="AG63" s="2">
        <f t="shared" si="4"/>
        <v>63.358147229114969</v>
      </c>
      <c r="AH63" s="2">
        <f t="shared" si="5"/>
        <v>5.7446808510638291E-2</v>
      </c>
      <c r="AI63">
        <v>0.42885973763874879</v>
      </c>
      <c r="AJ63">
        <v>0.36932391523713426</v>
      </c>
      <c r="AK63"/>
      <c r="AL63"/>
      <c r="AM63">
        <v>1352.6642616092399</v>
      </c>
      <c r="AN63">
        <v>1393.88623046875</v>
      </c>
      <c r="AO63">
        <v>1.1108154058456421</v>
      </c>
      <c r="AP63">
        <v>1362.163330078125</v>
      </c>
      <c r="AQ63"/>
      <c r="AR63"/>
      <c r="AS63">
        <v>1.0254291296005249</v>
      </c>
      <c r="AT63"/>
      <c r="AU63"/>
      <c r="AV63">
        <v>1</v>
      </c>
      <c r="AW63"/>
      <c r="AX63"/>
    </row>
    <row r="64" spans="1:50" s="1" customFormat="1" x14ac:dyDescent="0.3">
      <c r="A64">
        <v>1</v>
      </c>
      <c r="B64">
        <v>52.317999999999998</v>
      </c>
      <c r="C64">
        <v>0.28299999999999997</v>
      </c>
      <c r="D64">
        <v>0.96599999999999997</v>
      </c>
      <c r="E64">
        <v>0.39600000000000002</v>
      </c>
      <c r="F64">
        <v>13.878</v>
      </c>
      <c r="G64">
        <v>0.40699999999999997</v>
      </c>
      <c r="H64">
        <v>13.249000000000001</v>
      </c>
      <c r="I64">
        <v>18.831</v>
      </c>
      <c r="J64">
        <v>0.191</v>
      </c>
      <c r="K64">
        <v>0</v>
      </c>
      <c r="L64">
        <v>9.7000000000000003E-2</v>
      </c>
      <c r="M64">
        <v>0</v>
      </c>
      <c r="N64" s="1">
        <f t="shared" si="3"/>
        <v>100.616</v>
      </c>
      <c r="O64" s="1" t="s">
        <v>51</v>
      </c>
      <c r="P64" t="str" cm="1">
        <f t="array" ref="P64">_xlfn.IFS(A64=1,"Core",A64=2,"Rim",TRUE,"Mantle")</f>
        <v>Core</v>
      </c>
      <c r="Q64" s="1" t="s">
        <v>93</v>
      </c>
      <c r="R64">
        <v>1.97</v>
      </c>
      <c r="S64">
        <v>8.0000000000000002E-3</v>
      </c>
      <c r="T64">
        <v>4.2999999999999997E-2</v>
      </c>
      <c r="U64">
        <v>1.2E-2</v>
      </c>
      <c r="V64">
        <v>3.0000000000000001E-3</v>
      </c>
      <c r="W64">
        <v>0.434</v>
      </c>
      <c r="X64">
        <v>1.2999999999999999E-2</v>
      </c>
      <c r="Y64">
        <v>0.74399999999999999</v>
      </c>
      <c r="Z64">
        <v>0.76</v>
      </c>
      <c r="AA64">
        <v>1.4E-2</v>
      </c>
      <c r="AB64">
        <v>0</v>
      </c>
      <c r="AC64">
        <v>4</v>
      </c>
      <c r="AD64">
        <v>38.894575230296823</v>
      </c>
      <c r="AE64">
        <v>38.075742067553733</v>
      </c>
      <c r="AF64">
        <v>23.029682702149437</v>
      </c>
      <c r="AG64" s="2">
        <f t="shared" si="4"/>
        <v>63.15789473684211</v>
      </c>
      <c r="AH64" s="2">
        <f t="shared" si="5"/>
        <v>6.8649885583524032E-3</v>
      </c>
      <c r="AI64">
        <v>0.42476970317297846</v>
      </c>
      <c r="AJ64">
        <v>0.38894575230296824</v>
      </c>
      <c r="AK64"/>
      <c r="AL64">
        <v>-0.25492542689197961</v>
      </c>
      <c r="AM64">
        <v>1365.19509307928</v>
      </c>
      <c r="AN64">
        <v>1387.289428710938</v>
      </c>
      <c r="AO64">
        <v>0.82658654451370239</v>
      </c>
      <c r="AP64">
        <v>1363.361572265625</v>
      </c>
      <c r="AQ64">
        <v>1391.083167846117</v>
      </c>
      <c r="AR64">
        <v>1402.849811597725</v>
      </c>
      <c r="AS64">
        <v>1.533722519874573</v>
      </c>
      <c r="AT64">
        <v>0.27552160396726322</v>
      </c>
      <c r="AU64">
        <v>1.7254578565606331</v>
      </c>
      <c r="AV64">
        <v>1</v>
      </c>
      <c r="AW64"/>
      <c r="AX64"/>
    </row>
    <row r="65" spans="1:50" s="1" customFormat="1" x14ac:dyDescent="0.3">
      <c r="A65">
        <v>1</v>
      </c>
      <c r="B65">
        <v>52.673999999999999</v>
      </c>
      <c r="C65">
        <v>0.11600000000000001</v>
      </c>
      <c r="D65">
        <v>0.56599999999999995</v>
      </c>
      <c r="E65">
        <v>0.379</v>
      </c>
      <c r="F65">
        <v>14.938000000000001</v>
      </c>
      <c r="G65">
        <v>0.41199999999999998</v>
      </c>
      <c r="H65">
        <v>13.648</v>
      </c>
      <c r="I65">
        <v>18.308</v>
      </c>
      <c r="J65">
        <v>0.13400000000000001</v>
      </c>
      <c r="K65">
        <v>0</v>
      </c>
      <c r="L65">
        <v>9.4E-2</v>
      </c>
      <c r="M65">
        <v>1.9E-2</v>
      </c>
      <c r="N65" s="1">
        <f t="shared" si="3"/>
        <v>101.288</v>
      </c>
      <c r="O65" s="1" t="s">
        <v>51</v>
      </c>
      <c r="P65" t="str" cm="1">
        <f t="array" ref="P65">_xlfn.IFS(A65=1,"Core",A65=2,"Rim",TRUE,"Mantle")</f>
        <v>Core</v>
      </c>
      <c r="Q65" s="1" t="s">
        <v>93</v>
      </c>
      <c r="R65">
        <v>1.9730000000000001</v>
      </c>
      <c r="S65">
        <v>3.0000000000000001E-3</v>
      </c>
      <c r="T65">
        <v>2.5000000000000001E-2</v>
      </c>
      <c r="U65">
        <v>1.0999999999999999E-2</v>
      </c>
      <c r="V65">
        <v>2.1000000000000001E-2</v>
      </c>
      <c r="W65">
        <v>0.44700000000000001</v>
      </c>
      <c r="X65">
        <v>1.2999999999999999E-2</v>
      </c>
      <c r="Y65">
        <v>0.76200000000000001</v>
      </c>
      <c r="Z65">
        <v>0.73499999999999999</v>
      </c>
      <c r="AA65">
        <v>0.01</v>
      </c>
      <c r="AB65">
        <v>0</v>
      </c>
      <c r="AC65">
        <v>4</v>
      </c>
      <c r="AD65">
        <v>37.158746208291213</v>
      </c>
      <c r="AE65">
        <v>38.523761375126391</v>
      </c>
      <c r="AF65">
        <v>24.317492416582411</v>
      </c>
      <c r="AG65" s="2">
        <f t="shared" si="4"/>
        <v>63.027295285359799</v>
      </c>
      <c r="AH65" s="2">
        <f t="shared" si="5"/>
        <v>4.4871794871794872E-2</v>
      </c>
      <c r="AI65">
        <v>0.42896865520728017</v>
      </c>
      <c r="AJ65">
        <v>0.3715874620829121</v>
      </c>
      <c r="AK65"/>
      <c r="AL65">
        <v>-1.632506629579858</v>
      </c>
      <c r="AM65">
        <v>1357.9979939004311</v>
      </c>
      <c r="AN65">
        <v>1399.358764648438</v>
      </c>
      <c r="AO65">
        <v>1.04119348526001</v>
      </c>
      <c r="AP65">
        <v>1363.841186523438</v>
      </c>
      <c r="AQ65">
        <v>1345.2938939473611</v>
      </c>
      <c r="AR65">
        <v>1350.5162249704019</v>
      </c>
      <c r="AS65">
        <v>1.3152896165847781</v>
      </c>
      <c r="AT65">
        <v>-5.2771975560758619</v>
      </c>
      <c r="AU65">
        <v>-4.6333316122186297</v>
      </c>
      <c r="AV65">
        <v>1</v>
      </c>
      <c r="AW65"/>
      <c r="AX65"/>
    </row>
    <row r="66" spans="1:50" s="1" customFormat="1" x14ac:dyDescent="0.3">
      <c r="A66" s="1">
        <v>1</v>
      </c>
      <c r="B66" s="1">
        <v>52.537999999999997</v>
      </c>
      <c r="C66" s="1">
        <v>0.125</v>
      </c>
      <c r="D66" s="1">
        <v>0.48399999999999999</v>
      </c>
      <c r="E66" s="1">
        <v>0.39300000000000002</v>
      </c>
      <c r="F66" s="1">
        <v>13.737</v>
      </c>
      <c r="G66" s="1">
        <v>0.44</v>
      </c>
      <c r="H66" s="1">
        <v>13.086</v>
      </c>
      <c r="I66" s="1">
        <v>18.481000000000002</v>
      </c>
      <c r="J66" s="1">
        <v>0.193</v>
      </c>
      <c r="K66" s="1">
        <v>0</v>
      </c>
      <c r="L66" s="1">
        <v>0</v>
      </c>
      <c r="M66" s="1">
        <v>0</v>
      </c>
      <c r="N66" s="1">
        <f t="shared" ref="N66:N97" si="6">SUM(B66:M66)</f>
        <v>99.47699999999999</v>
      </c>
      <c r="O66" s="1" t="s">
        <v>51</v>
      </c>
      <c r="P66" t="str" cm="1">
        <f t="array" ref="P66">_xlfn.IFS(A66=1,"Core",A66=2,"Rim",TRUE,"Mantle")</f>
        <v>Core</v>
      </c>
      <c r="Q66" s="1" t="s">
        <v>53</v>
      </c>
      <c r="R66" s="1">
        <v>1.996</v>
      </c>
      <c r="S66" s="1">
        <v>4.0000000000000001E-3</v>
      </c>
      <c r="T66" s="1">
        <v>2.1999999999999999E-2</v>
      </c>
      <c r="U66" s="1">
        <v>1.2E-2</v>
      </c>
      <c r="V66" s="1">
        <v>0</v>
      </c>
      <c r="W66" s="1">
        <v>0.436</v>
      </c>
      <c r="X66" s="1">
        <v>1.4E-2</v>
      </c>
      <c r="Y66" s="1">
        <v>0.74099999999999999</v>
      </c>
      <c r="Z66" s="1">
        <v>0.752</v>
      </c>
      <c r="AA66" s="1">
        <v>1.4E-2</v>
      </c>
      <c r="AB66" s="1">
        <v>0</v>
      </c>
      <c r="AC66" s="1">
        <v>3.9910000000000001</v>
      </c>
      <c r="AD66" s="2">
        <v>38.703036541430777</v>
      </c>
      <c r="AE66" s="2">
        <v>38.136901698404529</v>
      </c>
      <c r="AF66" s="2">
        <v>23.160061760164695</v>
      </c>
      <c r="AG66" s="2">
        <f t="shared" ref="AG66:AG97" si="7">Y66/(Y66+W66)*100</f>
        <v>62.956669498725567</v>
      </c>
      <c r="AH66" s="2">
        <f t="shared" ref="AH66:AH97" si="8">V66/(V66+W66)</f>
        <v>0</v>
      </c>
      <c r="AI66" s="2">
        <v>0.42511580030880081</v>
      </c>
      <c r="AJ66" s="2">
        <v>0.38703036541430774</v>
      </c>
      <c r="AL66" s="1">
        <v>0.41036228109759781</v>
      </c>
      <c r="AM66" s="1">
        <v>1371.209704499332</v>
      </c>
      <c r="AN66" s="1">
        <v>1406.26904296875</v>
      </c>
      <c r="AO66" s="1">
        <v>0.82423335313796997</v>
      </c>
      <c r="AP66" s="1">
        <v>1350.332153320312</v>
      </c>
      <c r="AQ66" s="1">
        <v>1401.5495867291129</v>
      </c>
      <c r="AR66" s="1">
        <v>1413.189562562867</v>
      </c>
      <c r="AS66" s="1">
        <v>1.493864774703979</v>
      </c>
      <c r="AT66" s="1">
        <v>1.0467023048404369</v>
      </c>
      <c r="AU66" s="1">
        <v>2.4767235107810119</v>
      </c>
      <c r="AV66" s="1">
        <v>0</v>
      </c>
    </row>
    <row r="67" spans="1:50" s="1" customFormat="1" x14ac:dyDescent="0.3">
      <c r="A67">
        <v>1</v>
      </c>
      <c r="B67">
        <v>52.158000000000001</v>
      </c>
      <c r="C67">
        <v>0.21299999999999999</v>
      </c>
      <c r="D67">
        <v>0.877</v>
      </c>
      <c r="E67">
        <v>0.43099999999999999</v>
      </c>
      <c r="F67">
        <v>15.093999999999999</v>
      </c>
      <c r="G67">
        <v>0.42699999999999999</v>
      </c>
      <c r="H67">
        <v>13.413</v>
      </c>
      <c r="I67">
        <v>18.225000000000001</v>
      </c>
      <c r="J67">
        <v>0.16200000000000001</v>
      </c>
      <c r="K67">
        <v>0</v>
      </c>
      <c r="L67">
        <v>7.9000000000000001E-2</v>
      </c>
      <c r="M67">
        <v>0</v>
      </c>
      <c r="N67" s="1">
        <f t="shared" si="6"/>
        <v>101.07899999999999</v>
      </c>
      <c r="O67" s="1" t="s">
        <v>51</v>
      </c>
      <c r="P67" t="str" cm="1">
        <f t="array" ref="P67">_xlfn.IFS(A67=1,"Core",A67=2,"Rim",TRUE,"Mantle")</f>
        <v>Core</v>
      </c>
      <c r="Q67" s="1" t="s">
        <v>93</v>
      </c>
      <c r="R67">
        <v>1.9590000000000001</v>
      </c>
      <c r="S67">
        <v>6.0000000000000001E-3</v>
      </c>
      <c r="T67">
        <v>3.9E-2</v>
      </c>
      <c r="U67">
        <v>1.2999999999999999E-2</v>
      </c>
      <c r="V67">
        <v>3.1E-2</v>
      </c>
      <c r="W67">
        <v>0.44400000000000001</v>
      </c>
      <c r="X67">
        <v>1.4E-2</v>
      </c>
      <c r="Y67">
        <v>0.751</v>
      </c>
      <c r="Z67">
        <v>0.73299999999999998</v>
      </c>
      <c r="AA67">
        <v>1.2E-2</v>
      </c>
      <c r="AB67">
        <v>0</v>
      </c>
      <c r="AC67">
        <v>4</v>
      </c>
      <c r="AD67">
        <v>37.151545869234667</v>
      </c>
      <c r="AE67">
        <v>38.063862138874811</v>
      </c>
      <c r="AF67">
        <v>24.784591991890522</v>
      </c>
      <c r="AG67" s="2">
        <f t="shared" si="7"/>
        <v>62.845188284518827</v>
      </c>
      <c r="AH67" s="2">
        <f t="shared" si="8"/>
        <v>6.5263157894736842E-2</v>
      </c>
      <c r="AI67">
        <v>0.43360364926507855</v>
      </c>
      <c r="AJ67">
        <v>0.37151545869234665</v>
      </c>
      <c r="AK67"/>
      <c r="AL67">
        <v>-1.188595942749139</v>
      </c>
      <c r="AM67">
        <v>1355.6413031610109</v>
      </c>
      <c r="AN67">
        <v>1391.209594726562</v>
      </c>
      <c r="AO67">
        <v>0.95058172941207886</v>
      </c>
      <c r="AP67">
        <v>1364.60546875</v>
      </c>
      <c r="AQ67">
        <v>1356.512032129878</v>
      </c>
      <c r="AR67">
        <v>1359.5189856019711</v>
      </c>
      <c r="AS67">
        <v>1.358340382575989</v>
      </c>
      <c r="AT67">
        <v>-3.458788464120516</v>
      </c>
      <c r="AU67">
        <v>-3.087093481037499</v>
      </c>
      <c r="AV67">
        <v>1</v>
      </c>
      <c r="AW67"/>
      <c r="AX67"/>
    </row>
    <row r="68" spans="1:50" s="1" customFormat="1" x14ac:dyDescent="0.3">
      <c r="A68" s="1">
        <v>1</v>
      </c>
      <c r="B68" s="1">
        <v>52.506</v>
      </c>
      <c r="C68" s="1">
        <v>0.13100000000000001</v>
      </c>
      <c r="D68" s="1">
        <v>0.48099999999999998</v>
      </c>
      <c r="E68" s="1">
        <v>0.41199999999999998</v>
      </c>
      <c r="F68" s="1">
        <v>13.742000000000001</v>
      </c>
      <c r="G68" s="1">
        <v>0.44</v>
      </c>
      <c r="H68" s="1">
        <v>13.052</v>
      </c>
      <c r="I68" s="1">
        <v>18.552</v>
      </c>
      <c r="J68" s="1">
        <v>0.156</v>
      </c>
      <c r="K68" s="1">
        <v>0</v>
      </c>
      <c r="L68" s="1">
        <v>0</v>
      </c>
      <c r="M68" s="1">
        <v>0</v>
      </c>
      <c r="N68" s="1">
        <f t="shared" si="6"/>
        <v>99.472000000000008</v>
      </c>
      <c r="O68" s="1" t="s">
        <v>51</v>
      </c>
      <c r="P68" t="str" cm="1">
        <f t="array" ref="P68">_xlfn.IFS(A68=1,"Core",A68=2,"Rim",TRUE,"Mantle")</f>
        <v>Core</v>
      </c>
      <c r="Q68" s="1" t="s">
        <v>53</v>
      </c>
      <c r="R68" s="1">
        <v>1.9950000000000001</v>
      </c>
      <c r="S68" s="1">
        <v>4.0000000000000001E-3</v>
      </c>
      <c r="T68" s="1">
        <v>2.1999999999999999E-2</v>
      </c>
      <c r="U68" s="1">
        <v>1.2E-2</v>
      </c>
      <c r="V68" s="1">
        <v>0</v>
      </c>
      <c r="W68" s="1">
        <v>0.437</v>
      </c>
      <c r="X68" s="1">
        <v>1.4E-2</v>
      </c>
      <c r="Y68" s="1">
        <v>0.73899999999999999</v>
      </c>
      <c r="Z68" s="1">
        <v>0.755</v>
      </c>
      <c r="AA68" s="1">
        <v>1.0999999999999999E-2</v>
      </c>
      <c r="AB68" s="1">
        <v>0</v>
      </c>
      <c r="AC68" s="1">
        <v>3.99</v>
      </c>
      <c r="AD68" s="2">
        <v>38.817480719794347</v>
      </c>
      <c r="AE68" s="2">
        <v>37.994858611825194</v>
      </c>
      <c r="AF68" s="2">
        <v>23.187660668380463</v>
      </c>
      <c r="AG68" s="2">
        <f t="shared" si="7"/>
        <v>62.84013605442177</v>
      </c>
      <c r="AH68" s="2">
        <f t="shared" si="8"/>
        <v>0</v>
      </c>
      <c r="AI68" s="2">
        <v>0.42596401028277636</v>
      </c>
      <c r="AJ68" s="2">
        <v>0.38817480719794345</v>
      </c>
      <c r="AL68" s="1">
        <v>-6.7202316232979342E-3</v>
      </c>
      <c r="AM68" s="1">
        <v>1367.5181416300561</v>
      </c>
      <c r="AN68" s="1">
        <v>1406.413330078125</v>
      </c>
      <c r="AO68" s="1">
        <v>0.79425323009490967</v>
      </c>
      <c r="AP68" s="1">
        <v>1354.57666015625</v>
      </c>
      <c r="AQ68" s="1">
        <v>1398.0453576215129</v>
      </c>
      <c r="AR68" s="1">
        <v>1407.242768940371</v>
      </c>
      <c r="AS68" s="1">
        <v>1.333331227302551</v>
      </c>
      <c r="AT68" s="1">
        <v>0.63391559022647925</v>
      </c>
      <c r="AU68" s="1">
        <v>1.763973811728617</v>
      </c>
      <c r="AV68" s="1">
        <v>0</v>
      </c>
    </row>
    <row r="69" spans="1:50" s="1" customFormat="1" x14ac:dyDescent="0.3">
      <c r="A69">
        <v>1</v>
      </c>
      <c r="B69">
        <v>51.435000000000002</v>
      </c>
      <c r="C69">
        <v>0.13100000000000001</v>
      </c>
      <c r="D69">
        <v>0.65800000000000003</v>
      </c>
      <c r="E69">
        <v>0.28999999999999998</v>
      </c>
      <c r="F69">
        <v>15.459</v>
      </c>
      <c r="G69">
        <v>0.45100000000000001</v>
      </c>
      <c r="H69">
        <v>13.138</v>
      </c>
      <c r="I69">
        <v>18.096</v>
      </c>
      <c r="J69">
        <v>0.127</v>
      </c>
      <c r="K69">
        <v>0</v>
      </c>
      <c r="L69">
        <v>7.5999999999999998E-2</v>
      </c>
      <c r="M69">
        <v>0</v>
      </c>
      <c r="N69" s="1">
        <f t="shared" si="6"/>
        <v>99.86099999999999</v>
      </c>
      <c r="O69" s="1" t="s">
        <v>51</v>
      </c>
      <c r="P69" t="str" cm="1">
        <f t="array" ref="P69">_xlfn.IFS(A69=1,"Core",A69=2,"Rim",TRUE,"Mantle")</f>
        <v>Core</v>
      </c>
      <c r="Q69" s="1" t="s">
        <v>93</v>
      </c>
      <c r="R69">
        <v>1.958</v>
      </c>
      <c r="S69">
        <v>4.0000000000000001E-3</v>
      </c>
      <c r="T69">
        <v>0.03</v>
      </c>
      <c r="U69">
        <v>8.9999999999999993E-3</v>
      </c>
      <c r="V69">
        <v>4.7E-2</v>
      </c>
      <c r="W69">
        <v>0.44500000000000001</v>
      </c>
      <c r="X69">
        <v>1.4999999999999999E-2</v>
      </c>
      <c r="Y69">
        <v>0.745</v>
      </c>
      <c r="Z69">
        <v>0.73799999999999999</v>
      </c>
      <c r="AA69">
        <v>8.9999999999999993E-3</v>
      </c>
      <c r="AB69">
        <v>0</v>
      </c>
      <c r="AC69">
        <v>4</v>
      </c>
      <c r="AD69">
        <v>37.085427135678387</v>
      </c>
      <c r="AE69">
        <v>37.437185929648244</v>
      </c>
      <c r="AF69">
        <v>25.477386934673362</v>
      </c>
      <c r="AG69" s="2">
        <f t="shared" si="7"/>
        <v>62.605042016806721</v>
      </c>
      <c r="AH69" s="2">
        <f t="shared" si="8"/>
        <v>9.5528455284552852E-2</v>
      </c>
      <c r="AI69">
        <v>0.4402010050251256</v>
      </c>
      <c r="AJ69">
        <v>0.37085427135678389</v>
      </c>
      <c r="AK69"/>
      <c r="AL69"/>
      <c r="AM69">
        <v>1344.807851172596</v>
      </c>
      <c r="AN69">
        <v>1387.299682617188</v>
      </c>
      <c r="AO69">
        <v>1.199795722961426</v>
      </c>
      <c r="AP69">
        <v>1344.523559570312</v>
      </c>
      <c r="AQ69"/>
      <c r="AR69"/>
      <c r="AS69">
        <v>1.259851217269897</v>
      </c>
      <c r="AT69"/>
      <c r="AU69"/>
      <c r="AV69">
        <v>1</v>
      </c>
      <c r="AW69"/>
      <c r="AX69"/>
    </row>
    <row r="70" spans="1:50" s="1" customFormat="1" x14ac:dyDescent="0.3">
      <c r="A70">
        <v>1</v>
      </c>
      <c r="B70">
        <v>51.942</v>
      </c>
      <c r="C70">
        <v>0.311</v>
      </c>
      <c r="D70">
        <v>1.1870000000000001</v>
      </c>
      <c r="E70">
        <v>0.42099999999999999</v>
      </c>
      <c r="F70">
        <v>14.749000000000001</v>
      </c>
      <c r="G70">
        <v>0.41099999999999998</v>
      </c>
      <c r="H70">
        <v>13.266999999999999</v>
      </c>
      <c r="I70">
        <v>18.399000000000001</v>
      </c>
      <c r="J70">
        <v>0.13400000000000001</v>
      </c>
      <c r="K70">
        <v>0</v>
      </c>
      <c r="L70">
        <v>8.4000000000000005E-2</v>
      </c>
      <c r="M70">
        <v>1.6E-2</v>
      </c>
      <c r="N70" s="1">
        <f t="shared" si="6"/>
        <v>100.92100000000001</v>
      </c>
      <c r="O70" s="1" t="s">
        <v>51</v>
      </c>
      <c r="P70" t="str" cm="1">
        <f t="array" ref="P70">_xlfn.IFS(A70=1,"Core",A70=2,"Rim",TRUE,"Mantle")</f>
        <v>Core</v>
      </c>
      <c r="Q70" s="1" t="s">
        <v>93</v>
      </c>
      <c r="R70">
        <v>1.954</v>
      </c>
      <c r="S70">
        <v>8.9999999999999993E-3</v>
      </c>
      <c r="T70">
        <v>5.2999999999999999E-2</v>
      </c>
      <c r="U70">
        <v>1.2999999999999999E-2</v>
      </c>
      <c r="V70">
        <v>1.9E-2</v>
      </c>
      <c r="W70">
        <v>0.44500000000000001</v>
      </c>
      <c r="X70">
        <v>1.2999999999999999E-2</v>
      </c>
      <c r="Y70">
        <v>0.74399999999999999</v>
      </c>
      <c r="Z70">
        <v>0.74199999999999999</v>
      </c>
      <c r="AA70">
        <v>0.01</v>
      </c>
      <c r="AB70">
        <v>0</v>
      </c>
      <c r="AC70">
        <v>4</v>
      </c>
      <c r="AD70">
        <v>37.799286805909325</v>
      </c>
      <c r="AE70">
        <v>37.901171676006108</v>
      </c>
      <c r="AF70">
        <v>24.299541518084563</v>
      </c>
      <c r="AG70" s="2">
        <f t="shared" si="7"/>
        <v>62.573591253153907</v>
      </c>
      <c r="AH70" s="2">
        <f t="shared" si="8"/>
        <v>4.0948275862068964E-2</v>
      </c>
      <c r="AI70">
        <v>0.43199184921039224</v>
      </c>
      <c r="AJ70">
        <v>0.37799286805909327</v>
      </c>
      <c r="AK70"/>
      <c r="AL70">
        <v>-0.83193275210267004</v>
      </c>
      <c r="AM70">
        <v>1356.212756477408</v>
      </c>
      <c r="AN70">
        <v>1383.597778320312</v>
      </c>
      <c r="AO70">
        <v>0.8916015625</v>
      </c>
      <c r="AP70">
        <v>1373.865600585938</v>
      </c>
      <c r="AQ70">
        <v>1381.008786724678</v>
      </c>
      <c r="AR70">
        <v>1390.732499654431</v>
      </c>
      <c r="AS70">
        <v>1.188393831253052</v>
      </c>
      <c r="AT70">
        <v>-0.42212598153764702</v>
      </c>
      <c r="AU70">
        <v>0.77990021480158411</v>
      </c>
      <c r="AV70">
        <v>1</v>
      </c>
      <c r="AW70"/>
      <c r="AX70"/>
    </row>
    <row r="71" spans="1:50" s="1" customFormat="1" x14ac:dyDescent="0.3">
      <c r="A71" s="1">
        <v>1</v>
      </c>
      <c r="B71" s="1">
        <v>52.152999999999999</v>
      </c>
      <c r="C71" s="1">
        <v>0.23799999999999999</v>
      </c>
      <c r="D71" s="1">
        <v>0.83199999999999996</v>
      </c>
      <c r="E71" s="1">
        <v>0.36399999999999999</v>
      </c>
      <c r="F71" s="1">
        <v>13.731</v>
      </c>
      <c r="G71" s="1">
        <v>0.40899999999999997</v>
      </c>
      <c r="H71" s="1">
        <v>12.814</v>
      </c>
      <c r="I71" s="1">
        <v>18.8</v>
      </c>
      <c r="J71" s="1">
        <v>0.19700000000000001</v>
      </c>
      <c r="K71" s="1">
        <v>0</v>
      </c>
      <c r="L71" s="1">
        <v>0</v>
      </c>
      <c r="M71" s="1">
        <v>0</v>
      </c>
      <c r="N71" s="1">
        <f t="shared" si="6"/>
        <v>99.537999999999997</v>
      </c>
      <c r="O71" s="1" t="s">
        <v>51</v>
      </c>
      <c r="P71" t="str" cm="1">
        <f t="array" ref="P71">_xlfn.IFS(A71=1,"Core",A71=2,"Rim",TRUE,"Mantle")</f>
        <v>Core</v>
      </c>
      <c r="Q71" s="1" t="s">
        <v>53</v>
      </c>
      <c r="R71" s="1">
        <v>1.9830000000000001</v>
      </c>
      <c r="S71" s="1">
        <v>7.0000000000000001E-3</v>
      </c>
      <c r="T71" s="1">
        <v>3.6999999999999998E-2</v>
      </c>
      <c r="U71" s="1">
        <v>1.0999999999999999E-2</v>
      </c>
      <c r="V71" s="1">
        <v>0</v>
      </c>
      <c r="W71" s="1">
        <v>0.437</v>
      </c>
      <c r="X71" s="1">
        <v>1.2999999999999999E-2</v>
      </c>
      <c r="Y71" s="1">
        <v>0.72599999999999998</v>
      </c>
      <c r="Z71" s="1">
        <v>0.76600000000000001</v>
      </c>
      <c r="AA71" s="1">
        <v>1.4999999999999999E-2</v>
      </c>
      <c r="AB71" s="1">
        <v>0</v>
      </c>
      <c r="AC71" s="1">
        <v>3.9940000000000002</v>
      </c>
      <c r="AD71" s="2">
        <v>39.443872296601448</v>
      </c>
      <c r="AE71" s="2">
        <v>37.384140061791967</v>
      </c>
      <c r="AF71" s="2">
        <v>23.171987641606595</v>
      </c>
      <c r="AG71" s="2">
        <f t="shared" si="7"/>
        <v>62.424763542562332</v>
      </c>
      <c r="AH71" s="2">
        <f t="shared" si="8"/>
        <v>0</v>
      </c>
      <c r="AI71" s="2">
        <v>0.42893923789907318</v>
      </c>
      <c r="AJ71" s="2">
        <v>0.39443872296601445</v>
      </c>
      <c r="AL71" s="1">
        <v>0.33891498160323152</v>
      </c>
      <c r="AM71" s="1">
        <v>1368.502582232097</v>
      </c>
      <c r="AN71" s="1">
        <v>1386.642578125</v>
      </c>
      <c r="AO71" s="1">
        <v>1.25428307056427</v>
      </c>
      <c r="AP71" s="1">
        <v>1358.045654296875</v>
      </c>
      <c r="AQ71" s="1">
        <v>1399.1475551139031</v>
      </c>
      <c r="AR71" s="1">
        <v>1408.6175108290649</v>
      </c>
      <c r="AS71" s="1">
        <v>1.571168899536133</v>
      </c>
      <c r="AT71" s="1">
        <v>1.2352438998691471</v>
      </c>
      <c r="AU71" s="1">
        <v>2.4019422476412919</v>
      </c>
      <c r="AV71" s="1">
        <v>0</v>
      </c>
    </row>
    <row r="72" spans="1:50" s="1" customFormat="1" x14ac:dyDescent="0.3">
      <c r="A72" s="1">
        <v>1</v>
      </c>
      <c r="B72" s="1">
        <v>52.369</v>
      </c>
      <c r="C72" s="1">
        <v>0.12</v>
      </c>
      <c r="D72" s="1">
        <v>0.496</v>
      </c>
      <c r="E72" s="1">
        <v>0.379</v>
      </c>
      <c r="F72" s="1">
        <v>13.85</v>
      </c>
      <c r="G72" s="1">
        <v>0.45600000000000002</v>
      </c>
      <c r="H72" s="1">
        <v>12.901999999999999</v>
      </c>
      <c r="I72" s="1">
        <v>18.419</v>
      </c>
      <c r="J72" s="1">
        <v>0.17699999999999999</v>
      </c>
      <c r="K72" s="1">
        <v>0</v>
      </c>
      <c r="L72" s="1">
        <v>0</v>
      </c>
      <c r="M72" s="1">
        <v>0</v>
      </c>
      <c r="N72" s="1">
        <f t="shared" si="6"/>
        <v>99.168000000000006</v>
      </c>
      <c r="O72" s="1" t="s">
        <v>51</v>
      </c>
      <c r="P72" t="str" cm="1">
        <f t="array" ref="P72">_xlfn.IFS(A72=1,"Core",A72=2,"Rim",TRUE,"Mantle")</f>
        <v>Core</v>
      </c>
      <c r="Q72" s="1" t="s">
        <v>53</v>
      </c>
      <c r="R72" s="1">
        <v>1.9970000000000001</v>
      </c>
      <c r="S72" s="1">
        <v>3.0000000000000001E-3</v>
      </c>
      <c r="T72" s="1">
        <v>2.1999999999999999E-2</v>
      </c>
      <c r="U72" s="1">
        <v>1.0999999999999999E-2</v>
      </c>
      <c r="V72" s="1">
        <v>0</v>
      </c>
      <c r="W72" s="1">
        <v>0.442</v>
      </c>
      <c r="X72" s="1">
        <v>1.4999999999999999E-2</v>
      </c>
      <c r="Y72" s="1">
        <v>0.73299999999999998</v>
      </c>
      <c r="Z72" s="1">
        <v>0.753</v>
      </c>
      <c r="AA72" s="1">
        <v>1.2999999999999999E-2</v>
      </c>
      <c r="AB72" s="1">
        <v>0</v>
      </c>
      <c r="AC72" s="1">
        <v>3.9889999999999999</v>
      </c>
      <c r="AD72" s="2">
        <v>38.75450334534225</v>
      </c>
      <c r="AE72" s="2">
        <v>37.725167267112717</v>
      </c>
      <c r="AF72" s="2">
        <v>23.520329387545033</v>
      </c>
      <c r="AG72" s="2">
        <f t="shared" si="7"/>
        <v>62.38297872340425</v>
      </c>
      <c r="AH72" s="2">
        <f t="shared" si="8"/>
        <v>0</v>
      </c>
      <c r="AI72" s="2">
        <v>0.42897581060216161</v>
      </c>
      <c r="AJ72" s="2">
        <v>0.3875450334534225</v>
      </c>
      <c r="AL72" s="1">
        <v>0.43025895351011911</v>
      </c>
      <c r="AM72" s="1">
        <v>1368.2999652503279</v>
      </c>
      <c r="AN72" s="1">
        <v>1401.398193359375</v>
      </c>
      <c r="AO72" s="1">
        <v>0.91657167673110962</v>
      </c>
      <c r="AP72" s="1">
        <v>1350.461547851562</v>
      </c>
      <c r="AQ72" s="1">
        <v>1402.16329879772</v>
      </c>
      <c r="AR72" s="1">
        <v>1411.246428541579</v>
      </c>
      <c r="AS72" s="1">
        <v>1.52042019367218</v>
      </c>
      <c r="AT72" s="1">
        <v>1.241368077964125</v>
      </c>
      <c r="AU72" s="1">
        <v>2.358042335170802</v>
      </c>
      <c r="AV72" s="1">
        <v>0</v>
      </c>
    </row>
    <row r="73" spans="1:50" s="1" customFormat="1" x14ac:dyDescent="0.3">
      <c r="A73" s="1">
        <v>1</v>
      </c>
      <c r="B73" s="1">
        <v>51.79</v>
      </c>
      <c r="C73" s="1">
        <v>0.17100000000000001</v>
      </c>
      <c r="D73" s="1">
        <v>0.74399999999999999</v>
      </c>
      <c r="E73" s="1">
        <v>0.376</v>
      </c>
      <c r="F73" s="1">
        <v>13.871</v>
      </c>
      <c r="G73" s="1">
        <v>0.42199999999999999</v>
      </c>
      <c r="H73" s="1">
        <v>12.914</v>
      </c>
      <c r="I73" s="1">
        <v>18.652999999999999</v>
      </c>
      <c r="J73" s="1">
        <v>0.155</v>
      </c>
      <c r="K73" s="1">
        <v>0</v>
      </c>
      <c r="L73" s="1">
        <v>0</v>
      </c>
      <c r="M73" s="1">
        <v>0</v>
      </c>
      <c r="N73" s="1">
        <f t="shared" si="6"/>
        <v>99.096000000000004</v>
      </c>
      <c r="O73" s="1" t="s">
        <v>51</v>
      </c>
      <c r="P73" t="str" cm="1">
        <f t="array" ref="P73">_xlfn.IFS(A73=1,"Core",A73=2,"Rim",TRUE,"Mantle")</f>
        <v>Core</v>
      </c>
      <c r="Q73" s="1" t="s">
        <v>53</v>
      </c>
      <c r="R73" s="1">
        <v>1.98</v>
      </c>
      <c r="S73" s="1">
        <v>5.0000000000000001E-3</v>
      </c>
      <c r="T73" s="1">
        <v>3.4000000000000002E-2</v>
      </c>
      <c r="U73" s="1">
        <v>1.0999999999999999E-2</v>
      </c>
      <c r="V73" s="1">
        <v>0</v>
      </c>
      <c r="W73" s="1">
        <v>0.44400000000000001</v>
      </c>
      <c r="X73" s="1">
        <v>1.4E-2</v>
      </c>
      <c r="Y73" s="1">
        <v>0.73599999999999999</v>
      </c>
      <c r="Z73" s="1">
        <v>0.76400000000000001</v>
      </c>
      <c r="AA73" s="1">
        <v>1.0999999999999999E-2</v>
      </c>
      <c r="AB73" s="1">
        <v>0</v>
      </c>
      <c r="AC73" s="1">
        <v>3.9980000000000002</v>
      </c>
      <c r="AD73" s="2">
        <v>39.019407558733398</v>
      </c>
      <c r="AE73" s="2">
        <v>37.58937691521961</v>
      </c>
      <c r="AF73" s="2">
        <v>23.391215526046981</v>
      </c>
      <c r="AG73" s="2">
        <f t="shared" si="7"/>
        <v>62.372881355932208</v>
      </c>
      <c r="AH73" s="2">
        <f t="shared" si="8"/>
        <v>0</v>
      </c>
      <c r="AI73" s="2">
        <v>0.42900919305413682</v>
      </c>
      <c r="AJ73" s="2">
        <v>0.39019407558733399</v>
      </c>
      <c r="AL73" s="1">
        <v>-0.51382243378820647</v>
      </c>
      <c r="AM73" s="1">
        <v>1361.330028041255</v>
      </c>
      <c r="AN73" s="1">
        <v>1388.6572265625</v>
      </c>
      <c r="AO73" s="1">
        <v>1.114272832870483</v>
      </c>
      <c r="AP73" s="1">
        <v>1352.198852539062</v>
      </c>
      <c r="AQ73" s="1">
        <v>1389.380236063148</v>
      </c>
      <c r="AR73" s="1">
        <v>1400.853444300303</v>
      </c>
      <c r="AS73" s="1">
        <v>1.3976200819015501</v>
      </c>
      <c r="AT73" s="1">
        <v>-2.6292512580312181E-2</v>
      </c>
      <c r="AU73" s="1">
        <v>1.3867258770613551</v>
      </c>
      <c r="AV73" s="1">
        <v>0</v>
      </c>
    </row>
    <row r="74" spans="1:50" s="1" customFormat="1" x14ac:dyDescent="0.3">
      <c r="A74" s="1">
        <v>1</v>
      </c>
      <c r="B74" s="1">
        <v>52.323</v>
      </c>
      <c r="C74" s="1">
        <v>0.13</v>
      </c>
      <c r="D74" s="1">
        <v>0.44700000000000001</v>
      </c>
      <c r="E74" s="1">
        <v>0.40200000000000002</v>
      </c>
      <c r="F74" s="1">
        <v>13.94</v>
      </c>
      <c r="G74" s="1">
        <v>0.443</v>
      </c>
      <c r="H74" s="1">
        <v>12.948</v>
      </c>
      <c r="I74" s="1">
        <v>18.497</v>
      </c>
      <c r="J74" s="1">
        <v>0.155</v>
      </c>
      <c r="K74" s="1">
        <v>0</v>
      </c>
      <c r="L74" s="1">
        <v>0</v>
      </c>
      <c r="M74" s="1">
        <v>0</v>
      </c>
      <c r="N74" s="1">
        <f t="shared" si="6"/>
        <v>99.285000000000011</v>
      </c>
      <c r="O74" s="1" t="s">
        <v>51</v>
      </c>
      <c r="P74" t="str" cm="1">
        <f t="array" ref="P74">_xlfn.IFS(A74=1,"Core",A74=2,"Rim",TRUE,"Mantle")</f>
        <v>Core</v>
      </c>
      <c r="Q74" s="1" t="s">
        <v>53</v>
      </c>
      <c r="R74" s="1">
        <v>1.994</v>
      </c>
      <c r="S74" s="1">
        <v>4.0000000000000001E-3</v>
      </c>
      <c r="T74" s="1">
        <v>0.02</v>
      </c>
      <c r="U74" s="1">
        <v>1.2E-2</v>
      </c>
      <c r="V74" s="1">
        <v>0</v>
      </c>
      <c r="W74" s="1">
        <v>0.44400000000000001</v>
      </c>
      <c r="X74" s="1">
        <v>1.4E-2</v>
      </c>
      <c r="Y74" s="1">
        <v>0.73599999999999999</v>
      </c>
      <c r="Z74" s="1">
        <v>0.755</v>
      </c>
      <c r="AA74" s="1">
        <v>1.0999999999999999E-2</v>
      </c>
      <c r="AB74" s="1">
        <v>0</v>
      </c>
      <c r="AC74" s="1">
        <v>3.9910000000000001</v>
      </c>
      <c r="AD74" s="2">
        <v>38.737814263724985</v>
      </c>
      <c r="AE74" s="2">
        <v>37.762955361723961</v>
      </c>
      <c r="AF74" s="2">
        <v>23.49923037455105</v>
      </c>
      <c r="AG74" s="2">
        <f t="shared" si="7"/>
        <v>62.372881355932208</v>
      </c>
      <c r="AH74" s="2">
        <f t="shared" si="8"/>
        <v>0</v>
      </c>
      <c r="AI74" s="2">
        <v>0.42868137506413539</v>
      </c>
      <c r="AJ74" s="2">
        <v>0.38737814263724984</v>
      </c>
      <c r="AL74" s="1">
        <v>-0.20710690632865439</v>
      </c>
      <c r="AM74" s="1">
        <v>1364.448697086601</v>
      </c>
      <c r="AN74" s="1">
        <v>1403.731689453125</v>
      </c>
      <c r="AO74" s="1">
        <v>0.83903437852859497</v>
      </c>
      <c r="AP74" s="1">
        <v>1356.496704101562</v>
      </c>
      <c r="AQ74" s="1">
        <v>1393.0266828033009</v>
      </c>
      <c r="AR74" s="1">
        <v>1404.378724126901</v>
      </c>
      <c r="AS74" s="1">
        <v>1.3825023174285891</v>
      </c>
      <c r="AT74" s="1">
        <v>0.2315326006541909</v>
      </c>
      <c r="AU74" s="1">
        <v>1.6280696555084599</v>
      </c>
      <c r="AV74" s="1">
        <v>0</v>
      </c>
    </row>
    <row r="75" spans="1:50" s="1" customFormat="1" x14ac:dyDescent="0.3">
      <c r="A75" s="1">
        <v>1</v>
      </c>
      <c r="B75" s="1">
        <v>52.466999999999999</v>
      </c>
      <c r="C75" s="1">
        <v>0.14000000000000001</v>
      </c>
      <c r="D75" s="1">
        <v>0.66300000000000003</v>
      </c>
      <c r="E75" s="1">
        <v>0.35499999999999998</v>
      </c>
      <c r="F75" s="1">
        <v>13.82</v>
      </c>
      <c r="G75" s="1">
        <v>0.41599999999999998</v>
      </c>
      <c r="H75" s="1">
        <v>12.802</v>
      </c>
      <c r="I75" s="1">
        <v>18.722000000000001</v>
      </c>
      <c r="J75" s="1">
        <v>0.192</v>
      </c>
      <c r="K75" s="1">
        <v>0</v>
      </c>
      <c r="L75" s="1">
        <v>0</v>
      </c>
      <c r="M75" s="1">
        <v>0</v>
      </c>
      <c r="N75" s="1">
        <f t="shared" si="6"/>
        <v>99.576999999999984</v>
      </c>
      <c r="O75" s="1" t="s">
        <v>51</v>
      </c>
      <c r="P75" t="str" cm="1">
        <f t="array" ref="P75">_xlfn.IFS(A75=1,"Core",A75=2,"Rim",TRUE,"Mantle")</f>
        <v>Core</v>
      </c>
      <c r="Q75" s="1" t="s">
        <v>53</v>
      </c>
      <c r="R75" s="1">
        <v>1.9930000000000001</v>
      </c>
      <c r="S75" s="1">
        <v>4.0000000000000001E-3</v>
      </c>
      <c r="T75" s="1">
        <v>0.03</v>
      </c>
      <c r="U75" s="1">
        <v>1.0999999999999999E-2</v>
      </c>
      <c r="V75" s="1">
        <v>0</v>
      </c>
      <c r="W75" s="1">
        <v>0.439</v>
      </c>
      <c r="X75" s="1">
        <v>1.2999999999999999E-2</v>
      </c>
      <c r="Y75" s="1">
        <v>0.72499999999999998</v>
      </c>
      <c r="Z75" s="1">
        <v>0.76200000000000001</v>
      </c>
      <c r="AA75" s="1">
        <v>1.4E-2</v>
      </c>
      <c r="AB75" s="1">
        <v>0</v>
      </c>
      <c r="AC75" s="1">
        <v>3.99</v>
      </c>
      <c r="AD75" s="2">
        <v>39.298607529654454</v>
      </c>
      <c r="AE75" s="2">
        <v>37.390407426508503</v>
      </c>
      <c r="AF75" s="2">
        <v>23.310985043837025</v>
      </c>
      <c r="AG75" s="2">
        <f t="shared" si="7"/>
        <v>62.285223367697597</v>
      </c>
      <c r="AH75" s="2">
        <f t="shared" si="8"/>
        <v>0</v>
      </c>
      <c r="AI75" s="2">
        <v>0.42960288808664254</v>
      </c>
      <c r="AJ75" s="2">
        <v>0.39298607529654456</v>
      </c>
      <c r="AL75" s="1">
        <v>0.62525627177024745</v>
      </c>
      <c r="AM75" s="1">
        <v>1371.594407492468</v>
      </c>
      <c r="AN75" s="1">
        <v>1401.488037109375</v>
      </c>
      <c r="AO75" s="1">
        <v>1.0751932859420781</v>
      </c>
      <c r="AP75" s="1">
        <v>1351.314331054688</v>
      </c>
      <c r="AQ75" s="1">
        <v>1404.1482667051871</v>
      </c>
      <c r="AR75" s="1">
        <v>1412.7654068621559</v>
      </c>
      <c r="AS75" s="1">
        <v>1.410173296928406</v>
      </c>
      <c r="AT75" s="1">
        <v>1.5994502616426871</v>
      </c>
      <c r="AU75" s="1">
        <v>2.6595359765096198</v>
      </c>
      <c r="AV75" s="1">
        <v>0</v>
      </c>
    </row>
    <row r="76" spans="1:50" s="1" customFormat="1" x14ac:dyDescent="0.3">
      <c r="A76" s="1">
        <v>1</v>
      </c>
      <c r="B76" s="1">
        <v>52.521000000000001</v>
      </c>
      <c r="C76" s="1">
        <v>0.11</v>
      </c>
      <c r="D76" s="1">
        <v>0.47399999999999998</v>
      </c>
      <c r="E76" s="1">
        <v>0.39500000000000002</v>
      </c>
      <c r="F76" s="1">
        <v>13.968999999999999</v>
      </c>
      <c r="G76" s="1">
        <v>0.44</v>
      </c>
      <c r="H76" s="1">
        <v>12.907</v>
      </c>
      <c r="I76" s="1">
        <v>18.433</v>
      </c>
      <c r="J76" s="1">
        <v>0.161</v>
      </c>
      <c r="K76" s="1">
        <v>0</v>
      </c>
      <c r="L76" s="1">
        <v>0</v>
      </c>
      <c r="M76" s="1">
        <v>0</v>
      </c>
      <c r="N76" s="1">
        <f t="shared" si="6"/>
        <v>99.41</v>
      </c>
      <c r="O76" s="1" t="s">
        <v>51</v>
      </c>
      <c r="P76" t="str" cm="1">
        <f t="array" ref="P76">_xlfn.IFS(A76=1,"Core",A76=2,"Rim",TRUE,"Mantle")</f>
        <v>Core</v>
      </c>
      <c r="Q76" s="1" t="s">
        <v>53</v>
      </c>
      <c r="R76" s="1">
        <v>1.998</v>
      </c>
      <c r="S76" s="1">
        <v>3.0000000000000001E-3</v>
      </c>
      <c r="T76" s="1">
        <v>2.1000000000000001E-2</v>
      </c>
      <c r="U76" s="1">
        <v>1.2E-2</v>
      </c>
      <c r="V76" s="1">
        <v>0</v>
      </c>
      <c r="W76" s="1">
        <v>0.44400000000000001</v>
      </c>
      <c r="X76" s="1">
        <v>1.4E-2</v>
      </c>
      <c r="Y76" s="1">
        <v>0.73199999999999998</v>
      </c>
      <c r="Z76" s="1">
        <v>0.751</v>
      </c>
      <c r="AA76" s="1">
        <v>1.2E-2</v>
      </c>
      <c r="AB76" s="1">
        <v>0</v>
      </c>
      <c r="AC76" s="1">
        <v>3.988</v>
      </c>
      <c r="AD76" s="2">
        <v>38.691396187532199</v>
      </c>
      <c r="AE76" s="2">
        <v>37.712519319938174</v>
      </c>
      <c r="AF76" s="2">
        <v>23.596084492529627</v>
      </c>
      <c r="AG76" s="2">
        <f t="shared" si="7"/>
        <v>62.244897959183675</v>
      </c>
      <c r="AH76" s="2">
        <f t="shared" si="8"/>
        <v>0</v>
      </c>
      <c r="AI76" s="2">
        <v>0.42941782586295729</v>
      </c>
      <c r="AJ76" s="2">
        <v>0.38691396187532201</v>
      </c>
      <c r="AL76" s="1">
        <v>0.33270130191477071</v>
      </c>
      <c r="AM76" s="1">
        <v>1368.7802118515931</v>
      </c>
      <c r="AN76" s="1">
        <v>1407.089965820312</v>
      </c>
      <c r="AO76" s="1">
        <v>0.85903424024581909</v>
      </c>
      <c r="AP76" s="1">
        <v>1354.623657226562</v>
      </c>
      <c r="AQ76" s="1">
        <v>1401.833784385987</v>
      </c>
      <c r="AR76" s="1">
        <v>1409.245234626801</v>
      </c>
      <c r="AS76" s="1">
        <v>1.4996157884597781</v>
      </c>
      <c r="AT76" s="1">
        <v>1.216678341024817</v>
      </c>
      <c r="AU76" s="1">
        <v>2.1279210144332961</v>
      </c>
      <c r="AV76" s="1">
        <v>0</v>
      </c>
    </row>
    <row r="77" spans="1:50" s="1" customFormat="1" x14ac:dyDescent="0.3">
      <c r="A77" s="1">
        <v>1</v>
      </c>
      <c r="B77" s="1">
        <v>52.356999999999999</v>
      </c>
      <c r="C77" s="1">
        <v>0.17299999999999999</v>
      </c>
      <c r="D77" s="1">
        <v>0.71799999999999997</v>
      </c>
      <c r="E77" s="1">
        <v>0.34499999999999997</v>
      </c>
      <c r="F77" s="1">
        <v>13.768000000000001</v>
      </c>
      <c r="G77" s="1">
        <v>0.41399999999999998</v>
      </c>
      <c r="H77" s="1">
        <v>12.714</v>
      </c>
      <c r="I77" s="1">
        <v>18.744</v>
      </c>
      <c r="J77" s="1">
        <v>0.187</v>
      </c>
      <c r="K77" s="1">
        <v>0</v>
      </c>
      <c r="L77" s="1">
        <v>0</v>
      </c>
      <c r="M77" s="1">
        <v>0</v>
      </c>
      <c r="N77" s="1">
        <f t="shared" si="6"/>
        <v>99.42</v>
      </c>
      <c r="O77" s="1" t="s">
        <v>51</v>
      </c>
      <c r="P77" t="str" cm="1">
        <f t="array" ref="P77">_xlfn.IFS(A77=1,"Core",A77=2,"Rim",TRUE,"Mantle")</f>
        <v>Core</v>
      </c>
      <c r="Q77" s="1" t="s">
        <v>53</v>
      </c>
      <c r="R77" s="1">
        <v>1.992</v>
      </c>
      <c r="S77" s="1">
        <v>5.0000000000000001E-3</v>
      </c>
      <c r="T77" s="1">
        <v>3.2000000000000001E-2</v>
      </c>
      <c r="U77" s="1">
        <v>0.01</v>
      </c>
      <c r="V77" s="1">
        <v>0</v>
      </c>
      <c r="W77" s="1">
        <v>0.438</v>
      </c>
      <c r="X77" s="1">
        <v>1.2999999999999999E-2</v>
      </c>
      <c r="Y77" s="1">
        <v>0.72099999999999997</v>
      </c>
      <c r="Z77" s="1">
        <v>0.76400000000000001</v>
      </c>
      <c r="AA77" s="1">
        <v>1.4E-2</v>
      </c>
      <c r="AB77" s="1">
        <v>0</v>
      </c>
      <c r="AC77" s="1">
        <v>3.9889999999999999</v>
      </c>
      <c r="AD77" s="2">
        <v>39.462809917355372</v>
      </c>
      <c r="AE77" s="2">
        <v>37.241735537190081</v>
      </c>
      <c r="AF77" s="2">
        <v>23.295454545454543</v>
      </c>
      <c r="AG77" s="2">
        <f t="shared" si="7"/>
        <v>62.208800690250207</v>
      </c>
      <c r="AH77" s="2">
        <f t="shared" si="8"/>
        <v>0</v>
      </c>
      <c r="AI77" s="2">
        <v>0.43026859504132231</v>
      </c>
      <c r="AJ77" s="2">
        <v>0.39462809917355374</v>
      </c>
      <c r="AL77" s="1">
        <v>0.64272684215672271</v>
      </c>
      <c r="AM77" s="1">
        <v>1371.018177305823</v>
      </c>
      <c r="AN77" s="1">
        <v>1394.732055664062</v>
      </c>
      <c r="AO77" s="1">
        <v>1.2692185640335081</v>
      </c>
      <c r="AP77" s="1">
        <v>1351.65234375</v>
      </c>
      <c r="AQ77" s="1">
        <v>1404.3326895341429</v>
      </c>
      <c r="AR77" s="1">
        <v>1411.7754263333959</v>
      </c>
      <c r="AS77" s="1">
        <v>1.444433808326721</v>
      </c>
      <c r="AT77" s="1">
        <v>1.70512688005465</v>
      </c>
      <c r="AU77" s="1">
        <v>2.6211766216499619</v>
      </c>
      <c r="AV77" s="1">
        <v>0</v>
      </c>
    </row>
    <row r="78" spans="1:50" s="1" customFormat="1" x14ac:dyDescent="0.3">
      <c r="A78" s="1">
        <v>1</v>
      </c>
      <c r="B78" s="1">
        <v>51.993000000000002</v>
      </c>
      <c r="C78" s="1">
        <v>0.152</v>
      </c>
      <c r="D78" s="1">
        <v>0.69</v>
      </c>
      <c r="E78" s="1">
        <v>0.371</v>
      </c>
      <c r="F78" s="1">
        <v>13.738</v>
      </c>
      <c r="G78" s="1">
        <v>0.42</v>
      </c>
      <c r="H78" s="1">
        <v>12.666</v>
      </c>
      <c r="I78" s="1">
        <v>18.789000000000001</v>
      </c>
      <c r="J78" s="1">
        <v>0.19400000000000001</v>
      </c>
      <c r="K78" s="1">
        <v>0</v>
      </c>
      <c r="L78" s="1">
        <v>0</v>
      </c>
      <c r="M78" s="1">
        <v>0</v>
      </c>
      <c r="N78" s="1">
        <f t="shared" si="6"/>
        <v>99.013000000000005</v>
      </c>
      <c r="O78" s="1" t="s">
        <v>51</v>
      </c>
      <c r="P78" t="str" cm="1">
        <f t="array" ref="P78">_xlfn.IFS(A78=1,"Core",A78=2,"Rim",TRUE,"Mantle")</f>
        <v>Core</v>
      </c>
      <c r="Q78" s="1" t="s">
        <v>53</v>
      </c>
      <c r="R78" s="1">
        <v>1.988</v>
      </c>
      <c r="S78" s="1">
        <v>4.0000000000000001E-3</v>
      </c>
      <c r="T78" s="1">
        <v>3.1E-2</v>
      </c>
      <c r="U78" s="1">
        <v>1.0999999999999999E-2</v>
      </c>
      <c r="V78" s="1">
        <v>0</v>
      </c>
      <c r="W78" s="1">
        <v>0.439</v>
      </c>
      <c r="X78" s="1">
        <v>1.4E-2</v>
      </c>
      <c r="Y78" s="1">
        <v>0.72199999999999998</v>
      </c>
      <c r="Z78" s="1">
        <v>0.77</v>
      </c>
      <c r="AA78" s="1">
        <v>1.4E-2</v>
      </c>
      <c r="AB78" s="1">
        <v>0</v>
      </c>
      <c r="AC78" s="1">
        <v>3.9940000000000002</v>
      </c>
      <c r="AD78" s="2">
        <v>39.588688946015424</v>
      </c>
      <c r="AE78" s="2">
        <v>37.120822622107966</v>
      </c>
      <c r="AF78" s="2">
        <v>23.290488431876604</v>
      </c>
      <c r="AG78" s="2">
        <f t="shared" si="7"/>
        <v>62.187769164513348</v>
      </c>
      <c r="AH78" s="2">
        <f t="shared" si="8"/>
        <v>0</v>
      </c>
      <c r="AI78" s="2">
        <v>0.43084832904884318</v>
      </c>
      <c r="AJ78" s="2">
        <v>0.39588688946015421</v>
      </c>
      <c r="AL78" s="1">
        <v>0.26634787828531969</v>
      </c>
      <c r="AM78" s="1">
        <v>1367.188352491781</v>
      </c>
      <c r="AN78" s="1">
        <v>1399.54296875</v>
      </c>
      <c r="AO78" s="1">
        <v>1.341442465782166</v>
      </c>
      <c r="AP78" s="1">
        <v>1349.8056640625</v>
      </c>
      <c r="AQ78" s="1">
        <v>1398.089811921081</v>
      </c>
      <c r="AR78" s="1">
        <v>1408.993743231822</v>
      </c>
      <c r="AS78" s="1">
        <v>1.446651339530945</v>
      </c>
      <c r="AT78" s="1">
        <v>1.013589080839665</v>
      </c>
      <c r="AU78" s="1">
        <v>2.3562408097848242</v>
      </c>
      <c r="AV78" s="1">
        <v>0</v>
      </c>
    </row>
    <row r="79" spans="1:50" s="1" customFormat="1" x14ac:dyDescent="0.3">
      <c r="A79" s="1">
        <v>1</v>
      </c>
      <c r="B79" s="1">
        <v>52.378</v>
      </c>
      <c r="C79" s="1">
        <v>0.193</v>
      </c>
      <c r="D79" s="1">
        <v>0.76800000000000002</v>
      </c>
      <c r="E79" s="1">
        <v>0.38500000000000001</v>
      </c>
      <c r="F79" s="1">
        <v>13.909000000000001</v>
      </c>
      <c r="G79" s="1">
        <v>0.39500000000000002</v>
      </c>
      <c r="H79" s="1">
        <v>12.823</v>
      </c>
      <c r="I79" s="1">
        <v>18.713000000000001</v>
      </c>
      <c r="J79" s="1">
        <v>0.191</v>
      </c>
      <c r="K79" s="1">
        <v>0</v>
      </c>
      <c r="L79" s="1">
        <v>0</v>
      </c>
      <c r="M79" s="1">
        <v>0</v>
      </c>
      <c r="N79" s="1">
        <f t="shared" si="6"/>
        <v>99.754999999999995</v>
      </c>
      <c r="O79" s="1" t="s">
        <v>51</v>
      </c>
      <c r="P79" t="str" cm="1">
        <f t="array" ref="P79">_xlfn.IFS(A79=1,"Core",A79=2,"Rim",TRUE,"Mantle")</f>
        <v>Core</v>
      </c>
      <c r="Q79" s="1" t="s">
        <v>53</v>
      </c>
      <c r="R79" s="1">
        <v>1.9870000000000001</v>
      </c>
      <c r="S79" s="1">
        <v>6.0000000000000001E-3</v>
      </c>
      <c r="T79" s="1">
        <v>3.4000000000000002E-2</v>
      </c>
      <c r="U79" s="1">
        <v>1.2E-2</v>
      </c>
      <c r="V79" s="1">
        <v>0</v>
      </c>
      <c r="W79" s="1">
        <v>0.441</v>
      </c>
      <c r="X79" s="1">
        <v>1.2999999999999999E-2</v>
      </c>
      <c r="Y79" s="1">
        <v>0.72499999999999998</v>
      </c>
      <c r="Z79" s="1">
        <v>0.76100000000000001</v>
      </c>
      <c r="AA79" s="1">
        <v>1.4E-2</v>
      </c>
      <c r="AB79" s="1">
        <v>0</v>
      </c>
      <c r="AC79" s="1">
        <v>3.992</v>
      </c>
      <c r="AD79" s="2">
        <v>39.226804123711339</v>
      </c>
      <c r="AE79" s="2">
        <v>37.371134020618548</v>
      </c>
      <c r="AF79" s="2">
        <v>23.402061855670098</v>
      </c>
      <c r="AG79" s="2">
        <f t="shared" si="7"/>
        <v>62.178387650085767</v>
      </c>
      <c r="AH79" s="2">
        <f t="shared" si="8"/>
        <v>0</v>
      </c>
      <c r="AI79" s="2">
        <v>0.43015463917525765</v>
      </c>
      <c r="AJ79" s="2">
        <v>0.3922680412371134</v>
      </c>
      <c r="AL79" s="1">
        <v>0.49372467094864447</v>
      </c>
      <c r="AM79" s="1">
        <v>1371.2368186516451</v>
      </c>
      <c r="AN79" s="1">
        <v>1389.706909179688</v>
      </c>
      <c r="AO79" s="1">
        <v>1.054915070533752</v>
      </c>
      <c r="AP79" s="1">
        <v>1363.201416015625</v>
      </c>
      <c r="AQ79" s="1">
        <v>1401.754482070311</v>
      </c>
      <c r="AR79" s="1">
        <v>1410.242261549497</v>
      </c>
      <c r="AS79" s="1">
        <v>1.7085069417953489</v>
      </c>
      <c r="AT79" s="1">
        <v>1.4860856544282799</v>
      </c>
      <c r="AU79" s="1">
        <v>2.531354044667395</v>
      </c>
      <c r="AV79" s="1">
        <v>0</v>
      </c>
    </row>
    <row r="80" spans="1:50" s="1" customFormat="1" x14ac:dyDescent="0.3">
      <c r="A80" s="1">
        <v>1</v>
      </c>
      <c r="B80" s="1">
        <v>52.103999999999999</v>
      </c>
      <c r="C80" s="1">
        <v>0.20200000000000001</v>
      </c>
      <c r="D80" s="1">
        <v>0.73599999999999999</v>
      </c>
      <c r="E80" s="1">
        <v>0.36899999999999999</v>
      </c>
      <c r="F80" s="1">
        <v>13.923999999999999</v>
      </c>
      <c r="G80" s="1">
        <v>0.42299999999999999</v>
      </c>
      <c r="H80" s="1">
        <v>12.827</v>
      </c>
      <c r="I80" s="1">
        <v>18.745000000000001</v>
      </c>
      <c r="J80" s="1">
        <v>0.17499999999999999</v>
      </c>
      <c r="K80" s="1">
        <v>0</v>
      </c>
      <c r="L80" s="1">
        <v>0</v>
      </c>
      <c r="M80" s="1">
        <v>0</v>
      </c>
      <c r="N80" s="1">
        <f t="shared" si="6"/>
        <v>99.504999999999995</v>
      </c>
      <c r="O80" s="1" t="s">
        <v>51</v>
      </c>
      <c r="P80" t="str" cm="1">
        <f t="array" ref="P80">_xlfn.IFS(A80=1,"Core",A80=2,"Rim",TRUE,"Mantle")</f>
        <v>Core</v>
      </c>
      <c r="Q80" s="1" t="s">
        <v>53</v>
      </c>
      <c r="R80" s="1">
        <v>1.9830000000000001</v>
      </c>
      <c r="S80" s="1">
        <v>6.0000000000000001E-3</v>
      </c>
      <c r="T80" s="1">
        <v>3.3000000000000002E-2</v>
      </c>
      <c r="U80" s="1">
        <v>1.0999999999999999E-2</v>
      </c>
      <c r="V80" s="1">
        <v>0</v>
      </c>
      <c r="W80" s="1">
        <v>0.443</v>
      </c>
      <c r="X80" s="1">
        <v>1.4E-2</v>
      </c>
      <c r="Y80" s="1">
        <v>0.72799999999999998</v>
      </c>
      <c r="Z80" s="1">
        <v>0.76500000000000001</v>
      </c>
      <c r="AA80" s="1">
        <v>1.2999999999999999E-2</v>
      </c>
      <c r="AB80" s="1">
        <v>0</v>
      </c>
      <c r="AC80" s="1">
        <v>3.9950000000000001</v>
      </c>
      <c r="AD80" s="2">
        <v>39.230769230769234</v>
      </c>
      <c r="AE80" s="2">
        <v>37.333333333333329</v>
      </c>
      <c r="AF80" s="2">
        <v>23.435897435897434</v>
      </c>
      <c r="AG80" s="2">
        <f t="shared" si="7"/>
        <v>62.169086251067462</v>
      </c>
      <c r="AH80" s="2">
        <f t="shared" si="8"/>
        <v>0</v>
      </c>
      <c r="AI80" s="2">
        <v>0.43051282051282053</v>
      </c>
      <c r="AJ80" s="2">
        <v>0.39230769230769236</v>
      </c>
      <c r="AL80" s="1">
        <v>-9.2259217969655083E-2</v>
      </c>
      <c r="AM80" s="1">
        <v>1363.9080973060591</v>
      </c>
      <c r="AN80" s="1">
        <v>1392.030639648438</v>
      </c>
      <c r="AO80" s="1">
        <v>1.2642331123352051</v>
      </c>
      <c r="AP80" s="1">
        <v>1351.201171875</v>
      </c>
      <c r="AQ80" s="1">
        <v>1393.446981250564</v>
      </c>
      <c r="AR80" s="1">
        <v>1404.098518327377</v>
      </c>
      <c r="AS80" s="1">
        <v>1.5070159435272219</v>
      </c>
      <c r="AT80" s="1">
        <v>0.58103694686087692</v>
      </c>
      <c r="AU80" s="1">
        <v>1.8936737990084149</v>
      </c>
      <c r="AV80" s="1">
        <v>0</v>
      </c>
    </row>
    <row r="81" spans="1:50" s="1" customFormat="1" x14ac:dyDescent="0.3">
      <c r="A81" s="1">
        <v>1</v>
      </c>
      <c r="B81" s="1">
        <v>52.356999999999999</v>
      </c>
      <c r="C81" s="1">
        <v>0.18099999999999999</v>
      </c>
      <c r="D81" s="1">
        <v>0.71499999999999997</v>
      </c>
      <c r="E81" s="1">
        <v>0.35599999999999998</v>
      </c>
      <c r="F81" s="1">
        <v>13.891</v>
      </c>
      <c r="G81" s="1">
        <v>0.442</v>
      </c>
      <c r="H81" s="1">
        <v>12.779</v>
      </c>
      <c r="I81" s="1">
        <v>18.704999999999998</v>
      </c>
      <c r="J81" s="1">
        <v>0.189</v>
      </c>
      <c r="K81" s="1">
        <v>0</v>
      </c>
      <c r="L81" s="1">
        <v>0</v>
      </c>
      <c r="M81" s="1">
        <v>0</v>
      </c>
      <c r="N81" s="1">
        <f t="shared" si="6"/>
        <v>99.614999999999981</v>
      </c>
      <c r="O81" s="1" t="s">
        <v>51</v>
      </c>
      <c r="P81" t="str" cm="1">
        <f t="array" ref="P81">_xlfn.IFS(A81=1,"Core",A81=2,"Rim",TRUE,"Mantle")</f>
        <v>Core</v>
      </c>
      <c r="Q81" s="1" t="s">
        <v>53</v>
      </c>
      <c r="R81" s="1">
        <v>1.9890000000000001</v>
      </c>
      <c r="S81" s="1">
        <v>5.0000000000000001E-3</v>
      </c>
      <c r="T81" s="1">
        <v>3.2000000000000001E-2</v>
      </c>
      <c r="U81" s="1">
        <v>1.0999999999999999E-2</v>
      </c>
      <c r="V81" s="1">
        <v>0</v>
      </c>
      <c r="W81" s="1">
        <v>0.441</v>
      </c>
      <c r="X81" s="1">
        <v>1.4E-2</v>
      </c>
      <c r="Y81" s="1">
        <v>0.72399999999999998</v>
      </c>
      <c r="Z81" s="1">
        <v>0.76100000000000001</v>
      </c>
      <c r="AA81" s="1">
        <v>1.4E-2</v>
      </c>
      <c r="AB81" s="1">
        <v>0</v>
      </c>
      <c r="AC81" s="1">
        <v>3.9910000000000001</v>
      </c>
      <c r="AD81" s="2">
        <v>39.226804123711347</v>
      </c>
      <c r="AE81" s="2">
        <v>37.319587628865982</v>
      </c>
      <c r="AF81" s="2">
        <v>23.453608247422679</v>
      </c>
      <c r="AG81" s="2">
        <f t="shared" si="7"/>
        <v>62.14592274678111</v>
      </c>
      <c r="AH81" s="2">
        <f t="shared" si="8"/>
        <v>0</v>
      </c>
      <c r="AI81" s="2">
        <v>0.43067010309278353</v>
      </c>
      <c r="AJ81" s="2">
        <v>0.39226804123711345</v>
      </c>
      <c r="AL81" s="1">
        <v>0.48231424212223217</v>
      </c>
      <c r="AM81" s="1">
        <v>1367.143562060553</v>
      </c>
      <c r="AN81" s="1">
        <v>1390.826538085938</v>
      </c>
      <c r="AO81" s="1">
        <v>1.0947059392929079</v>
      </c>
      <c r="AP81" s="1">
        <v>1346.167846679688</v>
      </c>
      <c r="AQ81" s="1">
        <v>1401.350936153988</v>
      </c>
      <c r="AR81" s="1">
        <v>1410.0169771930559</v>
      </c>
      <c r="AS81" s="1">
        <v>1.386460065841675</v>
      </c>
      <c r="AT81" s="1">
        <v>1.4194227409434459</v>
      </c>
      <c r="AU81" s="1">
        <v>2.4865390868456649</v>
      </c>
      <c r="AV81" s="1">
        <v>0</v>
      </c>
    </row>
    <row r="82" spans="1:50" s="1" customFormat="1" x14ac:dyDescent="0.3">
      <c r="A82" s="1">
        <v>1</v>
      </c>
      <c r="B82" s="1">
        <v>52.378999999999998</v>
      </c>
      <c r="C82" s="1">
        <v>0.184</v>
      </c>
      <c r="D82" s="1">
        <v>0.64600000000000002</v>
      </c>
      <c r="E82" s="1">
        <v>0.39100000000000001</v>
      </c>
      <c r="F82" s="1">
        <v>13.927</v>
      </c>
      <c r="G82" s="1">
        <v>0.44500000000000001</v>
      </c>
      <c r="H82" s="1">
        <v>12.819000000000001</v>
      </c>
      <c r="I82" s="1">
        <v>18.538</v>
      </c>
      <c r="J82" s="1">
        <v>0.17199999999999999</v>
      </c>
      <c r="K82" s="1">
        <v>0</v>
      </c>
      <c r="L82" s="1">
        <v>0</v>
      </c>
      <c r="M82" s="1">
        <v>0</v>
      </c>
      <c r="N82" s="1">
        <f t="shared" si="6"/>
        <v>99.500999999999976</v>
      </c>
      <c r="O82" s="1" t="s">
        <v>51</v>
      </c>
      <c r="P82" t="str" cm="1">
        <f t="array" ref="P82">_xlfn.IFS(A82=1,"Core",A82=2,"Rim",TRUE,"Mantle")</f>
        <v>Core</v>
      </c>
      <c r="Q82" s="1" t="s">
        <v>53</v>
      </c>
      <c r="R82" s="1">
        <v>1.992</v>
      </c>
      <c r="S82" s="1">
        <v>5.0000000000000001E-3</v>
      </c>
      <c r="T82" s="1">
        <v>2.9000000000000001E-2</v>
      </c>
      <c r="U82" s="1">
        <v>1.2E-2</v>
      </c>
      <c r="V82" s="1">
        <v>0</v>
      </c>
      <c r="W82" s="1">
        <v>0.443</v>
      </c>
      <c r="X82" s="1">
        <v>1.4E-2</v>
      </c>
      <c r="Y82" s="1">
        <v>0.72599999999999998</v>
      </c>
      <c r="Z82" s="1">
        <v>0.755</v>
      </c>
      <c r="AA82" s="1">
        <v>1.2999999999999999E-2</v>
      </c>
      <c r="AB82" s="1">
        <v>0</v>
      </c>
      <c r="AC82" s="1">
        <v>3.9889999999999999</v>
      </c>
      <c r="AD82" s="2">
        <v>38.957688338493291</v>
      </c>
      <c r="AE82" s="2">
        <v>37.461300309597519</v>
      </c>
      <c r="AF82" s="2">
        <v>23.581011351909183</v>
      </c>
      <c r="AG82" s="2">
        <f t="shared" si="7"/>
        <v>62.104362703165094</v>
      </c>
      <c r="AH82" s="2">
        <f t="shared" si="8"/>
        <v>0</v>
      </c>
      <c r="AI82" s="2">
        <v>0.43059855521155832</v>
      </c>
      <c r="AJ82" s="2">
        <v>0.3895768833849329</v>
      </c>
      <c r="AL82" s="1">
        <v>0.41244021066032133</v>
      </c>
      <c r="AM82" s="1">
        <v>1367.0604279938759</v>
      </c>
      <c r="AN82" s="1">
        <v>1391.895874023438</v>
      </c>
      <c r="AO82" s="1">
        <v>0.93546712398529053</v>
      </c>
      <c r="AP82" s="1">
        <v>1352.150146484375</v>
      </c>
      <c r="AQ82" s="1">
        <v>1401.241124331397</v>
      </c>
      <c r="AR82" s="1">
        <v>1408.696262328994</v>
      </c>
      <c r="AS82" s="1">
        <v>1.475002527236938</v>
      </c>
      <c r="AT82" s="1">
        <v>1.3548038240246569</v>
      </c>
      <c r="AU82" s="1">
        <v>2.2725405014309392</v>
      </c>
      <c r="AV82" s="1">
        <v>0</v>
      </c>
    </row>
    <row r="83" spans="1:50" s="1" customFormat="1" x14ac:dyDescent="0.3">
      <c r="A83" s="1">
        <v>1</v>
      </c>
      <c r="B83" s="1">
        <v>52.354999999999997</v>
      </c>
      <c r="C83" s="1">
        <v>0.16900000000000001</v>
      </c>
      <c r="D83" s="1">
        <v>0.72299999999999998</v>
      </c>
      <c r="E83" s="1">
        <v>0.372</v>
      </c>
      <c r="F83" s="1">
        <v>13.996</v>
      </c>
      <c r="G83" s="1">
        <v>0.43</v>
      </c>
      <c r="H83" s="1">
        <v>12.875999999999999</v>
      </c>
      <c r="I83" s="1">
        <v>18.513999999999999</v>
      </c>
      <c r="J83" s="1">
        <v>0.187</v>
      </c>
      <c r="K83" s="1">
        <v>0</v>
      </c>
      <c r="L83" s="1">
        <v>0</v>
      </c>
      <c r="M83" s="1">
        <v>0</v>
      </c>
      <c r="N83" s="1">
        <f t="shared" si="6"/>
        <v>99.622</v>
      </c>
      <c r="O83" s="1" t="s">
        <v>51</v>
      </c>
      <c r="P83" t="str" cm="1">
        <f t="array" ref="P83">_xlfn.IFS(A83=1,"Core",A83=2,"Rim",TRUE,"Mantle")</f>
        <v>Core</v>
      </c>
      <c r="Q83" s="1" t="s">
        <v>53</v>
      </c>
      <c r="R83" s="1">
        <v>1.9890000000000001</v>
      </c>
      <c r="S83" s="1">
        <v>5.0000000000000001E-3</v>
      </c>
      <c r="T83" s="1">
        <v>3.2000000000000001E-2</v>
      </c>
      <c r="U83" s="1">
        <v>1.0999999999999999E-2</v>
      </c>
      <c r="V83" s="1">
        <v>0</v>
      </c>
      <c r="W83" s="1">
        <v>0.44500000000000001</v>
      </c>
      <c r="X83" s="1">
        <v>1.4E-2</v>
      </c>
      <c r="Y83" s="1">
        <v>0.72899999999999998</v>
      </c>
      <c r="Z83" s="1">
        <v>0.754</v>
      </c>
      <c r="AA83" s="1">
        <v>1.4E-2</v>
      </c>
      <c r="AB83" s="1">
        <v>0</v>
      </c>
      <c r="AC83" s="1">
        <v>3.992</v>
      </c>
      <c r="AD83" s="2">
        <v>38.825952626158596</v>
      </c>
      <c r="AE83" s="2">
        <v>37.538619979402675</v>
      </c>
      <c r="AF83" s="2">
        <v>23.635427394438725</v>
      </c>
      <c r="AG83" s="2">
        <f t="shared" si="7"/>
        <v>62.0954003407155</v>
      </c>
      <c r="AH83" s="2">
        <f t="shared" si="8"/>
        <v>0</v>
      </c>
      <c r="AI83" s="2">
        <v>0.43048403707518024</v>
      </c>
      <c r="AJ83" s="2">
        <v>0.38825952626158594</v>
      </c>
      <c r="AL83" s="1">
        <v>0.57073814206582085</v>
      </c>
      <c r="AM83" s="1">
        <v>1369.304623688178</v>
      </c>
      <c r="AN83" s="1">
        <v>1391.945678710938</v>
      </c>
      <c r="AO83" s="1">
        <v>1.074825167655945</v>
      </c>
      <c r="AP83" s="1">
        <v>1352.18798828125</v>
      </c>
      <c r="AQ83" s="1">
        <v>1403.112990695108</v>
      </c>
      <c r="AR83" s="1">
        <v>1411.161102818905</v>
      </c>
      <c r="AS83" s="1">
        <v>1.386962413787842</v>
      </c>
      <c r="AT83" s="1">
        <v>1.5863919036733021</v>
      </c>
      <c r="AU83" s="1">
        <v>2.5771310750062271</v>
      </c>
      <c r="AV83" s="1">
        <v>0</v>
      </c>
    </row>
    <row r="84" spans="1:50" s="1" customFormat="1" x14ac:dyDescent="0.3">
      <c r="A84" s="1">
        <v>1</v>
      </c>
      <c r="B84" s="1">
        <v>52.012999999999998</v>
      </c>
      <c r="C84" s="1">
        <v>0.14699999999999999</v>
      </c>
      <c r="D84" s="1">
        <v>0.64100000000000001</v>
      </c>
      <c r="E84" s="1">
        <v>0.38900000000000001</v>
      </c>
      <c r="F84" s="1">
        <v>13.895</v>
      </c>
      <c r="G84" s="1">
        <v>0.41399999999999998</v>
      </c>
      <c r="H84" s="1">
        <v>12.765000000000001</v>
      </c>
      <c r="I84" s="1">
        <v>18.649000000000001</v>
      </c>
      <c r="J84" s="1">
        <v>0.17799999999999999</v>
      </c>
      <c r="K84" s="1">
        <v>0</v>
      </c>
      <c r="L84" s="1">
        <v>0</v>
      </c>
      <c r="M84" s="1">
        <v>0</v>
      </c>
      <c r="N84" s="1">
        <f t="shared" si="6"/>
        <v>99.090999999999994</v>
      </c>
      <c r="O84" s="1" t="s">
        <v>51</v>
      </c>
      <c r="P84" t="str" cm="1">
        <f t="array" ref="P84">_xlfn.IFS(A84=1,"Core",A84=2,"Rim",TRUE,"Mantle")</f>
        <v>Core</v>
      </c>
      <c r="Q84" s="1" t="s">
        <v>53</v>
      </c>
      <c r="R84" s="1">
        <v>1.988</v>
      </c>
      <c r="S84" s="1">
        <v>4.0000000000000001E-3</v>
      </c>
      <c r="T84" s="1">
        <v>2.9000000000000001E-2</v>
      </c>
      <c r="U84" s="1">
        <v>1.2E-2</v>
      </c>
      <c r="V84" s="1">
        <v>0</v>
      </c>
      <c r="W84" s="1">
        <v>0.44400000000000001</v>
      </c>
      <c r="X84" s="1">
        <v>1.2999999999999999E-2</v>
      </c>
      <c r="Y84" s="1">
        <v>0.72699999999999998</v>
      </c>
      <c r="Z84" s="1">
        <v>0.76400000000000001</v>
      </c>
      <c r="AA84" s="1">
        <v>1.2999999999999999E-2</v>
      </c>
      <c r="AB84" s="1">
        <v>0</v>
      </c>
      <c r="AC84" s="1">
        <v>3.9940000000000002</v>
      </c>
      <c r="AD84" s="2">
        <v>39.219712525667354</v>
      </c>
      <c r="AE84" s="2">
        <v>37.320328542094458</v>
      </c>
      <c r="AF84" s="2">
        <v>23.459958932238198</v>
      </c>
      <c r="AG84" s="2">
        <f t="shared" si="7"/>
        <v>62.083689154568745</v>
      </c>
      <c r="AH84" s="2">
        <f t="shared" si="8"/>
        <v>0</v>
      </c>
      <c r="AI84" s="2">
        <v>0.43069815195071876</v>
      </c>
      <c r="AJ84" s="2">
        <v>0.39219712525667355</v>
      </c>
      <c r="AL84" s="1">
        <v>2.1156163592330302E-2</v>
      </c>
      <c r="AM84" s="1">
        <v>1366.233124556373</v>
      </c>
      <c r="AN84" s="1">
        <v>1400.781860351562</v>
      </c>
      <c r="AO84" s="1">
        <v>1.057467103004456</v>
      </c>
      <c r="AP84" s="1">
        <v>1359.352294921875</v>
      </c>
      <c r="AQ84" s="1">
        <v>1395.2104403413971</v>
      </c>
      <c r="AR84" s="1">
        <v>1406.401830973502</v>
      </c>
      <c r="AS84" s="1">
        <v>1.4993845224380491</v>
      </c>
      <c r="AT84" s="1">
        <v>0.6722831362449142</v>
      </c>
      <c r="AU84" s="1">
        <v>2.0504373048128599</v>
      </c>
      <c r="AV84" s="1">
        <v>0</v>
      </c>
    </row>
    <row r="85" spans="1:50" s="1" customFormat="1" x14ac:dyDescent="0.3">
      <c r="A85" s="1">
        <v>1</v>
      </c>
      <c r="B85" s="1">
        <v>52.390999999999998</v>
      </c>
      <c r="C85" s="1">
        <v>0.156</v>
      </c>
      <c r="D85" s="1">
        <v>0.63300000000000001</v>
      </c>
      <c r="E85" s="1">
        <v>0.36899999999999999</v>
      </c>
      <c r="F85" s="1">
        <v>13.949</v>
      </c>
      <c r="G85" s="1">
        <v>0.42699999999999999</v>
      </c>
      <c r="H85" s="1">
        <v>12.776</v>
      </c>
      <c r="I85" s="1">
        <v>18.695</v>
      </c>
      <c r="J85" s="1">
        <v>0.191</v>
      </c>
      <c r="K85" s="1">
        <v>0</v>
      </c>
      <c r="L85" s="1">
        <v>0</v>
      </c>
      <c r="M85" s="1">
        <v>0</v>
      </c>
      <c r="N85" s="1">
        <f t="shared" si="6"/>
        <v>99.587000000000018</v>
      </c>
      <c r="O85" s="1" t="s">
        <v>51</v>
      </c>
      <c r="P85" t="str" cm="1">
        <f t="array" ref="P85">_xlfn.IFS(A85=1,"Core",A85=2,"Rim",TRUE,"Mantle")</f>
        <v>Core</v>
      </c>
      <c r="Q85" s="1" t="s">
        <v>53</v>
      </c>
      <c r="R85" s="1">
        <v>1.9910000000000001</v>
      </c>
      <c r="S85" s="1">
        <v>4.0000000000000001E-3</v>
      </c>
      <c r="T85" s="1">
        <v>2.8000000000000001E-2</v>
      </c>
      <c r="U85" s="1">
        <v>1.0999999999999999E-2</v>
      </c>
      <c r="V85" s="1">
        <v>0</v>
      </c>
      <c r="W85" s="1">
        <v>0.443</v>
      </c>
      <c r="X85" s="1">
        <v>1.4E-2</v>
      </c>
      <c r="Y85" s="1">
        <v>0.72399999999999998</v>
      </c>
      <c r="Z85" s="1">
        <v>0.76100000000000001</v>
      </c>
      <c r="AA85" s="1">
        <v>1.4E-2</v>
      </c>
      <c r="AB85" s="1">
        <v>0</v>
      </c>
      <c r="AC85" s="1">
        <v>3.992</v>
      </c>
      <c r="AD85" s="2">
        <v>39.186405767250257</v>
      </c>
      <c r="AE85" s="2">
        <v>37.281153450051491</v>
      </c>
      <c r="AF85" s="2">
        <v>23.532440782698249</v>
      </c>
      <c r="AG85" s="2">
        <f t="shared" si="7"/>
        <v>62.03941730934018</v>
      </c>
      <c r="AH85" s="2">
        <f t="shared" si="8"/>
        <v>0</v>
      </c>
      <c r="AI85" s="2">
        <v>0.43125643666323377</v>
      </c>
      <c r="AJ85" s="2">
        <v>0.39186405767250254</v>
      </c>
      <c r="AL85" s="1">
        <v>0.41054666009476998</v>
      </c>
      <c r="AM85" s="1">
        <v>1368.2979069910029</v>
      </c>
      <c r="AN85" s="1">
        <v>1399.761596679688</v>
      </c>
      <c r="AO85" s="1">
        <v>1.0250391960144041</v>
      </c>
      <c r="AP85" s="1">
        <v>1350.501098632812</v>
      </c>
      <c r="AQ85" s="1">
        <v>1399.8172956349929</v>
      </c>
      <c r="AR85" s="1">
        <v>1409.877638238883</v>
      </c>
      <c r="AS85" s="1">
        <v>1.3767286539077761</v>
      </c>
      <c r="AT85" s="1">
        <v>1.2262235168327611</v>
      </c>
      <c r="AU85" s="1">
        <v>2.464999683123255</v>
      </c>
      <c r="AV85" s="1">
        <v>0</v>
      </c>
    </row>
    <row r="86" spans="1:50" s="1" customFormat="1" x14ac:dyDescent="0.3">
      <c r="A86" s="1">
        <v>1</v>
      </c>
      <c r="B86" s="1">
        <v>52.548999999999999</v>
      </c>
      <c r="C86" s="1">
        <v>0.161</v>
      </c>
      <c r="D86" s="1">
        <v>0.69299999999999995</v>
      </c>
      <c r="E86" s="1">
        <v>0.36099999999999999</v>
      </c>
      <c r="F86" s="1">
        <v>13.941000000000001</v>
      </c>
      <c r="G86" s="1">
        <v>0.41</v>
      </c>
      <c r="H86" s="1">
        <v>12.766</v>
      </c>
      <c r="I86" s="1">
        <v>18.777000000000001</v>
      </c>
      <c r="J86" s="1">
        <v>0.183</v>
      </c>
      <c r="K86" s="1">
        <v>0</v>
      </c>
      <c r="L86" s="1">
        <v>0</v>
      </c>
      <c r="M86" s="1">
        <v>0</v>
      </c>
      <c r="N86" s="1">
        <f t="shared" si="6"/>
        <v>99.841000000000008</v>
      </c>
      <c r="O86" s="1" t="s">
        <v>51</v>
      </c>
      <c r="P86" t="str" cm="1">
        <f t="array" ref="P86">_xlfn.IFS(A86=1,"Core",A86=2,"Rim",TRUE,"Mantle")</f>
        <v>Core</v>
      </c>
      <c r="Q86" s="1" t="s">
        <v>53</v>
      </c>
      <c r="R86" s="1">
        <v>1.9910000000000001</v>
      </c>
      <c r="S86" s="1">
        <v>5.0000000000000001E-3</v>
      </c>
      <c r="T86" s="1">
        <v>3.1E-2</v>
      </c>
      <c r="U86" s="1">
        <v>1.0999999999999999E-2</v>
      </c>
      <c r="V86" s="1">
        <v>0</v>
      </c>
      <c r="W86" s="1">
        <v>0.442</v>
      </c>
      <c r="X86" s="1">
        <v>1.2999999999999999E-2</v>
      </c>
      <c r="Y86" s="1">
        <v>0.72099999999999997</v>
      </c>
      <c r="Z86" s="1">
        <v>0.76200000000000001</v>
      </c>
      <c r="AA86" s="1">
        <v>1.2999999999999999E-2</v>
      </c>
      <c r="AB86" s="1">
        <v>0</v>
      </c>
      <c r="AC86" s="1">
        <v>3.99</v>
      </c>
      <c r="AD86" s="2">
        <v>39.318885448916404</v>
      </c>
      <c r="AE86" s="2">
        <v>37.20330237358101</v>
      </c>
      <c r="AF86" s="2">
        <v>23.477812177502582</v>
      </c>
      <c r="AG86" s="2">
        <f t="shared" si="7"/>
        <v>61.994840928632847</v>
      </c>
      <c r="AH86" s="2">
        <f t="shared" si="8"/>
        <v>0</v>
      </c>
      <c r="AI86" s="2">
        <v>0.43137254901960786</v>
      </c>
      <c r="AJ86" s="2">
        <v>0.39318885448916402</v>
      </c>
      <c r="AL86" s="1">
        <v>0.52704699563188484</v>
      </c>
      <c r="AM86" s="1">
        <v>1370.363422857147</v>
      </c>
      <c r="AN86" s="1">
        <v>1400.234375</v>
      </c>
      <c r="AO86" s="1">
        <v>1.1946665048599241</v>
      </c>
      <c r="AP86" s="1">
        <v>1351.30126953125</v>
      </c>
      <c r="AQ86" s="1">
        <v>1402.5750352257051</v>
      </c>
      <c r="AR86" s="1">
        <v>1410.4135226202261</v>
      </c>
      <c r="AS86" s="1">
        <v>1.388580203056335</v>
      </c>
      <c r="AT86" s="1">
        <v>1.536290935820489</v>
      </c>
      <c r="AU86" s="1">
        <v>2.501314974037284</v>
      </c>
      <c r="AV86" s="1">
        <v>0</v>
      </c>
    </row>
    <row r="87" spans="1:50" s="1" customFormat="1" x14ac:dyDescent="0.3">
      <c r="A87" s="1">
        <v>1</v>
      </c>
      <c r="B87" s="1">
        <v>52.558</v>
      </c>
      <c r="C87" s="1">
        <v>0.182</v>
      </c>
      <c r="D87" s="1">
        <v>0.65400000000000003</v>
      </c>
      <c r="E87" s="1">
        <v>0.36199999999999999</v>
      </c>
      <c r="F87" s="1">
        <v>13.951000000000001</v>
      </c>
      <c r="G87" s="1">
        <v>0.42699999999999999</v>
      </c>
      <c r="H87" s="1">
        <v>12.766999999999999</v>
      </c>
      <c r="I87" s="1">
        <v>18.641999999999999</v>
      </c>
      <c r="J87" s="1">
        <v>0.19600000000000001</v>
      </c>
      <c r="K87" s="1">
        <v>0</v>
      </c>
      <c r="L87" s="1">
        <v>0</v>
      </c>
      <c r="M87" s="1">
        <v>0</v>
      </c>
      <c r="N87" s="1">
        <f t="shared" si="6"/>
        <v>99.739000000000004</v>
      </c>
      <c r="O87" s="1" t="s">
        <v>51</v>
      </c>
      <c r="P87" t="str" cm="1">
        <f t="array" ref="P87">_xlfn.IFS(A87=1,"Core",A87=2,"Rim",TRUE,"Mantle")</f>
        <v>Core</v>
      </c>
      <c r="Q87" s="1" t="s">
        <v>53</v>
      </c>
      <c r="R87" s="1">
        <v>1.9930000000000001</v>
      </c>
      <c r="S87" s="1">
        <v>5.0000000000000001E-3</v>
      </c>
      <c r="T87" s="1">
        <v>2.9000000000000001E-2</v>
      </c>
      <c r="U87" s="1">
        <v>1.0999999999999999E-2</v>
      </c>
      <c r="V87" s="1">
        <v>0</v>
      </c>
      <c r="W87" s="1">
        <v>0.443</v>
      </c>
      <c r="X87" s="1">
        <v>1.4E-2</v>
      </c>
      <c r="Y87" s="1">
        <v>0.72199999999999998</v>
      </c>
      <c r="Z87" s="1">
        <v>0.75800000000000001</v>
      </c>
      <c r="AA87" s="1">
        <v>1.4E-2</v>
      </c>
      <c r="AB87" s="1">
        <v>0</v>
      </c>
      <c r="AC87" s="1">
        <v>3.9889999999999999</v>
      </c>
      <c r="AD87" s="2">
        <v>39.132679401135782</v>
      </c>
      <c r="AE87" s="2">
        <v>37.274135260712441</v>
      </c>
      <c r="AF87" s="2">
        <v>23.593185338151784</v>
      </c>
      <c r="AG87" s="2">
        <f t="shared" si="7"/>
        <v>61.974248927038623</v>
      </c>
      <c r="AH87" s="2">
        <f t="shared" si="8"/>
        <v>0</v>
      </c>
      <c r="AI87" s="2">
        <v>0.43159525038719676</v>
      </c>
      <c r="AJ87" s="2">
        <v>0.39132679401135784</v>
      </c>
      <c r="AL87" s="1">
        <v>0.73200007810278578</v>
      </c>
      <c r="AM87" s="1">
        <v>1370.8131281844651</v>
      </c>
      <c r="AN87" s="1">
        <v>1392.93603515625</v>
      </c>
      <c r="AO87" s="1">
        <v>1.0549995899200439</v>
      </c>
      <c r="AP87" s="1">
        <v>1350.014282226562</v>
      </c>
      <c r="AQ87" s="1">
        <v>1403.9181282603299</v>
      </c>
      <c r="AR87" s="1">
        <v>1412.3281398739441</v>
      </c>
      <c r="AS87" s="1">
        <v>1.4145380258560181</v>
      </c>
      <c r="AT87" s="1">
        <v>1.7293111173444231</v>
      </c>
      <c r="AU87" s="1">
        <v>2.764863270519482</v>
      </c>
      <c r="AV87" s="1">
        <v>0</v>
      </c>
    </row>
    <row r="88" spans="1:50" s="1" customFormat="1" x14ac:dyDescent="0.3">
      <c r="A88" s="1">
        <v>1</v>
      </c>
      <c r="B88" s="1">
        <v>52.13</v>
      </c>
      <c r="C88" s="1">
        <v>0.24199999999999999</v>
      </c>
      <c r="D88" s="1">
        <v>0.83199999999999996</v>
      </c>
      <c r="E88" s="1">
        <v>0.38100000000000001</v>
      </c>
      <c r="F88" s="1">
        <v>13.948</v>
      </c>
      <c r="G88" s="1">
        <v>0.41899999999999998</v>
      </c>
      <c r="H88" s="1">
        <v>12.717000000000001</v>
      </c>
      <c r="I88" s="1">
        <v>18.821000000000002</v>
      </c>
      <c r="J88" s="1">
        <v>0.185</v>
      </c>
      <c r="K88" s="1">
        <v>0</v>
      </c>
      <c r="L88" s="1">
        <v>0</v>
      </c>
      <c r="M88" s="1">
        <v>0</v>
      </c>
      <c r="N88" s="1">
        <f t="shared" si="6"/>
        <v>99.674999999999997</v>
      </c>
      <c r="O88" s="1" t="s">
        <v>51</v>
      </c>
      <c r="P88" t="str" cm="1">
        <f t="array" ref="P88">_xlfn.IFS(A88=1,"Core",A88=2,"Rim",TRUE,"Mantle")</f>
        <v>Core</v>
      </c>
      <c r="Q88" s="1" t="s">
        <v>53</v>
      </c>
      <c r="R88" s="1">
        <v>1.9810000000000001</v>
      </c>
      <c r="S88" s="1">
        <v>7.0000000000000001E-3</v>
      </c>
      <c r="T88" s="1">
        <v>3.6999999999999998E-2</v>
      </c>
      <c r="U88" s="1">
        <v>1.0999999999999999E-2</v>
      </c>
      <c r="V88" s="1">
        <v>0</v>
      </c>
      <c r="W88" s="1">
        <v>0.443</v>
      </c>
      <c r="X88" s="1">
        <v>1.2999999999999999E-2</v>
      </c>
      <c r="Y88" s="1">
        <v>0.72</v>
      </c>
      <c r="Z88" s="1">
        <v>0.76600000000000001</v>
      </c>
      <c r="AA88" s="1">
        <v>1.4E-2</v>
      </c>
      <c r="AB88" s="1">
        <v>0</v>
      </c>
      <c r="AC88" s="1">
        <v>3.9940000000000002</v>
      </c>
      <c r="AD88" s="2">
        <v>39.443872296601448</v>
      </c>
      <c r="AE88" s="2">
        <v>37.075180226570545</v>
      </c>
      <c r="AF88" s="2">
        <v>23.480947476828014</v>
      </c>
      <c r="AG88" s="2">
        <f t="shared" si="7"/>
        <v>61.908856405846947</v>
      </c>
      <c r="AH88" s="2">
        <f t="shared" si="8"/>
        <v>0</v>
      </c>
      <c r="AI88" s="2">
        <v>0.43202883625128741</v>
      </c>
      <c r="AJ88" s="2">
        <v>0.39443872296601445</v>
      </c>
      <c r="AL88" s="1">
        <v>0.13391509296759099</v>
      </c>
      <c r="AM88" s="1">
        <v>1364.543953889045</v>
      </c>
      <c r="AN88" s="1">
        <v>1387.388671875</v>
      </c>
      <c r="AO88" s="1">
        <v>1.4433126449584961</v>
      </c>
      <c r="AP88" s="1">
        <v>1356.47900390625</v>
      </c>
      <c r="AQ88" s="1">
        <v>1395.479164986039</v>
      </c>
      <c r="AR88" s="1">
        <v>1404.8777589520801</v>
      </c>
      <c r="AS88" s="1">
        <v>1.70030677318573</v>
      </c>
      <c r="AT88" s="1">
        <v>0.97693694744157256</v>
      </c>
      <c r="AU88" s="1">
        <v>2.1361476912088868</v>
      </c>
      <c r="AV88" s="1">
        <v>0</v>
      </c>
    </row>
    <row r="89" spans="1:50" s="1" customFormat="1" x14ac:dyDescent="0.3">
      <c r="A89" s="1">
        <v>1</v>
      </c>
      <c r="B89" s="1">
        <v>52.44</v>
      </c>
      <c r="C89" s="1">
        <v>0.13100000000000001</v>
      </c>
      <c r="D89" s="1">
        <v>0.502</v>
      </c>
      <c r="E89" s="1">
        <v>0.38600000000000001</v>
      </c>
      <c r="F89" s="1">
        <v>14.145</v>
      </c>
      <c r="G89" s="1">
        <v>0.442</v>
      </c>
      <c r="H89" s="1">
        <v>12.867000000000001</v>
      </c>
      <c r="I89" s="1">
        <v>18.408000000000001</v>
      </c>
      <c r="J89" s="1">
        <v>0.20300000000000001</v>
      </c>
      <c r="K89" s="1">
        <v>0</v>
      </c>
      <c r="L89" s="1">
        <v>0</v>
      </c>
      <c r="M89" s="1">
        <v>0</v>
      </c>
      <c r="N89" s="1">
        <f t="shared" si="6"/>
        <v>99.524000000000001</v>
      </c>
      <c r="O89" s="1" t="s">
        <v>51</v>
      </c>
      <c r="P89" t="str" cm="1">
        <f t="array" ref="P89">_xlfn.IFS(A89=1,"Core",A89=2,"Rim",TRUE,"Mantle")</f>
        <v>Core</v>
      </c>
      <c r="Q89" s="1" t="s">
        <v>53</v>
      </c>
      <c r="R89" s="1">
        <v>1.9950000000000001</v>
      </c>
      <c r="S89" s="1">
        <v>4.0000000000000001E-3</v>
      </c>
      <c r="T89" s="1">
        <v>2.3E-2</v>
      </c>
      <c r="U89" s="1">
        <v>1.2E-2</v>
      </c>
      <c r="V89" s="1">
        <v>0</v>
      </c>
      <c r="W89" s="1">
        <v>0.45</v>
      </c>
      <c r="X89" s="1">
        <v>1.4E-2</v>
      </c>
      <c r="Y89" s="1">
        <v>0.72899999999999998</v>
      </c>
      <c r="Z89" s="1">
        <v>0.75</v>
      </c>
      <c r="AA89" s="1">
        <v>1.4999999999999999E-2</v>
      </c>
      <c r="AB89" s="1">
        <v>0</v>
      </c>
      <c r="AC89" s="1">
        <v>3.992</v>
      </c>
      <c r="AD89" s="2">
        <v>38.600102933607829</v>
      </c>
      <c r="AE89" s="2">
        <v>37.5193000514668</v>
      </c>
      <c r="AF89" s="2">
        <v>23.880597014925378</v>
      </c>
      <c r="AG89" s="2">
        <f t="shared" si="7"/>
        <v>61.832061068702281</v>
      </c>
      <c r="AH89" s="2">
        <f t="shared" si="8"/>
        <v>0</v>
      </c>
      <c r="AI89" s="2">
        <v>0.43180648481729289</v>
      </c>
      <c r="AJ89" s="2">
        <v>0.38600102933607827</v>
      </c>
      <c r="AL89" s="1">
        <v>0.51909722178236706</v>
      </c>
      <c r="AM89" s="1">
        <v>1368.944443558549</v>
      </c>
      <c r="AN89" s="1">
        <v>1402.204223632812</v>
      </c>
      <c r="AO89" s="1">
        <v>0.96635764837265015</v>
      </c>
      <c r="AP89" s="1">
        <v>1354.634521484375</v>
      </c>
      <c r="AQ89" s="1">
        <v>1399.3804487721429</v>
      </c>
      <c r="AR89" s="1">
        <v>1411.7115762889639</v>
      </c>
      <c r="AS89" s="1">
        <v>1.545697927474976</v>
      </c>
      <c r="AT89" s="1">
        <v>1.1646741508866401</v>
      </c>
      <c r="AU89" s="1">
        <v>2.6829941215286</v>
      </c>
      <c r="AV89" s="1">
        <v>0</v>
      </c>
    </row>
    <row r="90" spans="1:50" s="1" customFormat="1" x14ac:dyDescent="0.3">
      <c r="A90" s="1">
        <v>1</v>
      </c>
      <c r="B90" s="1">
        <v>52.253999999999998</v>
      </c>
      <c r="C90" s="1">
        <v>0.25900000000000001</v>
      </c>
      <c r="D90" s="1">
        <v>0.81</v>
      </c>
      <c r="E90" s="1">
        <v>0.38800000000000001</v>
      </c>
      <c r="F90" s="1">
        <v>13.871</v>
      </c>
      <c r="G90" s="1">
        <v>0.40899999999999997</v>
      </c>
      <c r="H90" s="1">
        <v>12.603999999999999</v>
      </c>
      <c r="I90" s="1">
        <v>18.837</v>
      </c>
      <c r="J90" s="1">
        <v>0.19900000000000001</v>
      </c>
      <c r="K90" s="1">
        <v>0</v>
      </c>
      <c r="L90" s="1">
        <v>0</v>
      </c>
      <c r="M90" s="1">
        <v>0</v>
      </c>
      <c r="N90" s="1">
        <f t="shared" si="6"/>
        <v>99.631</v>
      </c>
      <c r="O90" s="1" t="s">
        <v>51</v>
      </c>
      <c r="P90" t="str" cm="1">
        <f t="array" ref="P90">_xlfn.IFS(A90=1,"Core",A90=2,"Rim",TRUE,"Mantle")</f>
        <v>Core</v>
      </c>
      <c r="Q90" s="1" t="s">
        <v>53</v>
      </c>
      <c r="R90" s="1">
        <v>1.986</v>
      </c>
      <c r="S90" s="1">
        <v>7.0000000000000001E-3</v>
      </c>
      <c r="T90" s="1">
        <v>3.5999999999999997E-2</v>
      </c>
      <c r="U90" s="1">
        <v>1.2E-2</v>
      </c>
      <c r="V90" s="1">
        <v>0</v>
      </c>
      <c r="W90" s="1">
        <v>0.441</v>
      </c>
      <c r="X90" s="1">
        <v>1.2999999999999999E-2</v>
      </c>
      <c r="Y90" s="1">
        <v>0.71399999999999997</v>
      </c>
      <c r="Z90" s="1">
        <v>0.76700000000000002</v>
      </c>
      <c r="AA90" s="1">
        <v>1.4999999999999999E-2</v>
      </c>
      <c r="AB90" s="1">
        <v>0</v>
      </c>
      <c r="AC90" s="1">
        <v>3.99</v>
      </c>
      <c r="AD90" s="2">
        <v>39.638242894056845</v>
      </c>
      <c r="AE90" s="2">
        <v>36.899224806201545</v>
      </c>
      <c r="AF90" s="2">
        <v>23.462532299741603</v>
      </c>
      <c r="AG90" s="2">
        <f t="shared" si="7"/>
        <v>61.818181818181813</v>
      </c>
      <c r="AH90" s="2">
        <f t="shared" si="8"/>
        <v>0</v>
      </c>
      <c r="AI90" s="2">
        <v>0.43281653746770027</v>
      </c>
      <c r="AJ90" s="2">
        <v>0.39638242894056847</v>
      </c>
      <c r="AL90" s="1">
        <v>0.51949292264064439</v>
      </c>
      <c r="AM90" s="1">
        <v>1368.3381171267449</v>
      </c>
      <c r="AN90" s="1">
        <v>1390.622680664062</v>
      </c>
      <c r="AO90" s="1">
        <v>1.139835119247437</v>
      </c>
      <c r="AP90" s="1">
        <v>1360.561279296875</v>
      </c>
      <c r="AQ90" s="1">
        <v>1399.563266917007</v>
      </c>
      <c r="AR90" s="1">
        <v>1408.287184126048</v>
      </c>
      <c r="AS90" s="1">
        <v>1.7192667722702031</v>
      </c>
      <c r="AT90" s="1">
        <v>1.4818295901795859</v>
      </c>
      <c r="AU90" s="1">
        <v>2.5578338120373889</v>
      </c>
      <c r="AV90" s="1">
        <v>0</v>
      </c>
    </row>
    <row r="91" spans="1:50" s="1" customFormat="1" x14ac:dyDescent="0.3">
      <c r="A91" s="1">
        <v>1</v>
      </c>
      <c r="B91" s="1">
        <v>52.057000000000002</v>
      </c>
      <c r="C91" s="1">
        <v>0.25600000000000001</v>
      </c>
      <c r="D91" s="1">
        <v>0.82299999999999995</v>
      </c>
      <c r="E91" s="1">
        <v>0.373</v>
      </c>
      <c r="F91" s="1">
        <v>13.917</v>
      </c>
      <c r="G91" s="1">
        <v>0.40400000000000003</v>
      </c>
      <c r="H91" s="1">
        <v>12.64</v>
      </c>
      <c r="I91" s="1">
        <v>18.812999999999999</v>
      </c>
      <c r="J91" s="1">
        <v>0.19</v>
      </c>
      <c r="K91" s="1">
        <v>0</v>
      </c>
      <c r="L91" s="1">
        <v>0</v>
      </c>
      <c r="M91" s="1">
        <v>0</v>
      </c>
      <c r="N91" s="1">
        <f t="shared" si="6"/>
        <v>99.472999999999999</v>
      </c>
      <c r="O91" s="1" t="s">
        <v>51</v>
      </c>
      <c r="P91" t="str" cm="1">
        <f t="array" ref="P91">_xlfn.IFS(A91=1,"Core",A91=2,"Rim",TRUE,"Mantle")</f>
        <v>Core</v>
      </c>
      <c r="Q91" s="1" t="s">
        <v>53</v>
      </c>
      <c r="R91" s="1">
        <v>1.982</v>
      </c>
      <c r="S91" s="1">
        <v>7.0000000000000001E-3</v>
      </c>
      <c r="T91" s="1">
        <v>3.6999999999999998E-2</v>
      </c>
      <c r="U91" s="1">
        <v>1.0999999999999999E-2</v>
      </c>
      <c r="V91" s="1">
        <v>0</v>
      </c>
      <c r="W91" s="1">
        <v>0.443</v>
      </c>
      <c r="X91" s="1">
        <v>1.2999999999999999E-2</v>
      </c>
      <c r="Y91" s="1">
        <v>0.71699999999999997</v>
      </c>
      <c r="Z91" s="1">
        <v>0.76800000000000002</v>
      </c>
      <c r="AA91" s="1">
        <v>1.4E-2</v>
      </c>
      <c r="AB91" s="1">
        <v>0</v>
      </c>
      <c r="AC91" s="1">
        <v>3.9929999999999999</v>
      </c>
      <c r="AD91" s="2">
        <v>39.567233384853175</v>
      </c>
      <c r="AE91" s="2">
        <v>36.939721792890268</v>
      </c>
      <c r="AF91" s="2">
        <v>23.493044822256572</v>
      </c>
      <c r="AG91" s="2">
        <f t="shared" si="7"/>
        <v>61.810344827586206</v>
      </c>
      <c r="AH91" s="2">
        <f t="shared" si="8"/>
        <v>0</v>
      </c>
      <c r="AI91" s="2">
        <v>0.43276661514683157</v>
      </c>
      <c r="AJ91" s="2">
        <v>0.39567233384853173</v>
      </c>
      <c r="AL91" s="1">
        <v>0.22049131876809011</v>
      </c>
      <c r="AM91" s="1">
        <v>1366.1580866759259</v>
      </c>
      <c r="AN91" s="1">
        <v>1385.607788085938</v>
      </c>
      <c r="AO91" s="1">
        <v>1.383258104324341</v>
      </c>
      <c r="AP91" s="1">
        <v>1361.2236328125</v>
      </c>
      <c r="AQ91" s="1">
        <v>1395.8640206807229</v>
      </c>
      <c r="AR91" s="1">
        <v>1405.3341506480911</v>
      </c>
      <c r="AS91" s="1">
        <v>1.6662865877151489</v>
      </c>
      <c r="AT91" s="1">
        <v>1.0844040620149831</v>
      </c>
      <c r="AU91" s="1">
        <v>2.25284502798536</v>
      </c>
      <c r="AV91" s="1">
        <v>0</v>
      </c>
    </row>
    <row r="92" spans="1:50" s="1" customFormat="1" x14ac:dyDescent="0.3">
      <c r="A92" s="1">
        <v>1</v>
      </c>
      <c r="B92" s="1">
        <v>52.356000000000002</v>
      </c>
      <c r="C92" s="1">
        <v>0.121</v>
      </c>
      <c r="D92" s="1">
        <v>0.48299999999999998</v>
      </c>
      <c r="E92" s="1">
        <v>0.36799999999999999</v>
      </c>
      <c r="F92" s="1">
        <v>14.215</v>
      </c>
      <c r="G92" s="1">
        <v>0.436</v>
      </c>
      <c r="H92" s="1">
        <v>12.919</v>
      </c>
      <c r="I92" s="1">
        <v>18.408000000000001</v>
      </c>
      <c r="J92" s="1">
        <v>0.16800000000000001</v>
      </c>
      <c r="K92" s="1">
        <v>0</v>
      </c>
      <c r="L92" s="1">
        <v>0</v>
      </c>
      <c r="M92" s="1">
        <v>0</v>
      </c>
      <c r="N92" s="1">
        <f t="shared" si="6"/>
        <v>99.474000000000018</v>
      </c>
      <c r="O92" s="1" t="s">
        <v>51</v>
      </c>
      <c r="P92" t="str" cm="1">
        <f t="array" ref="P92">_xlfn.IFS(A92=1,"Core",A92=2,"Rim",TRUE,"Mantle")</f>
        <v>Core</v>
      </c>
      <c r="Q92" s="1" t="s">
        <v>53</v>
      </c>
      <c r="R92" s="1">
        <v>1.9930000000000001</v>
      </c>
      <c r="S92" s="1">
        <v>3.0000000000000001E-3</v>
      </c>
      <c r="T92" s="1">
        <v>2.1999999999999999E-2</v>
      </c>
      <c r="U92" s="1">
        <v>1.0999999999999999E-2</v>
      </c>
      <c r="V92" s="1">
        <v>0</v>
      </c>
      <c r="W92" s="1">
        <v>0.45300000000000001</v>
      </c>
      <c r="X92" s="1">
        <v>1.4E-2</v>
      </c>
      <c r="Y92" s="1">
        <v>0.73299999999999998</v>
      </c>
      <c r="Z92" s="1">
        <v>0.751</v>
      </c>
      <c r="AA92" s="1">
        <v>1.2E-2</v>
      </c>
      <c r="AB92" s="1">
        <v>0</v>
      </c>
      <c r="AC92" s="1">
        <v>3.9929999999999999</v>
      </c>
      <c r="AD92" s="2">
        <v>38.493080471553057</v>
      </c>
      <c r="AE92" s="2">
        <v>37.570476678626349</v>
      </c>
      <c r="AF92" s="2">
        <v>23.936442849820605</v>
      </c>
      <c r="AG92" s="2">
        <f t="shared" si="7"/>
        <v>61.804384485666105</v>
      </c>
      <c r="AH92" s="2">
        <f t="shared" si="8"/>
        <v>0</v>
      </c>
      <c r="AI92" s="2">
        <v>0.43182983085597137</v>
      </c>
      <c r="AJ92" s="2">
        <v>0.38493080471553059</v>
      </c>
      <c r="AL92" s="1">
        <v>1.1831811696307429E-2</v>
      </c>
      <c r="AM92" s="1">
        <v>1365.468765394751</v>
      </c>
      <c r="AN92" s="1">
        <v>1402.721557617188</v>
      </c>
      <c r="AO92" s="1">
        <v>0.97835749387741089</v>
      </c>
      <c r="AP92" s="1">
        <v>1353.805908203125</v>
      </c>
      <c r="AQ92" s="1">
        <v>1394.369375899975</v>
      </c>
      <c r="AR92" s="1">
        <v>1406.0262205334</v>
      </c>
      <c r="AS92" s="1">
        <v>1.379355788230896</v>
      </c>
      <c r="AT92" s="1">
        <v>0.56172594796908015</v>
      </c>
      <c r="AU92" s="1">
        <v>1.9971396545349529</v>
      </c>
      <c r="AV92" s="1">
        <v>0</v>
      </c>
    </row>
    <row r="93" spans="1:50" s="1" customFormat="1" x14ac:dyDescent="0.3">
      <c r="A93" s="1">
        <v>1</v>
      </c>
      <c r="B93" s="1">
        <v>51.93</v>
      </c>
      <c r="C93" s="1">
        <v>0.17499999999999999</v>
      </c>
      <c r="D93" s="1">
        <v>0.76900000000000002</v>
      </c>
      <c r="E93" s="1">
        <v>0.38300000000000001</v>
      </c>
      <c r="F93" s="1">
        <v>13.814</v>
      </c>
      <c r="G93" s="1">
        <v>0.40500000000000003</v>
      </c>
      <c r="H93" s="1">
        <v>12.531000000000001</v>
      </c>
      <c r="I93" s="1">
        <v>18.777000000000001</v>
      </c>
      <c r="J93" s="1">
        <v>0.19500000000000001</v>
      </c>
      <c r="K93" s="1">
        <v>0</v>
      </c>
      <c r="L93" s="1">
        <v>0</v>
      </c>
      <c r="M93" s="1">
        <v>0</v>
      </c>
      <c r="N93" s="1">
        <f t="shared" si="6"/>
        <v>98.978999999999999</v>
      </c>
      <c r="O93" s="1" t="s">
        <v>51</v>
      </c>
      <c r="P93" t="str" cm="1">
        <f t="array" ref="P93">_xlfn.IFS(A93=1,"Core",A93=2,"Rim",TRUE,"Mantle")</f>
        <v>Core</v>
      </c>
      <c r="Q93" s="1" t="s">
        <v>53</v>
      </c>
      <c r="R93" s="1">
        <v>1.9870000000000001</v>
      </c>
      <c r="S93" s="1">
        <v>5.0000000000000001E-3</v>
      </c>
      <c r="T93" s="1">
        <v>3.5000000000000003E-2</v>
      </c>
      <c r="U93" s="1">
        <v>1.2E-2</v>
      </c>
      <c r="V93" s="1">
        <v>0</v>
      </c>
      <c r="W93" s="1">
        <v>0.442</v>
      </c>
      <c r="X93" s="1">
        <v>1.2999999999999999E-2</v>
      </c>
      <c r="Y93" s="1">
        <v>0.71499999999999997</v>
      </c>
      <c r="Z93" s="1">
        <v>0.77</v>
      </c>
      <c r="AA93" s="1">
        <v>1.4E-2</v>
      </c>
      <c r="AB93" s="1">
        <v>0</v>
      </c>
      <c r="AC93" s="1">
        <v>3.992</v>
      </c>
      <c r="AD93" s="2">
        <v>39.690721649484537</v>
      </c>
      <c r="AE93" s="2">
        <v>36.855670103092777</v>
      </c>
      <c r="AF93" s="2">
        <v>23.453608247422682</v>
      </c>
      <c r="AG93" s="2">
        <f t="shared" si="7"/>
        <v>61.797752808988761</v>
      </c>
      <c r="AH93" s="2">
        <f t="shared" si="8"/>
        <v>0</v>
      </c>
      <c r="AI93" s="2">
        <v>0.4329896907216495</v>
      </c>
      <c r="AJ93" s="2">
        <v>0.39690721649484539</v>
      </c>
      <c r="AL93" s="1">
        <v>0.45921866037967618</v>
      </c>
      <c r="AM93" s="1">
        <v>1368.4134397807879</v>
      </c>
      <c r="AN93" s="1">
        <v>1391.784301757812</v>
      </c>
      <c r="AO93" s="1">
        <v>1.331103920936584</v>
      </c>
      <c r="AP93" s="1">
        <v>1362.328247070312</v>
      </c>
      <c r="AQ93" s="1">
        <v>1400.031724197027</v>
      </c>
      <c r="AR93" s="1">
        <v>1409.2886396215861</v>
      </c>
      <c r="AS93" s="1">
        <v>1.6500090360641479</v>
      </c>
      <c r="AT93" s="1">
        <v>1.38971683253385</v>
      </c>
      <c r="AU93" s="1">
        <v>2.5304697502832809</v>
      </c>
      <c r="AV93" s="1">
        <v>0</v>
      </c>
    </row>
    <row r="94" spans="1:50" s="1" customFormat="1" x14ac:dyDescent="0.3">
      <c r="A94">
        <v>1</v>
      </c>
      <c r="B94">
        <v>52.472000000000001</v>
      </c>
      <c r="C94">
        <v>0.186</v>
      </c>
      <c r="D94">
        <v>0.78</v>
      </c>
      <c r="E94">
        <v>0.33800000000000002</v>
      </c>
      <c r="F94">
        <v>15.321</v>
      </c>
      <c r="G94">
        <v>0.41699999999999998</v>
      </c>
      <c r="H94">
        <v>13.362</v>
      </c>
      <c r="I94">
        <v>18.279</v>
      </c>
      <c r="J94">
        <v>0.111</v>
      </c>
      <c r="K94">
        <v>0</v>
      </c>
      <c r="L94">
        <v>6.5000000000000002E-2</v>
      </c>
      <c r="M94">
        <v>0.02</v>
      </c>
      <c r="N94" s="1">
        <f t="shared" si="6"/>
        <v>101.351</v>
      </c>
      <c r="O94" s="1" t="s">
        <v>51</v>
      </c>
      <c r="P94" t="str" cm="1">
        <f t="array" ref="P94">_xlfn.IFS(A94=1,"Core",A94=2,"Rim",TRUE,"Mantle")</f>
        <v>Core</v>
      </c>
      <c r="Q94" s="1" t="s">
        <v>93</v>
      </c>
      <c r="R94">
        <v>1.9670000000000001</v>
      </c>
      <c r="S94">
        <v>5.0000000000000001E-3</v>
      </c>
      <c r="T94">
        <v>3.4000000000000002E-2</v>
      </c>
      <c r="U94">
        <v>0.01</v>
      </c>
      <c r="V94">
        <v>1.7999999999999999E-2</v>
      </c>
      <c r="W94">
        <v>0.46200000000000002</v>
      </c>
      <c r="X94">
        <v>1.2999999999999999E-2</v>
      </c>
      <c r="Y94">
        <v>0.747</v>
      </c>
      <c r="Z94">
        <v>0.73399999999999999</v>
      </c>
      <c r="AA94">
        <v>8.0000000000000002E-3</v>
      </c>
      <c r="AB94">
        <v>0</v>
      </c>
      <c r="AC94">
        <v>4</v>
      </c>
      <c r="AD94">
        <v>37.183383991894623</v>
      </c>
      <c r="AE94">
        <v>37.841945288753799</v>
      </c>
      <c r="AF94">
        <v>24.974670719351575</v>
      </c>
      <c r="AG94" s="2">
        <f t="shared" si="7"/>
        <v>61.786600496277913</v>
      </c>
      <c r="AH94" s="2">
        <f t="shared" si="8"/>
        <v>3.7499999999999992E-2</v>
      </c>
      <c r="AI94">
        <v>0.4356636271529889</v>
      </c>
      <c r="AJ94">
        <v>0.37183383991894625</v>
      </c>
      <c r="AK94"/>
      <c r="AL94">
        <v>-1.3462448271120979</v>
      </c>
      <c r="AM94">
        <v>1353.996600542637</v>
      </c>
      <c r="AN94">
        <v>1377.488525390625</v>
      </c>
      <c r="AO94">
        <v>1.2689394950866699</v>
      </c>
      <c r="AP94">
        <v>1354.543579101562</v>
      </c>
      <c r="AQ94">
        <v>1366.0980827071421</v>
      </c>
      <c r="AR94">
        <v>1375.0967954943601</v>
      </c>
      <c r="AS94">
        <v>1.1835941076278691</v>
      </c>
      <c r="AT94">
        <v>-2.2298874254129259</v>
      </c>
      <c r="AU94">
        <v>-1.1172506664014621</v>
      </c>
      <c r="AV94">
        <v>1</v>
      </c>
      <c r="AW94"/>
      <c r="AX94"/>
    </row>
    <row r="95" spans="1:50" s="1" customFormat="1" x14ac:dyDescent="0.3">
      <c r="A95" s="1">
        <v>1</v>
      </c>
      <c r="B95" s="1">
        <v>52.061999999999998</v>
      </c>
      <c r="C95" s="1">
        <v>0.18</v>
      </c>
      <c r="D95" s="1">
        <v>0.69299999999999995</v>
      </c>
      <c r="E95" s="1">
        <v>0.38800000000000001</v>
      </c>
      <c r="F95" s="1">
        <v>14.038</v>
      </c>
      <c r="G95" s="1">
        <v>0.42199999999999999</v>
      </c>
      <c r="H95" s="1">
        <v>12.728999999999999</v>
      </c>
      <c r="I95" s="1">
        <v>18.596</v>
      </c>
      <c r="J95" s="1">
        <v>0.182</v>
      </c>
      <c r="K95" s="1">
        <v>0</v>
      </c>
      <c r="L95" s="1">
        <v>0</v>
      </c>
      <c r="M95" s="1">
        <v>0</v>
      </c>
      <c r="N95" s="1">
        <f t="shared" si="6"/>
        <v>99.289999999999992</v>
      </c>
      <c r="O95" s="1" t="s">
        <v>51</v>
      </c>
      <c r="P95" t="str" cm="1">
        <f t="array" ref="P95">_xlfn.IFS(A95=1,"Core",A95=2,"Rim",TRUE,"Mantle")</f>
        <v>Core</v>
      </c>
      <c r="Q95" s="1" t="s">
        <v>53</v>
      </c>
      <c r="R95" s="1">
        <v>1.986</v>
      </c>
      <c r="S95" s="1">
        <v>5.0000000000000001E-3</v>
      </c>
      <c r="T95" s="1">
        <v>3.1E-2</v>
      </c>
      <c r="U95" s="1">
        <v>1.2E-2</v>
      </c>
      <c r="V95" s="1">
        <v>0</v>
      </c>
      <c r="W95" s="1">
        <v>0.44800000000000001</v>
      </c>
      <c r="X95" s="1">
        <v>1.4E-2</v>
      </c>
      <c r="Y95" s="1">
        <v>0.72399999999999998</v>
      </c>
      <c r="Z95" s="1">
        <v>0.76</v>
      </c>
      <c r="AA95" s="1">
        <v>1.2999999999999999E-2</v>
      </c>
      <c r="AB95" s="1">
        <v>0</v>
      </c>
      <c r="AC95" s="1">
        <v>3.9940000000000002</v>
      </c>
      <c r="AD95" s="2">
        <v>39.054470709146969</v>
      </c>
      <c r="AE95" s="2">
        <v>37.204522096608436</v>
      </c>
      <c r="AF95" s="2">
        <v>23.741007194244606</v>
      </c>
      <c r="AG95" s="2">
        <f t="shared" si="7"/>
        <v>61.774744027303754</v>
      </c>
      <c r="AH95" s="2">
        <f t="shared" si="8"/>
        <v>0</v>
      </c>
      <c r="AI95" s="2">
        <v>0.43268242548818092</v>
      </c>
      <c r="AJ95" s="2">
        <v>0.39054470709146971</v>
      </c>
      <c r="AL95" s="1">
        <v>0.16946069211435949</v>
      </c>
      <c r="AM95" s="1">
        <v>1365.601680649055</v>
      </c>
      <c r="AN95" s="1">
        <v>1390.478271484375</v>
      </c>
      <c r="AO95" s="1">
        <v>1.1245665550231929</v>
      </c>
      <c r="AP95" s="1">
        <v>1357.90576171875</v>
      </c>
      <c r="AQ95" s="1">
        <v>1396.067358248664</v>
      </c>
      <c r="AR95" s="1">
        <v>1406.354690352372</v>
      </c>
      <c r="AS95" s="1">
        <v>1.616355776786804</v>
      </c>
      <c r="AT95" s="1">
        <v>0.92938401945866644</v>
      </c>
      <c r="AU95" s="1">
        <v>2.197325614213383</v>
      </c>
      <c r="AV95" s="1">
        <v>0</v>
      </c>
    </row>
    <row r="96" spans="1:50" s="1" customFormat="1" x14ac:dyDescent="0.3">
      <c r="A96" s="1">
        <v>1</v>
      </c>
      <c r="B96" s="1">
        <v>52.317</v>
      </c>
      <c r="C96" s="1">
        <v>0.17599999999999999</v>
      </c>
      <c r="D96" s="1">
        <v>0.71</v>
      </c>
      <c r="E96" s="1">
        <v>0.377</v>
      </c>
      <c r="F96" s="1">
        <v>13.987</v>
      </c>
      <c r="G96" s="1">
        <v>0.42499999999999999</v>
      </c>
      <c r="H96" s="1">
        <v>12.689</v>
      </c>
      <c r="I96" s="1">
        <v>18.745000000000001</v>
      </c>
      <c r="J96" s="1">
        <v>0.17399999999999999</v>
      </c>
      <c r="K96" s="1">
        <v>0</v>
      </c>
      <c r="L96" s="1">
        <v>0</v>
      </c>
      <c r="M96" s="1">
        <v>0</v>
      </c>
      <c r="N96" s="1">
        <f t="shared" si="6"/>
        <v>99.600000000000023</v>
      </c>
      <c r="O96" s="1" t="s">
        <v>51</v>
      </c>
      <c r="P96" t="str" cm="1">
        <f t="array" ref="P96">_xlfn.IFS(A96=1,"Core",A96=2,"Rim",TRUE,"Mantle")</f>
        <v>Core</v>
      </c>
      <c r="Q96" s="1" t="s">
        <v>53</v>
      </c>
      <c r="R96" s="1">
        <v>1.9890000000000001</v>
      </c>
      <c r="S96" s="1">
        <v>5.0000000000000001E-3</v>
      </c>
      <c r="T96" s="1">
        <v>3.2000000000000001E-2</v>
      </c>
      <c r="U96" s="1">
        <v>1.0999999999999999E-2</v>
      </c>
      <c r="V96" s="1">
        <v>0</v>
      </c>
      <c r="W96" s="1">
        <v>0.44500000000000001</v>
      </c>
      <c r="X96" s="1">
        <v>1.4E-2</v>
      </c>
      <c r="Y96" s="1">
        <v>0.71899999999999997</v>
      </c>
      <c r="Z96" s="1">
        <v>0.76400000000000001</v>
      </c>
      <c r="AA96" s="1">
        <v>1.2999999999999999E-2</v>
      </c>
      <c r="AB96" s="1">
        <v>0</v>
      </c>
      <c r="AC96" s="1">
        <v>3.9910000000000001</v>
      </c>
      <c r="AD96" s="2">
        <v>39.340885684860972</v>
      </c>
      <c r="AE96" s="2">
        <v>37.023686920700314</v>
      </c>
      <c r="AF96" s="2">
        <v>23.635427394438725</v>
      </c>
      <c r="AG96" s="2">
        <f t="shared" si="7"/>
        <v>61.769759450171826</v>
      </c>
      <c r="AH96" s="2">
        <f t="shared" si="8"/>
        <v>0</v>
      </c>
      <c r="AI96" s="2">
        <v>0.43305870236869209</v>
      </c>
      <c r="AJ96" s="2">
        <v>0.39340885684860971</v>
      </c>
      <c r="AL96" s="1">
        <v>0.30956012991936183</v>
      </c>
      <c r="AM96" s="1">
        <v>1366.339741887437</v>
      </c>
      <c r="AN96" s="1">
        <v>1393.851318359375</v>
      </c>
      <c r="AO96" s="1">
        <v>1.2293874025344851</v>
      </c>
      <c r="AP96" s="1">
        <v>1352.314697265625</v>
      </c>
      <c r="AQ96" s="1">
        <v>1399.283137195192</v>
      </c>
      <c r="AR96" s="1">
        <v>1407.1324716427689</v>
      </c>
      <c r="AS96" s="1">
        <v>1.4524203538894651</v>
      </c>
      <c r="AT96" s="1">
        <v>1.255987786318201</v>
      </c>
      <c r="AU96" s="1">
        <v>2.223048291056188</v>
      </c>
      <c r="AV96" s="1">
        <v>0</v>
      </c>
    </row>
    <row r="97" spans="1:50" x14ac:dyDescent="0.3">
      <c r="A97" s="1">
        <v>1</v>
      </c>
      <c r="B97" s="1">
        <v>51.691000000000003</v>
      </c>
      <c r="C97" s="1">
        <v>0.27900000000000003</v>
      </c>
      <c r="D97" s="1">
        <v>0.83699999999999997</v>
      </c>
      <c r="E97" s="1">
        <v>0.36399999999999999</v>
      </c>
      <c r="F97" s="1">
        <v>13.792</v>
      </c>
      <c r="G97" s="1">
        <v>0.41</v>
      </c>
      <c r="H97" s="1">
        <v>12.516</v>
      </c>
      <c r="I97" s="1">
        <v>18.907</v>
      </c>
      <c r="J97" s="1">
        <v>0.21199999999999999</v>
      </c>
      <c r="K97" s="1">
        <v>0</v>
      </c>
      <c r="L97" s="1">
        <v>0</v>
      </c>
      <c r="M97" s="1">
        <v>0</v>
      </c>
      <c r="N97" s="1">
        <f t="shared" si="6"/>
        <v>99.00800000000001</v>
      </c>
      <c r="O97" s="1" t="s">
        <v>51</v>
      </c>
      <c r="P97" t="str" cm="1">
        <f t="array" ref="P97">_xlfn.IFS(A97=1,"Core",A97=2,"Rim",TRUE,"Mantle")</f>
        <v>Core</v>
      </c>
      <c r="Q97" s="1" t="s">
        <v>53</v>
      </c>
      <c r="R97" s="1">
        <v>1.9790000000000001</v>
      </c>
      <c r="S97" s="1">
        <v>8.0000000000000002E-3</v>
      </c>
      <c r="T97" s="1">
        <v>3.7999999999999999E-2</v>
      </c>
      <c r="U97" s="1">
        <v>1.0999999999999999E-2</v>
      </c>
      <c r="V97" s="1">
        <v>0</v>
      </c>
      <c r="W97" s="1">
        <v>0.442</v>
      </c>
      <c r="X97" s="1">
        <v>1.2999999999999999E-2</v>
      </c>
      <c r="Y97" s="1">
        <v>0.71399999999999997</v>
      </c>
      <c r="Z97" s="1">
        <v>0.77600000000000002</v>
      </c>
      <c r="AA97" s="1">
        <v>1.6E-2</v>
      </c>
      <c r="AB97" s="1">
        <v>0</v>
      </c>
      <c r="AC97" s="1">
        <v>3.996</v>
      </c>
      <c r="AD97" s="2">
        <v>39.897172236503856</v>
      </c>
      <c r="AE97" s="2">
        <v>36.709511568123389</v>
      </c>
      <c r="AF97" s="2">
        <v>23.393316195372748</v>
      </c>
      <c r="AG97" s="2">
        <f t="shared" si="7"/>
        <v>61.764705882352942</v>
      </c>
      <c r="AH97" s="2">
        <f t="shared" si="8"/>
        <v>0</v>
      </c>
      <c r="AI97" s="2">
        <v>0.43341902313624681</v>
      </c>
      <c r="AJ97" s="2">
        <v>0.39897172236503858</v>
      </c>
      <c r="AK97" s="1"/>
      <c r="AL97" s="1">
        <v>8.6429118473443367E-2</v>
      </c>
      <c r="AM97" s="1">
        <v>1363.80028612558</v>
      </c>
      <c r="AN97" s="1">
        <v>1386.475708007812</v>
      </c>
      <c r="AO97" s="1">
        <v>1.212093710899353</v>
      </c>
      <c r="AP97" s="1">
        <v>1357.719116210938</v>
      </c>
      <c r="AQ97" s="1">
        <v>1391.095596777139</v>
      </c>
      <c r="AR97" s="1">
        <v>1404.0910368702359</v>
      </c>
      <c r="AS97" s="1">
        <v>1.621553301811218</v>
      </c>
      <c r="AT97" s="1">
        <v>0.66813168398948619</v>
      </c>
      <c r="AU97" s="1">
        <v>2.2731388925456102</v>
      </c>
      <c r="AV97" s="1">
        <v>0</v>
      </c>
      <c r="AW97" s="1"/>
      <c r="AX97" s="1"/>
    </row>
    <row r="98" spans="1:50" x14ac:dyDescent="0.3">
      <c r="A98" s="1">
        <v>1</v>
      </c>
      <c r="B98" s="1">
        <v>52.183999999999997</v>
      </c>
      <c r="C98" s="1">
        <v>0.156</v>
      </c>
      <c r="D98" s="1">
        <v>0.63300000000000001</v>
      </c>
      <c r="E98" s="1">
        <v>0.38900000000000001</v>
      </c>
      <c r="F98" s="1">
        <v>13.994999999999999</v>
      </c>
      <c r="G98" s="1">
        <v>0.41899999999999998</v>
      </c>
      <c r="H98" s="1">
        <v>12.676</v>
      </c>
      <c r="I98" s="1">
        <v>18.597000000000001</v>
      </c>
      <c r="J98" s="1">
        <v>0.17</v>
      </c>
      <c r="K98" s="1">
        <v>0</v>
      </c>
      <c r="L98" s="1">
        <v>0</v>
      </c>
      <c r="M98" s="1">
        <v>0</v>
      </c>
      <c r="N98" s="1">
        <f t="shared" ref="N98:N129" si="9">SUM(B98:M98)</f>
        <v>99.219000000000008</v>
      </c>
      <c r="O98" s="1" t="s">
        <v>51</v>
      </c>
      <c r="P98" t="str" cm="1">
        <f t="array" ref="P98">_xlfn.IFS(A98=1,"Core",A98=2,"Rim",TRUE,"Mantle")</f>
        <v>Core</v>
      </c>
      <c r="Q98" s="1" t="s">
        <v>53</v>
      </c>
      <c r="R98" s="1">
        <v>1.9910000000000001</v>
      </c>
      <c r="S98" s="1">
        <v>4.0000000000000001E-3</v>
      </c>
      <c r="T98" s="1">
        <v>2.8000000000000001E-2</v>
      </c>
      <c r="U98" s="1">
        <v>1.2E-2</v>
      </c>
      <c r="V98" s="1">
        <v>0</v>
      </c>
      <c r="W98" s="1">
        <v>0.44700000000000001</v>
      </c>
      <c r="X98" s="1">
        <v>1.4E-2</v>
      </c>
      <c r="Y98" s="1">
        <v>0.72099999999999997</v>
      </c>
      <c r="Z98" s="1">
        <v>0.76</v>
      </c>
      <c r="AA98" s="1">
        <v>1.2999999999999999E-2</v>
      </c>
      <c r="AB98" s="1">
        <v>0</v>
      </c>
      <c r="AC98" s="1">
        <v>3.99</v>
      </c>
      <c r="AD98" s="2">
        <v>39.134912461380026</v>
      </c>
      <c r="AE98" s="2">
        <v>37.126673532440776</v>
      </c>
      <c r="AF98" s="2">
        <v>23.738414006179198</v>
      </c>
      <c r="AG98" s="2">
        <f t="shared" ref="AG98:AG129" si="10">Y98/(Y98+W98)*100</f>
        <v>61.729452054794521</v>
      </c>
      <c r="AH98" s="2">
        <f t="shared" ref="AH98:AH129" si="11">V98/(V98+W98)</f>
        <v>0</v>
      </c>
      <c r="AI98" s="2">
        <v>0.43305870236869215</v>
      </c>
      <c r="AJ98" s="2">
        <v>0.39134912461380028</v>
      </c>
      <c r="AK98" s="1"/>
      <c r="AL98" s="1">
        <v>0.28092482317248718</v>
      </c>
      <c r="AM98" s="1">
        <v>1367.154169166058</v>
      </c>
      <c r="AN98" s="1">
        <v>1397.786743164062</v>
      </c>
      <c r="AO98" s="1">
        <v>1.069795608520508</v>
      </c>
      <c r="AP98" s="1">
        <v>1356.992431640625</v>
      </c>
      <c r="AQ98" s="1">
        <v>1398.932820007002</v>
      </c>
      <c r="AR98" s="1">
        <v>1407.1602627803429</v>
      </c>
      <c r="AS98" s="1">
        <v>1.5804333686828611</v>
      </c>
      <c r="AT98" s="1">
        <v>1.170267176988546</v>
      </c>
      <c r="AU98" s="1">
        <v>2.1836614031777568</v>
      </c>
      <c r="AV98" s="1">
        <v>0</v>
      </c>
      <c r="AW98" s="1"/>
      <c r="AX98" s="1"/>
    </row>
    <row r="99" spans="1:50" x14ac:dyDescent="0.3">
      <c r="A99" s="1">
        <v>1</v>
      </c>
      <c r="B99" s="1">
        <v>52.301000000000002</v>
      </c>
      <c r="C99" s="1">
        <v>0.154</v>
      </c>
      <c r="D99" s="1">
        <v>0.58799999999999997</v>
      </c>
      <c r="E99" s="1">
        <v>0.38</v>
      </c>
      <c r="F99" s="1">
        <v>13.943</v>
      </c>
      <c r="G99" s="1">
        <v>0.437</v>
      </c>
      <c r="H99" s="1">
        <v>12.577</v>
      </c>
      <c r="I99" s="1">
        <v>18.550999999999998</v>
      </c>
      <c r="J99" s="1">
        <v>0.17299999999999999</v>
      </c>
      <c r="K99" s="1">
        <v>0</v>
      </c>
      <c r="L99" s="1">
        <v>0</v>
      </c>
      <c r="M99" s="1">
        <v>0</v>
      </c>
      <c r="N99" s="1">
        <f t="shared" si="9"/>
        <v>99.104000000000013</v>
      </c>
      <c r="O99" s="1" t="s">
        <v>51</v>
      </c>
      <c r="P99" t="str" cm="1">
        <f t="array" ref="P99">_xlfn.IFS(A99=1,"Core",A99=2,"Rim",TRUE,"Mantle")</f>
        <v>Core</v>
      </c>
      <c r="Q99" s="1" t="s">
        <v>53</v>
      </c>
      <c r="R99" s="1">
        <v>1.9970000000000001</v>
      </c>
      <c r="S99" s="1">
        <v>4.0000000000000001E-3</v>
      </c>
      <c r="T99" s="1">
        <v>2.5999999999999999E-2</v>
      </c>
      <c r="U99" s="1">
        <v>1.0999999999999999E-2</v>
      </c>
      <c r="V99" s="1">
        <v>0</v>
      </c>
      <c r="W99" s="1">
        <v>0.44500000000000001</v>
      </c>
      <c r="X99" s="1">
        <v>1.4E-2</v>
      </c>
      <c r="Y99" s="1">
        <v>0.71599999999999997</v>
      </c>
      <c r="Z99" s="1">
        <v>0.75900000000000001</v>
      </c>
      <c r="AA99" s="1">
        <v>1.2999999999999999E-2</v>
      </c>
      <c r="AB99" s="1">
        <v>0</v>
      </c>
      <c r="AC99" s="1">
        <v>3.9860000000000002</v>
      </c>
      <c r="AD99" s="2">
        <v>39.245087900723895</v>
      </c>
      <c r="AE99" s="2">
        <v>37.021716649431234</v>
      </c>
      <c r="AF99" s="2">
        <v>23.733195449844885</v>
      </c>
      <c r="AG99" s="2">
        <f t="shared" si="10"/>
        <v>61.67097329888027</v>
      </c>
      <c r="AH99" s="2">
        <f t="shared" si="11"/>
        <v>0</v>
      </c>
      <c r="AI99" s="2">
        <v>0.43355739400206833</v>
      </c>
      <c r="AJ99" s="2">
        <v>0.39245087900723896</v>
      </c>
      <c r="AK99" s="1"/>
      <c r="AL99" s="1">
        <v>0.63021750871785898</v>
      </c>
      <c r="AM99" s="1">
        <v>1368.484821108467</v>
      </c>
      <c r="AN99" s="1">
        <v>1398.906005859375</v>
      </c>
      <c r="AO99" s="1">
        <v>1.185218334197998</v>
      </c>
      <c r="AP99" s="1">
        <v>1351.134643554688</v>
      </c>
      <c r="AQ99" s="1">
        <v>1403.77709510618</v>
      </c>
      <c r="AR99" s="1">
        <v>1410.071348061276</v>
      </c>
      <c r="AS99" s="1">
        <v>1.4708623886108401</v>
      </c>
      <c r="AT99" s="1">
        <v>1.707484347942227</v>
      </c>
      <c r="AU99" s="1">
        <v>2.4824962367097911</v>
      </c>
      <c r="AV99" s="1">
        <v>0</v>
      </c>
      <c r="AW99" s="1"/>
      <c r="AX99" s="1"/>
    </row>
    <row r="100" spans="1:50" x14ac:dyDescent="0.3">
      <c r="A100" s="1">
        <v>1</v>
      </c>
      <c r="B100" s="1">
        <v>52.298000000000002</v>
      </c>
      <c r="C100" s="1">
        <v>0.105</v>
      </c>
      <c r="D100" s="1">
        <v>0.50800000000000001</v>
      </c>
      <c r="E100" s="1">
        <v>0.36</v>
      </c>
      <c r="F100" s="1">
        <v>14.157999999999999</v>
      </c>
      <c r="G100" s="1">
        <v>0.44700000000000001</v>
      </c>
      <c r="H100" s="1">
        <v>12.744999999999999</v>
      </c>
      <c r="I100" s="1">
        <v>18.32</v>
      </c>
      <c r="J100" s="1">
        <v>0.17199999999999999</v>
      </c>
      <c r="K100" s="1">
        <v>0</v>
      </c>
      <c r="L100" s="1">
        <v>0</v>
      </c>
      <c r="M100" s="1">
        <v>0</v>
      </c>
      <c r="N100" s="1">
        <f t="shared" si="9"/>
        <v>99.113</v>
      </c>
      <c r="O100" s="1" t="s">
        <v>51</v>
      </c>
      <c r="P100" t="str" cm="1">
        <f t="array" ref="P100">_xlfn.IFS(A100=1,"Core",A100=2,"Rim",TRUE,"Mantle")</f>
        <v>Core</v>
      </c>
      <c r="Q100" s="1" t="s">
        <v>53</v>
      </c>
      <c r="R100" s="1">
        <v>1.998</v>
      </c>
      <c r="S100" s="1">
        <v>3.0000000000000001E-3</v>
      </c>
      <c r="T100" s="1">
        <v>2.3E-2</v>
      </c>
      <c r="U100" s="1">
        <v>1.0999999999999999E-2</v>
      </c>
      <c r="V100" s="1">
        <v>0</v>
      </c>
      <c r="W100" s="1">
        <v>0.45200000000000001</v>
      </c>
      <c r="X100" s="1">
        <v>1.4E-2</v>
      </c>
      <c r="Y100" s="1">
        <v>0.72499999999999998</v>
      </c>
      <c r="Z100" s="1">
        <v>0.75</v>
      </c>
      <c r="AA100" s="1">
        <v>1.2999999999999999E-2</v>
      </c>
      <c r="AB100" s="1">
        <v>0</v>
      </c>
      <c r="AC100" s="1">
        <v>3.9889999999999999</v>
      </c>
      <c r="AD100" s="2">
        <v>38.639876352395675</v>
      </c>
      <c r="AE100" s="2">
        <v>37.351880473982476</v>
      </c>
      <c r="AF100" s="2">
        <v>24.008243173621842</v>
      </c>
      <c r="AG100" s="2">
        <f t="shared" si="10"/>
        <v>61.597281223449443</v>
      </c>
      <c r="AH100" s="2">
        <f t="shared" si="11"/>
        <v>0</v>
      </c>
      <c r="AI100" s="2">
        <v>0.43328181349819683</v>
      </c>
      <c r="AJ100" s="2">
        <v>0.38639876352395675</v>
      </c>
      <c r="AK100" s="1"/>
      <c r="AL100" s="1">
        <v>0.53127395359078022</v>
      </c>
      <c r="AM100" s="1">
        <v>1367.794605939659</v>
      </c>
      <c r="AN100" s="1">
        <v>1404.075073242188</v>
      </c>
      <c r="AO100" s="1">
        <v>1.0807405710220339</v>
      </c>
      <c r="AP100" s="1">
        <v>1355.072631835938</v>
      </c>
      <c r="AQ100" s="1">
        <v>1402.457389158049</v>
      </c>
      <c r="AR100" s="1">
        <v>1410.2190047310351</v>
      </c>
      <c r="AS100" s="1">
        <v>1.408167243003845</v>
      </c>
      <c r="AT100" s="1">
        <v>1.4931537454981481</v>
      </c>
      <c r="AU100" s="1">
        <v>2.4485552443636291</v>
      </c>
      <c r="AV100" s="1">
        <v>0</v>
      </c>
      <c r="AW100" s="1"/>
      <c r="AX100" s="1"/>
    </row>
    <row r="101" spans="1:50" x14ac:dyDescent="0.3">
      <c r="A101" s="1">
        <v>1</v>
      </c>
      <c r="B101" s="1">
        <v>52.31</v>
      </c>
      <c r="C101" s="1">
        <v>9.0999999999999998E-2</v>
      </c>
      <c r="D101" s="1">
        <v>0.48</v>
      </c>
      <c r="E101" s="1">
        <v>0.39100000000000001</v>
      </c>
      <c r="F101" s="1">
        <v>14.156000000000001</v>
      </c>
      <c r="G101" s="1">
        <v>0.45200000000000001</v>
      </c>
      <c r="H101" s="1">
        <v>12.734</v>
      </c>
      <c r="I101" s="1">
        <v>18.428000000000001</v>
      </c>
      <c r="J101" s="1">
        <v>0.17699999999999999</v>
      </c>
      <c r="K101" s="1">
        <v>0</v>
      </c>
      <c r="L101" s="1">
        <v>0</v>
      </c>
      <c r="M101" s="1">
        <v>0</v>
      </c>
      <c r="N101" s="1">
        <f t="shared" si="9"/>
        <v>99.218999999999994</v>
      </c>
      <c r="O101" s="1" t="s">
        <v>51</v>
      </c>
      <c r="P101" t="str" cm="1">
        <f t="array" ref="P101">_xlfn.IFS(A101=1,"Core",A101=2,"Rim",TRUE,"Mantle")</f>
        <v>Core</v>
      </c>
      <c r="Q101" s="1" t="s">
        <v>53</v>
      </c>
      <c r="R101" s="1">
        <v>1.9970000000000001</v>
      </c>
      <c r="S101" s="1">
        <v>3.0000000000000001E-3</v>
      </c>
      <c r="T101" s="1">
        <v>2.1999999999999999E-2</v>
      </c>
      <c r="U101" s="1">
        <v>1.2E-2</v>
      </c>
      <c r="V101" s="1">
        <v>0</v>
      </c>
      <c r="W101" s="1">
        <v>0.45200000000000001</v>
      </c>
      <c r="X101" s="1">
        <v>1.4999999999999999E-2</v>
      </c>
      <c r="Y101" s="1">
        <v>0.72399999999999998</v>
      </c>
      <c r="Z101" s="1">
        <v>0.754</v>
      </c>
      <c r="AA101" s="1">
        <v>1.2999999999999999E-2</v>
      </c>
      <c r="AB101" s="1">
        <v>0</v>
      </c>
      <c r="AC101" s="1">
        <v>3.9910000000000001</v>
      </c>
      <c r="AD101" s="2">
        <v>38.766066838046278</v>
      </c>
      <c r="AE101" s="2">
        <v>37.22365038560411</v>
      </c>
      <c r="AF101" s="2">
        <v>24.010282776349619</v>
      </c>
      <c r="AG101" s="2">
        <f t="shared" si="10"/>
        <v>61.564625850340136</v>
      </c>
      <c r="AH101" s="2">
        <f t="shared" si="11"/>
        <v>0</v>
      </c>
      <c r="AI101" s="2">
        <v>0.43393316195372755</v>
      </c>
      <c r="AJ101" s="2">
        <v>0.38766066838046276</v>
      </c>
      <c r="AK101" s="1"/>
      <c r="AL101" s="1">
        <v>0.36461155073108392</v>
      </c>
      <c r="AM101" s="1">
        <v>1366.139250860866</v>
      </c>
      <c r="AN101" s="1">
        <v>1407.094970703125</v>
      </c>
      <c r="AO101" s="1">
        <v>1.021044254302979</v>
      </c>
      <c r="AP101" s="1">
        <v>1358.314819335938</v>
      </c>
      <c r="AQ101" s="1">
        <v>1399.338292290958</v>
      </c>
      <c r="AR101" s="1">
        <v>1409.3459185929339</v>
      </c>
      <c r="AS101" s="1">
        <v>1.541304469108582</v>
      </c>
      <c r="AT101" s="1">
        <v>1.118126368326102</v>
      </c>
      <c r="AU101" s="1">
        <v>2.350060077458652</v>
      </c>
      <c r="AV101" s="1">
        <v>0</v>
      </c>
      <c r="AW101" s="1"/>
      <c r="AX101" s="1"/>
    </row>
    <row r="102" spans="1:50" x14ac:dyDescent="0.3">
      <c r="A102" s="1">
        <v>1</v>
      </c>
      <c r="B102" s="1">
        <v>51.920999999999999</v>
      </c>
      <c r="C102" s="1">
        <v>0.109</v>
      </c>
      <c r="D102" s="1">
        <v>0.52900000000000003</v>
      </c>
      <c r="E102" s="1">
        <v>0.35199999999999998</v>
      </c>
      <c r="F102" s="1">
        <v>14.05</v>
      </c>
      <c r="G102" s="1">
        <v>0.42699999999999999</v>
      </c>
      <c r="H102" s="1">
        <v>12.603999999999999</v>
      </c>
      <c r="I102" s="1">
        <v>18.41</v>
      </c>
      <c r="J102" s="1">
        <v>0.18099999999999999</v>
      </c>
      <c r="K102" s="1">
        <v>0</v>
      </c>
      <c r="L102" s="1">
        <v>0</v>
      </c>
      <c r="M102" s="1">
        <v>0</v>
      </c>
      <c r="N102" s="1">
        <f t="shared" si="9"/>
        <v>98.582999999999998</v>
      </c>
      <c r="O102" s="1" t="s">
        <v>51</v>
      </c>
      <c r="P102" t="str" cm="1">
        <f t="array" ref="P102">_xlfn.IFS(A102=1,"Core",A102=2,"Rim",TRUE,"Mantle")</f>
        <v>Core</v>
      </c>
      <c r="Q102" s="1" t="s">
        <v>53</v>
      </c>
      <c r="R102" s="1">
        <v>1.9950000000000001</v>
      </c>
      <c r="S102" s="1">
        <v>3.0000000000000001E-3</v>
      </c>
      <c r="T102" s="1">
        <v>2.4E-2</v>
      </c>
      <c r="U102" s="1">
        <v>1.0999999999999999E-2</v>
      </c>
      <c r="V102" s="1">
        <v>0</v>
      </c>
      <c r="W102" s="1">
        <v>0.45100000000000001</v>
      </c>
      <c r="X102" s="1">
        <v>1.4E-2</v>
      </c>
      <c r="Y102" s="1">
        <v>0.72199999999999998</v>
      </c>
      <c r="Z102" s="1">
        <v>0.75800000000000001</v>
      </c>
      <c r="AA102" s="1">
        <v>1.2999999999999999E-2</v>
      </c>
      <c r="AB102" s="1">
        <v>0</v>
      </c>
      <c r="AC102" s="1">
        <v>3.9910000000000001</v>
      </c>
      <c r="AD102" s="2">
        <v>38.971722365038566</v>
      </c>
      <c r="AE102" s="2">
        <v>37.120822622107973</v>
      </c>
      <c r="AF102" s="2">
        <v>23.907455012853475</v>
      </c>
      <c r="AG102" s="2">
        <f t="shared" si="10"/>
        <v>61.551577152600167</v>
      </c>
      <c r="AH102" s="2">
        <f t="shared" si="11"/>
        <v>0</v>
      </c>
      <c r="AI102" s="2">
        <v>0.43393316195372755</v>
      </c>
      <c r="AJ102" s="2">
        <v>0.38971722365038564</v>
      </c>
      <c r="AK102" s="1"/>
      <c r="AL102" s="1">
        <v>0.36397953416399892</v>
      </c>
      <c r="AM102" s="1">
        <v>1367.2431210522091</v>
      </c>
      <c r="AN102" s="1">
        <v>1402.453247070312</v>
      </c>
      <c r="AO102" s="1">
        <v>1.3967410326004031</v>
      </c>
      <c r="AP102" s="1">
        <v>1357.219116210938</v>
      </c>
      <c r="AQ102" s="1">
        <v>1398.7191500399981</v>
      </c>
      <c r="AR102" s="1">
        <v>1409.018750741822</v>
      </c>
      <c r="AS102" s="1">
        <v>1.524100065231323</v>
      </c>
      <c r="AT102" s="1">
        <v>1.1413750125229849</v>
      </c>
      <c r="AU102" s="1">
        <v>2.4099830398350139</v>
      </c>
      <c r="AV102" s="1">
        <v>0</v>
      </c>
      <c r="AW102" s="1"/>
      <c r="AX102" s="1"/>
    </row>
    <row r="103" spans="1:50" x14ac:dyDescent="0.3">
      <c r="A103" s="1">
        <v>1</v>
      </c>
      <c r="B103" s="1">
        <v>51.994</v>
      </c>
      <c r="C103" s="1">
        <v>0.223</v>
      </c>
      <c r="D103" s="1">
        <v>0.79300000000000004</v>
      </c>
      <c r="E103" s="1">
        <v>0.38</v>
      </c>
      <c r="F103" s="1">
        <v>13.936999999999999</v>
      </c>
      <c r="G103" s="1">
        <v>0.433</v>
      </c>
      <c r="H103" s="1">
        <v>12.49</v>
      </c>
      <c r="I103" s="1">
        <v>18.731999999999999</v>
      </c>
      <c r="J103" s="1">
        <v>0.18</v>
      </c>
      <c r="K103" s="1">
        <v>0</v>
      </c>
      <c r="L103" s="1">
        <v>0</v>
      </c>
      <c r="M103" s="1">
        <v>0</v>
      </c>
      <c r="N103" s="1">
        <f t="shared" si="9"/>
        <v>99.162000000000006</v>
      </c>
      <c r="O103" s="1" t="s">
        <v>51</v>
      </c>
      <c r="P103" t="str" cm="1">
        <f t="array" ref="P103">_xlfn.IFS(A103=1,"Core",A103=2,"Rim",TRUE,"Mantle")</f>
        <v>Core</v>
      </c>
      <c r="Q103" s="1" t="s">
        <v>53</v>
      </c>
      <c r="R103" s="1">
        <v>1.986</v>
      </c>
      <c r="S103" s="1">
        <v>6.0000000000000001E-3</v>
      </c>
      <c r="T103" s="1">
        <v>3.5999999999999997E-2</v>
      </c>
      <c r="U103" s="1">
        <v>1.0999999999999999E-2</v>
      </c>
      <c r="V103" s="1">
        <v>0</v>
      </c>
      <c r="W103" s="1">
        <v>0.44500000000000001</v>
      </c>
      <c r="X103" s="1">
        <v>1.4E-2</v>
      </c>
      <c r="Y103" s="1">
        <v>0.71099999999999997</v>
      </c>
      <c r="Z103" s="1">
        <v>0.76700000000000002</v>
      </c>
      <c r="AA103" s="1">
        <v>1.2999999999999999E-2</v>
      </c>
      <c r="AB103" s="1">
        <v>0</v>
      </c>
      <c r="AC103" s="1">
        <v>3.99</v>
      </c>
      <c r="AD103" s="2">
        <v>39.597315436241608</v>
      </c>
      <c r="AE103" s="2">
        <v>36.70624677336086</v>
      </c>
      <c r="AF103" s="2">
        <v>23.696437790397521</v>
      </c>
      <c r="AG103" s="2">
        <f t="shared" si="10"/>
        <v>61.505190311418687</v>
      </c>
      <c r="AH103" s="2">
        <f t="shared" si="11"/>
        <v>0</v>
      </c>
      <c r="AI103" s="2">
        <v>0.43495095508518322</v>
      </c>
      <c r="AJ103" s="2">
        <v>0.39597315436241609</v>
      </c>
      <c r="AK103" s="1"/>
      <c r="AL103" s="1">
        <v>0.40046886053980663</v>
      </c>
      <c r="AM103" s="1">
        <v>1364.4622545822999</v>
      </c>
      <c r="AN103" s="1">
        <v>1389.774169921875</v>
      </c>
      <c r="AO103" s="1">
        <v>1.5752483606338501</v>
      </c>
      <c r="AP103" s="1">
        <v>1354.694702148438</v>
      </c>
      <c r="AQ103" s="1">
        <v>1398.940996099479</v>
      </c>
      <c r="AR103" s="1">
        <v>1406.385453920321</v>
      </c>
      <c r="AS103" s="1">
        <v>1.616399765014648</v>
      </c>
      <c r="AT103" s="1">
        <v>1.40979134982399</v>
      </c>
      <c r="AU103" s="1">
        <v>2.328012674192768</v>
      </c>
      <c r="AV103" s="1">
        <v>0</v>
      </c>
      <c r="AW103" s="1"/>
      <c r="AX103" s="1"/>
    </row>
    <row r="104" spans="1:50" x14ac:dyDescent="0.3">
      <c r="A104" s="1">
        <v>1</v>
      </c>
      <c r="B104" s="1">
        <v>52.161999999999999</v>
      </c>
      <c r="C104" s="1">
        <v>0.20300000000000001</v>
      </c>
      <c r="D104" s="1">
        <v>0.78300000000000003</v>
      </c>
      <c r="E104" s="1">
        <v>0.39400000000000002</v>
      </c>
      <c r="F104" s="1">
        <v>13.989000000000001</v>
      </c>
      <c r="G104" s="1">
        <v>0.42899999999999999</v>
      </c>
      <c r="H104" s="1">
        <v>12.535</v>
      </c>
      <c r="I104" s="1">
        <v>18.635999999999999</v>
      </c>
      <c r="J104" s="1">
        <v>0.182</v>
      </c>
      <c r="K104" s="1">
        <v>0</v>
      </c>
      <c r="L104" s="1">
        <v>0</v>
      </c>
      <c r="M104" s="1">
        <v>0</v>
      </c>
      <c r="N104" s="1">
        <f t="shared" si="9"/>
        <v>99.313000000000002</v>
      </c>
      <c r="O104" s="1" t="s">
        <v>51</v>
      </c>
      <c r="P104" t="str" cm="1">
        <f t="array" ref="P104">_xlfn.IFS(A104=1,"Core",A104=2,"Rim",TRUE,"Mantle")</f>
        <v>Core</v>
      </c>
      <c r="Q104" s="1" t="s">
        <v>53</v>
      </c>
      <c r="R104" s="1">
        <v>1.9890000000000001</v>
      </c>
      <c r="S104" s="1">
        <v>6.0000000000000001E-3</v>
      </c>
      <c r="T104" s="1">
        <v>3.5000000000000003E-2</v>
      </c>
      <c r="U104" s="1">
        <v>1.2E-2</v>
      </c>
      <c r="V104" s="1">
        <v>0</v>
      </c>
      <c r="W104" s="1">
        <v>0.44600000000000001</v>
      </c>
      <c r="X104" s="1">
        <v>1.4E-2</v>
      </c>
      <c r="Y104" s="1">
        <v>0.71199999999999997</v>
      </c>
      <c r="Z104" s="1">
        <v>0.76100000000000001</v>
      </c>
      <c r="AA104" s="1">
        <v>1.2999999999999999E-2</v>
      </c>
      <c r="AB104" s="1">
        <v>0</v>
      </c>
      <c r="AC104" s="1">
        <v>3.9889999999999999</v>
      </c>
      <c r="AD104" s="2">
        <v>39.368856699430935</v>
      </c>
      <c r="AE104" s="2">
        <v>36.833936885669935</v>
      </c>
      <c r="AF104" s="2">
        <v>23.797206414899119</v>
      </c>
      <c r="AG104" s="2">
        <f t="shared" si="10"/>
        <v>61.4853195164076</v>
      </c>
      <c r="AH104" s="2">
        <f t="shared" si="11"/>
        <v>0</v>
      </c>
      <c r="AI104" s="2">
        <v>0.43481634764614585</v>
      </c>
      <c r="AJ104" s="2">
        <v>0.39368856699430937</v>
      </c>
      <c r="AK104" s="1"/>
      <c r="AL104" s="1">
        <v>0.65395289899360876</v>
      </c>
      <c r="AM104" s="1">
        <v>1367.3824601543679</v>
      </c>
      <c r="AN104" s="1">
        <v>1392.6201171875</v>
      </c>
      <c r="AO104" s="1">
        <v>1.2588652372360229</v>
      </c>
      <c r="AP104" s="1">
        <v>1357.225830078125</v>
      </c>
      <c r="AQ104" s="1">
        <v>1402.80562775303</v>
      </c>
      <c r="AR104" s="1">
        <v>1409.334769457246</v>
      </c>
      <c r="AS104" s="1">
        <v>1.654702305793762</v>
      </c>
      <c r="AT104" s="1">
        <v>1.779009903913447</v>
      </c>
      <c r="AU104" s="1">
        <v>2.5838333066309862</v>
      </c>
      <c r="AV104" s="1">
        <v>0</v>
      </c>
      <c r="AW104" s="1"/>
      <c r="AX104" s="1"/>
    </row>
    <row r="105" spans="1:50" x14ac:dyDescent="0.3">
      <c r="A105" s="1">
        <v>1</v>
      </c>
      <c r="B105" s="1">
        <v>51.701000000000001</v>
      </c>
      <c r="C105" s="1">
        <v>0.315</v>
      </c>
      <c r="D105" s="1">
        <v>0.98299999999999998</v>
      </c>
      <c r="E105" s="1">
        <v>0.41</v>
      </c>
      <c r="F105" s="1">
        <v>13.948</v>
      </c>
      <c r="G105" s="1">
        <v>0.40799999999999997</v>
      </c>
      <c r="H105" s="1">
        <v>12.471</v>
      </c>
      <c r="I105" s="1">
        <v>18.902000000000001</v>
      </c>
      <c r="J105" s="1">
        <v>0.17599999999999999</v>
      </c>
      <c r="K105" s="1">
        <v>0</v>
      </c>
      <c r="L105" s="1">
        <v>0</v>
      </c>
      <c r="M105" s="1">
        <v>0</v>
      </c>
      <c r="N105" s="1">
        <f t="shared" si="9"/>
        <v>99.314000000000007</v>
      </c>
      <c r="O105" s="1" t="s">
        <v>51</v>
      </c>
      <c r="P105" t="str" cm="1">
        <f t="array" ref="P105">_xlfn.IFS(A105=1,"Core",A105=2,"Rim",TRUE,"Mantle")</f>
        <v>Core</v>
      </c>
      <c r="Q105" s="1" t="s">
        <v>53</v>
      </c>
      <c r="R105" s="1">
        <v>1.974</v>
      </c>
      <c r="S105" s="1">
        <v>8.9999999999999993E-3</v>
      </c>
      <c r="T105" s="1">
        <v>4.3999999999999997E-2</v>
      </c>
      <c r="U105" s="1">
        <v>1.2E-2</v>
      </c>
      <c r="V105" s="1">
        <v>0</v>
      </c>
      <c r="W105" s="1">
        <v>0.44500000000000001</v>
      </c>
      <c r="X105" s="1">
        <v>1.2999999999999999E-2</v>
      </c>
      <c r="Y105" s="1">
        <v>0.71</v>
      </c>
      <c r="Z105" s="1">
        <v>0.77300000000000002</v>
      </c>
      <c r="AA105" s="1">
        <v>1.2999999999999999E-2</v>
      </c>
      <c r="AB105" s="1">
        <v>0</v>
      </c>
      <c r="AC105" s="1">
        <v>3.9950000000000001</v>
      </c>
      <c r="AD105" s="2">
        <v>39.824832560535803</v>
      </c>
      <c r="AE105" s="2">
        <v>36.579082946934562</v>
      </c>
      <c r="AF105" s="2">
        <v>23.596084492529624</v>
      </c>
      <c r="AG105" s="2">
        <f t="shared" si="10"/>
        <v>61.471861471861466</v>
      </c>
      <c r="AH105" s="2">
        <f t="shared" si="11"/>
        <v>0</v>
      </c>
      <c r="AI105" s="2">
        <v>0.43508500772797526</v>
      </c>
      <c r="AJ105" s="2">
        <v>0.39824832560535806</v>
      </c>
      <c r="AK105" s="1"/>
      <c r="AL105" s="1">
        <v>-6.3255011054057064E-2</v>
      </c>
      <c r="AM105" s="1">
        <v>1360.8966046289829</v>
      </c>
      <c r="AN105" s="1">
        <v>1393.037719726562</v>
      </c>
      <c r="AO105" s="1">
        <v>1.3264918327331541</v>
      </c>
      <c r="AP105" s="1">
        <v>1367.803588867188</v>
      </c>
      <c r="AQ105" s="1">
        <v>1391.5434440716949</v>
      </c>
      <c r="AR105" s="1">
        <v>1399.736151260151</v>
      </c>
      <c r="AS105" s="1">
        <v>1.662711024284363</v>
      </c>
      <c r="AT105" s="1">
        <v>0.83317785198278216</v>
      </c>
      <c r="AU105" s="1">
        <v>1.8456676070042199</v>
      </c>
      <c r="AV105" s="1">
        <v>0</v>
      </c>
      <c r="AW105" s="1"/>
      <c r="AX105" s="1"/>
    </row>
    <row r="106" spans="1:50" x14ac:dyDescent="0.3">
      <c r="A106" s="1">
        <v>1</v>
      </c>
      <c r="B106" s="1">
        <v>52.12</v>
      </c>
      <c r="C106" s="1">
        <v>0.16700000000000001</v>
      </c>
      <c r="D106" s="1">
        <v>0.58299999999999996</v>
      </c>
      <c r="E106" s="1">
        <v>0.38200000000000001</v>
      </c>
      <c r="F106" s="1">
        <v>14.143000000000001</v>
      </c>
      <c r="G106" s="1">
        <v>0.432</v>
      </c>
      <c r="H106" s="1">
        <v>12.648</v>
      </c>
      <c r="I106" s="1">
        <v>18.484999999999999</v>
      </c>
      <c r="J106" s="1">
        <v>0.183</v>
      </c>
      <c r="K106" s="1">
        <v>0</v>
      </c>
      <c r="L106" s="1">
        <v>0</v>
      </c>
      <c r="M106" s="1">
        <v>0</v>
      </c>
      <c r="N106" s="1">
        <f t="shared" si="9"/>
        <v>99.143000000000001</v>
      </c>
      <c r="O106" s="1" t="s">
        <v>51</v>
      </c>
      <c r="P106" t="str" cm="1">
        <f t="array" ref="P106">_xlfn.IFS(A106=1,"Core",A106=2,"Rim",TRUE,"Mantle")</f>
        <v>Core</v>
      </c>
      <c r="Q106" s="1" t="s">
        <v>53</v>
      </c>
      <c r="R106" s="1">
        <v>1.992</v>
      </c>
      <c r="S106" s="1">
        <v>5.0000000000000001E-3</v>
      </c>
      <c r="T106" s="1">
        <v>2.5999999999999999E-2</v>
      </c>
      <c r="U106" s="1">
        <v>1.2E-2</v>
      </c>
      <c r="V106" s="1">
        <v>0</v>
      </c>
      <c r="W106" s="1">
        <v>0.45200000000000001</v>
      </c>
      <c r="X106" s="1">
        <v>1.4E-2</v>
      </c>
      <c r="Y106" s="1">
        <v>0.72</v>
      </c>
      <c r="Z106" s="1">
        <v>0.75700000000000001</v>
      </c>
      <c r="AA106" s="1">
        <v>1.4E-2</v>
      </c>
      <c r="AB106" s="1">
        <v>0</v>
      </c>
      <c r="AC106" s="1">
        <v>3.9910000000000001</v>
      </c>
      <c r="AD106" s="2">
        <v>38.96037056098816</v>
      </c>
      <c r="AE106" s="2">
        <v>37.056098816263514</v>
      </c>
      <c r="AF106" s="2">
        <v>23.983530622748333</v>
      </c>
      <c r="AG106" s="2">
        <f t="shared" si="10"/>
        <v>61.43344709897611</v>
      </c>
      <c r="AH106" s="2">
        <f t="shared" si="11"/>
        <v>0</v>
      </c>
      <c r="AI106" s="2">
        <v>0.43463715903242417</v>
      </c>
      <c r="AJ106" s="2">
        <v>0.38960370560988161</v>
      </c>
      <c r="AK106" s="1"/>
      <c r="AL106" s="1">
        <v>0.30320926791284109</v>
      </c>
      <c r="AM106" s="1">
        <v>1365.793972492819</v>
      </c>
      <c r="AN106" s="1">
        <v>1395.68212890625</v>
      </c>
      <c r="AO106" s="1">
        <v>1.3344870805740361</v>
      </c>
      <c r="AP106" s="1">
        <v>1353.454711914062</v>
      </c>
      <c r="AQ106" s="1">
        <v>1396.664771549719</v>
      </c>
      <c r="AR106" s="1">
        <v>1407.1077807856809</v>
      </c>
      <c r="AS106" s="1">
        <v>1.622198104858398</v>
      </c>
      <c r="AT106" s="1">
        <v>1.0435646521677879</v>
      </c>
      <c r="AU106" s="1">
        <v>2.330997056204851</v>
      </c>
      <c r="AV106" s="1">
        <v>0</v>
      </c>
      <c r="AW106" s="1"/>
      <c r="AX106" s="1"/>
    </row>
    <row r="107" spans="1:50" x14ac:dyDescent="0.3">
      <c r="A107" s="1">
        <v>1</v>
      </c>
      <c r="B107" s="1">
        <v>52.292999999999999</v>
      </c>
      <c r="C107" s="1">
        <v>0.124</v>
      </c>
      <c r="D107" s="1">
        <v>0.48199999999999998</v>
      </c>
      <c r="E107" s="1">
        <v>0.38800000000000001</v>
      </c>
      <c r="F107" s="1">
        <v>14.051</v>
      </c>
      <c r="G107" s="1">
        <v>0.45500000000000002</v>
      </c>
      <c r="H107" s="1">
        <v>12.558999999999999</v>
      </c>
      <c r="I107" s="1">
        <v>18.564</v>
      </c>
      <c r="J107" s="1">
        <v>0.17299999999999999</v>
      </c>
      <c r="K107" s="1">
        <v>0</v>
      </c>
      <c r="L107" s="1">
        <v>0</v>
      </c>
      <c r="M107" s="1">
        <v>0</v>
      </c>
      <c r="N107" s="1">
        <f t="shared" si="9"/>
        <v>99.088999999999999</v>
      </c>
      <c r="O107" s="1" t="s">
        <v>51</v>
      </c>
      <c r="P107" t="str" cm="1">
        <f t="array" ref="P107">_xlfn.IFS(A107=1,"Core",A107=2,"Rim",TRUE,"Mantle")</f>
        <v>Core</v>
      </c>
      <c r="Q107" s="1" t="s">
        <v>53</v>
      </c>
      <c r="R107" s="1">
        <v>1.998</v>
      </c>
      <c r="S107" s="1">
        <v>4.0000000000000001E-3</v>
      </c>
      <c r="T107" s="1">
        <v>2.1999999999999999E-2</v>
      </c>
      <c r="U107" s="1">
        <v>1.2E-2</v>
      </c>
      <c r="V107" s="1">
        <v>0</v>
      </c>
      <c r="W107" s="1">
        <v>0.44900000000000001</v>
      </c>
      <c r="X107" s="1">
        <v>1.4999999999999999E-2</v>
      </c>
      <c r="Y107" s="1">
        <v>0.71499999999999997</v>
      </c>
      <c r="Z107" s="1">
        <v>0.76</v>
      </c>
      <c r="AA107" s="1">
        <v>1.2999999999999999E-2</v>
      </c>
      <c r="AB107" s="1">
        <v>0</v>
      </c>
      <c r="AC107" s="1">
        <v>3.988</v>
      </c>
      <c r="AD107" s="2">
        <v>39.195461578133056</v>
      </c>
      <c r="AE107" s="2">
        <v>36.874677668901498</v>
      </c>
      <c r="AF107" s="2">
        <v>23.92986075296545</v>
      </c>
      <c r="AG107" s="2">
        <f t="shared" si="10"/>
        <v>61.426116838487978</v>
      </c>
      <c r="AH107" s="2">
        <f t="shared" si="11"/>
        <v>0</v>
      </c>
      <c r="AI107" s="2">
        <v>0.43527591542031974</v>
      </c>
      <c r="AJ107" s="2">
        <v>0.39195461578133056</v>
      </c>
      <c r="AK107" s="1"/>
      <c r="AL107" s="1">
        <v>0.39943432113553001</v>
      </c>
      <c r="AM107" s="1">
        <v>1365.221713890852</v>
      </c>
      <c r="AN107" s="1">
        <v>1401.43310546875</v>
      </c>
      <c r="AO107" s="1">
        <v>1.0409249067306521</v>
      </c>
      <c r="AP107" s="1">
        <v>1356.29248046875</v>
      </c>
      <c r="AQ107" s="1">
        <v>1399.5791230766911</v>
      </c>
      <c r="AR107" s="1">
        <v>1408.122184839495</v>
      </c>
      <c r="AS107" s="1">
        <v>1.491315603256226</v>
      </c>
      <c r="AT107" s="1">
        <v>1.2390119608830901</v>
      </c>
      <c r="AU107" s="1">
        <v>2.2912154475215711</v>
      </c>
      <c r="AV107" s="1">
        <v>0</v>
      </c>
      <c r="AW107" s="1"/>
      <c r="AX107" s="1"/>
    </row>
    <row r="108" spans="1:50" x14ac:dyDescent="0.3">
      <c r="A108" s="1">
        <v>1</v>
      </c>
      <c r="B108" s="1">
        <v>51.664999999999999</v>
      </c>
      <c r="C108" s="1">
        <v>0.33500000000000002</v>
      </c>
      <c r="D108" s="1">
        <v>0.98399999999999999</v>
      </c>
      <c r="E108" s="1">
        <v>0.41499999999999998</v>
      </c>
      <c r="F108" s="1">
        <v>13.868</v>
      </c>
      <c r="G108" s="1">
        <v>0.42299999999999999</v>
      </c>
      <c r="H108" s="1">
        <v>12.398999999999999</v>
      </c>
      <c r="I108" s="1">
        <v>18.853999999999999</v>
      </c>
      <c r="J108" s="1">
        <v>0.183</v>
      </c>
      <c r="K108" s="1">
        <v>0</v>
      </c>
      <c r="L108" s="1">
        <v>0</v>
      </c>
      <c r="M108" s="1">
        <v>0</v>
      </c>
      <c r="N108" s="1">
        <f t="shared" si="9"/>
        <v>99.126000000000005</v>
      </c>
      <c r="O108" s="1" t="s">
        <v>51</v>
      </c>
      <c r="P108" t="str" cm="1">
        <f t="array" ref="P108">_xlfn.IFS(A108=1,"Core",A108=2,"Rim",TRUE,"Mantle")</f>
        <v>Core</v>
      </c>
      <c r="Q108" s="1" t="s">
        <v>53</v>
      </c>
      <c r="R108" s="1">
        <v>1.976</v>
      </c>
      <c r="S108" s="1">
        <v>0.01</v>
      </c>
      <c r="T108" s="1">
        <v>4.3999999999999997E-2</v>
      </c>
      <c r="U108" s="1">
        <v>1.2999999999999999E-2</v>
      </c>
      <c r="V108" s="1">
        <v>0</v>
      </c>
      <c r="W108" s="1">
        <v>0.44400000000000001</v>
      </c>
      <c r="X108" s="1">
        <v>1.4E-2</v>
      </c>
      <c r="Y108" s="1">
        <v>0.70699999999999996</v>
      </c>
      <c r="Z108" s="1">
        <v>0.77300000000000002</v>
      </c>
      <c r="AA108" s="1">
        <v>1.4E-2</v>
      </c>
      <c r="AB108" s="1">
        <v>0</v>
      </c>
      <c r="AC108" s="1">
        <v>3.9929999999999999</v>
      </c>
      <c r="AD108" s="2">
        <v>39.886480908152734</v>
      </c>
      <c r="AE108" s="2">
        <v>36.480908152734777</v>
      </c>
      <c r="AF108" s="2">
        <v>23.632610939112485</v>
      </c>
      <c r="AG108" s="2">
        <f t="shared" si="10"/>
        <v>61.424847958297121</v>
      </c>
      <c r="AH108" s="2">
        <f t="shared" si="11"/>
        <v>0</v>
      </c>
      <c r="AI108" s="2">
        <v>0.43575851393188852</v>
      </c>
      <c r="AJ108" s="2">
        <v>0.39886480908152733</v>
      </c>
      <c r="AK108" s="1"/>
      <c r="AL108" s="1">
        <v>0.15587545585344739</v>
      </c>
      <c r="AM108" s="1">
        <v>1361.1441577788721</v>
      </c>
      <c r="AN108" s="1">
        <v>1396.993041992188</v>
      </c>
      <c r="AO108" s="1">
        <v>1.398703455924988</v>
      </c>
      <c r="AP108" s="1">
        <v>1361.698974609375</v>
      </c>
      <c r="AQ108" s="1">
        <v>1393.9255162575889</v>
      </c>
      <c r="AR108" s="1">
        <v>1401.505008235896</v>
      </c>
      <c r="AS108" s="1">
        <v>1.7862709760665889</v>
      </c>
      <c r="AT108" s="1">
        <v>1.128774132803755</v>
      </c>
      <c r="AU108" s="1">
        <v>2.0654867097394298</v>
      </c>
      <c r="AV108" s="1">
        <v>0</v>
      </c>
      <c r="AW108" s="1"/>
      <c r="AX108" s="1"/>
    </row>
    <row r="109" spans="1:50" x14ac:dyDescent="0.3">
      <c r="A109" s="1">
        <v>1</v>
      </c>
      <c r="B109" s="1">
        <v>52.372</v>
      </c>
      <c r="C109" s="1">
        <v>0.11</v>
      </c>
      <c r="D109" s="1">
        <v>0.46200000000000002</v>
      </c>
      <c r="E109" s="1">
        <v>0.376</v>
      </c>
      <c r="F109" s="1">
        <v>14.148999999999999</v>
      </c>
      <c r="G109" s="1">
        <v>0.433</v>
      </c>
      <c r="H109" s="1">
        <v>12.632999999999999</v>
      </c>
      <c r="I109" s="1">
        <v>18.469000000000001</v>
      </c>
      <c r="J109" s="1">
        <v>0.159</v>
      </c>
      <c r="K109" s="1">
        <v>0</v>
      </c>
      <c r="L109" s="1">
        <v>0</v>
      </c>
      <c r="M109" s="1">
        <v>0</v>
      </c>
      <c r="N109" s="1">
        <f t="shared" si="9"/>
        <v>99.162999999999997</v>
      </c>
      <c r="O109" s="1" t="s">
        <v>51</v>
      </c>
      <c r="P109" t="str" cm="1">
        <f t="array" ref="P109">_xlfn.IFS(A109=1,"Core",A109=2,"Rim",TRUE,"Mantle")</f>
        <v>Core</v>
      </c>
      <c r="Q109" s="1" t="s">
        <v>53</v>
      </c>
      <c r="R109" s="1">
        <v>2</v>
      </c>
      <c r="S109" s="1">
        <v>3.0000000000000001E-3</v>
      </c>
      <c r="T109" s="1">
        <v>2.1000000000000001E-2</v>
      </c>
      <c r="U109" s="1">
        <v>1.0999999999999999E-2</v>
      </c>
      <c r="V109" s="1">
        <v>0</v>
      </c>
      <c r="W109" s="1">
        <v>0.45200000000000001</v>
      </c>
      <c r="X109" s="1">
        <v>1.4E-2</v>
      </c>
      <c r="Y109" s="1">
        <v>0.71899999999999997</v>
      </c>
      <c r="Z109" s="1">
        <v>0.75600000000000001</v>
      </c>
      <c r="AA109" s="1">
        <v>1.2E-2</v>
      </c>
      <c r="AB109" s="1">
        <v>0</v>
      </c>
      <c r="AC109" s="1">
        <v>3.9870000000000001</v>
      </c>
      <c r="AD109" s="2">
        <v>38.948995363214834</v>
      </c>
      <c r="AE109" s="2">
        <v>37.042761463163309</v>
      </c>
      <c r="AF109" s="2">
        <v>24.008243173621842</v>
      </c>
      <c r="AG109" s="2">
        <f t="shared" si="10"/>
        <v>61.400512382578988</v>
      </c>
      <c r="AH109" s="2">
        <f t="shared" si="11"/>
        <v>0</v>
      </c>
      <c r="AI109" s="2">
        <v>0.43482740855229263</v>
      </c>
      <c r="AJ109" s="2">
        <v>0.38948995363214833</v>
      </c>
      <c r="AK109" s="1"/>
      <c r="AL109" s="1">
        <v>0.36065035823878938</v>
      </c>
      <c r="AM109" s="1">
        <v>1367.205567033976</v>
      </c>
      <c r="AN109" s="1">
        <v>1405.622314453125</v>
      </c>
      <c r="AO109" s="1">
        <v>1.155352711677551</v>
      </c>
      <c r="AP109" s="1">
        <v>1354.594604492188</v>
      </c>
      <c r="AQ109" s="1">
        <v>1400.4553453303331</v>
      </c>
      <c r="AR109" s="1">
        <v>1407.3184576356271</v>
      </c>
      <c r="AS109" s="1">
        <v>1.3771135807037349</v>
      </c>
      <c r="AT109" s="1">
        <v>1.3073270191298429</v>
      </c>
      <c r="AU109" s="1">
        <v>2.1524259774535981</v>
      </c>
      <c r="AV109" s="1">
        <v>0</v>
      </c>
      <c r="AW109" s="1"/>
      <c r="AX109" s="1"/>
    </row>
    <row r="110" spans="1:50" x14ac:dyDescent="0.3">
      <c r="A110" s="1">
        <v>1</v>
      </c>
      <c r="B110" s="1">
        <v>51.612000000000002</v>
      </c>
      <c r="C110" s="1">
        <v>0.34399999999999997</v>
      </c>
      <c r="D110" s="1">
        <v>1.0149999999999999</v>
      </c>
      <c r="E110" s="1">
        <v>0.42099999999999999</v>
      </c>
      <c r="F110" s="1">
        <v>13.885</v>
      </c>
      <c r="G110" s="1">
        <v>0.42299999999999999</v>
      </c>
      <c r="H110" s="1">
        <v>12.377000000000001</v>
      </c>
      <c r="I110" s="1">
        <v>18.858000000000001</v>
      </c>
      <c r="J110" s="1">
        <v>0.18099999999999999</v>
      </c>
      <c r="K110" s="1">
        <v>0</v>
      </c>
      <c r="L110" s="1">
        <v>0</v>
      </c>
      <c r="M110" s="1">
        <v>0</v>
      </c>
      <c r="N110" s="1">
        <f t="shared" si="9"/>
        <v>99.116</v>
      </c>
      <c r="O110" s="1" t="s">
        <v>51</v>
      </c>
      <c r="P110" t="str" cm="1">
        <f t="array" ref="P110">_xlfn.IFS(A110=1,"Core",A110=2,"Rim",TRUE,"Mantle")</f>
        <v>Core</v>
      </c>
      <c r="Q110" s="1" t="s">
        <v>53</v>
      </c>
      <c r="R110" s="1">
        <v>1.9750000000000001</v>
      </c>
      <c r="S110" s="1">
        <v>0.01</v>
      </c>
      <c r="T110" s="1">
        <v>4.5999999999999999E-2</v>
      </c>
      <c r="U110" s="1">
        <v>1.2999999999999999E-2</v>
      </c>
      <c r="V110" s="1">
        <v>0</v>
      </c>
      <c r="W110" s="1">
        <v>0.44400000000000001</v>
      </c>
      <c r="X110" s="1">
        <v>1.4E-2</v>
      </c>
      <c r="Y110" s="1">
        <v>0.70599999999999996</v>
      </c>
      <c r="Z110" s="1">
        <v>0.77300000000000002</v>
      </c>
      <c r="AA110" s="1">
        <v>1.2999999999999999E-2</v>
      </c>
      <c r="AB110" s="1">
        <v>0</v>
      </c>
      <c r="AC110" s="1">
        <v>3.9929999999999999</v>
      </c>
      <c r="AD110" s="2">
        <v>39.907072792978838</v>
      </c>
      <c r="AE110" s="2">
        <v>36.448115642746515</v>
      </c>
      <c r="AF110" s="2">
        <v>23.644811564274654</v>
      </c>
      <c r="AG110" s="2">
        <f t="shared" si="10"/>
        <v>61.391304347826093</v>
      </c>
      <c r="AH110" s="2">
        <f t="shared" si="11"/>
        <v>0</v>
      </c>
      <c r="AI110" s="2">
        <v>0.43598347960764072</v>
      </c>
      <c r="AJ110" s="2">
        <v>0.39907072792978837</v>
      </c>
      <c r="AK110" s="1"/>
      <c r="AL110" s="1">
        <v>0.12634645985241019</v>
      </c>
      <c r="AM110" s="1">
        <v>1360.447606370604</v>
      </c>
      <c r="AN110" s="1">
        <v>1399.828979492188</v>
      </c>
      <c r="AO110" s="1">
        <v>1.3095343112945561</v>
      </c>
      <c r="AP110" s="1">
        <v>1361.183471679688</v>
      </c>
      <c r="AQ110" s="1">
        <v>1393.4754489483489</v>
      </c>
      <c r="AR110" s="1">
        <v>1400.7492681555379</v>
      </c>
      <c r="AS110" s="1">
        <v>1.830711364746094</v>
      </c>
      <c r="AT110" s="1">
        <v>1.118491454290506</v>
      </c>
      <c r="AU110" s="1">
        <v>2.0176640843707152</v>
      </c>
      <c r="AV110" s="1">
        <v>0</v>
      </c>
      <c r="AW110" s="1"/>
      <c r="AX110" s="1"/>
    </row>
    <row r="111" spans="1:50" x14ac:dyDescent="0.3">
      <c r="A111" s="1">
        <v>1</v>
      </c>
      <c r="B111" s="1">
        <v>51.756</v>
      </c>
      <c r="C111" s="1">
        <v>0.27</v>
      </c>
      <c r="D111" s="1">
        <v>0.85099999999999998</v>
      </c>
      <c r="E111" s="1">
        <v>0.372</v>
      </c>
      <c r="F111" s="1">
        <v>13.875999999999999</v>
      </c>
      <c r="G111" s="1">
        <v>0.41399999999999998</v>
      </c>
      <c r="H111" s="1">
        <v>12.381</v>
      </c>
      <c r="I111" s="1">
        <v>18.806999999999999</v>
      </c>
      <c r="J111" s="1">
        <v>0.17100000000000001</v>
      </c>
      <c r="K111" s="1">
        <v>0</v>
      </c>
      <c r="L111" s="1">
        <v>0</v>
      </c>
      <c r="M111" s="1">
        <v>0</v>
      </c>
      <c r="N111" s="1">
        <f t="shared" si="9"/>
        <v>98.89800000000001</v>
      </c>
      <c r="O111" s="1" t="s">
        <v>51</v>
      </c>
      <c r="P111" t="str" cm="1">
        <f t="array" ref="P111">_xlfn.IFS(A111=1,"Core",A111=2,"Rim",TRUE,"Mantle")</f>
        <v>Core</v>
      </c>
      <c r="Q111" s="1" t="s">
        <v>53</v>
      </c>
      <c r="R111" s="1">
        <v>1.9830000000000001</v>
      </c>
      <c r="S111" s="1">
        <v>8.0000000000000002E-3</v>
      </c>
      <c r="T111" s="1">
        <v>3.7999999999999999E-2</v>
      </c>
      <c r="U111" s="1">
        <v>1.0999999999999999E-2</v>
      </c>
      <c r="V111" s="1">
        <v>0</v>
      </c>
      <c r="W111" s="1">
        <v>0.44500000000000001</v>
      </c>
      <c r="X111" s="1">
        <v>1.2999999999999999E-2</v>
      </c>
      <c r="Y111" s="1">
        <v>0.70699999999999996</v>
      </c>
      <c r="Z111" s="1">
        <v>0.77200000000000002</v>
      </c>
      <c r="AA111" s="1">
        <v>1.2999999999999999E-2</v>
      </c>
      <c r="AB111" s="1">
        <v>0</v>
      </c>
      <c r="AC111" s="1">
        <v>3.9910000000000001</v>
      </c>
      <c r="AD111" s="2">
        <v>39.855446566855967</v>
      </c>
      <c r="AE111" s="2">
        <v>36.499741868869386</v>
      </c>
      <c r="AF111" s="2">
        <v>23.644811564274654</v>
      </c>
      <c r="AG111" s="2">
        <f t="shared" si="10"/>
        <v>61.371527777777779</v>
      </c>
      <c r="AH111" s="2">
        <f t="shared" si="11"/>
        <v>0</v>
      </c>
      <c r="AI111" s="2">
        <v>0.43572534847702638</v>
      </c>
      <c r="AJ111" s="2">
        <v>0.39855446566855968</v>
      </c>
      <c r="AK111" s="1"/>
      <c r="AL111" s="1">
        <v>0.1889761586721441</v>
      </c>
      <c r="AM111" s="1">
        <v>1363.155951368363</v>
      </c>
      <c r="AN111" s="1">
        <v>1387.580200195312</v>
      </c>
      <c r="AO111" s="1">
        <v>1.2494667768478389</v>
      </c>
      <c r="AP111" s="1">
        <v>1358.054565429688</v>
      </c>
      <c r="AQ111" s="1">
        <v>1395.782541246733</v>
      </c>
      <c r="AR111" s="1">
        <v>1402.6970448234849</v>
      </c>
      <c r="AS111" s="1">
        <v>1.6521598100662229</v>
      </c>
      <c r="AT111" s="1">
        <v>1.196282042497387</v>
      </c>
      <c r="AU111" s="1">
        <v>2.0500094460835019</v>
      </c>
      <c r="AV111" s="1">
        <v>0</v>
      </c>
      <c r="AW111" s="1"/>
      <c r="AX111" s="1"/>
    </row>
    <row r="112" spans="1:50" x14ac:dyDescent="0.3">
      <c r="A112" s="1">
        <v>1</v>
      </c>
      <c r="B112" s="1">
        <v>51.616999999999997</v>
      </c>
      <c r="C112" s="1">
        <v>0.33500000000000002</v>
      </c>
      <c r="D112" s="1">
        <v>0.995</v>
      </c>
      <c r="E112" s="1">
        <v>0.40699999999999997</v>
      </c>
      <c r="F112" s="1">
        <v>13.805999999999999</v>
      </c>
      <c r="G112" s="1">
        <v>0.40699999999999997</v>
      </c>
      <c r="H112" s="1">
        <v>12.273999999999999</v>
      </c>
      <c r="I112" s="1">
        <v>19.007999999999999</v>
      </c>
      <c r="J112" s="1">
        <v>0.20300000000000001</v>
      </c>
      <c r="K112" s="1">
        <v>0</v>
      </c>
      <c r="L112" s="1">
        <v>0</v>
      </c>
      <c r="M112" s="1">
        <v>0</v>
      </c>
      <c r="N112" s="1">
        <f t="shared" si="9"/>
        <v>99.051999999999992</v>
      </c>
      <c r="O112" s="1" t="s">
        <v>51</v>
      </c>
      <c r="P112" t="str" cm="1">
        <f t="array" ref="P112">_xlfn.IFS(A112=1,"Core",A112=2,"Rim",TRUE,"Mantle")</f>
        <v>Core</v>
      </c>
      <c r="Q112" s="1" t="s">
        <v>53</v>
      </c>
      <c r="R112" s="1">
        <v>1.976</v>
      </c>
      <c r="S112" s="1">
        <v>0.01</v>
      </c>
      <c r="T112" s="1">
        <v>4.4999999999999998E-2</v>
      </c>
      <c r="U112" s="1">
        <v>1.2E-2</v>
      </c>
      <c r="V112" s="1">
        <v>0</v>
      </c>
      <c r="W112" s="1">
        <v>0.442</v>
      </c>
      <c r="X112" s="1">
        <v>1.2999999999999999E-2</v>
      </c>
      <c r="Y112" s="1">
        <v>0.7</v>
      </c>
      <c r="Z112" s="1">
        <v>0.78</v>
      </c>
      <c r="AA112" s="1">
        <v>1.4999999999999999E-2</v>
      </c>
      <c r="AB112" s="1">
        <v>0</v>
      </c>
      <c r="AC112" s="1">
        <v>3.9929999999999999</v>
      </c>
      <c r="AD112" s="2">
        <v>40.310077519379846</v>
      </c>
      <c r="AE112" s="2">
        <v>36.175710594315234</v>
      </c>
      <c r="AF112" s="2">
        <v>23.514211886304906</v>
      </c>
      <c r="AG112" s="2">
        <f t="shared" si="10"/>
        <v>61.295971978984241</v>
      </c>
      <c r="AH112" s="2">
        <f t="shared" si="11"/>
        <v>0</v>
      </c>
      <c r="AI112" s="2">
        <v>0.43669250645994828</v>
      </c>
      <c r="AJ112" s="2">
        <v>0.40310077519379844</v>
      </c>
      <c r="AK112" s="1"/>
      <c r="AL112" s="1">
        <v>0.26959021142931411</v>
      </c>
      <c r="AM112" s="1">
        <v>1362.7058853975959</v>
      </c>
      <c r="AN112" s="1">
        <v>1392.005737304688</v>
      </c>
      <c r="AO112" s="1">
        <v>1.1898080110549929</v>
      </c>
      <c r="AP112" s="1">
        <v>1364.92578125</v>
      </c>
      <c r="AQ112" s="1">
        <v>1393.6336130912241</v>
      </c>
      <c r="AR112" s="1">
        <v>1402.740261204608</v>
      </c>
      <c r="AS112" s="1">
        <v>1.961284279823303</v>
      </c>
      <c r="AT112" s="1">
        <v>1.1886023723991459</v>
      </c>
      <c r="AU112" s="1">
        <v>2.3146754295564249</v>
      </c>
      <c r="AV112" s="1">
        <v>0</v>
      </c>
      <c r="AW112" s="1"/>
      <c r="AX112" s="1"/>
    </row>
    <row r="113" spans="1:50" x14ac:dyDescent="0.3">
      <c r="A113" s="1">
        <v>1</v>
      </c>
      <c r="B113" s="1">
        <v>52.091000000000001</v>
      </c>
      <c r="C113" s="1">
        <v>0.182</v>
      </c>
      <c r="D113" s="1">
        <v>0.69699999999999995</v>
      </c>
      <c r="E113" s="1">
        <v>0.36199999999999999</v>
      </c>
      <c r="F113" s="1">
        <v>14.084</v>
      </c>
      <c r="G113" s="1">
        <v>0.41399999999999998</v>
      </c>
      <c r="H113" s="1">
        <v>12.509</v>
      </c>
      <c r="I113" s="1">
        <v>18.623999999999999</v>
      </c>
      <c r="J113" s="1">
        <v>0.16900000000000001</v>
      </c>
      <c r="K113" s="1">
        <v>0</v>
      </c>
      <c r="L113" s="1">
        <v>0</v>
      </c>
      <c r="M113" s="1">
        <v>0</v>
      </c>
      <c r="N113" s="1">
        <f t="shared" si="9"/>
        <v>99.132000000000005</v>
      </c>
      <c r="O113" s="1" t="s">
        <v>51</v>
      </c>
      <c r="P113" t="str" cm="1">
        <f t="array" ref="P113">_xlfn.IFS(A113=1,"Core",A113=2,"Rim",TRUE,"Mantle")</f>
        <v>Core</v>
      </c>
      <c r="Q113" s="1" t="s">
        <v>53</v>
      </c>
      <c r="R113" s="1">
        <v>1.9910000000000001</v>
      </c>
      <c r="S113" s="1">
        <v>5.0000000000000001E-3</v>
      </c>
      <c r="T113" s="1">
        <v>3.1E-2</v>
      </c>
      <c r="U113" s="1">
        <v>1.0999999999999999E-2</v>
      </c>
      <c r="V113" s="1">
        <v>0</v>
      </c>
      <c r="W113" s="1">
        <v>0.45</v>
      </c>
      <c r="X113" s="1">
        <v>1.2999999999999999E-2</v>
      </c>
      <c r="Y113" s="1">
        <v>0.71199999999999997</v>
      </c>
      <c r="Z113" s="1">
        <v>0.76300000000000001</v>
      </c>
      <c r="AA113" s="1">
        <v>1.2999999999999999E-2</v>
      </c>
      <c r="AB113" s="1">
        <v>0</v>
      </c>
      <c r="AC113" s="1">
        <v>3.9889999999999999</v>
      </c>
      <c r="AD113" s="2">
        <v>39.37048503611971</v>
      </c>
      <c r="AE113" s="2">
        <v>36.738906088751293</v>
      </c>
      <c r="AF113" s="2">
        <v>23.890608875129001</v>
      </c>
      <c r="AG113" s="2">
        <f t="shared" si="10"/>
        <v>61.273666092943202</v>
      </c>
      <c r="AH113" s="2">
        <f t="shared" si="11"/>
        <v>0</v>
      </c>
      <c r="AI113" s="2">
        <v>0.43575851393188858</v>
      </c>
      <c r="AJ113" s="2">
        <v>0.39370485036119712</v>
      </c>
      <c r="AK113" s="1"/>
      <c r="AL113" s="1">
        <v>0.39187688203827159</v>
      </c>
      <c r="AM113" s="1">
        <v>1366.5129676334959</v>
      </c>
      <c r="AN113" s="1">
        <v>1390.639770507812</v>
      </c>
      <c r="AO113" s="1">
        <v>1.3185715675353999</v>
      </c>
      <c r="AP113" s="1">
        <v>1358.77001953125</v>
      </c>
      <c r="AQ113" s="1">
        <v>1399.395988388759</v>
      </c>
      <c r="AR113" s="1">
        <v>1406.3400756866081</v>
      </c>
      <c r="AS113" s="1">
        <v>1.4960135221481321</v>
      </c>
      <c r="AT113" s="1">
        <v>1.4217936601567089</v>
      </c>
      <c r="AU113" s="1">
        <v>2.278078891080288</v>
      </c>
      <c r="AV113" s="1">
        <v>0</v>
      </c>
      <c r="AW113" s="1"/>
      <c r="AX113" s="1"/>
    </row>
    <row r="114" spans="1:50" x14ac:dyDescent="0.3">
      <c r="A114" s="1">
        <v>1</v>
      </c>
      <c r="B114" s="1">
        <v>51.875</v>
      </c>
      <c r="C114" s="1">
        <v>0.28199999999999997</v>
      </c>
      <c r="D114" s="1">
        <v>0.80100000000000005</v>
      </c>
      <c r="E114" s="1">
        <v>0.35399999999999998</v>
      </c>
      <c r="F114" s="1">
        <v>14.013</v>
      </c>
      <c r="G114" s="1">
        <v>0.441</v>
      </c>
      <c r="H114" s="1">
        <v>12.416</v>
      </c>
      <c r="I114" s="1">
        <v>18.68</v>
      </c>
      <c r="J114" s="1">
        <v>0.17799999999999999</v>
      </c>
      <c r="K114" s="1">
        <v>0</v>
      </c>
      <c r="L114" s="1">
        <v>0</v>
      </c>
      <c r="M114" s="1">
        <v>0</v>
      </c>
      <c r="N114" s="1">
        <f t="shared" si="9"/>
        <v>99.039999999999992</v>
      </c>
      <c r="O114" s="1" t="s">
        <v>51</v>
      </c>
      <c r="P114" t="str" cm="1">
        <f t="array" ref="P114">_xlfn.IFS(A114=1,"Core",A114=2,"Rim",TRUE,"Mantle")</f>
        <v>Core</v>
      </c>
      <c r="Q114" s="1" t="s">
        <v>53</v>
      </c>
      <c r="R114" s="1">
        <v>1.9850000000000001</v>
      </c>
      <c r="S114" s="1">
        <v>8.0000000000000002E-3</v>
      </c>
      <c r="T114" s="1">
        <v>3.5999999999999997E-2</v>
      </c>
      <c r="U114" s="1">
        <v>1.0999999999999999E-2</v>
      </c>
      <c r="V114" s="1">
        <v>0</v>
      </c>
      <c r="W114" s="1">
        <v>0.44800000000000001</v>
      </c>
      <c r="X114" s="1">
        <v>1.4E-2</v>
      </c>
      <c r="Y114" s="1">
        <v>0.70799999999999996</v>
      </c>
      <c r="Z114" s="1">
        <v>0.76600000000000001</v>
      </c>
      <c r="AA114" s="1">
        <v>1.2999999999999999E-2</v>
      </c>
      <c r="AB114" s="1">
        <v>0</v>
      </c>
      <c r="AC114" s="1">
        <v>3.99</v>
      </c>
      <c r="AD114" s="2">
        <v>39.566115702479344</v>
      </c>
      <c r="AE114" s="2">
        <v>36.570247933884296</v>
      </c>
      <c r="AF114" s="2">
        <v>23.863636363636367</v>
      </c>
      <c r="AG114" s="2">
        <f t="shared" si="10"/>
        <v>61.245674740484432</v>
      </c>
      <c r="AH114" s="2">
        <f t="shared" si="11"/>
        <v>0</v>
      </c>
      <c r="AI114" s="2">
        <v>0.43646694214876036</v>
      </c>
      <c r="AJ114" s="2">
        <v>0.39566115702479343</v>
      </c>
      <c r="AK114" s="1"/>
      <c r="AL114" s="1">
        <v>0.32031800057648141</v>
      </c>
      <c r="AM114" s="1">
        <v>1361.9629775403971</v>
      </c>
      <c r="AN114" s="1">
        <v>1387.266845703125</v>
      </c>
      <c r="AO114" s="1">
        <v>1.388392448425293</v>
      </c>
      <c r="AP114" s="1">
        <v>1355.285400390625</v>
      </c>
      <c r="AQ114" s="1">
        <v>1396.127751723084</v>
      </c>
      <c r="AR114" s="1">
        <v>1403.611349524509</v>
      </c>
      <c r="AS114" s="1">
        <v>1.4503598213195801</v>
      </c>
      <c r="AT114" s="1">
        <v>1.298317302009764</v>
      </c>
      <c r="AU114" s="1">
        <v>2.2226287123316069</v>
      </c>
      <c r="AV114" s="1">
        <v>0</v>
      </c>
      <c r="AW114" s="1"/>
      <c r="AX114" s="1"/>
    </row>
    <row r="115" spans="1:50" x14ac:dyDescent="0.3">
      <c r="A115" s="1">
        <v>1</v>
      </c>
      <c r="B115" s="1">
        <v>52.329000000000001</v>
      </c>
      <c r="C115" s="1">
        <v>0.126</v>
      </c>
      <c r="D115" s="1">
        <v>0.47499999999999998</v>
      </c>
      <c r="E115" s="1">
        <v>0.378</v>
      </c>
      <c r="F115" s="1">
        <v>14.125999999999999</v>
      </c>
      <c r="G115" s="1">
        <v>0.43099999999999999</v>
      </c>
      <c r="H115" s="1">
        <v>12.534000000000001</v>
      </c>
      <c r="I115" s="1">
        <v>18.506</v>
      </c>
      <c r="J115" s="1">
        <v>0.17100000000000001</v>
      </c>
      <c r="K115" s="1">
        <v>0</v>
      </c>
      <c r="L115" s="1">
        <v>0</v>
      </c>
      <c r="M115" s="1">
        <v>0</v>
      </c>
      <c r="N115" s="1">
        <f t="shared" si="9"/>
        <v>99.076000000000008</v>
      </c>
      <c r="O115" s="1" t="s">
        <v>51</v>
      </c>
      <c r="P115" t="str" cm="1">
        <f t="array" ref="P115">_xlfn.IFS(A115=1,"Core",A115=2,"Rim",TRUE,"Mantle")</f>
        <v>Core</v>
      </c>
      <c r="Q115" s="1" t="s">
        <v>53</v>
      </c>
      <c r="R115" s="1">
        <v>2</v>
      </c>
      <c r="S115" s="1">
        <v>4.0000000000000001E-3</v>
      </c>
      <c r="T115" s="1">
        <v>2.1000000000000001E-2</v>
      </c>
      <c r="U115" s="1">
        <v>1.0999999999999999E-2</v>
      </c>
      <c r="V115" s="1">
        <v>0</v>
      </c>
      <c r="W115" s="1">
        <v>0.45200000000000001</v>
      </c>
      <c r="X115" s="1">
        <v>1.4E-2</v>
      </c>
      <c r="Y115" s="1">
        <v>0.71399999999999997</v>
      </c>
      <c r="Z115" s="1">
        <v>0.75800000000000001</v>
      </c>
      <c r="AA115" s="1">
        <v>1.2999999999999999E-2</v>
      </c>
      <c r="AB115" s="1">
        <v>0</v>
      </c>
      <c r="AC115" s="1">
        <v>3.9860000000000002</v>
      </c>
      <c r="AD115" s="2">
        <v>39.112487100103202</v>
      </c>
      <c r="AE115" s="2">
        <v>36.84210526315789</v>
      </c>
      <c r="AF115" s="2">
        <v>24.045407636738904</v>
      </c>
      <c r="AG115" s="2">
        <f t="shared" si="10"/>
        <v>61.234991423670671</v>
      </c>
      <c r="AH115" s="2">
        <f t="shared" si="11"/>
        <v>0</v>
      </c>
      <c r="AI115" s="2">
        <v>0.43601651186790502</v>
      </c>
      <c r="AJ115" s="2">
        <v>0.39112487100103199</v>
      </c>
      <c r="AK115" s="1"/>
      <c r="AL115" s="1">
        <v>0.50399341646718554</v>
      </c>
      <c r="AM115" s="1">
        <v>1367.857085004367</v>
      </c>
      <c r="AN115" s="1">
        <v>1405.4404296875</v>
      </c>
      <c r="AO115" s="1">
        <v>1.170277953147888</v>
      </c>
      <c r="AP115" s="1">
        <v>1355.5126953125</v>
      </c>
      <c r="AQ115" s="1">
        <v>1401.028295524404</v>
      </c>
      <c r="AR115" s="1">
        <v>1408.5546900670381</v>
      </c>
      <c r="AS115" s="1">
        <v>1.5401244163513179</v>
      </c>
      <c r="AT115" s="1">
        <v>1.457635557005688</v>
      </c>
      <c r="AU115" s="1">
        <v>2.384837165161708</v>
      </c>
      <c r="AV115" s="1">
        <v>0</v>
      </c>
      <c r="AW115" s="1"/>
      <c r="AX115" s="1"/>
    </row>
    <row r="116" spans="1:50" x14ac:dyDescent="0.3">
      <c r="A116" s="1">
        <v>1</v>
      </c>
      <c r="B116" s="1">
        <v>51.908000000000001</v>
      </c>
      <c r="C116" s="1">
        <v>0.30099999999999999</v>
      </c>
      <c r="D116" s="1">
        <v>0.79400000000000004</v>
      </c>
      <c r="E116" s="1">
        <v>0.35799999999999998</v>
      </c>
      <c r="F116" s="1">
        <v>14.096</v>
      </c>
      <c r="G116" s="1">
        <v>0.42699999999999999</v>
      </c>
      <c r="H116" s="1">
        <v>12.48</v>
      </c>
      <c r="I116" s="1">
        <v>18.786000000000001</v>
      </c>
      <c r="J116" s="1">
        <v>0.182</v>
      </c>
      <c r="K116" s="1">
        <v>0</v>
      </c>
      <c r="L116" s="1">
        <v>0</v>
      </c>
      <c r="M116" s="1">
        <v>0</v>
      </c>
      <c r="N116" s="1">
        <f t="shared" si="9"/>
        <v>99.332000000000008</v>
      </c>
      <c r="O116" s="1" t="s">
        <v>51</v>
      </c>
      <c r="P116" t="str" cm="1">
        <f t="array" ref="P116">_xlfn.IFS(A116=1,"Core",A116=2,"Rim",TRUE,"Mantle")</f>
        <v>Core</v>
      </c>
      <c r="Q116" s="1" t="s">
        <v>53</v>
      </c>
      <c r="R116" s="1">
        <v>1.982</v>
      </c>
      <c r="S116" s="1">
        <v>8.9999999999999993E-3</v>
      </c>
      <c r="T116" s="1">
        <v>3.5999999999999997E-2</v>
      </c>
      <c r="U116" s="1">
        <v>1.0999999999999999E-2</v>
      </c>
      <c r="V116" s="1">
        <v>0</v>
      </c>
      <c r="W116" s="1">
        <v>0.45</v>
      </c>
      <c r="X116" s="1">
        <v>1.4E-2</v>
      </c>
      <c r="Y116" s="1">
        <v>0.71</v>
      </c>
      <c r="Z116" s="1">
        <v>0.76900000000000002</v>
      </c>
      <c r="AA116" s="1">
        <v>1.2999999999999999E-2</v>
      </c>
      <c r="AB116" s="1">
        <v>0</v>
      </c>
      <c r="AC116" s="1">
        <v>3.9929999999999999</v>
      </c>
      <c r="AD116" s="2">
        <v>39.577972207925889</v>
      </c>
      <c r="AE116" s="2">
        <v>36.541430777148733</v>
      </c>
      <c r="AF116" s="2">
        <v>23.880597014925371</v>
      </c>
      <c r="AG116" s="2">
        <f t="shared" si="10"/>
        <v>61.206896551724142</v>
      </c>
      <c r="AH116" s="2">
        <f t="shared" si="11"/>
        <v>0</v>
      </c>
      <c r="AI116" s="2">
        <v>0.43669583118888311</v>
      </c>
      <c r="AJ116" s="2">
        <v>0.39577972207925888</v>
      </c>
      <c r="AK116" s="1"/>
      <c r="AL116" s="1">
        <v>1.466250775659717E-2</v>
      </c>
      <c r="AM116" s="1">
        <v>1360.758903128969</v>
      </c>
      <c r="AN116" s="1">
        <v>1390.416137695312</v>
      </c>
      <c r="AO116" s="1">
        <v>1.416029214859009</v>
      </c>
      <c r="AP116" s="1">
        <v>1357.854248046875</v>
      </c>
      <c r="AQ116" s="1">
        <v>1390.5334088428719</v>
      </c>
      <c r="AR116" s="1">
        <v>1400.632047676934</v>
      </c>
      <c r="AS116" s="1">
        <v>1.4948021173477171</v>
      </c>
      <c r="AT116" s="1">
        <v>0.74412806304417245</v>
      </c>
      <c r="AU116" s="1">
        <v>1.9924208040814779</v>
      </c>
      <c r="AV116" s="1">
        <v>0</v>
      </c>
      <c r="AW116" s="1"/>
      <c r="AX116" s="1"/>
    </row>
    <row r="117" spans="1:50" x14ac:dyDescent="0.3">
      <c r="A117" s="1">
        <v>1</v>
      </c>
      <c r="B117" s="1">
        <v>51.695</v>
      </c>
      <c r="C117" s="1">
        <v>0.35199999999999998</v>
      </c>
      <c r="D117" s="1">
        <v>1.0449999999999999</v>
      </c>
      <c r="E117" s="1">
        <v>0.40699999999999997</v>
      </c>
      <c r="F117" s="1">
        <v>13.907</v>
      </c>
      <c r="G117" s="1">
        <v>0.39600000000000002</v>
      </c>
      <c r="H117" s="1">
        <v>12.289</v>
      </c>
      <c r="I117" s="1">
        <v>18.957999999999998</v>
      </c>
      <c r="J117" s="1">
        <v>0.187</v>
      </c>
      <c r="K117" s="1">
        <v>0</v>
      </c>
      <c r="L117" s="1">
        <v>0</v>
      </c>
      <c r="M117" s="1">
        <v>0</v>
      </c>
      <c r="N117" s="1">
        <f t="shared" si="9"/>
        <v>99.23599999999999</v>
      </c>
      <c r="O117" s="1" t="s">
        <v>51</v>
      </c>
      <c r="P117" t="str" cm="1">
        <f t="array" ref="P117">_xlfn.IFS(A117=1,"Core",A117=2,"Rim",TRUE,"Mantle")</f>
        <v>Core</v>
      </c>
      <c r="Q117" s="1" t="s">
        <v>53</v>
      </c>
      <c r="R117" s="1">
        <v>1.9750000000000001</v>
      </c>
      <c r="S117" s="1">
        <v>0.01</v>
      </c>
      <c r="T117" s="1">
        <v>4.7E-2</v>
      </c>
      <c r="U117" s="1">
        <v>1.2E-2</v>
      </c>
      <c r="V117" s="1">
        <v>0</v>
      </c>
      <c r="W117" s="1">
        <v>0.44400000000000001</v>
      </c>
      <c r="X117" s="1">
        <v>1.2999999999999999E-2</v>
      </c>
      <c r="Y117" s="1">
        <v>0.7</v>
      </c>
      <c r="Z117" s="1">
        <v>0.77600000000000002</v>
      </c>
      <c r="AA117" s="1">
        <v>1.4E-2</v>
      </c>
      <c r="AB117" s="1">
        <v>0</v>
      </c>
      <c r="AC117" s="1">
        <v>3.992</v>
      </c>
      <c r="AD117" s="2">
        <v>40.14485256078634</v>
      </c>
      <c r="AE117" s="2">
        <v>36.213140196585613</v>
      </c>
      <c r="AF117" s="2">
        <v>23.64200724262804</v>
      </c>
      <c r="AG117" s="2">
        <f t="shared" si="10"/>
        <v>61.188811188811187</v>
      </c>
      <c r="AH117" s="2">
        <f t="shared" si="11"/>
        <v>0</v>
      </c>
      <c r="AI117" s="2">
        <v>0.43714433523021212</v>
      </c>
      <c r="AJ117" s="2">
        <v>0.40144852560786343</v>
      </c>
      <c r="AK117" s="1"/>
      <c r="AL117" s="1">
        <v>0.2721009203036644</v>
      </c>
      <c r="AM117" s="1">
        <v>1363.1001947700649</v>
      </c>
      <c r="AN117" s="1">
        <v>1391.388916015625</v>
      </c>
      <c r="AO117" s="1">
        <v>1.254051566123962</v>
      </c>
      <c r="AP117" s="1">
        <v>1367.347900390625</v>
      </c>
      <c r="AQ117" s="1">
        <v>1394.797928006147</v>
      </c>
      <c r="AR117" s="1">
        <v>1401.6585746659021</v>
      </c>
      <c r="AS117" s="1">
        <v>1.9609179496765139</v>
      </c>
      <c r="AT117" s="1">
        <v>1.3623793801011741</v>
      </c>
      <c r="AU117" s="1">
        <v>2.210872076637111</v>
      </c>
      <c r="AV117" s="1">
        <v>0</v>
      </c>
      <c r="AW117" s="1"/>
      <c r="AX117" s="1"/>
    </row>
    <row r="118" spans="1:50" x14ac:dyDescent="0.3">
      <c r="A118" s="1">
        <v>1</v>
      </c>
      <c r="B118" s="1">
        <v>52.36</v>
      </c>
      <c r="C118" s="1">
        <v>0.11600000000000001</v>
      </c>
      <c r="D118" s="1">
        <v>0.47199999999999998</v>
      </c>
      <c r="E118" s="1">
        <v>0.37</v>
      </c>
      <c r="F118" s="1">
        <v>14.262</v>
      </c>
      <c r="G118" s="1">
        <v>0.432</v>
      </c>
      <c r="H118" s="1">
        <v>12.583</v>
      </c>
      <c r="I118" s="1">
        <v>18.420999999999999</v>
      </c>
      <c r="J118" s="1">
        <v>0.16900000000000001</v>
      </c>
      <c r="K118" s="1">
        <v>0</v>
      </c>
      <c r="L118" s="1">
        <v>0</v>
      </c>
      <c r="M118" s="1">
        <v>0</v>
      </c>
      <c r="N118" s="1">
        <f t="shared" si="9"/>
        <v>99.184999999999988</v>
      </c>
      <c r="O118" s="1" t="s">
        <v>51</v>
      </c>
      <c r="P118" t="str" cm="1">
        <f t="array" ref="P118">_xlfn.IFS(A118=1,"Core",A118=2,"Rim",TRUE,"Mantle")</f>
        <v>Core</v>
      </c>
      <c r="Q118" s="1" t="s">
        <v>53</v>
      </c>
      <c r="R118" s="1">
        <v>2</v>
      </c>
      <c r="S118" s="1">
        <v>3.0000000000000001E-3</v>
      </c>
      <c r="T118" s="1">
        <v>2.1000000000000001E-2</v>
      </c>
      <c r="U118" s="1">
        <v>1.0999999999999999E-2</v>
      </c>
      <c r="V118" s="1">
        <v>0</v>
      </c>
      <c r="W118" s="1">
        <v>0.45500000000000002</v>
      </c>
      <c r="X118" s="1">
        <v>1.4E-2</v>
      </c>
      <c r="Y118" s="1">
        <v>0.71599999999999997</v>
      </c>
      <c r="Z118" s="1">
        <v>0.754</v>
      </c>
      <c r="AA118" s="1">
        <v>1.2999999999999999E-2</v>
      </c>
      <c r="AB118" s="1">
        <v>0</v>
      </c>
      <c r="AC118" s="1">
        <v>3.9870000000000001</v>
      </c>
      <c r="AD118" s="2">
        <v>38.886023723568854</v>
      </c>
      <c r="AE118" s="2">
        <v>36.926250644662197</v>
      </c>
      <c r="AF118" s="2">
        <v>24.187725631768952</v>
      </c>
      <c r="AG118" s="2">
        <f t="shared" si="10"/>
        <v>61.14432109308283</v>
      </c>
      <c r="AH118" s="2">
        <f t="shared" si="11"/>
        <v>0</v>
      </c>
      <c r="AI118" s="2">
        <v>0.43630737493553379</v>
      </c>
      <c r="AJ118" s="2">
        <v>0.38886023723568852</v>
      </c>
      <c r="AK118" s="1"/>
      <c r="AL118" s="1">
        <v>0.49609219934221122</v>
      </c>
      <c r="AM118" s="1">
        <v>1367.6109224649799</v>
      </c>
      <c r="AN118" s="1">
        <v>1405.85107421875</v>
      </c>
      <c r="AO118" s="1">
        <v>1.1653076410293579</v>
      </c>
      <c r="AP118" s="1">
        <v>1355.041381835938</v>
      </c>
      <c r="AQ118" s="1">
        <v>1400.800272348723</v>
      </c>
      <c r="AR118" s="1">
        <v>1408.3253603350299</v>
      </c>
      <c r="AS118" s="1">
        <v>1.435815572738647</v>
      </c>
      <c r="AT118" s="1">
        <v>1.4581983236307681</v>
      </c>
      <c r="AU118" s="1">
        <v>2.3853929002170058</v>
      </c>
      <c r="AV118" s="1">
        <v>0</v>
      </c>
      <c r="AW118" s="1"/>
      <c r="AX118" s="1"/>
    </row>
    <row r="119" spans="1:50" x14ac:dyDescent="0.3">
      <c r="A119" s="1">
        <v>1</v>
      </c>
      <c r="B119" s="1">
        <v>51.905000000000001</v>
      </c>
      <c r="C119" s="1">
        <v>0.25600000000000001</v>
      </c>
      <c r="D119" s="1">
        <v>0.82199999999999995</v>
      </c>
      <c r="E119" s="1">
        <v>0.40500000000000003</v>
      </c>
      <c r="F119" s="1">
        <v>14.000999999999999</v>
      </c>
      <c r="G119" s="1">
        <v>0.40899999999999997</v>
      </c>
      <c r="H119" s="1">
        <v>12.347</v>
      </c>
      <c r="I119" s="1">
        <v>18.716999999999999</v>
      </c>
      <c r="J119" s="1">
        <v>0.18099999999999999</v>
      </c>
      <c r="K119" s="1">
        <v>0</v>
      </c>
      <c r="L119" s="1">
        <v>0</v>
      </c>
      <c r="M119" s="1">
        <v>0</v>
      </c>
      <c r="N119" s="1">
        <f t="shared" si="9"/>
        <v>99.043000000000006</v>
      </c>
      <c r="O119" s="1" t="s">
        <v>51</v>
      </c>
      <c r="P119" t="str" cm="1">
        <f t="array" ref="P119">_xlfn.IFS(A119=1,"Core",A119=2,"Rim",TRUE,"Mantle")</f>
        <v>Core</v>
      </c>
      <c r="Q119" s="1" t="s">
        <v>53</v>
      </c>
      <c r="R119" s="1">
        <v>1.986</v>
      </c>
      <c r="S119" s="1">
        <v>7.0000000000000001E-3</v>
      </c>
      <c r="T119" s="1">
        <v>3.6999999999999998E-2</v>
      </c>
      <c r="U119" s="1">
        <v>1.2E-2</v>
      </c>
      <c r="V119" s="1">
        <v>0</v>
      </c>
      <c r="W119" s="1">
        <v>0.44800000000000001</v>
      </c>
      <c r="X119" s="1">
        <v>1.2999999999999999E-2</v>
      </c>
      <c r="Y119" s="1">
        <v>0.70399999999999996</v>
      </c>
      <c r="Z119" s="1">
        <v>0.76700000000000002</v>
      </c>
      <c r="AA119" s="1">
        <v>1.2999999999999999E-2</v>
      </c>
      <c r="AB119" s="1">
        <v>0</v>
      </c>
      <c r="AC119" s="1">
        <v>3.9889999999999999</v>
      </c>
      <c r="AD119" s="2">
        <v>39.699792960662521</v>
      </c>
      <c r="AE119" s="2">
        <v>36.43892339544513</v>
      </c>
      <c r="AF119" s="2">
        <v>23.861283643892342</v>
      </c>
      <c r="AG119" s="2">
        <f t="shared" si="10"/>
        <v>61.111111111111114</v>
      </c>
      <c r="AH119" s="2">
        <f t="shared" si="11"/>
        <v>0</v>
      </c>
      <c r="AI119" s="2">
        <v>0.43711180124223603</v>
      </c>
      <c r="AJ119" s="2">
        <v>0.39699792960662522</v>
      </c>
      <c r="AK119" s="1"/>
      <c r="AL119" s="1">
        <v>0.47632484582174678</v>
      </c>
      <c r="AM119" s="1">
        <v>1365.7788998271899</v>
      </c>
      <c r="AN119" s="1">
        <v>1390.411376953125</v>
      </c>
      <c r="AO119" s="1">
        <v>1.3336560726165769</v>
      </c>
      <c r="AP119" s="1">
        <v>1369.117065429688</v>
      </c>
      <c r="AQ119" s="1">
        <v>1398.617121866693</v>
      </c>
      <c r="AR119" s="1">
        <v>1405.5677639396231</v>
      </c>
      <c r="AS119" s="1">
        <v>1.75147533416748</v>
      </c>
      <c r="AT119" s="1">
        <v>1.5449808933421989</v>
      </c>
      <c r="AU119" s="1">
        <v>2.4031639017496822</v>
      </c>
      <c r="AV119" s="1">
        <v>0</v>
      </c>
      <c r="AW119" s="1"/>
      <c r="AX119" s="1"/>
    </row>
    <row r="120" spans="1:50" x14ac:dyDescent="0.3">
      <c r="A120" s="1">
        <v>1</v>
      </c>
      <c r="B120" s="1">
        <v>51.942</v>
      </c>
      <c r="C120" s="1">
        <v>0.22800000000000001</v>
      </c>
      <c r="D120" s="1">
        <v>0.745</v>
      </c>
      <c r="E120" s="1">
        <v>0.36499999999999999</v>
      </c>
      <c r="F120" s="1">
        <v>14.061</v>
      </c>
      <c r="G120" s="1">
        <v>0.432</v>
      </c>
      <c r="H120" s="1">
        <v>12.401</v>
      </c>
      <c r="I120" s="1">
        <v>18.692</v>
      </c>
      <c r="J120" s="1">
        <v>0.193</v>
      </c>
      <c r="K120" s="1">
        <v>0</v>
      </c>
      <c r="L120" s="1">
        <v>0</v>
      </c>
      <c r="M120" s="1">
        <v>0</v>
      </c>
      <c r="N120" s="1">
        <f t="shared" si="9"/>
        <v>99.059000000000012</v>
      </c>
      <c r="O120" s="1" t="s">
        <v>51</v>
      </c>
      <c r="P120" t="str" cm="1">
        <f t="array" ref="P120">_xlfn.IFS(A120=1,"Core",A120=2,"Rim",TRUE,"Mantle")</f>
        <v>Core</v>
      </c>
      <c r="Q120" s="1" t="s">
        <v>53</v>
      </c>
      <c r="R120" s="1">
        <v>1.988</v>
      </c>
      <c r="S120" s="1">
        <v>7.0000000000000001E-3</v>
      </c>
      <c r="T120" s="1">
        <v>3.4000000000000002E-2</v>
      </c>
      <c r="U120" s="1">
        <v>1.0999999999999999E-2</v>
      </c>
      <c r="V120" s="1">
        <v>0</v>
      </c>
      <c r="W120" s="1">
        <v>0.45</v>
      </c>
      <c r="X120" s="1">
        <v>1.4E-2</v>
      </c>
      <c r="Y120" s="1">
        <v>0.70699999999999996</v>
      </c>
      <c r="Z120" s="1">
        <v>0.76600000000000001</v>
      </c>
      <c r="AA120" s="1">
        <v>1.4E-2</v>
      </c>
      <c r="AB120" s="1">
        <v>0</v>
      </c>
      <c r="AC120" s="1">
        <v>3.9910000000000001</v>
      </c>
      <c r="AD120" s="2">
        <v>39.545689210118738</v>
      </c>
      <c r="AE120" s="2">
        <v>36.499741868869371</v>
      </c>
      <c r="AF120" s="2">
        <v>23.954568921011873</v>
      </c>
      <c r="AG120" s="2">
        <f t="shared" si="10"/>
        <v>61.106309420916162</v>
      </c>
      <c r="AH120" s="2">
        <f t="shared" si="11"/>
        <v>0</v>
      </c>
      <c r="AI120" s="2">
        <v>0.43727413526071246</v>
      </c>
      <c r="AJ120" s="2">
        <v>0.3954568921011874</v>
      </c>
      <c r="AK120" s="1"/>
      <c r="AL120" s="1">
        <v>0.4648704719000456</v>
      </c>
      <c r="AM120" s="1">
        <v>1364.3101260385861</v>
      </c>
      <c r="AN120" s="1">
        <v>1388.247192382812</v>
      </c>
      <c r="AO120" s="1">
        <v>1.4331686496734619</v>
      </c>
      <c r="AP120" s="1">
        <v>1356.909912109375</v>
      </c>
      <c r="AQ120" s="1">
        <v>1397.4102424649941</v>
      </c>
      <c r="AR120" s="1">
        <v>1406.4989040516959</v>
      </c>
      <c r="AS120" s="1">
        <v>1.512415289878845</v>
      </c>
      <c r="AT120" s="1">
        <v>1.382085248030307</v>
      </c>
      <c r="AU120" s="1">
        <v>2.5041552946544461</v>
      </c>
      <c r="AV120" s="1">
        <v>0</v>
      </c>
      <c r="AW120" s="1"/>
      <c r="AX120" s="1"/>
    </row>
    <row r="121" spans="1:50" x14ac:dyDescent="0.3">
      <c r="A121" s="1">
        <v>1</v>
      </c>
      <c r="B121" s="1">
        <v>52.177</v>
      </c>
      <c r="C121" s="1">
        <v>0.127</v>
      </c>
      <c r="D121" s="1">
        <v>0.51900000000000002</v>
      </c>
      <c r="E121" s="1">
        <v>0.36</v>
      </c>
      <c r="F121" s="1">
        <v>14.335000000000001</v>
      </c>
      <c r="G121" s="1">
        <v>0.45700000000000002</v>
      </c>
      <c r="H121" s="1">
        <v>12.622999999999999</v>
      </c>
      <c r="I121" s="1">
        <v>18.297000000000001</v>
      </c>
      <c r="J121" s="1">
        <v>0.19</v>
      </c>
      <c r="K121" s="1">
        <v>0</v>
      </c>
      <c r="L121" s="1">
        <v>0</v>
      </c>
      <c r="M121" s="1">
        <v>0</v>
      </c>
      <c r="N121" s="1">
        <f t="shared" si="9"/>
        <v>99.084999999999994</v>
      </c>
      <c r="O121" s="1" t="s">
        <v>51</v>
      </c>
      <c r="P121" t="str" cm="1">
        <f t="array" ref="P121">_xlfn.IFS(A121=1,"Core",A121=2,"Rim",TRUE,"Mantle")</f>
        <v>Core</v>
      </c>
      <c r="Q121" s="1" t="s">
        <v>53</v>
      </c>
      <c r="R121" s="1">
        <v>1.996</v>
      </c>
      <c r="S121" s="1">
        <v>4.0000000000000001E-3</v>
      </c>
      <c r="T121" s="1">
        <v>2.3E-2</v>
      </c>
      <c r="U121" s="1">
        <v>1.0999999999999999E-2</v>
      </c>
      <c r="V121" s="1">
        <v>0</v>
      </c>
      <c r="W121" s="1">
        <v>0.45900000000000002</v>
      </c>
      <c r="X121" s="1">
        <v>1.4999999999999999E-2</v>
      </c>
      <c r="Y121" s="1">
        <v>0.72</v>
      </c>
      <c r="Z121" s="1">
        <v>0.75</v>
      </c>
      <c r="AA121" s="1">
        <v>1.4E-2</v>
      </c>
      <c r="AB121" s="1">
        <v>0</v>
      </c>
      <c r="AC121" s="1">
        <v>3.9910000000000001</v>
      </c>
      <c r="AD121" s="2">
        <v>38.580246913580247</v>
      </c>
      <c r="AE121" s="2">
        <v>37.037037037037031</v>
      </c>
      <c r="AF121" s="2">
        <v>24.382716049382715</v>
      </c>
      <c r="AG121" s="2">
        <f t="shared" si="10"/>
        <v>61.068702290076324</v>
      </c>
      <c r="AH121" s="2">
        <f t="shared" si="11"/>
        <v>0</v>
      </c>
      <c r="AI121" s="2">
        <v>0.43672839506172839</v>
      </c>
      <c r="AJ121" s="2">
        <v>0.38580246913580246</v>
      </c>
      <c r="AK121" s="1"/>
      <c r="AL121" s="1">
        <v>0.58001067666995354</v>
      </c>
      <c r="AM121" s="1">
        <v>1365.6858774070879</v>
      </c>
      <c r="AN121" s="1">
        <v>1398.70703125</v>
      </c>
      <c r="AO121" s="1">
        <v>1.026034355163574</v>
      </c>
      <c r="AP121" s="1">
        <v>1351.605834960938</v>
      </c>
      <c r="AQ121" s="1">
        <v>1399.563094629194</v>
      </c>
      <c r="AR121" s="1">
        <v>1409.7988621822701</v>
      </c>
      <c r="AS121" s="1">
        <v>1.48114025592804</v>
      </c>
      <c r="AT121" s="1">
        <v>1.3969637151885761</v>
      </c>
      <c r="AU121" s="1">
        <v>2.6588183976672881</v>
      </c>
      <c r="AV121" s="1">
        <v>0</v>
      </c>
      <c r="AW121" s="1"/>
      <c r="AX121" s="1"/>
    </row>
    <row r="122" spans="1:50" x14ac:dyDescent="0.3">
      <c r="A122" s="1">
        <v>1</v>
      </c>
      <c r="B122" s="1">
        <v>51.68</v>
      </c>
      <c r="C122" s="1">
        <v>0.35699999999999998</v>
      </c>
      <c r="D122" s="1">
        <v>1.016</v>
      </c>
      <c r="E122" s="1">
        <v>0.41499999999999998</v>
      </c>
      <c r="F122" s="1">
        <v>13.882999999999999</v>
      </c>
      <c r="G122" s="1">
        <v>0.41199999999999998</v>
      </c>
      <c r="H122" s="1">
        <v>12.192</v>
      </c>
      <c r="I122" s="1">
        <v>18.942</v>
      </c>
      <c r="J122" s="1">
        <v>0.20100000000000001</v>
      </c>
      <c r="K122" s="1">
        <v>0</v>
      </c>
      <c r="L122" s="1">
        <v>0</v>
      </c>
      <c r="M122" s="1">
        <v>0</v>
      </c>
      <c r="N122" s="1">
        <f t="shared" si="9"/>
        <v>99.098000000000013</v>
      </c>
      <c r="O122" s="1" t="s">
        <v>51</v>
      </c>
      <c r="P122" t="str" cm="1">
        <f t="array" ref="P122">_xlfn.IFS(A122=1,"Core",A122=2,"Rim",TRUE,"Mantle")</f>
        <v>Core</v>
      </c>
      <c r="Q122" s="1" t="s">
        <v>53</v>
      </c>
      <c r="R122" s="1">
        <v>1.9770000000000001</v>
      </c>
      <c r="S122" s="1">
        <v>0.01</v>
      </c>
      <c r="T122" s="1">
        <v>4.5999999999999999E-2</v>
      </c>
      <c r="U122" s="1">
        <v>1.2999999999999999E-2</v>
      </c>
      <c r="V122" s="1">
        <v>0</v>
      </c>
      <c r="W122" s="1">
        <v>0.44400000000000001</v>
      </c>
      <c r="X122" s="1">
        <v>1.2999999999999999E-2</v>
      </c>
      <c r="Y122" s="1">
        <v>0.69499999999999995</v>
      </c>
      <c r="Z122" s="1">
        <v>0.77700000000000002</v>
      </c>
      <c r="AA122" s="1">
        <v>1.4999999999999999E-2</v>
      </c>
      <c r="AB122" s="1">
        <v>0</v>
      </c>
      <c r="AC122" s="1">
        <v>3.9910000000000001</v>
      </c>
      <c r="AD122" s="2">
        <v>40.279937791601867</v>
      </c>
      <c r="AE122" s="2">
        <v>36.029030585795745</v>
      </c>
      <c r="AF122" s="2">
        <v>23.691031622602384</v>
      </c>
      <c r="AG122" s="2">
        <f t="shared" si="10"/>
        <v>61.018437225636525</v>
      </c>
      <c r="AH122" s="2">
        <f t="shared" si="11"/>
        <v>0</v>
      </c>
      <c r="AI122" s="2">
        <v>0.43831000518403318</v>
      </c>
      <c r="AJ122" s="2">
        <v>0.40279937791601866</v>
      </c>
      <c r="AK122" s="1"/>
      <c r="AL122" s="1">
        <v>0.47555649708261433</v>
      </c>
      <c r="AM122" s="1">
        <v>1363.042926167303</v>
      </c>
      <c r="AN122" s="1">
        <v>1397.274291992188</v>
      </c>
      <c r="AO122" s="1">
        <v>1.2743798494338989</v>
      </c>
      <c r="AP122" s="1">
        <v>1364.6923828125</v>
      </c>
      <c r="AQ122" s="1">
        <v>1395.922023480317</v>
      </c>
      <c r="AR122" s="1">
        <v>1403.488410261047</v>
      </c>
      <c r="AS122" s="1">
        <v>1.922142386436462</v>
      </c>
      <c r="AT122" s="1">
        <v>1.5402685938056491</v>
      </c>
      <c r="AU122" s="1">
        <v>2.47625459746207</v>
      </c>
      <c r="AV122" s="1">
        <v>0</v>
      </c>
      <c r="AW122" s="1"/>
      <c r="AX122" s="1"/>
    </row>
    <row r="123" spans="1:50" x14ac:dyDescent="0.3">
      <c r="A123" s="1">
        <v>1</v>
      </c>
      <c r="B123" s="1">
        <v>51.646999999999998</v>
      </c>
      <c r="C123" s="1">
        <v>0.33600000000000002</v>
      </c>
      <c r="D123" s="1">
        <v>1.04</v>
      </c>
      <c r="E123" s="1">
        <v>0.41499999999999998</v>
      </c>
      <c r="F123" s="1">
        <v>13.882999999999999</v>
      </c>
      <c r="G123" s="1">
        <v>0.42699999999999999</v>
      </c>
      <c r="H123" s="1">
        <v>12.13</v>
      </c>
      <c r="I123" s="1">
        <v>18.988</v>
      </c>
      <c r="J123" s="1">
        <v>0.19</v>
      </c>
      <c r="K123" s="1">
        <v>0</v>
      </c>
      <c r="L123" s="1">
        <v>0</v>
      </c>
      <c r="M123" s="1">
        <v>0</v>
      </c>
      <c r="N123" s="1">
        <f t="shared" si="9"/>
        <v>99.055999999999997</v>
      </c>
      <c r="O123" s="1" t="s">
        <v>51</v>
      </c>
      <c r="P123" t="str" cm="1">
        <f t="array" ref="P123">_xlfn.IFS(A123=1,"Core",A123=2,"Rim",TRUE,"Mantle")</f>
        <v>Core</v>
      </c>
      <c r="Q123" s="1" t="s">
        <v>53</v>
      </c>
      <c r="R123" s="1">
        <v>1.9770000000000001</v>
      </c>
      <c r="S123" s="1">
        <v>0.01</v>
      </c>
      <c r="T123" s="1">
        <v>4.7E-2</v>
      </c>
      <c r="U123" s="1">
        <v>1.2999999999999999E-2</v>
      </c>
      <c r="V123" s="1">
        <v>0</v>
      </c>
      <c r="W123" s="1">
        <v>0.44500000000000001</v>
      </c>
      <c r="X123" s="1">
        <v>1.4E-2</v>
      </c>
      <c r="Y123" s="1">
        <v>0.69199999999999995</v>
      </c>
      <c r="Z123" s="1">
        <v>0.77900000000000003</v>
      </c>
      <c r="AA123" s="1">
        <v>1.4E-2</v>
      </c>
      <c r="AB123" s="1">
        <v>0</v>
      </c>
      <c r="AC123" s="1">
        <v>3.99</v>
      </c>
      <c r="AD123" s="2">
        <v>40.362694300518136</v>
      </c>
      <c r="AE123" s="2">
        <v>35.854922279792746</v>
      </c>
      <c r="AF123" s="2">
        <v>23.782383419689122</v>
      </c>
      <c r="AG123" s="2">
        <f t="shared" si="10"/>
        <v>60.861917326297267</v>
      </c>
      <c r="AH123" s="2">
        <f t="shared" si="11"/>
        <v>0</v>
      </c>
      <c r="AI123" s="2">
        <v>0.4396373056994819</v>
      </c>
      <c r="AJ123" s="2">
        <v>0.40362694300518137</v>
      </c>
      <c r="AK123" s="1"/>
      <c r="AL123" s="1">
        <v>0.43409534646795223</v>
      </c>
      <c r="AM123" s="1">
        <v>1360.8752800879081</v>
      </c>
      <c r="AN123" s="1">
        <v>1399.015625</v>
      </c>
      <c r="AO123" s="1">
        <v>1.3937830924987791</v>
      </c>
      <c r="AP123" s="1">
        <v>1361.25244140625</v>
      </c>
      <c r="AQ123" s="1">
        <v>1396.377205820864</v>
      </c>
      <c r="AR123" s="1">
        <v>1402.814769953025</v>
      </c>
      <c r="AS123" s="1">
        <v>1.9836064577102659</v>
      </c>
      <c r="AT123" s="1">
        <v>1.568262384935224</v>
      </c>
      <c r="AU123" s="1">
        <v>2.3644789209980548</v>
      </c>
      <c r="AV123" s="1">
        <v>0</v>
      </c>
      <c r="AW123" s="1"/>
      <c r="AX123" s="1"/>
    </row>
    <row r="124" spans="1:50" x14ac:dyDescent="0.3">
      <c r="A124" s="1">
        <v>1</v>
      </c>
      <c r="B124" s="1">
        <v>52.064</v>
      </c>
      <c r="C124" s="1">
        <v>0.26700000000000002</v>
      </c>
      <c r="D124" s="1">
        <v>0.878</v>
      </c>
      <c r="E124" s="1">
        <v>0.375</v>
      </c>
      <c r="F124" s="1">
        <v>14.242000000000001</v>
      </c>
      <c r="G124" s="1">
        <v>0.39500000000000002</v>
      </c>
      <c r="H124" s="1">
        <v>12.38</v>
      </c>
      <c r="I124" s="1">
        <v>18.687000000000001</v>
      </c>
      <c r="J124" s="1">
        <v>0.219</v>
      </c>
      <c r="K124" s="1">
        <v>0</v>
      </c>
      <c r="L124" s="1">
        <v>0</v>
      </c>
      <c r="M124" s="1">
        <v>0</v>
      </c>
      <c r="N124" s="1">
        <f t="shared" si="9"/>
        <v>99.506999999999991</v>
      </c>
      <c r="O124" s="1" t="s">
        <v>51</v>
      </c>
      <c r="P124" t="str" cm="1">
        <f t="array" ref="P124">_xlfn.IFS(A124=1,"Core",A124=2,"Rim",TRUE,"Mantle")</f>
        <v>Core</v>
      </c>
      <c r="Q124" s="1" t="s">
        <v>53</v>
      </c>
      <c r="R124" s="1">
        <v>1.984</v>
      </c>
      <c r="S124" s="1">
        <v>8.0000000000000002E-3</v>
      </c>
      <c r="T124" s="1">
        <v>3.9E-2</v>
      </c>
      <c r="U124" s="1">
        <v>1.0999999999999999E-2</v>
      </c>
      <c r="V124" s="1">
        <v>0</v>
      </c>
      <c r="W124" s="1">
        <v>0.45400000000000001</v>
      </c>
      <c r="X124" s="1">
        <v>1.2999999999999999E-2</v>
      </c>
      <c r="Y124" s="1">
        <v>0.70299999999999996</v>
      </c>
      <c r="Z124" s="1">
        <v>0.76300000000000001</v>
      </c>
      <c r="AA124" s="1">
        <v>1.6E-2</v>
      </c>
      <c r="AB124" s="1">
        <v>0</v>
      </c>
      <c r="AC124" s="1">
        <v>3.9910000000000001</v>
      </c>
      <c r="AD124" s="2">
        <v>39.472322814278321</v>
      </c>
      <c r="AE124" s="2">
        <v>36.368339368856702</v>
      </c>
      <c r="AF124" s="2">
        <v>24.159337816864976</v>
      </c>
      <c r="AG124" s="2">
        <f t="shared" si="10"/>
        <v>60.760587726879855</v>
      </c>
      <c r="AH124" s="2">
        <f t="shared" si="11"/>
        <v>0</v>
      </c>
      <c r="AI124" s="2">
        <v>0.43895499224004136</v>
      </c>
      <c r="AJ124" s="2">
        <v>0.39472322814278321</v>
      </c>
      <c r="AK124" s="1"/>
      <c r="AL124" s="1">
        <v>0.84848528531579248</v>
      </c>
      <c r="AM124" s="1">
        <v>1369.026168048465</v>
      </c>
      <c r="AN124" s="1">
        <v>1390.17724609375</v>
      </c>
      <c r="AO124" s="1">
        <v>1.142054080963135</v>
      </c>
      <c r="AP124" s="1">
        <v>1368.125610351562</v>
      </c>
      <c r="AQ124" s="1">
        <v>1400.286698427702</v>
      </c>
      <c r="AR124" s="1">
        <v>1409.217218118366</v>
      </c>
      <c r="AS124" s="1">
        <v>1.6944596767425539</v>
      </c>
      <c r="AT124" s="1">
        <v>1.929465350853206</v>
      </c>
      <c r="AU124" s="1">
        <v>3.0332376306874078</v>
      </c>
      <c r="AV124" s="1">
        <v>0</v>
      </c>
      <c r="AW124" s="1"/>
      <c r="AX124" s="1"/>
    </row>
    <row r="125" spans="1:50" x14ac:dyDescent="0.3">
      <c r="A125">
        <v>1</v>
      </c>
      <c r="B125">
        <v>52.41</v>
      </c>
      <c r="C125">
        <v>0.156</v>
      </c>
      <c r="D125">
        <v>0.71499999999999997</v>
      </c>
      <c r="E125">
        <v>0.254</v>
      </c>
      <c r="F125">
        <v>15.706</v>
      </c>
      <c r="G125">
        <v>0.441</v>
      </c>
      <c r="H125">
        <v>13.116</v>
      </c>
      <c r="I125">
        <v>18.222999999999999</v>
      </c>
      <c r="J125">
        <v>0.10100000000000001</v>
      </c>
      <c r="K125">
        <v>0</v>
      </c>
      <c r="L125">
        <v>7.8E-2</v>
      </c>
      <c r="M125">
        <v>0</v>
      </c>
      <c r="N125" s="1">
        <f t="shared" si="9"/>
        <v>101.2</v>
      </c>
      <c r="O125" s="1" t="s">
        <v>51</v>
      </c>
      <c r="P125" t="str" cm="1">
        <f t="array" ref="P125">_xlfn.IFS(A125=1,"Core",A125=2,"Rim",TRUE,"Mantle")</f>
        <v>Core</v>
      </c>
      <c r="Q125" s="1" t="s">
        <v>93</v>
      </c>
      <c r="R125">
        <v>1.9710000000000001</v>
      </c>
      <c r="S125">
        <v>4.0000000000000001E-3</v>
      </c>
      <c r="T125">
        <v>3.2000000000000001E-2</v>
      </c>
      <c r="U125">
        <v>8.0000000000000002E-3</v>
      </c>
      <c r="V125">
        <v>1.7000000000000001E-2</v>
      </c>
      <c r="W125">
        <v>0.47699999999999998</v>
      </c>
      <c r="X125">
        <v>1.4E-2</v>
      </c>
      <c r="Y125">
        <v>0.73499999999999999</v>
      </c>
      <c r="Z125">
        <v>0.73399999999999999</v>
      </c>
      <c r="AA125">
        <v>7.0000000000000001E-3</v>
      </c>
      <c r="AB125">
        <v>0</v>
      </c>
      <c r="AC125">
        <v>4</v>
      </c>
      <c r="AD125">
        <v>37.126960040465349</v>
      </c>
      <c r="AE125">
        <v>37.177541729893775</v>
      </c>
      <c r="AF125">
        <v>25.695498229640872</v>
      </c>
      <c r="AG125" s="2">
        <f t="shared" si="10"/>
        <v>60.64356435643564</v>
      </c>
      <c r="AH125" s="2">
        <f t="shared" si="11"/>
        <v>3.441295546558705E-2</v>
      </c>
      <c r="AI125">
        <v>0.44258978249873548</v>
      </c>
      <c r="AJ125">
        <v>0.37126960040465351</v>
      </c>
      <c r="AL125">
        <v>-1.303548227812847</v>
      </c>
      <c r="AM125">
        <v>1349.543097254332</v>
      </c>
      <c r="AN125">
        <v>1392.523193359375</v>
      </c>
      <c r="AO125">
        <v>1.3041539192199709</v>
      </c>
      <c r="AP125">
        <v>1344.641479492188</v>
      </c>
      <c r="AQ125">
        <v>1366.6928386313571</v>
      </c>
      <c r="AR125">
        <v>1377.4413220886679</v>
      </c>
      <c r="AS125">
        <v>1.3483161926269529</v>
      </c>
      <c r="AT125">
        <v>-1.8671316621994269</v>
      </c>
      <c r="AU125">
        <v>-0.53587169481437336</v>
      </c>
      <c r="AV125">
        <v>1</v>
      </c>
    </row>
    <row r="126" spans="1:50" x14ac:dyDescent="0.3">
      <c r="A126">
        <v>1</v>
      </c>
      <c r="B126">
        <v>51.981999999999999</v>
      </c>
      <c r="C126">
        <v>0.187</v>
      </c>
      <c r="D126">
        <v>0.79100000000000004</v>
      </c>
      <c r="E126">
        <v>0.35</v>
      </c>
      <c r="F126">
        <v>15.847</v>
      </c>
      <c r="G126">
        <v>0.45</v>
      </c>
      <c r="H126">
        <v>12.754</v>
      </c>
      <c r="I126">
        <v>17.943000000000001</v>
      </c>
      <c r="J126">
        <v>0.127</v>
      </c>
      <c r="K126">
        <v>0</v>
      </c>
      <c r="L126">
        <v>6.8000000000000005E-2</v>
      </c>
      <c r="M126">
        <v>0</v>
      </c>
      <c r="N126" s="1">
        <f t="shared" si="9"/>
        <v>100.499</v>
      </c>
      <c r="O126" s="1" t="s">
        <v>51</v>
      </c>
      <c r="P126" t="str" cm="1">
        <f t="array" ref="P126">_xlfn.IFS(A126=1,"Core",A126=2,"Rim",TRUE,"Mantle")</f>
        <v>Core</v>
      </c>
      <c r="Q126" s="1" t="s">
        <v>93</v>
      </c>
      <c r="R126">
        <v>1.972</v>
      </c>
      <c r="S126">
        <v>5.0000000000000001E-3</v>
      </c>
      <c r="T126">
        <v>3.5000000000000003E-2</v>
      </c>
      <c r="U126">
        <v>0.01</v>
      </c>
      <c r="V126">
        <v>8.9999999999999993E-3</v>
      </c>
      <c r="W126">
        <v>0.49399999999999999</v>
      </c>
      <c r="X126">
        <v>1.4E-2</v>
      </c>
      <c r="Y126">
        <v>0.72099999999999997</v>
      </c>
      <c r="Z126">
        <v>0.72899999999999998</v>
      </c>
      <c r="AA126">
        <v>8.9999999999999993E-3</v>
      </c>
      <c r="AB126">
        <v>0</v>
      </c>
      <c r="AC126">
        <v>4</v>
      </c>
      <c r="AD126">
        <v>37.061514997458062</v>
      </c>
      <c r="AE126">
        <v>36.654804270462634</v>
      </c>
      <c r="AF126">
        <v>26.283680732079311</v>
      </c>
      <c r="AG126" s="2">
        <f t="shared" si="10"/>
        <v>59.341563786008237</v>
      </c>
      <c r="AH126" s="2">
        <f t="shared" si="11"/>
        <v>1.7892644135188866E-2</v>
      </c>
      <c r="AI126">
        <v>0.4481443823080834</v>
      </c>
      <c r="AJ126">
        <v>0.37061514997458062</v>
      </c>
      <c r="AL126">
        <v>-0.61693982110563894</v>
      </c>
      <c r="AM126">
        <v>1350.793506579957</v>
      </c>
      <c r="AN126">
        <v>1377.72216796875</v>
      </c>
      <c r="AO126">
        <v>1.540068507194519</v>
      </c>
      <c r="AP126">
        <v>1354.216796875</v>
      </c>
      <c r="AQ126">
        <v>1375.9025349814201</v>
      </c>
      <c r="AR126">
        <v>1386.867338706807</v>
      </c>
      <c r="AS126">
        <v>1.052064776420593</v>
      </c>
      <c r="AT126">
        <v>-0.44725475459699737</v>
      </c>
      <c r="AU126">
        <v>0.91302271886972797</v>
      </c>
      <c r="AV126">
        <v>1</v>
      </c>
    </row>
    <row r="127" spans="1:50" x14ac:dyDescent="0.3">
      <c r="A127">
        <v>1</v>
      </c>
      <c r="B127">
        <v>51.884</v>
      </c>
      <c r="C127">
        <v>0.20200000000000001</v>
      </c>
      <c r="D127">
        <v>0.878</v>
      </c>
      <c r="E127">
        <v>0.34399999999999997</v>
      </c>
      <c r="F127">
        <v>16.648</v>
      </c>
      <c r="G127">
        <v>0.46700000000000003</v>
      </c>
      <c r="H127">
        <v>12.569000000000001</v>
      </c>
      <c r="I127">
        <v>17.777999999999999</v>
      </c>
      <c r="J127">
        <v>0.153</v>
      </c>
      <c r="K127">
        <v>0</v>
      </c>
      <c r="L127">
        <v>6.2E-2</v>
      </c>
      <c r="M127">
        <v>0</v>
      </c>
      <c r="N127" s="1">
        <f t="shared" si="9"/>
        <v>100.98500000000001</v>
      </c>
      <c r="O127" s="1" t="s">
        <v>51</v>
      </c>
      <c r="P127" t="str" cm="1">
        <f t="array" ref="P127">_xlfn.IFS(A127=1,"Core",A127=2,"Rim",TRUE,"Mantle")</f>
        <v>Core</v>
      </c>
      <c r="Q127" s="1" t="s">
        <v>93</v>
      </c>
      <c r="R127">
        <v>1.9630000000000001</v>
      </c>
      <c r="S127">
        <v>6.0000000000000001E-3</v>
      </c>
      <c r="T127">
        <v>3.9E-2</v>
      </c>
      <c r="U127">
        <v>0.01</v>
      </c>
      <c r="V127">
        <v>2.5000000000000001E-2</v>
      </c>
      <c r="W127">
        <v>0.502</v>
      </c>
      <c r="X127">
        <v>1.4999999999999999E-2</v>
      </c>
      <c r="Y127">
        <v>0.70899999999999996</v>
      </c>
      <c r="Z127">
        <v>0.72099999999999997</v>
      </c>
      <c r="AA127">
        <v>1.0999999999999999E-2</v>
      </c>
      <c r="AB127">
        <v>0</v>
      </c>
      <c r="AC127">
        <v>4</v>
      </c>
      <c r="AD127">
        <v>36.561866125760652</v>
      </c>
      <c r="AE127">
        <v>35.953346855983774</v>
      </c>
      <c r="AF127">
        <v>27.484787018255584</v>
      </c>
      <c r="AG127" s="2">
        <f t="shared" si="10"/>
        <v>58.546655656482251</v>
      </c>
      <c r="AH127" s="2">
        <f t="shared" si="11"/>
        <v>4.743833017077799E-2</v>
      </c>
      <c r="AI127">
        <v>0.45765720081135908</v>
      </c>
      <c r="AJ127">
        <v>0.3656186612576065</v>
      </c>
      <c r="AL127">
        <v>-0.502501889107144</v>
      </c>
      <c r="AM127">
        <v>1346.34112942868</v>
      </c>
      <c r="AN127">
        <v>1366.777099609375</v>
      </c>
      <c r="AO127">
        <v>1.510099053382874</v>
      </c>
      <c r="AP127">
        <v>1349.156616210938</v>
      </c>
      <c r="AQ127">
        <v>1366.3495961697511</v>
      </c>
      <c r="AR127">
        <v>1372.3052238280609</v>
      </c>
      <c r="AS127">
        <v>1.113878130912781</v>
      </c>
      <c r="AT127">
        <v>-0.97518737494374363</v>
      </c>
      <c r="AU127">
        <v>-0.23347638404751689</v>
      </c>
      <c r="AV127">
        <v>1</v>
      </c>
    </row>
    <row r="128" spans="1:50" x14ac:dyDescent="0.3">
      <c r="A128" s="1">
        <v>1</v>
      </c>
      <c r="B128" s="1">
        <v>51.811999999999998</v>
      </c>
      <c r="C128" s="1">
        <v>0.17</v>
      </c>
      <c r="D128" s="1">
        <v>0.63300000000000001</v>
      </c>
      <c r="E128" s="1">
        <v>0.28199999999999997</v>
      </c>
      <c r="F128" s="1">
        <v>15.449</v>
      </c>
      <c r="G128" s="1">
        <v>0.47499999999999998</v>
      </c>
      <c r="H128" s="1">
        <v>12.000999999999999</v>
      </c>
      <c r="I128" s="1">
        <v>18.175000000000001</v>
      </c>
      <c r="J128" s="1">
        <v>0.182</v>
      </c>
      <c r="K128" s="1">
        <v>0</v>
      </c>
      <c r="L128" s="1">
        <v>0</v>
      </c>
      <c r="M128" s="1">
        <v>0</v>
      </c>
      <c r="N128" s="1">
        <f t="shared" si="9"/>
        <v>99.179000000000002</v>
      </c>
      <c r="O128" s="1" t="s">
        <v>51</v>
      </c>
      <c r="P128" t="str" cm="1">
        <f t="array" ref="P128">_xlfn.IFS(A128=1,"Core",A128=2,"Rim",TRUE,"Mantle")</f>
        <v>Core</v>
      </c>
      <c r="Q128" s="1" t="s">
        <v>53</v>
      </c>
      <c r="R128" s="1">
        <v>1.99</v>
      </c>
      <c r="S128" s="1">
        <v>5.0000000000000001E-3</v>
      </c>
      <c r="T128" s="1">
        <v>2.9000000000000001E-2</v>
      </c>
      <c r="U128" s="1">
        <v>8.9999999999999993E-3</v>
      </c>
      <c r="V128" s="1">
        <v>0</v>
      </c>
      <c r="W128" s="1">
        <v>0.496</v>
      </c>
      <c r="X128" s="1">
        <v>1.4999999999999999E-2</v>
      </c>
      <c r="Y128" s="1">
        <v>0.68700000000000006</v>
      </c>
      <c r="Z128" s="1">
        <v>0.748</v>
      </c>
      <c r="AA128" s="1">
        <v>1.4E-2</v>
      </c>
      <c r="AB128" s="1">
        <v>0</v>
      </c>
      <c r="AC128" s="1">
        <v>3.9929999999999999</v>
      </c>
      <c r="AD128" s="2">
        <v>38.437821171634127</v>
      </c>
      <c r="AE128" s="2">
        <v>35.303186022610483</v>
      </c>
      <c r="AF128" s="2">
        <v>26.258992805755394</v>
      </c>
      <c r="AG128" s="2">
        <f t="shared" si="10"/>
        <v>58.072696534235</v>
      </c>
      <c r="AH128" s="2">
        <f t="shared" si="11"/>
        <v>0</v>
      </c>
      <c r="AI128" s="2">
        <v>0.45477903391572461</v>
      </c>
      <c r="AJ128" s="2">
        <v>0.38437821171634129</v>
      </c>
      <c r="AK128" s="1"/>
      <c r="AL128" s="1">
        <v>0.53995358164095109</v>
      </c>
      <c r="AM128" s="1">
        <v>1354.5613121772301</v>
      </c>
      <c r="AN128" s="1">
        <v>1394.598022460938</v>
      </c>
      <c r="AO128" s="1">
        <v>1.439661026000977</v>
      </c>
      <c r="AP128" s="1">
        <v>1338.183471679688</v>
      </c>
      <c r="AQ128" s="1">
        <v>1391.165756391347</v>
      </c>
      <c r="AR128" s="1">
        <v>1400.5206506281929</v>
      </c>
      <c r="AS128" s="1">
        <v>1.6116093397140501</v>
      </c>
      <c r="AT128" s="1">
        <v>1.4986411334734839</v>
      </c>
      <c r="AU128" s="1">
        <v>2.659547711382769</v>
      </c>
      <c r="AV128" s="1">
        <v>0</v>
      </c>
      <c r="AW128" s="1"/>
      <c r="AX128" s="1"/>
    </row>
    <row r="129" spans="1:50" x14ac:dyDescent="0.3">
      <c r="A129">
        <v>2</v>
      </c>
      <c r="B129">
        <v>51.289000000000001</v>
      </c>
      <c r="C129">
        <v>0.215</v>
      </c>
      <c r="D129">
        <v>1.1020000000000001</v>
      </c>
      <c r="E129">
        <v>0.13300000000000001</v>
      </c>
      <c r="F129">
        <v>18.381</v>
      </c>
      <c r="G129">
        <v>0.52</v>
      </c>
      <c r="H129">
        <v>11.305</v>
      </c>
      <c r="I129">
        <v>17.931999999999999</v>
      </c>
      <c r="J129">
        <v>0.14599999999999999</v>
      </c>
      <c r="K129">
        <v>0</v>
      </c>
      <c r="L129">
        <v>7.6999999999999999E-2</v>
      </c>
      <c r="M129">
        <v>0</v>
      </c>
      <c r="N129" s="1">
        <f t="shared" si="9"/>
        <v>101.1</v>
      </c>
      <c r="O129" s="1" t="s">
        <v>51</v>
      </c>
      <c r="P129" t="str" cm="1">
        <f t="array" ref="P129">_xlfn.IFS(A129=1,"Core",A129=2,"Rim",TRUE,"Mantle")</f>
        <v>Rim</v>
      </c>
      <c r="Q129" s="1" t="s">
        <v>93</v>
      </c>
      <c r="R129">
        <v>1.954</v>
      </c>
      <c r="S129">
        <v>6.0000000000000001E-3</v>
      </c>
      <c r="T129">
        <v>4.9000000000000002E-2</v>
      </c>
      <c r="U129">
        <v>4.0000000000000001E-3</v>
      </c>
      <c r="V129">
        <v>3.7999999999999999E-2</v>
      </c>
      <c r="W129">
        <v>0.54800000000000004</v>
      </c>
      <c r="X129">
        <v>1.7000000000000001E-2</v>
      </c>
      <c r="Y129">
        <v>0.64200000000000002</v>
      </c>
      <c r="Z129">
        <v>0.73199999999999998</v>
      </c>
      <c r="AA129">
        <v>1.0999999999999999E-2</v>
      </c>
      <c r="AB129">
        <v>0</v>
      </c>
      <c r="AC129">
        <v>4</v>
      </c>
      <c r="AD129">
        <v>37.025796661608496</v>
      </c>
      <c r="AE129">
        <v>32.473444613050077</v>
      </c>
      <c r="AF129">
        <v>30.500758725341438</v>
      </c>
      <c r="AG129" s="2">
        <f t="shared" si="10"/>
        <v>53.94957983193278</v>
      </c>
      <c r="AH129" s="2">
        <f t="shared" si="11"/>
        <v>6.4846416382252553E-2</v>
      </c>
      <c r="AI129">
        <v>0.49013657056145687</v>
      </c>
      <c r="AJ129">
        <v>0.37025796661608495</v>
      </c>
      <c r="AL129">
        <v>-0.28475091517688611</v>
      </c>
      <c r="AM129">
        <v>1326.367511902786</v>
      </c>
      <c r="AN129">
        <v>1362.21240234375</v>
      </c>
      <c r="AO129">
        <v>1.5245471000671389</v>
      </c>
      <c r="AP129">
        <v>1326.143188476562</v>
      </c>
      <c r="AQ129">
        <v>1362.0058707484079</v>
      </c>
      <c r="AR129">
        <v>1370.9146791932719</v>
      </c>
      <c r="AS129">
        <v>1.517022848129272</v>
      </c>
      <c r="AT129">
        <v>0.26477654925838578</v>
      </c>
      <c r="AU129">
        <v>1.3859242134275309</v>
      </c>
      <c r="AV129">
        <v>1</v>
      </c>
    </row>
    <row r="130" spans="1:50" x14ac:dyDescent="0.3">
      <c r="A130">
        <v>2</v>
      </c>
      <c r="B130">
        <v>50.918999999999997</v>
      </c>
      <c r="C130">
        <v>0.31900000000000001</v>
      </c>
      <c r="D130">
        <v>1.5549999999999999</v>
      </c>
      <c r="E130">
        <v>0.255</v>
      </c>
      <c r="F130">
        <v>19.18</v>
      </c>
      <c r="G130">
        <v>0.53600000000000003</v>
      </c>
      <c r="H130">
        <v>11.741</v>
      </c>
      <c r="I130">
        <v>16.306999999999999</v>
      </c>
      <c r="J130">
        <v>0.17499999999999999</v>
      </c>
      <c r="K130">
        <v>0</v>
      </c>
      <c r="L130">
        <v>8.4000000000000005E-2</v>
      </c>
      <c r="M130">
        <v>2.5000000000000001E-2</v>
      </c>
      <c r="N130" s="1">
        <f t="shared" ref="N130:N161" si="12">SUM(B130:M130)</f>
        <v>101.09600000000002</v>
      </c>
      <c r="O130" s="1" t="s">
        <v>51</v>
      </c>
      <c r="P130" t="str" cm="1">
        <f t="array" ref="P130">_xlfn.IFS(A130=1,"Core",A130=2,"Rim",TRUE,"Mantle")</f>
        <v>Rim</v>
      </c>
      <c r="Q130" s="1" t="s">
        <v>93</v>
      </c>
      <c r="R130">
        <v>1.94</v>
      </c>
      <c r="S130">
        <v>8.9999999999999993E-3</v>
      </c>
      <c r="T130">
        <v>7.0000000000000007E-2</v>
      </c>
      <c r="U130">
        <v>8.0000000000000002E-3</v>
      </c>
      <c r="V130">
        <v>3.7999999999999999E-2</v>
      </c>
      <c r="W130">
        <v>0.57399999999999995</v>
      </c>
      <c r="X130">
        <v>1.7000000000000001E-2</v>
      </c>
      <c r="Y130">
        <v>0.66700000000000004</v>
      </c>
      <c r="Z130">
        <v>0.66600000000000004</v>
      </c>
      <c r="AA130">
        <v>1.2999999999999999E-2</v>
      </c>
      <c r="AB130">
        <v>0</v>
      </c>
      <c r="AC130">
        <v>4</v>
      </c>
      <c r="AD130">
        <v>33.944954128440365</v>
      </c>
      <c r="AE130">
        <v>33.995922528032615</v>
      </c>
      <c r="AF130">
        <v>32.059123343527013</v>
      </c>
      <c r="AG130" s="2">
        <f t="shared" ref="AG130:AG165" si="13">Y130/(Y130+W130)*100</f>
        <v>53.746978243352139</v>
      </c>
      <c r="AH130" s="2">
        <f t="shared" ref="AH130:AH165" si="14">V130/(V130+W130)</f>
        <v>6.2091503267973858E-2</v>
      </c>
      <c r="AI130">
        <v>0.49031600407747195</v>
      </c>
      <c r="AJ130">
        <v>0.33944954128440363</v>
      </c>
      <c r="AL130">
        <v>1.416760020702498</v>
      </c>
      <c r="AM130">
        <v>1336.040718055893</v>
      </c>
      <c r="AN130">
        <v>1361.8369140625</v>
      </c>
      <c r="AO130">
        <v>2.9899451732635498</v>
      </c>
      <c r="AP130">
        <v>1358.179077148438</v>
      </c>
      <c r="AQ130">
        <v>1381.4420728692951</v>
      </c>
      <c r="AR130">
        <v>1382.8793243380121</v>
      </c>
      <c r="AS130">
        <v>1.583104729652405</v>
      </c>
      <c r="AT130">
        <v>3.0965797465592</v>
      </c>
      <c r="AU130">
        <v>3.2778550691673658</v>
      </c>
      <c r="AV130">
        <v>0</v>
      </c>
    </row>
    <row r="131" spans="1:50" x14ac:dyDescent="0.3">
      <c r="A131" s="1">
        <v>2</v>
      </c>
      <c r="B131" s="1">
        <v>51.116</v>
      </c>
      <c r="C131" s="1">
        <v>0.224</v>
      </c>
      <c r="D131" s="1">
        <v>0.79100000000000004</v>
      </c>
      <c r="E131" s="1">
        <v>0.13700000000000001</v>
      </c>
      <c r="F131" s="1">
        <v>17.260999999999999</v>
      </c>
      <c r="G131" s="1">
        <v>0.495</v>
      </c>
      <c r="H131" s="1">
        <v>10.651</v>
      </c>
      <c r="I131" s="1">
        <v>18.114999999999998</v>
      </c>
      <c r="J131" s="1">
        <v>0.186</v>
      </c>
      <c r="K131" s="1">
        <v>0</v>
      </c>
      <c r="L131" s="1">
        <v>0</v>
      </c>
      <c r="M131" s="1">
        <v>0</v>
      </c>
      <c r="N131" s="1">
        <f t="shared" si="12"/>
        <v>98.975999999999999</v>
      </c>
      <c r="O131" s="1" t="s">
        <v>51</v>
      </c>
      <c r="P131" t="str" cm="1">
        <f t="array" ref="P131">_xlfn.IFS(A131=1,"Core",A131=2,"Rim",TRUE,"Mantle")</f>
        <v>Rim</v>
      </c>
      <c r="Q131" s="1" t="s">
        <v>53</v>
      </c>
      <c r="R131" s="1">
        <v>1.986</v>
      </c>
      <c r="S131" s="1">
        <v>7.0000000000000001E-3</v>
      </c>
      <c r="T131" s="1">
        <v>3.5999999999999997E-2</v>
      </c>
      <c r="U131" s="1">
        <v>4.0000000000000001E-3</v>
      </c>
      <c r="V131" s="1">
        <v>0</v>
      </c>
      <c r="W131" s="1">
        <v>0.56100000000000005</v>
      </c>
      <c r="X131" s="1">
        <v>1.6E-2</v>
      </c>
      <c r="Y131" s="1">
        <v>0.61699999999999999</v>
      </c>
      <c r="Z131" s="1">
        <v>0.754</v>
      </c>
      <c r="AA131" s="1">
        <v>1.4E-2</v>
      </c>
      <c r="AB131" s="1">
        <v>0</v>
      </c>
      <c r="AC131" s="1">
        <v>3.9950000000000001</v>
      </c>
      <c r="AD131" s="2">
        <v>38.706365503080079</v>
      </c>
      <c r="AE131" s="2">
        <v>31.673511293634494</v>
      </c>
      <c r="AF131" s="2">
        <v>29.62012320328542</v>
      </c>
      <c r="AG131" s="2">
        <f t="shared" si="13"/>
        <v>52.376910016977931</v>
      </c>
      <c r="AH131" s="2">
        <f t="shared" si="14"/>
        <v>0</v>
      </c>
      <c r="AI131" s="2">
        <v>0.48973305954825463</v>
      </c>
      <c r="AJ131" s="2">
        <v>0.38706365503080081</v>
      </c>
      <c r="AK131" s="1"/>
      <c r="AL131" s="1">
        <v>0.79670305226587601</v>
      </c>
      <c r="AM131" s="1">
        <v>1337.430191339251</v>
      </c>
      <c r="AN131" s="1">
        <v>1380.083129882812</v>
      </c>
      <c r="AO131" s="1">
        <v>2.358134508132935</v>
      </c>
      <c r="AP131" s="1">
        <v>1320.787841796875</v>
      </c>
      <c r="AQ131" s="1">
        <v>1379.5556016539119</v>
      </c>
      <c r="AR131" s="1">
        <v>1387.7434639526291</v>
      </c>
      <c r="AS131" s="1">
        <v>1.94128942489624</v>
      </c>
      <c r="AT131" s="1">
        <v>2.0709020312592661</v>
      </c>
      <c r="AU131" s="1">
        <v>3.098932075552792</v>
      </c>
      <c r="AV131" s="1">
        <v>0</v>
      </c>
      <c r="AW131" s="1"/>
      <c r="AX131" s="1"/>
    </row>
    <row r="132" spans="1:50" x14ac:dyDescent="0.3">
      <c r="A132" s="1">
        <v>2</v>
      </c>
      <c r="B132" s="1">
        <v>51.432000000000002</v>
      </c>
      <c r="C132" s="1">
        <v>0.221</v>
      </c>
      <c r="D132" s="1">
        <v>0.80900000000000005</v>
      </c>
      <c r="E132" s="1">
        <v>0.151</v>
      </c>
      <c r="F132" s="1">
        <v>17.483000000000001</v>
      </c>
      <c r="G132" s="1">
        <v>0.50700000000000001</v>
      </c>
      <c r="H132" s="1">
        <v>10.612</v>
      </c>
      <c r="I132" s="1">
        <v>17.954000000000001</v>
      </c>
      <c r="J132" s="1">
        <v>0.19700000000000001</v>
      </c>
      <c r="K132" s="1">
        <v>0</v>
      </c>
      <c r="L132" s="1">
        <v>0</v>
      </c>
      <c r="M132" s="1">
        <v>0</v>
      </c>
      <c r="N132" s="1">
        <f t="shared" si="12"/>
        <v>99.366000000000014</v>
      </c>
      <c r="O132" s="1" t="s">
        <v>51</v>
      </c>
      <c r="P132" t="str" cm="1">
        <f t="array" ref="P132">_xlfn.IFS(A132=1,"Core",A132=2,"Rim",TRUE,"Mantle")</f>
        <v>Rim</v>
      </c>
      <c r="Q132" s="1" t="s">
        <v>53</v>
      </c>
      <c r="R132" s="1">
        <v>1.99</v>
      </c>
      <c r="S132" s="1">
        <v>6.0000000000000001E-3</v>
      </c>
      <c r="T132" s="1">
        <v>3.6999999999999998E-2</v>
      </c>
      <c r="U132" s="1">
        <v>5.0000000000000001E-3</v>
      </c>
      <c r="V132" s="1">
        <v>0</v>
      </c>
      <c r="W132" s="1">
        <v>0.56599999999999995</v>
      </c>
      <c r="X132" s="1">
        <v>1.7000000000000001E-2</v>
      </c>
      <c r="Y132" s="1">
        <v>0.61199999999999999</v>
      </c>
      <c r="Z132" s="1">
        <v>0.74399999999999999</v>
      </c>
      <c r="AA132" s="1">
        <v>1.4999999999999999E-2</v>
      </c>
      <c r="AB132" s="1">
        <v>0</v>
      </c>
      <c r="AC132" s="1">
        <v>3.9910000000000001</v>
      </c>
      <c r="AD132" s="2">
        <v>38.370293965961835</v>
      </c>
      <c r="AE132" s="2">
        <v>31.562661165549255</v>
      </c>
      <c r="AF132" s="2">
        <v>30.067044868488914</v>
      </c>
      <c r="AG132" s="2">
        <f t="shared" si="13"/>
        <v>51.952461799660441</v>
      </c>
      <c r="AH132" s="2">
        <f t="shared" si="14"/>
        <v>0</v>
      </c>
      <c r="AI132" s="2">
        <v>0.49252191851469829</v>
      </c>
      <c r="AJ132" s="2">
        <v>0.38370293965961833</v>
      </c>
      <c r="AK132" s="1"/>
      <c r="AL132" s="1">
        <v>1.342098761932299</v>
      </c>
      <c r="AM132" s="1">
        <v>1339.9658858998821</v>
      </c>
      <c r="AN132" s="1">
        <v>1378.834350585938</v>
      </c>
      <c r="AO132" s="1">
        <v>2.2805027961730961</v>
      </c>
      <c r="AP132" s="1">
        <v>1317.921142578125</v>
      </c>
      <c r="AQ132" s="1">
        <v>1385.666063882474</v>
      </c>
      <c r="AR132" s="1">
        <v>1392.4119265297991</v>
      </c>
      <c r="AS132" s="1">
        <v>1.817640423774719</v>
      </c>
      <c r="AT132" s="1">
        <v>2.849926299016261</v>
      </c>
      <c r="AU132" s="1">
        <v>3.69696310777341</v>
      </c>
      <c r="AV132" s="1">
        <v>0</v>
      </c>
      <c r="AW132" s="1"/>
      <c r="AX132" s="1"/>
    </row>
    <row r="133" spans="1:50" x14ac:dyDescent="0.3">
      <c r="A133" s="1">
        <v>2</v>
      </c>
      <c r="B133" s="1">
        <v>49.484000000000002</v>
      </c>
      <c r="C133" s="1">
        <v>0.495</v>
      </c>
      <c r="D133" s="1">
        <v>1.4710000000000001</v>
      </c>
      <c r="E133" s="1">
        <v>8.7999999999999995E-2</v>
      </c>
      <c r="F133" s="1">
        <v>18.812999999999999</v>
      </c>
      <c r="G133" s="1">
        <v>0.49399999999999999</v>
      </c>
      <c r="H133" s="1">
        <v>9.9499999999999993</v>
      </c>
      <c r="I133" s="1">
        <v>18.256</v>
      </c>
      <c r="J133" s="1">
        <v>0.29599999999999999</v>
      </c>
      <c r="K133" s="1">
        <v>0</v>
      </c>
      <c r="L133" s="1">
        <v>0</v>
      </c>
      <c r="M133" s="1">
        <v>0</v>
      </c>
      <c r="N133" s="1">
        <f t="shared" si="12"/>
        <v>99.347000000000008</v>
      </c>
      <c r="O133" s="1" t="s">
        <v>51</v>
      </c>
      <c r="P133" t="str" cm="1">
        <f t="array" ref="P133">_xlfn.IFS(A133=1,"Core",A133=2,"Rim",TRUE,"Mantle")</f>
        <v>Rim</v>
      </c>
      <c r="Q133" s="1" t="s">
        <v>52</v>
      </c>
      <c r="R133" s="1">
        <v>1.9259999999999999</v>
      </c>
      <c r="S133" s="1">
        <v>1.4E-2</v>
      </c>
      <c r="T133" s="1">
        <v>6.7000000000000004E-2</v>
      </c>
      <c r="U133" s="1">
        <v>3.0000000000000001E-3</v>
      </c>
      <c r="V133" s="1">
        <v>7.0999999999999994E-2</v>
      </c>
      <c r="W133" s="1">
        <v>0.54100000000000004</v>
      </c>
      <c r="X133" s="1">
        <v>1.6E-2</v>
      </c>
      <c r="Y133" s="1">
        <v>0.57699999999999996</v>
      </c>
      <c r="Z133" s="1">
        <v>0.76100000000000001</v>
      </c>
      <c r="AA133" s="1">
        <v>2.1999999999999999E-2</v>
      </c>
      <c r="AB133" s="1">
        <v>0</v>
      </c>
      <c r="AC133" s="1">
        <v>4</v>
      </c>
      <c r="AD133" s="2">
        <v>38.708036622583926</v>
      </c>
      <c r="AE133" s="2">
        <v>29.348931841302132</v>
      </c>
      <c r="AF133" s="2">
        <v>31.943031536113935</v>
      </c>
      <c r="AG133" s="2">
        <f t="shared" si="13"/>
        <v>51.610017889087658</v>
      </c>
      <c r="AH133" s="2">
        <f t="shared" si="14"/>
        <v>0.11601307189542483</v>
      </c>
      <c r="AI133" s="2">
        <v>0.51297049847405896</v>
      </c>
      <c r="AJ133" s="2">
        <v>0.38708036622583925</v>
      </c>
      <c r="AK133" s="1"/>
      <c r="AL133" s="1">
        <v>0.37934981957579339</v>
      </c>
      <c r="AM133" s="1">
        <v>1319.6358284877099</v>
      </c>
      <c r="AN133" s="1">
        <v>1376.289184570312</v>
      </c>
      <c r="AO133" s="1">
        <v>6.4429903030395508</v>
      </c>
      <c r="AP133" s="1">
        <v>1295.043090820312</v>
      </c>
      <c r="AQ133" s="1">
        <v>1339.479444373947</v>
      </c>
      <c r="AR133" s="1">
        <v>1334.6985206700649</v>
      </c>
      <c r="AS133" s="1">
        <v>3.3830642700195308</v>
      </c>
      <c r="AT133" s="1">
        <v>-0.47064595425536032</v>
      </c>
      <c r="AU133" s="1">
        <v>-1.079804801415422</v>
      </c>
      <c r="AV133" s="1">
        <v>1</v>
      </c>
      <c r="AW133" s="1"/>
      <c r="AX133" s="1"/>
    </row>
    <row r="134" spans="1:50" x14ac:dyDescent="0.3">
      <c r="A134">
        <v>2</v>
      </c>
      <c r="B134">
        <v>50.802</v>
      </c>
      <c r="C134">
        <v>0.26600000000000001</v>
      </c>
      <c r="D134">
        <v>1.419</v>
      </c>
      <c r="E134">
        <v>0.21099999999999999</v>
      </c>
      <c r="F134">
        <v>18.968</v>
      </c>
      <c r="G134">
        <v>0.50900000000000001</v>
      </c>
      <c r="H134">
        <v>10.486000000000001</v>
      </c>
      <c r="I134">
        <v>17.940000000000001</v>
      </c>
      <c r="J134">
        <v>0.183</v>
      </c>
      <c r="K134">
        <v>0</v>
      </c>
      <c r="L134">
        <v>6.5000000000000002E-2</v>
      </c>
      <c r="M134">
        <v>0</v>
      </c>
      <c r="N134" s="1">
        <f t="shared" si="12"/>
        <v>100.849</v>
      </c>
      <c r="O134" s="1" t="s">
        <v>51</v>
      </c>
      <c r="P134" t="str" cm="1">
        <f t="array" ref="P134">_xlfn.IFS(A134=1,"Core",A134=2,"Rim",TRUE,"Mantle")</f>
        <v>Rim</v>
      </c>
      <c r="Q134" s="1" t="s">
        <v>93</v>
      </c>
      <c r="R134">
        <v>1.948</v>
      </c>
      <c r="S134">
        <v>8.0000000000000002E-3</v>
      </c>
      <c r="T134">
        <v>6.4000000000000001E-2</v>
      </c>
      <c r="U134">
        <v>6.0000000000000001E-3</v>
      </c>
      <c r="V134">
        <v>3.3000000000000002E-2</v>
      </c>
      <c r="W134">
        <v>0.57499999999999996</v>
      </c>
      <c r="X134">
        <v>1.7000000000000001E-2</v>
      </c>
      <c r="Y134">
        <v>0.59899999999999998</v>
      </c>
      <c r="Z134">
        <v>0.73699999999999999</v>
      </c>
      <c r="AA134">
        <v>1.4E-2</v>
      </c>
      <c r="AB134">
        <v>0</v>
      </c>
      <c r="AC134">
        <v>4</v>
      </c>
      <c r="AD134">
        <v>37.582865884752678</v>
      </c>
      <c r="AE134">
        <v>30.545639979602239</v>
      </c>
      <c r="AF134">
        <v>31.871494135645079</v>
      </c>
      <c r="AG134" s="2">
        <f t="shared" si="13"/>
        <v>51.0221465076661</v>
      </c>
      <c r="AH134" s="2">
        <f t="shared" si="14"/>
        <v>5.4276315789473686E-2</v>
      </c>
      <c r="AI134">
        <v>0.50662927078021425</v>
      </c>
      <c r="AJ134">
        <v>0.37582865884752681</v>
      </c>
      <c r="AL134">
        <v>0.62561480828246019</v>
      </c>
      <c r="AM134">
        <v>1324.150715581186</v>
      </c>
      <c r="AN134">
        <v>1383.448608398438</v>
      </c>
      <c r="AO134">
        <v>3.9914181232452388</v>
      </c>
      <c r="AP134">
        <v>1324.963623046875</v>
      </c>
      <c r="AQ134">
        <v>1370.2440410241329</v>
      </c>
      <c r="AR134">
        <v>1376.272951336796</v>
      </c>
      <c r="AS134">
        <v>1.712849378585815</v>
      </c>
      <c r="AT134">
        <v>2.1362147050231211</v>
      </c>
      <c r="AU134">
        <v>2.898608084077388</v>
      </c>
      <c r="AV134">
        <v>0</v>
      </c>
    </row>
    <row r="135" spans="1:50" x14ac:dyDescent="0.3">
      <c r="A135" s="1">
        <v>2</v>
      </c>
      <c r="B135" s="1">
        <v>51.116999999999997</v>
      </c>
      <c r="C135" s="1">
        <v>0.24099999999999999</v>
      </c>
      <c r="D135" s="1">
        <v>0.87</v>
      </c>
      <c r="E135" s="1">
        <v>0.123</v>
      </c>
      <c r="F135" s="1">
        <v>17.736000000000001</v>
      </c>
      <c r="G135" s="1">
        <v>0.49099999999999999</v>
      </c>
      <c r="H135" s="1">
        <v>10.111000000000001</v>
      </c>
      <c r="I135" s="1">
        <v>17.893000000000001</v>
      </c>
      <c r="J135" s="1">
        <v>0.216</v>
      </c>
      <c r="K135" s="1">
        <v>0</v>
      </c>
      <c r="L135" s="1">
        <v>0</v>
      </c>
      <c r="M135" s="1">
        <v>0</v>
      </c>
      <c r="N135" s="1">
        <f t="shared" si="12"/>
        <v>98.797999999999988</v>
      </c>
      <c r="O135" s="1" t="s">
        <v>51</v>
      </c>
      <c r="P135" t="str" cm="1">
        <f t="array" ref="P135">_xlfn.IFS(A135=1,"Core",A135=2,"Rim",TRUE,"Mantle")</f>
        <v>Rim</v>
      </c>
      <c r="Q135" s="1" t="s">
        <v>53</v>
      </c>
      <c r="R135" s="1">
        <v>1.992</v>
      </c>
      <c r="S135" s="1">
        <v>7.0000000000000001E-3</v>
      </c>
      <c r="T135" s="1">
        <v>0.04</v>
      </c>
      <c r="U135" s="1">
        <v>4.0000000000000001E-3</v>
      </c>
      <c r="V135" s="1">
        <v>0</v>
      </c>
      <c r="W135" s="1">
        <v>0.57799999999999996</v>
      </c>
      <c r="X135" s="1">
        <v>1.6E-2</v>
      </c>
      <c r="Y135" s="1">
        <v>0.58699999999999997</v>
      </c>
      <c r="Z135" s="1">
        <v>0.747</v>
      </c>
      <c r="AA135" s="1">
        <v>1.6E-2</v>
      </c>
      <c r="AB135" s="1">
        <v>0</v>
      </c>
      <c r="AC135" s="1">
        <v>3.9870000000000001</v>
      </c>
      <c r="AD135" s="2">
        <v>38.744813278008301</v>
      </c>
      <c r="AE135" s="2">
        <v>30.446058091286304</v>
      </c>
      <c r="AF135" s="2">
        <v>30.809128630705395</v>
      </c>
      <c r="AG135" s="2">
        <f t="shared" si="13"/>
        <v>50.386266094420598</v>
      </c>
      <c r="AH135" s="2">
        <f t="shared" si="14"/>
        <v>0</v>
      </c>
      <c r="AI135" s="2">
        <v>0.50181535269709543</v>
      </c>
      <c r="AJ135" s="2">
        <v>0.387448132780083</v>
      </c>
      <c r="AK135" s="1"/>
      <c r="AL135" s="1">
        <v>1.8086277296405591</v>
      </c>
      <c r="AM135" s="1">
        <v>1340.032266317332</v>
      </c>
      <c r="AN135" s="1">
        <v>1382.376831054688</v>
      </c>
      <c r="AO135" s="1">
        <v>3.0745925903320308</v>
      </c>
      <c r="AP135" s="1">
        <v>1314.028076171875</v>
      </c>
      <c r="AQ135" s="1">
        <v>1387.195800894021</v>
      </c>
      <c r="AR135" s="1">
        <v>1393.7313699304621</v>
      </c>
      <c r="AS135" s="1">
        <v>1.861067056655884</v>
      </c>
      <c r="AT135" s="1">
        <v>3.503138412915177</v>
      </c>
      <c r="AU135" s="1">
        <v>4.3259424935479176</v>
      </c>
      <c r="AV135" s="1">
        <v>0</v>
      </c>
      <c r="AW135" s="1"/>
      <c r="AX135" s="1"/>
    </row>
    <row r="136" spans="1:50" x14ac:dyDescent="0.3">
      <c r="A136">
        <v>2</v>
      </c>
      <c r="B136">
        <v>50.296999999999997</v>
      </c>
      <c r="C136">
        <v>0.34399999999999997</v>
      </c>
      <c r="D136">
        <v>1.57</v>
      </c>
      <c r="E136">
        <v>0.2</v>
      </c>
      <c r="F136">
        <v>18.760999999999999</v>
      </c>
      <c r="G136">
        <v>0.504</v>
      </c>
      <c r="H136">
        <v>10.183999999999999</v>
      </c>
      <c r="I136">
        <v>17.893000000000001</v>
      </c>
      <c r="J136">
        <v>0.19</v>
      </c>
      <c r="K136">
        <v>0</v>
      </c>
      <c r="L136">
        <v>7.6999999999999999E-2</v>
      </c>
      <c r="M136">
        <v>1.7000000000000001E-2</v>
      </c>
      <c r="N136" s="1">
        <f t="shared" si="12"/>
        <v>100.03699999999999</v>
      </c>
      <c r="O136" s="1" t="s">
        <v>51</v>
      </c>
      <c r="P136" t="str" cm="1">
        <f t="array" ref="P136">_xlfn.IFS(A136=1,"Core",A136=2,"Rim",TRUE,"Mantle")</f>
        <v>Rim</v>
      </c>
      <c r="Q136" s="1" t="s">
        <v>93</v>
      </c>
      <c r="R136">
        <v>1.946</v>
      </c>
      <c r="S136">
        <v>0.01</v>
      </c>
      <c r="T136">
        <v>7.1999999999999995E-2</v>
      </c>
      <c r="U136">
        <v>6.0000000000000001E-3</v>
      </c>
      <c r="V136">
        <v>2.5000000000000001E-2</v>
      </c>
      <c r="W136">
        <v>0.58199999999999996</v>
      </c>
      <c r="X136">
        <v>1.7000000000000001E-2</v>
      </c>
      <c r="Y136">
        <v>0.58699999999999997</v>
      </c>
      <c r="Z136">
        <v>0.74199999999999999</v>
      </c>
      <c r="AA136">
        <v>1.4E-2</v>
      </c>
      <c r="AB136">
        <v>0</v>
      </c>
      <c r="AC136">
        <v>4</v>
      </c>
      <c r="AD136">
        <v>37.992831541218635</v>
      </c>
      <c r="AE136">
        <v>30.056323604710705</v>
      </c>
      <c r="AF136">
        <v>31.950844854070663</v>
      </c>
      <c r="AG136" s="2">
        <f t="shared" si="13"/>
        <v>50.213857998289136</v>
      </c>
      <c r="AH136" s="2">
        <f t="shared" si="14"/>
        <v>4.1186161449752887E-2</v>
      </c>
      <c r="AI136">
        <v>0.5094726062467998</v>
      </c>
      <c r="AJ136">
        <v>0.37992831541218636</v>
      </c>
      <c r="AL136">
        <v>0.90963894871637052</v>
      </c>
      <c r="AM136">
        <v>1323.502364188457</v>
      </c>
      <c r="AN136">
        <v>1393.190063476562</v>
      </c>
      <c r="AO136">
        <v>4.938621997833252</v>
      </c>
      <c r="AP136">
        <v>1325.09228515625</v>
      </c>
      <c r="AQ136">
        <v>1373.058126004074</v>
      </c>
      <c r="AR136">
        <v>1376.6408693249509</v>
      </c>
      <c r="AS136">
        <v>1.651444554328918</v>
      </c>
      <c r="AT136">
        <v>2.720115964008528</v>
      </c>
      <c r="AU136">
        <v>3.1737712781514258</v>
      </c>
      <c r="AV136">
        <v>0</v>
      </c>
    </row>
    <row r="137" spans="1:50" x14ac:dyDescent="0.3">
      <c r="A137" s="1">
        <v>2</v>
      </c>
      <c r="B137" s="1">
        <v>49.587000000000003</v>
      </c>
      <c r="C137" s="1">
        <v>0.38700000000000001</v>
      </c>
      <c r="D137" s="1">
        <v>1.518</v>
      </c>
      <c r="E137" s="1">
        <v>0.21099999999999999</v>
      </c>
      <c r="F137" s="1">
        <v>19.332000000000001</v>
      </c>
      <c r="G137" s="1">
        <v>0.44700000000000001</v>
      </c>
      <c r="H137" s="1">
        <v>9.9600000000000009</v>
      </c>
      <c r="I137" s="1">
        <v>17.431000000000001</v>
      </c>
      <c r="J137" s="1">
        <v>0.253</v>
      </c>
      <c r="K137" s="1">
        <v>0</v>
      </c>
      <c r="L137" s="1">
        <v>0</v>
      </c>
      <c r="M137" s="1">
        <v>0</v>
      </c>
      <c r="N137" s="1">
        <f t="shared" si="12"/>
        <v>99.126000000000005</v>
      </c>
      <c r="O137" s="1" t="s">
        <v>51</v>
      </c>
      <c r="P137" t="str" cm="1">
        <f t="array" ref="P137">_xlfn.IFS(A137=1,"Core",A137=2,"Rim",TRUE,"Mantle")</f>
        <v>Rim</v>
      </c>
      <c r="Q137" s="1" t="s">
        <v>52</v>
      </c>
      <c r="R137" s="1">
        <v>1.9370000000000001</v>
      </c>
      <c r="S137" s="1">
        <v>1.0999999999999999E-2</v>
      </c>
      <c r="T137" s="1">
        <v>7.0000000000000007E-2</v>
      </c>
      <c r="U137" s="1">
        <v>7.0000000000000001E-3</v>
      </c>
      <c r="V137" s="1">
        <v>4.5999999999999999E-2</v>
      </c>
      <c r="W137" s="1">
        <v>0.58599999999999997</v>
      </c>
      <c r="X137" s="1">
        <v>1.4999999999999999E-2</v>
      </c>
      <c r="Y137" s="1">
        <v>0.57999999999999996</v>
      </c>
      <c r="Z137" s="1">
        <v>0.73</v>
      </c>
      <c r="AA137" s="1">
        <v>1.9E-2</v>
      </c>
      <c r="AB137" s="1">
        <v>0</v>
      </c>
      <c r="AC137" s="1">
        <v>4</v>
      </c>
      <c r="AD137" s="2">
        <v>37.301992846193151</v>
      </c>
      <c r="AE137" s="2">
        <v>29.637199795605518</v>
      </c>
      <c r="AF137" s="2">
        <v>33.06080735820133</v>
      </c>
      <c r="AG137" s="2">
        <f t="shared" si="13"/>
        <v>49.742710120068608</v>
      </c>
      <c r="AH137" s="2">
        <f t="shared" si="14"/>
        <v>7.2784810126582278E-2</v>
      </c>
      <c r="AI137" s="2">
        <v>0.51711803781297905</v>
      </c>
      <c r="AJ137" s="2">
        <v>0.37301992846193149</v>
      </c>
      <c r="AK137" s="1"/>
      <c r="AL137" s="1">
        <v>1.2502590670190159</v>
      </c>
      <c r="AM137" s="1">
        <v>1328.3650462439271</v>
      </c>
      <c r="AN137" s="1">
        <v>1393.433471679688</v>
      </c>
      <c r="AO137" s="1">
        <v>6.4501690864562988</v>
      </c>
      <c r="AP137" s="1">
        <v>1334.185913085938</v>
      </c>
      <c r="AQ137" s="1">
        <v>1364.7840830679991</v>
      </c>
      <c r="AR137" s="1">
        <v>1368.708719312187</v>
      </c>
      <c r="AS137" s="1">
        <v>2.1352288722991939</v>
      </c>
      <c r="AT137" s="1">
        <v>2.456086028943901</v>
      </c>
      <c r="AU137" s="1">
        <v>2.9552861187062098</v>
      </c>
      <c r="AV137" s="1">
        <v>1</v>
      </c>
      <c r="AW137" s="1"/>
      <c r="AX137" s="1"/>
    </row>
    <row r="138" spans="1:50" x14ac:dyDescent="0.3">
      <c r="A138" s="1">
        <v>2</v>
      </c>
      <c r="B138" s="1">
        <v>50.787999999999997</v>
      </c>
      <c r="C138" s="1">
        <v>0.26900000000000002</v>
      </c>
      <c r="D138" s="1">
        <v>0.875</v>
      </c>
      <c r="E138" s="1">
        <v>0.112</v>
      </c>
      <c r="F138" s="1">
        <v>18.22</v>
      </c>
      <c r="G138" s="1">
        <v>0.50700000000000001</v>
      </c>
      <c r="H138" s="1">
        <v>9.9459999999999997</v>
      </c>
      <c r="I138" s="1">
        <v>17.977</v>
      </c>
      <c r="J138" s="1">
        <v>0.22</v>
      </c>
      <c r="K138" s="1">
        <v>0</v>
      </c>
      <c r="L138" s="1">
        <v>0</v>
      </c>
      <c r="M138" s="1">
        <v>0</v>
      </c>
      <c r="N138" s="1">
        <f t="shared" si="12"/>
        <v>98.914000000000001</v>
      </c>
      <c r="O138" s="1" t="s">
        <v>51</v>
      </c>
      <c r="P138" t="str" cm="1">
        <f t="array" ref="P138">_xlfn.IFS(A138=1,"Core",A138=2,"Rim",TRUE,"Mantle")</f>
        <v>Rim</v>
      </c>
      <c r="Q138" s="1" t="s">
        <v>53</v>
      </c>
      <c r="R138" s="1">
        <v>1.984</v>
      </c>
      <c r="S138" s="1">
        <v>8.0000000000000002E-3</v>
      </c>
      <c r="T138" s="1">
        <v>0.04</v>
      </c>
      <c r="U138" s="1">
        <v>3.0000000000000001E-3</v>
      </c>
      <c r="V138" s="1">
        <v>0</v>
      </c>
      <c r="W138" s="1">
        <v>0.59499999999999997</v>
      </c>
      <c r="X138" s="1">
        <v>1.7000000000000001E-2</v>
      </c>
      <c r="Y138" s="1">
        <v>0.57899999999999996</v>
      </c>
      <c r="Z138" s="1">
        <v>0.752</v>
      </c>
      <c r="AA138" s="1">
        <v>1.7000000000000001E-2</v>
      </c>
      <c r="AB138" s="1">
        <v>0</v>
      </c>
      <c r="AC138" s="1">
        <v>3.9950000000000001</v>
      </c>
      <c r="AD138" s="2">
        <v>38.703036541430777</v>
      </c>
      <c r="AE138" s="2">
        <v>29.799279464745243</v>
      </c>
      <c r="AF138" s="2">
        <v>31.497683993823983</v>
      </c>
      <c r="AG138" s="2">
        <f t="shared" si="13"/>
        <v>49.318568994889269</v>
      </c>
      <c r="AH138" s="2">
        <f t="shared" si="14"/>
        <v>0</v>
      </c>
      <c r="AI138" s="2">
        <v>0.50849202264539373</v>
      </c>
      <c r="AJ138" s="2">
        <v>0.38703036541430774</v>
      </c>
      <c r="AK138" s="1"/>
      <c r="AL138" s="1">
        <v>1.319712898957164</v>
      </c>
      <c r="AM138" s="1">
        <v>1331.4708685552339</v>
      </c>
      <c r="AN138" s="1">
        <v>1380.281860351562</v>
      </c>
      <c r="AO138" s="1">
        <v>3.5416519641876221</v>
      </c>
      <c r="AP138" s="1">
        <v>1302.685546875</v>
      </c>
      <c r="AQ138" s="1">
        <v>1375.768946372868</v>
      </c>
      <c r="AR138" s="1">
        <v>1384.9272881685499</v>
      </c>
      <c r="AS138" s="1">
        <v>1.94537341594696</v>
      </c>
      <c r="AT138" s="1">
        <v>2.686669373264976</v>
      </c>
      <c r="AU138" s="1">
        <v>3.8438123382174498</v>
      </c>
      <c r="AV138" s="1">
        <v>0</v>
      </c>
      <c r="AW138" s="1"/>
      <c r="AX138" s="1"/>
    </row>
    <row r="139" spans="1:50" x14ac:dyDescent="0.3">
      <c r="A139" s="1">
        <v>2</v>
      </c>
      <c r="B139" s="1">
        <v>49.689</v>
      </c>
      <c r="C139" s="1">
        <v>0.36199999999999999</v>
      </c>
      <c r="D139" s="1">
        <v>1.694</v>
      </c>
      <c r="E139" s="1">
        <v>5.8000000000000003E-2</v>
      </c>
      <c r="F139" s="1">
        <v>19.021000000000001</v>
      </c>
      <c r="G139" s="1">
        <v>0.40899999999999997</v>
      </c>
      <c r="H139" s="1">
        <v>9.4849999999999994</v>
      </c>
      <c r="I139" s="1">
        <v>18.678000000000001</v>
      </c>
      <c r="J139" s="1">
        <v>0.224</v>
      </c>
      <c r="K139" s="1">
        <v>0</v>
      </c>
      <c r="L139" s="1">
        <v>0</v>
      </c>
      <c r="M139" s="1">
        <v>0</v>
      </c>
      <c r="N139" s="1">
        <f t="shared" si="12"/>
        <v>99.620000000000019</v>
      </c>
      <c r="O139" s="1" t="s">
        <v>51</v>
      </c>
      <c r="P139" t="str" cm="1">
        <f t="array" ref="P139">_xlfn.IFS(A139=1,"Core",A139=2,"Rim",TRUE,"Mantle")</f>
        <v>Rim</v>
      </c>
      <c r="Q139" s="1" t="s">
        <v>52</v>
      </c>
      <c r="R139" s="1">
        <v>1.9330000000000001</v>
      </c>
      <c r="S139" s="1">
        <v>1.0999999999999999E-2</v>
      </c>
      <c r="T139" s="1">
        <v>7.8E-2</v>
      </c>
      <c r="U139" s="1">
        <v>2E-3</v>
      </c>
      <c r="V139" s="1">
        <v>5.0999999999999997E-2</v>
      </c>
      <c r="W139" s="1">
        <v>0.56799999999999995</v>
      </c>
      <c r="X139" s="1">
        <v>1.2999999999999999E-2</v>
      </c>
      <c r="Y139" s="1">
        <v>0.55000000000000004</v>
      </c>
      <c r="Z139" s="1">
        <v>0.77800000000000002</v>
      </c>
      <c r="AA139" s="1">
        <v>1.7000000000000001E-2</v>
      </c>
      <c r="AB139" s="1">
        <v>0</v>
      </c>
      <c r="AC139" s="1">
        <v>4</v>
      </c>
      <c r="AD139" s="2">
        <v>39.693877551020414</v>
      </c>
      <c r="AE139" s="2">
        <v>28.061224489795915</v>
      </c>
      <c r="AF139" s="2">
        <v>32.244897959183675</v>
      </c>
      <c r="AG139" s="2">
        <f t="shared" si="13"/>
        <v>49.194991055456185</v>
      </c>
      <c r="AH139" s="2">
        <f t="shared" si="14"/>
        <v>8.2390953150242321E-2</v>
      </c>
      <c r="AI139" s="2">
        <v>0.52091836734693886</v>
      </c>
      <c r="AJ139" s="2">
        <v>0.39693877551020412</v>
      </c>
      <c r="AK139" s="1"/>
      <c r="AL139" s="1">
        <v>0.44296798380023361</v>
      </c>
      <c r="AM139" s="1">
        <v>1320.535395265938</v>
      </c>
      <c r="AN139" s="1">
        <v>1375.916015625</v>
      </c>
      <c r="AO139" s="1">
        <v>5.6643290519714364</v>
      </c>
      <c r="AP139" s="1">
        <v>1307.706665039062</v>
      </c>
      <c r="AQ139" s="1">
        <v>1359.56675990806</v>
      </c>
      <c r="AR139" s="1">
        <v>1367.936094076352</v>
      </c>
      <c r="AS139" s="1">
        <v>2.837726354598999</v>
      </c>
      <c r="AT139" s="1">
        <v>2.006486462995781</v>
      </c>
      <c r="AU139" s="1">
        <v>3.0723541985408089</v>
      </c>
      <c r="AV139" s="1">
        <v>0</v>
      </c>
      <c r="AW139" s="1"/>
      <c r="AX139" s="1"/>
    </row>
    <row r="140" spans="1:50" x14ac:dyDescent="0.3">
      <c r="A140" s="1">
        <v>2</v>
      </c>
      <c r="B140" s="1">
        <v>49.295999999999999</v>
      </c>
      <c r="C140" s="1">
        <v>0.52700000000000002</v>
      </c>
      <c r="D140" s="1">
        <v>1.56</v>
      </c>
      <c r="E140" s="1">
        <v>0</v>
      </c>
      <c r="F140" s="1">
        <v>19.632999999999999</v>
      </c>
      <c r="G140" s="1">
        <v>0.5</v>
      </c>
      <c r="H140" s="1">
        <v>9.3789999999999996</v>
      </c>
      <c r="I140" s="1">
        <v>18.404</v>
      </c>
      <c r="J140" s="1">
        <v>0.27400000000000002</v>
      </c>
      <c r="K140" s="1">
        <v>0</v>
      </c>
      <c r="L140" s="1">
        <v>0</v>
      </c>
      <c r="M140" s="1">
        <v>0</v>
      </c>
      <c r="N140" s="1">
        <f t="shared" si="12"/>
        <v>99.573000000000008</v>
      </c>
      <c r="O140" s="1" t="s">
        <v>51</v>
      </c>
      <c r="P140" t="str" cm="1">
        <f t="array" ref="P140">_xlfn.IFS(A140=1,"Core",A140=2,"Rim",TRUE,"Mantle")</f>
        <v>Rim</v>
      </c>
      <c r="Q140" s="1" t="s">
        <v>52</v>
      </c>
      <c r="R140" s="1">
        <v>1.9219999999999999</v>
      </c>
      <c r="S140" s="1">
        <v>1.4999999999999999E-2</v>
      </c>
      <c r="T140" s="1">
        <v>7.1999999999999995E-2</v>
      </c>
      <c r="U140" s="1">
        <v>0</v>
      </c>
      <c r="V140" s="1">
        <v>7.4999999999999997E-2</v>
      </c>
      <c r="W140" s="1">
        <v>0.56599999999999995</v>
      </c>
      <c r="X140" s="1">
        <v>1.7000000000000001E-2</v>
      </c>
      <c r="Y140" s="1">
        <v>0.54500000000000004</v>
      </c>
      <c r="Z140" s="1">
        <v>0.76900000000000002</v>
      </c>
      <c r="AA140" s="1">
        <v>2.1000000000000001E-2</v>
      </c>
      <c r="AB140" s="1">
        <v>0</v>
      </c>
      <c r="AC140" s="1">
        <v>4</v>
      </c>
      <c r="AD140" s="2">
        <v>38.995943204868155</v>
      </c>
      <c r="AE140" s="2">
        <v>27.636916835699793</v>
      </c>
      <c r="AF140" s="2">
        <v>33.367139959432038</v>
      </c>
      <c r="AG140" s="2">
        <f t="shared" si="13"/>
        <v>49.054905490549061</v>
      </c>
      <c r="AH140" s="2">
        <f t="shared" si="14"/>
        <v>0.1170046801872075</v>
      </c>
      <c r="AI140" s="2">
        <v>0.52865111561866107</v>
      </c>
      <c r="AJ140" s="2">
        <v>0.38995943204868155</v>
      </c>
      <c r="AK140" s="1"/>
      <c r="AL140" s="1">
        <v>0.22663586278489589</v>
      </c>
      <c r="AM140" s="1">
        <v>1309.8898727645369</v>
      </c>
      <c r="AN140" s="1">
        <v>1293.145141601562</v>
      </c>
      <c r="AO140" s="1">
        <v>6.2636003494262704</v>
      </c>
      <c r="AP140" s="1">
        <v>1237.466552734375</v>
      </c>
      <c r="AQ140" s="1">
        <v>1333.926938661818</v>
      </c>
      <c r="AR140" s="1">
        <v>1330.851887674173</v>
      </c>
      <c r="AS140" s="1">
        <v>3.480129480361938</v>
      </c>
      <c r="AT140" s="1">
        <v>-0.25606865272220602</v>
      </c>
      <c r="AU140" s="1">
        <v>-0.65000019590139679</v>
      </c>
      <c r="AV140" s="1">
        <v>1</v>
      </c>
      <c r="AW140" s="1"/>
      <c r="AX140" s="1"/>
    </row>
    <row r="141" spans="1:50" x14ac:dyDescent="0.3">
      <c r="A141" s="1">
        <v>2</v>
      </c>
      <c r="B141" s="1">
        <v>48.962000000000003</v>
      </c>
      <c r="C141" s="1">
        <v>0.41</v>
      </c>
      <c r="D141" s="1">
        <v>1.6459999999999999</v>
      </c>
      <c r="E141" s="1">
        <v>0.113</v>
      </c>
      <c r="F141" s="1">
        <v>19.556999999999999</v>
      </c>
      <c r="G141" s="1">
        <v>0.55300000000000005</v>
      </c>
      <c r="H141" s="1">
        <v>9.0449999999999999</v>
      </c>
      <c r="I141" s="1">
        <v>18.663</v>
      </c>
      <c r="J141" s="1">
        <v>0.317</v>
      </c>
      <c r="K141" s="1">
        <v>0</v>
      </c>
      <c r="L141" s="1">
        <v>0</v>
      </c>
      <c r="M141" s="1">
        <v>0</v>
      </c>
      <c r="N141" s="1">
        <f t="shared" si="12"/>
        <v>99.265999999999991</v>
      </c>
      <c r="O141" s="1" t="s">
        <v>51</v>
      </c>
      <c r="P141" t="str" cm="1">
        <f t="array" ref="P141">_xlfn.IFS(A141=1,"Core",A141=2,"Rim",TRUE,"Mantle")</f>
        <v>Rim</v>
      </c>
      <c r="Q141" s="1" t="s">
        <v>52</v>
      </c>
      <c r="R141" s="1">
        <v>1.9159999999999999</v>
      </c>
      <c r="S141" s="1">
        <v>1.2E-2</v>
      </c>
      <c r="T141" s="1">
        <v>7.5999999999999998E-2</v>
      </c>
      <c r="U141" s="1">
        <v>3.0000000000000001E-3</v>
      </c>
      <c r="V141" s="1">
        <v>8.7999999999999995E-2</v>
      </c>
      <c r="W141" s="1">
        <v>0.55200000000000005</v>
      </c>
      <c r="X141" s="1">
        <v>1.7999999999999999E-2</v>
      </c>
      <c r="Y141" s="1">
        <v>0.52800000000000002</v>
      </c>
      <c r="Z141" s="1">
        <v>0.78300000000000003</v>
      </c>
      <c r="AA141" s="1">
        <v>2.4E-2</v>
      </c>
      <c r="AB141" s="1">
        <v>0</v>
      </c>
      <c r="AC141" s="1">
        <v>4</v>
      </c>
      <c r="AD141" s="2">
        <v>39.766378872524129</v>
      </c>
      <c r="AE141" s="2">
        <v>26.815642458100562</v>
      </c>
      <c r="AF141" s="2">
        <v>33.417978669375316</v>
      </c>
      <c r="AG141" s="2">
        <f t="shared" si="13"/>
        <v>48.888888888888886</v>
      </c>
      <c r="AH141" s="2">
        <f t="shared" si="14"/>
        <v>0.13749999999999998</v>
      </c>
      <c r="AI141" s="2">
        <v>0.53301168105637375</v>
      </c>
      <c r="AJ141" s="2">
        <v>0.39766378872524127</v>
      </c>
      <c r="AK141" s="1"/>
      <c r="AL141" s="1">
        <v>0.48016430471704652</v>
      </c>
      <c r="AM141" s="1">
        <v>1304.493102140229</v>
      </c>
      <c r="AN141" s="1">
        <v>1379.182373046875</v>
      </c>
      <c r="AO141" s="1">
        <v>7.1742510795593262</v>
      </c>
      <c r="AP141" s="1">
        <v>1295.703002929688</v>
      </c>
      <c r="AQ141" s="1">
        <v>1336.709540285658</v>
      </c>
      <c r="AR141" s="1">
        <v>1331.975114655932</v>
      </c>
      <c r="AS141" s="1">
        <v>3.6837503910064702</v>
      </c>
      <c r="AT141" s="1">
        <v>0.12410506359128699</v>
      </c>
      <c r="AU141" s="1">
        <v>-0.48248578621584848</v>
      </c>
      <c r="AV141" s="1">
        <v>1</v>
      </c>
      <c r="AW141" s="1"/>
      <c r="AX141" s="1"/>
    </row>
    <row r="142" spans="1:50" x14ac:dyDescent="0.3">
      <c r="A142" s="1">
        <v>2</v>
      </c>
      <c r="B142" s="1">
        <v>50.582000000000001</v>
      </c>
      <c r="C142" s="1">
        <v>0.26400000000000001</v>
      </c>
      <c r="D142" s="1">
        <v>1.0269999999999999</v>
      </c>
      <c r="E142" s="1">
        <v>0.16400000000000001</v>
      </c>
      <c r="F142" s="1">
        <v>18.212</v>
      </c>
      <c r="G142" s="1">
        <v>0.52200000000000002</v>
      </c>
      <c r="H142" s="1">
        <v>9.6029999999999998</v>
      </c>
      <c r="I142" s="1">
        <v>18.202000000000002</v>
      </c>
      <c r="J142" s="1">
        <v>0.22600000000000001</v>
      </c>
      <c r="K142" s="1">
        <v>0</v>
      </c>
      <c r="L142" s="1">
        <v>0</v>
      </c>
      <c r="M142" s="1">
        <v>0</v>
      </c>
      <c r="N142" s="1">
        <f t="shared" si="12"/>
        <v>98.802000000000007</v>
      </c>
      <c r="O142" s="1" t="s">
        <v>51</v>
      </c>
      <c r="P142" t="str" cm="1">
        <f t="array" ref="P142">_xlfn.IFS(A142=1,"Core",A142=2,"Rim",TRUE,"Mantle")</f>
        <v>Rim</v>
      </c>
      <c r="Q142" s="1" t="s">
        <v>53</v>
      </c>
      <c r="R142" s="1">
        <v>1.98</v>
      </c>
      <c r="S142" s="1">
        <v>8.0000000000000002E-3</v>
      </c>
      <c r="T142" s="1">
        <v>4.7E-2</v>
      </c>
      <c r="U142" s="1">
        <v>5.0000000000000001E-3</v>
      </c>
      <c r="V142" s="1">
        <v>0</v>
      </c>
      <c r="W142" s="1">
        <v>0.59599999999999997</v>
      </c>
      <c r="X142" s="1">
        <v>1.7000000000000001E-2</v>
      </c>
      <c r="Y142" s="1">
        <v>0.56000000000000005</v>
      </c>
      <c r="Z142" s="1">
        <v>0.76300000000000001</v>
      </c>
      <c r="AA142" s="1">
        <v>1.7000000000000001E-2</v>
      </c>
      <c r="AB142" s="1">
        <v>0</v>
      </c>
      <c r="AC142" s="1">
        <v>3.9950000000000001</v>
      </c>
      <c r="AD142" s="2">
        <v>39.411157024793383</v>
      </c>
      <c r="AE142" s="2">
        <v>28.925619834710748</v>
      </c>
      <c r="AF142" s="2">
        <v>31.663223140495866</v>
      </c>
      <c r="AG142" s="2">
        <f t="shared" si="13"/>
        <v>48.442906574394463</v>
      </c>
      <c r="AH142" s="2">
        <f t="shared" si="14"/>
        <v>0</v>
      </c>
      <c r="AI142" s="2">
        <v>0.5136880165289256</v>
      </c>
      <c r="AJ142" s="2">
        <v>0.39411157024793381</v>
      </c>
      <c r="AK142" s="1"/>
      <c r="AL142" s="1">
        <v>1.443229450729504</v>
      </c>
      <c r="AM142" s="1">
        <v>1327.5555840987961</v>
      </c>
      <c r="AN142" s="1">
        <v>1403.371704101562</v>
      </c>
      <c r="AO142" s="1">
        <v>4.3659157752990723</v>
      </c>
      <c r="AP142" s="1">
        <v>1309.174560546875</v>
      </c>
      <c r="AQ142" s="1">
        <v>1376.525610527774</v>
      </c>
      <c r="AR142" s="1">
        <v>1384.7237459778589</v>
      </c>
      <c r="AS142" s="1">
        <v>2.0719423294067378</v>
      </c>
      <c r="AT142" s="1">
        <v>2.9524009671372369</v>
      </c>
      <c r="AU142" s="1">
        <v>3.9892365057042221</v>
      </c>
      <c r="AV142" s="1">
        <v>0</v>
      </c>
      <c r="AW142" s="1"/>
      <c r="AX142" s="1"/>
    </row>
    <row r="143" spans="1:50" x14ac:dyDescent="0.3">
      <c r="A143" s="1">
        <v>2</v>
      </c>
      <c r="B143" s="1">
        <v>50.869</v>
      </c>
      <c r="C143" s="1">
        <v>0.245</v>
      </c>
      <c r="D143" s="1">
        <v>0.995</v>
      </c>
      <c r="E143" s="1">
        <v>0.13500000000000001</v>
      </c>
      <c r="F143" s="1">
        <v>18.395</v>
      </c>
      <c r="G143" s="1">
        <v>0.497</v>
      </c>
      <c r="H143" s="1">
        <v>9.6159999999999997</v>
      </c>
      <c r="I143" s="1">
        <v>17.847000000000001</v>
      </c>
      <c r="J143" s="1">
        <v>0.22600000000000001</v>
      </c>
      <c r="K143" s="1">
        <v>0</v>
      </c>
      <c r="L143" s="1">
        <v>0</v>
      </c>
      <c r="M143" s="1">
        <v>0</v>
      </c>
      <c r="N143" s="1">
        <f t="shared" si="12"/>
        <v>98.824999999999989</v>
      </c>
      <c r="O143" s="1" t="s">
        <v>51</v>
      </c>
      <c r="P143" t="str" cm="1">
        <f t="array" ref="P143">_xlfn.IFS(A143=1,"Core",A143=2,"Rim",TRUE,"Mantle")</f>
        <v>Rim</v>
      </c>
      <c r="Q143" s="1" t="s">
        <v>53</v>
      </c>
      <c r="R143" s="1">
        <v>1.988</v>
      </c>
      <c r="S143" s="1">
        <v>7.0000000000000001E-3</v>
      </c>
      <c r="T143" s="1">
        <v>4.5999999999999999E-2</v>
      </c>
      <c r="U143" s="1">
        <v>4.0000000000000001E-3</v>
      </c>
      <c r="V143" s="1">
        <v>0</v>
      </c>
      <c r="W143" s="1">
        <v>0.60099999999999998</v>
      </c>
      <c r="X143" s="1">
        <v>1.6E-2</v>
      </c>
      <c r="Y143" s="1">
        <v>0.56000000000000005</v>
      </c>
      <c r="Z143" s="1">
        <v>0.747</v>
      </c>
      <c r="AA143" s="1">
        <v>1.7000000000000001E-2</v>
      </c>
      <c r="AB143" s="1">
        <v>0</v>
      </c>
      <c r="AC143" s="1">
        <v>3.988</v>
      </c>
      <c r="AD143" s="2">
        <v>38.825363825363823</v>
      </c>
      <c r="AE143" s="2">
        <v>29.106029106029101</v>
      </c>
      <c r="AF143" s="2">
        <v>32.068607068607065</v>
      </c>
      <c r="AG143" s="2">
        <f t="shared" si="13"/>
        <v>48.234280792420329</v>
      </c>
      <c r="AH143" s="2">
        <f t="shared" si="14"/>
        <v>0</v>
      </c>
      <c r="AI143" s="2">
        <v>0.51481288981288975</v>
      </c>
      <c r="AJ143" s="2">
        <v>0.38825363825363823</v>
      </c>
      <c r="AK143" s="1"/>
      <c r="AL143" s="1">
        <v>2.0592168050958932</v>
      </c>
      <c r="AM143" s="1">
        <v>1334.7541152817171</v>
      </c>
      <c r="AN143" s="1">
        <v>1386.570678710938</v>
      </c>
      <c r="AO143" s="1">
        <v>3.803881168365479</v>
      </c>
      <c r="AP143" s="1">
        <v>1312.403564453125</v>
      </c>
      <c r="AQ143" s="1">
        <v>1384.758084177947</v>
      </c>
      <c r="AR143" s="1">
        <v>1391.2772314057149</v>
      </c>
      <c r="AS143" s="1">
        <v>1.9812242984771731</v>
      </c>
      <c r="AT143" s="1">
        <v>3.8693702296004631</v>
      </c>
      <c r="AU143" s="1">
        <v>4.6932758246682269</v>
      </c>
      <c r="AV143" s="1">
        <v>0</v>
      </c>
      <c r="AW143" s="1"/>
      <c r="AX143" s="1"/>
    </row>
    <row r="144" spans="1:50" x14ac:dyDescent="0.3">
      <c r="A144" s="1">
        <v>2</v>
      </c>
      <c r="B144" s="1">
        <v>50.764000000000003</v>
      </c>
      <c r="C144" s="1">
        <v>0.26300000000000001</v>
      </c>
      <c r="D144" s="1">
        <v>1.006</v>
      </c>
      <c r="E144" s="1">
        <v>0.161</v>
      </c>
      <c r="F144" s="1">
        <v>18.353999999999999</v>
      </c>
      <c r="G144" s="1">
        <v>0.53100000000000003</v>
      </c>
      <c r="H144" s="1">
        <v>9.5079999999999991</v>
      </c>
      <c r="I144" s="1">
        <v>18.004999999999999</v>
      </c>
      <c r="J144" s="1">
        <v>0.219</v>
      </c>
      <c r="K144" s="1">
        <v>0</v>
      </c>
      <c r="L144" s="1">
        <v>0</v>
      </c>
      <c r="M144" s="1">
        <v>0</v>
      </c>
      <c r="N144" s="1">
        <f t="shared" si="12"/>
        <v>98.810999999999993</v>
      </c>
      <c r="O144" s="1" t="s">
        <v>51</v>
      </c>
      <c r="P144" t="str" cm="1">
        <f t="array" ref="P144">_xlfn.IFS(A144=1,"Core",A144=2,"Rim",TRUE,"Mantle")</f>
        <v>Rim</v>
      </c>
      <c r="Q144" s="1" t="s">
        <v>53</v>
      </c>
      <c r="R144" s="1">
        <v>1.986</v>
      </c>
      <c r="S144" s="1">
        <v>8.0000000000000002E-3</v>
      </c>
      <c r="T144" s="1">
        <v>4.5999999999999999E-2</v>
      </c>
      <c r="U144" s="1">
        <v>5.0000000000000001E-3</v>
      </c>
      <c r="V144" s="1">
        <v>0</v>
      </c>
      <c r="W144" s="1">
        <v>0.60099999999999998</v>
      </c>
      <c r="X144" s="1">
        <v>1.7999999999999999E-2</v>
      </c>
      <c r="Y144" s="1">
        <v>0.55400000000000005</v>
      </c>
      <c r="Z144" s="1">
        <v>0.755</v>
      </c>
      <c r="AA144" s="1">
        <v>1.7000000000000001E-2</v>
      </c>
      <c r="AB144" s="1">
        <v>0</v>
      </c>
      <c r="AC144" s="1">
        <v>3.9889999999999999</v>
      </c>
      <c r="AD144" s="2">
        <v>39.1597510373444</v>
      </c>
      <c r="AE144" s="2">
        <v>28.734439834024894</v>
      </c>
      <c r="AF144" s="2">
        <v>32.105809128630703</v>
      </c>
      <c r="AG144" s="2">
        <f t="shared" si="13"/>
        <v>47.965367965367967</v>
      </c>
      <c r="AH144" s="2">
        <f t="shared" si="14"/>
        <v>0</v>
      </c>
      <c r="AI144" s="2">
        <v>0.51685684647302899</v>
      </c>
      <c r="AJ144" s="2">
        <v>0.39159751037344398</v>
      </c>
      <c r="AK144" s="1"/>
      <c r="AL144" s="1">
        <v>1.818253282308373</v>
      </c>
      <c r="AM144" s="1">
        <v>1328.912378579457</v>
      </c>
      <c r="AN144" s="1">
        <v>1394.167846679688</v>
      </c>
      <c r="AO144" s="1">
        <v>3.8085625171661381</v>
      </c>
      <c r="AP144" s="1">
        <v>1311.425537109375</v>
      </c>
      <c r="AQ144" s="1">
        <v>1381.153601432668</v>
      </c>
      <c r="AR144" s="1">
        <v>1387.809490635492</v>
      </c>
      <c r="AS144" s="1">
        <v>1.9327002763748169</v>
      </c>
      <c r="AT144" s="1">
        <v>3.5256639152985372</v>
      </c>
      <c r="AU144" s="1">
        <v>4.3673902430128901</v>
      </c>
      <c r="AV144" s="1">
        <v>0</v>
      </c>
      <c r="AW144" s="1"/>
      <c r="AX144" s="1"/>
    </row>
    <row r="145" spans="1:50" x14ac:dyDescent="0.3">
      <c r="A145" s="1">
        <v>2</v>
      </c>
      <c r="B145" s="1">
        <v>48.822000000000003</v>
      </c>
      <c r="C145" s="1">
        <v>0.41299999999999998</v>
      </c>
      <c r="D145" s="1">
        <v>1.802</v>
      </c>
      <c r="E145" s="1">
        <v>0.21199999999999999</v>
      </c>
      <c r="F145" s="1">
        <v>19.562999999999999</v>
      </c>
      <c r="G145" s="1">
        <v>0.48499999999999999</v>
      </c>
      <c r="H145" s="1">
        <v>9.0380000000000003</v>
      </c>
      <c r="I145" s="1">
        <v>18.289000000000001</v>
      </c>
      <c r="J145" s="1">
        <v>0.27300000000000002</v>
      </c>
      <c r="K145" s="1">
        <v>0</v>
      </c>
      <c r="L145" s="1">
        <v>0</v>
      </c>
      <c r="M145" s="1">
        <v>0</v>
      </c>
      <c r="N145" s="1">
        <f t="shared" si="12"/>
        <v>98.896999999999991</v>
      </c>
      <c r="O145" s="1" t="s">
        <v>51</v>
      </c>
      <c r="P145" t="str" cm="1">
        <f t="array" ref="P145">_xlfn.IFS(A145=1,"Core",A145=2,"Rim",TRUE,"Mantle")</f>
        <v>Rim</v>
      </c>
      <c r="Q145" s="1" t="s">
        <v>52</v>
      </c>
      <c r="R145" s="1">
        <v>1.9179999999999999</v>
      </c>
      <c r="S145" s="1">
        <v>1.2E-2</v>
      </c>
      <c r="T145" s="1">
        <v>8.3000000000000004E-2</v>
      </c>
      <c r="U145" s="1">
        <v>7.0000000000000001E-3</v>
      </c>
      <c r="V145" s="1">
        <v>6.9000000000000006E-2</v>
      </c>
      <c r="W145" s="1">
        <v>0.57399999999999995</v>
      </c>
      <c r="X145" s="1">
        <v>1.6E-2</v>
      </c>
      <c r="Y145" s="1">
        <v>0.52900000000000003</v>
      </c>
      <c r="Z145" s="1">
        <v>0.77</v>
      </c>
      <c r="AA145" s="1">
        <v>2.1000000000000001E-2</v>
      </c>
      <c r="AB145" s="1">
        <v>0</v>
      </c>
      <c r="AC145" s="1">
        <v>4</v>
      </c>
      <c r="AD145" s="2">
        <v>39.325842696629216</v>
      </c>
      <c r="AE145" s="2">
        <v>27.017364657814095</v>
      </c>
      <c r="AF145" s="2">
        <v>33.656792645556692</v>
      </c>
      <c r="AG145" s="2">
        <f t="shared" si="13"/>
        <v>47.960108794197644</v>
      </c>
      <c r="AH145" s="2">
        <f t="shared" si="14"/>
        <v>0.1073094867807154</v>
      </c>
      <c r="AI145" s="2">
        <v>0.53319713993871298</v>
      </c>
      <c r="AJ145" s="2">
        <v>0.39325842696629215</v>
      </c>
      <c r="AK145" s="1"/>
      <c r="AL145" s="1">
        <v>0.80049754086100577</v>
      </c>
      <c r="AM145" s="1">
        <v>1311.2061661918619</v>
      </c>
      <c r="AN145" s="1">
        <v>1413.980712890625</v>
      </c>
      <c r="AO145" s="1">
        <v>8.7204246520996094</v>
      </c>
      <c r="AP145" s="1">
        <v>1319.883422851562</v>
      </c>
      <c r="AQ145" s="1">
        <v>1352.2345419821449</v>
      </c>
      <c r="AR145" s="1">
        <v>1354.0607404172699</v>
      </c>
      <c r="AS145" s="1">
        <v>2.6792175769805908</v>
      </c>
      <c r="AT145" s="1">
        <v>1.8646969622227521</v>
      </c>
      <c r="AU145" s="1">
        <v>2.0983401357518781</v>
      </c>
      <c r="AV145" s="1">
        <v>1</v>
      </c>
      <c r="AW145" s="1"/>
      <c r="AX145" s="1"/>
    </row>
    <row r="146" spans="1:50" x14ac:dyDescent="0.3">
      <c r="A146" s="1">
        <v>2</v>
      </c>
      <c r="B146" s="1">
        <v>50.74</v>
      </c>
      <c r="C146" s="1">
        <v>0.29299999999999998</v>
      </c>
      <c r="D146" s="1">
        <v>1.0980000000000001</v>
      </c>
      <c r="E146" s="1">
        <v>0.184</v>
      </c>
      <c r="F146" s="1">
        <v>18.693999999999999</v>
      </c>
      <c r="G146" s="1">
        <v>0.52500000000000002</v>
      </c>
      <c r="H146" s="1">
        <v>9.3840000000000003</v>
      </c>
      <c r="I146" s="1">
        <v>18.039000000000001</v>
      </c>
      <c r="J146" s="1">
        <v>0.22900000000000001</v>
      </c>
      <c r="K146" s="1">
        <v>0</v>
      </c>
      <c r="L146" s="1">
        <v>0</v>
      </c>
      <c r="M146" s="1">
        <v>0</v>
      </c>
      <c r="N146" s="1">
        <f t="shared" si="12"/>
        <v>99.186000000000007</v>
      </c>
      <c r="O146" s="1" t="s">
        <v>51</v>
      </c>
      <c r="P146" t="str" cm="1">
        <f t="array" ref="P146">_xlfn.IFS(A146=1,"Core",A146=2,"Rim",TRUE,"Mantle")</f>
        <v>Rim</v>
      </c>
      <c r="Q146" s="1" t="s">
        <v>53</v>
      </c>
      <c r="R146" s="1">
        <v>1.9810000000000001</v>
      </c>
      <c r="S146" s="1">
        <v>8.9999999999999993E-3</v>
      </c>
      <c r="T146" s="1">
        <v>5.0999999999999997E-2</v>
      </c>
      <c r="U146" s="1">
        <v>6.0000000000000001E-3</v>
      </c>
      <c r="V146" s="1">
        <v>0</v>
      </c>
      <c r="W146" s="1">
        <v>0.61</v>
      </c>
      <c r="X146" s="1">
        <v>1.7000000000000001E-2</v>
      </c>
      <c r="Y146" s="1">
        <v>0.54600000000000004</v>
      </c>
      <c r="Z146" s="1">
        <v>0.755</v>
      </c>
      <c r="AA146" s="1">
        <v>1.7000000000000001E-2</v>
      </c>
      <c r="AB146" s="1">
        <v>0</v>
      </c>
      <c r="AC146" s="1">
        <v>3.9910000000000001</v>
      </c>
      <c r="AD146" s="2">
        <v>39.159751037344407</v>
      </c>
      <c r="AE146" s="2">
        <v>28.319502074688796</v>
      </c>
      <c r="AF146" s="2">
        <v>32.520746887966801</v>
      </c>
      <c r="AG146" s="2">
        <f t="shared" si="13"/>
        <v>47.231833910034595</v>
      </c>
      <c r="AH146" s="2">
        <f t="shared" si="14"/>
        <v>0</v>
      </c>
      <c r="AI146" s="2">
        <v>0.52100622406639008</v>
      </c>
      <c r="AJ146" s="2">
        <v>0.39159751037344409</v>
      </c>
      <c r="AK146" s="1"/>
      <c r="AL146" s="1">
        <v>1.8504356686375441</v>
      </c>
      <c r="AM146" s="1">
        <v>1327.0496327662399</v>
      </c>
      <c r="AN146" s="1">
        <v>1393.9287109375</v>
      </c>
      <c r="AO146" s="1">
        <v>4.5415921211242676</v>
      </c>
      <c r="AP146" s="1">
        <v>1313.976684570312</v>
      </c>
      <c r="AQ146" s="1">
        <v>1378.594982216734</v>
      </c>
      <c r="AR146" s="1">
        <v>1385.4646263712</v>
      </c>
      <c r="AS146" s="1">
        <v>1.95673143863678</v>
      </c>
      <c r="AT146" s="1">
        <v>3.5594390874680362</v>
      </c>
      <c r="AU146" s="1">
        <v>4.4299782781027268</v>
      </c>
      <c r="AV146" s="1">
        <v>0</v>
      </c>
      <c r="AW146" s="1"/>
      <c r="AX146" s="1"/>
    </row>
    <row r="147" spans="1:50" x14ac:dyDescent="0.3">
      <c r="A147">
        <v>2</v>
      </c>
      <c r="B147">
        <v>49.317999999999998</v>
      </c>
      <c r="C147">
        <v>0.45800000000000002</v>
      </c>
      <c r="D147">
        <v>2.1869999999999998</v>
      </c>
      <c r="E147">
        <v>5.1999999999999998E-2</v>
      </c>
      <c r="F147">
        <v>20.808</v>
      </c>
      <c r="G147">
        <v>0.55100000000000005</v>
      </c>
      <c r="H147">
        <v>9.1739999999999995</v>
      </c>
      <c r="I147">
        <v>17.863</v>
      </c>
      <c r="J147">
        <v>0.16600000000000001</v>
      </c>
      <c r="K147">
        <v>1.2999999999999999E-2</v>
      </c>
      <c r="L147">
        <v>8.1000000000000003E-2</v>
      </c>
      <c r="M147">
        <v>0</v>
      </c>
      <c r="N147" s="1">
        <f t="shared" si="12"/>
        <v>100.67100000000001</v>
      </c>
      <c r="O147" s="1" t="s">
        <v>51</v>
      </c>
      <c r="P147" t="str" cm="1">
        <f t="array" ref="P147">_xlfn.IFS(A147=1,"Core",A147=2,"Rim",TRUE,"Mantle")</f>
        <v>Rim</v>
      </c>
      <c r="Q147" s="1" t="s">
        <v>93</v>
      </c>
      <c r="R147">
        <v>1.91</v>
      </c>
      <c r="S147">
        <v>1.2999999999999999E-2</v>
      </c>
      <c r="T147">
        <v>0.1</v>
      </c>
      <c r="U147">
        <v>2E-3</v>
      </c>
      <c r="V147">
        <v>6.6000000000000003E-2</v>
      </c>
      <c r="W147">
        <v>0.60799999999999998</v>
      </c>
      <c r="X147">
        <v>1.7999999999999999E-2</v>
      </c>
      <c r="Y147">
        <v>0.52900000000000003</v>
      </c>
      <c r="Z147">
        <v>0.74099999999999999</v>
      </c>
      <c r="AA147">
        <v>1.2E-2</v>
      </c>
      <c r="AB147">
        <v>1E-3</v>
      </c>
      <c r="AC147">
        <v>4</v>
      </c>
      <c r="AD147">
        <v>37.767584097859327</v>
      </c>
      <c r="AE147">
        <v>26.962283384301735</v>
      </c>
      <c r="AF147">
        <v>35.270132517838931</v>
      </c>
      <c r="AG147" s="2">
        <f t="shared" si="13"/>
        <v>46.525945470536499</v>
      </c>
      <c r="AH147" s="2">
        <f t="shared" si="14"/>
        <v>9.7922848664688436E-2</v>
      </c>
      <c r="AI147">
        <v>0.54153924566768596</v>
      </c>
      <c r="AJ147">
        <v>0.37767584097859325</v>
      </c>
      <c r="AL147">
        <v>0.66872962945991787</v>
      </c>
      <c r="AM147">
        <v>1298.116012420882</v>
      </c>
      <c r="AN147">
        <v>1340.418579101562</v>
      </c>
      <c r="AO147">
        <v>6.8297934532165527</v>
      </c>
      <c r="AP147">
        <v>1270.516479492188</v>
      </c>
      <c r="AQ147">
        <v>1357.6774776843649</v>
      </c>
      <c r="AR147">
        <v>1354.5444046583491</v>
      </c>
      <c r="AS147">
        <v>2.8602559566497798</v>
      </c>
      <c r="AT147">
        <v>2.9529257809217602</v>
      </c>
      <c r="AU147">
        <v>2.5511772528230861</v>
      </c>
      <c r="AV147">
        <v>0</v>
      </c>
    </row>
    <row r="148" spans="1:50" x14ac:dyDescent="0.3">
      <c r="A148">
        <v>2</v>
      </c>
      <c r="B148">
        <v>50.201999999999998</v>
      </c>
      <c r="C148">
        <v>0.497</v>
      </c>
      <c r="D148">
        <v>1.9890000000000001</v>
      </c>
      <c r="E148">
        <v>8.2000000000000003E-2</v>
      </c>
      <c r="F148">
        <v>20.108000000000001</v>
      </c>
      <c r="G148">
        <v>0.51900000000000002</v>
      </c>
      <c r="H148">
        <v>9.4380000000000006</v>
      </c>
      <c r="I148">
        <v>17.966999999999999</v>
      </c>
      <c r="J148">
        <v>0.16300000000000001</v>
      </c>
      <c r="K148">
        <v>0</v>
      </c>
      <c r="L148">
        <v>0.09</v>
      </c>
      <c r="M148">
        <v>0</v>
      </c>
      <c r="N148" s="1">
        <f t="shared" si="12"/>
        <v>101.05500000000001</v>
      </c>
      <c r="O148" s="1" t="s">
        <v>51</v>
      </c>
      <c r="P148" t="str" cm="1">
        <f t="array" ref="P148">_xlfn.IFS(A148=1,"Core",A148=2,"Rim",TRUE,"Mantle")</f>
        <v>Rim</v>
      </c>
      <c r="Q148" s="1" t="s">
        <v>93</v>
      </c>
      <c r="R148">
        <v>1.9330000000000001</v>
      </c>
      <c r="S148">
        <v>1.4E-2</v>
      </c>
      <c r="T148">
        <v>0.09</v>
      </c>
      <c r="U148">
        <v>2E-3</v>
      </c>
      <c r="V148">
        <v>2.4E-2</v>
      </c>
      <c r="W148">
        <v>0.623</v>
      </c>
      <c r="X148">
        <v>1.7000000000000001E-2</v>
      </c>
      <c r="Y148">
        <v>0.54200000000000004</v>
      </c>
      <c r="Z148">
        <v>0.74099999999999999</v>
      </c>
      <c r="AA148">
        <v>1.2E-2</v>
      </c>
      <c r="AB148">
        <v>0</v>
      </c>
      <c r="AC148">
        <v>4</v>
      </c>
      <c r="AD148">
        <v>38.05855161787364</v>
      </c>
      <c r="AE148">
        <v>27.837699024139706</v>
      </c>
      <c r="AF148">
        <v>34.103749357986651</v>
      </c>
      <c r="AG148" s="2">
        <f t="shared" si="13"/>
        <v>46.523605150214593</v>
      </c>
      <c r="AH148" s="2">
        <f t="shared" si="14"/>
        <v>3.7094281298299843E-2</v>
      </c>
      <c r="AI148">
        <v>0.53133025166923464</v>
      </c>
      <c r="AJ148">
        <v>0.38058551617873637</v>
      </c>
      <c r="AL148">
        <v>1.050234057185047</v>
      </c>
      <c r="AM148">
        <v>1309.744182672199</v>
      </c>
      <c r="AN148">
        <v>1379.378662109375</v>
      </c>
      <c r="AO148">
        <v>6.296971321105957</v>
      </c>
      <c r="AP148">
        <v>1300.123046875</v>
      </c>
      <c r="AQ148">
        <v>1367.3188475083609</v>
      </c>
      <c r="AR148">
        <v>1364.7516182480031</v>
      </c>
      <c r="AS148">
        <v>2.1616487503051758</v>
      </c>
      <c r="AT148">
        <v>3.4605346377188648</v>
      </c>
      <c r="AU148">
        <v>3.1327114330980201</v>
      </c>
      <c r="AV148">
        <v>0</v>
      </c>
    </row>
    <row r="149" spans="1:50" x14ac:dyDescent="0.3">
      <c r="A149" s="1">
        <v>2</v>
      </c>
      <c r="B149" s="1">
        <v>50.87</v>
      </c>
      <c r="C149" s="1">
        <v>0.30499999999999999</v>
      </c>
      <c r="D149" s="1">
        <v>1.2110000000000001</v>
      </c>
      <c r="E149" s="1">
        <v>0.219</v>
      </c>
      <c r="F149" s="1">
        <v>18.716999999999999</v>
      </c>
      <c r="G149" s="1">
        <v>0.502</v>
      </c>
      <c r="H149" s="1">
        <v>9.0809999999999995</v>
      </c>
      <c r="I149" s="1">
        <v>17.923999999999999</v>
      </c>
      <c r="J149" s="1">
        <v>0.246</v>
      </c>
      <c r="K149" s="1">
        <v>0</v>
      </c>
      <c r="L149" s="1">
        <v>0</v>
      </c>
      <c r="M149" s="1">
        <v>0</v>
      </c>
      <c r="N149" s="1">
        <f t="shared" si="12"/>
        <v>99.075000000000003</v>
      </c>
      <c r="O149" s="1" t="s">
        <v>51</v>
      </c>
      <c r="P149" t="str" cm="1">
        <f t="array" ref="P149">_xlfn.IFS(A149=1,"Core",A149=2,"Rim",TRUE,"Mantle")</f>
        <v>Rim</v>
      </c>
      <c r="Q149" s="1" t="s">
        <v>53</v>
      </c>
      <c r="R149" s="1">
        <v>1.986</v>
      </c>
      <c r="S149" s="1">
        <v>8.9999999999999993E-3</v>
      </c>
      <c r="T149" s="1">
        <v>5.6000000000000001E-2</v>
      </c>
      <c r="U149" s="1">
        <v>7.0000000000000001E-3</v>
      </c>
      <c r="V149" s="1">
        <v>0</v>
      </c>
      <c r="W149" s="1">
        <v>0.61099999999999999</v>
      </c>
      <c r="X149" s="1">
        <v>1.7000000000000001E-2</v>
      </c>
      <c r="Y149" s="1">
        <v>0.52800000000000002</v>
      </c>
      <c r="Z149" s="1">
        <v>0.75</v>
      </c>
      <c r="AA149" s="1">
        <v>1.9E-2</v>
      </c>
      <c r="AB149" s="1">
        <v>0</v>
      </c>
      <c r="AC149" s="1">
        <v>3.9830000000000001</v>
      </c>
      <c r="AD149" s="2">
        <v>39.349422875131161</v>
      </c>
      <c r="AE149" s="2">
        <v>27.701993704092338</v>
      </c>
      <c r="AF149" s="2">
        <v>32.948583420776494</v>
      </c>
      <c r="AG149" s="2">
        <f t="shared" si="13"/>
        <v>46.35645302897278</v>
      </c>
      <c r="AH149" s="2">
        <f t="shared" si="14"/>
        <v>0</v>
      </c>
      <c r="AI149" s="2">
        <v>0.52623294858342073</v>
      </c>
      <c r="AJ149" s="2">
        <v>0.39349422875131163</v>
      </c>
      <c r="AK149" s="1"/>
      <c r="AL149" s="1">
        <v>2.6355682707125152</v>
      </c>
      <c r="AM149" s="1">
        <v>1332.685972653959</v>
      </c>
      <c r="AN149" s="1">
        <v>1395.080444335938</v>
      </c>
      <c r="AO149" s="1">
        <v>5.222571849822998</v>
      </c>
      <c r="AP149" s="1">
        <v>1321.44140625</v>
      </c>
      <c r="AQ149" s="1">
        <v>1386.958383499986</v>
      </c>
      <c r="AR149" s="1">
        <v>1392.835447042497</v>
      </c>
      <c r="AS149" s="1">
        <v>1.8985470533370969</v>
      </c>
      <c r="AT149" s="1">
        <v>4.6334393058450587</v>
      </c>
      <c r="AU149" s="1">
        <v>5.37825613353621</v>
      </c>
      <c r="AV149" s="1">
        <v>0</v>
      </c>
      <c r="AW149" s="1"/>
      <c r="AX149" s="1"/>
    </row>
    <row r="150" spans="1:50" x14ac:dyDescent="0.3">
      <c r="A150" s="1">
        <v>2</v>
      </c>
      <c r="B150" s="1">
        <v>50.503</v>
      </c>
      <c r="C150" s="1">
        <v>0.318</v>
      </c>
      <c r="D150" s="1">
        <v>1.163</v>
      </c>
      <c r="E150" s="1">
        <v>0.20599999999999999</v>
      </c>
      <c r="F150" s="1">
        <v>18.768999999999998</v>
      </c>
      <c r="G150" s="1">
        <v>0.53400000000000003</v>
      </c>
      <c r="H150" s="1">
        <v>9.0950000000000006</v>
      </c>
      <c r="I150" s="1">
        <v>18.048999999999999</v>
      </c>
      <c r="J150" s="1">
        <v>0.24299999999999999</v>
      </c>
      <c r="K150" s="1">
        <v>0</v>
      </c>
      <c r="L150" s="1">
        <v>0</v>
      </c>
      <c r="M150" s="1">
        <v>0</v>
      </c>
      <c r="N150" s="1">
        <f t="shared" si="12"/>
        <v>98.88</v>
      </c>
      <c r="O150" s="1" t="s">
        <v>51</v>
      </c>
      <c r="P150" t="str" cm="1">
        <f t="array" ref="P150">_xlfn.IFS(A150=1,"Core",A150=2,"Rim",TRUE,"Mantle")</f>
        <v>Rim</v>
      </c>
      <c r="Q150" s="1" t="s">
        <v>53</v>
      </c>
      <c r="R150" s="1">
        <v>1.98</v>
      </c>
      <c r="S150" s="1">
        <v>8.9999999999999993E-3</v>
      </c>
      <c r="T150" s="1">
        <v>5.3999999999999999E-2</v>
      </c>
      <c r="U150" s="1">
        <v>6.0000000000000001E-3</v>
      </c>
      <c r="V150" s="1">
        <v>0</v>
      </c>
      <c r="W150" s="1">
        <v>0.61499999999999999</v>
      </c>
      <c r="X150" s="1">
        <v>1.7999999999999999E-2</v>
      </c>
      <c r="Y150" s="1">
        <v>0.53100000000000003</v>
      </c>
      <c r="Z150" s="1">
        <v>0.75800000000000001</v>
      </c>
      <c r="AA150" s="1">
        <v>1.7999999999999999E-2</v>
      </c>
      <c r="AB150" s="1">
        <v>0</v>
      </c>
      <c r="AC150" s="1">
        <v>3.99</v>
      </c>
      <c r="AD150" s="2">
        <v>39.438085327783554</v>
      </c>
      <c r="AE150" s="2">
        <v>27.627471383975028</v>
      </c>
      <c r="AF150" s="2">
        <v>32.934443288241411</v>
      </c>
      <c r="AG150" s="2">
        <f t="shared" si="13"/>
        <v>46.335078534031418</v>
      </c>
      <c r="AH150" s="2">
        <f t="shared" si="14"/>
        <v>0</v>
      </c>
      <c r="AI150" s="2">
        <v>0.52653485952133194</v>
      </c>
      <c r="AJ150" s="2">
        <v>0.39438085327783556</v>
      </c>
      <c r="AK150" s="1"/>
      <c r="AL150" s="1">
        <v>2.0641808349009199</v>
      </c>
      <c r="AM150" s="1">
        <v>1324.939718449036</v>
      </c>
      <c r="AN150" s="1">
        <v>1395.791625976562</v>
      </c>
      <c r="AO150" s="1">
        <v>5.2438907623291016</v>
      </c>
      <c r="AP150" s="1">
        <v>1315.070190429688</v>
      </c>
      <c r="AQ150" s="1">
        <v>1378.3081379230889</v>
      </c>
      <c r="AR150" s="1">
        <v>1385.3491453128249</v>
      </c>
      <c r="AS150" s="1">
        <v>1.969329237937927</v>
      </c>
      <c r="AT150" s="1">
        <v>3.7967030130766939</v>
      </c>
      <c r="AU150" s="1">
        <v>4.6903555381372577</v>
      </c>
      <c r="AV150" s="1">
        <v>0</v>
      </c>
      <c r="AW150" s="1"/>
      <c r="AX150" s="1"/>
    </row>
    <row r="151" spans="1:50" x14ac:dyDescent="0.3">
      <c r="A151" s="1">
        <v>2</v>
      </c>
      <c r="B151" s="1">
        <v>50.37</v>
      </c>
      <c r="C151" s="1">
        <v>0.307</v>
      </c>
      <c r="D151" s="1">
        <v>1.1950000000000001</v>
      </c>
      <c r="E151" s="1">
        <v>0.20100000000000001</v>
      </c>
      <c r="F151" s="1">
        <v>18.722000000000001</v>
      </c>
      <c r="G151" s="1">
        <v>0.51500000000000001</v>
      </c>
      <c r="H151" s="1">
        <v>9.0730000000000004</v>
      </c>
      <c r="I151" s="1">
        <v>18.056000000000001</v>
      </c>
      <c r="J151" s="1">
        <v>0.25900000000000001</v>
      </c>
      <c r="K151" s="1">
        <v>0</v>
      </c>
      <c r="L151" s="1">
        <v>0</v>
      </c>
      <c r="M151" s="1">
        <v>0</v>
      </c>
      <c r="N151" s="1">
        <f t="shared" si="12"/>
        <v>98.698000000000008</v>
      </c>
      <c r="O151" s="1" t="s">
        <v>51</v>
      </c>
      <c r="P151" t="str" cm="1">
        <f t="array" ref="P151">_xlfn.IFS(A151=1,"Core",A151=2,"Rim",TRUE,"Mantle")</f>
        <v>Rim</v>
      </c>
      <c r="Q151" s="1" t="s">
        <v>53</v>
      </c>
      <c r="R151" s="1">
        <v>1.978</v>
      </c>
      <c r="S151" s="1">
        <v>8.9999999999999993E-3</v>
      </c>
      <c r="T151" s="1">
        <v>5.5E-2</v>
      </c>
      <c r="U151" s="1">
        <v>6.0000000000000001E-3</v>
      </c>
      <c r="V151" s="1">
        <v>0</v>
      </c>
      <c r="W151" s="1">
        <v>0.61499999999999999</v>
      </c>
      <c r="X151" s="1">
        <v>1.7000000000000001E-2</v>
      </c>
      <c r="Y151" s="1">
        <v>0.53100000000000003</v>
      </c>
      <c r="Z151" s="1">
        <v>0.76</v>
      </c>
      <c r="AA151" s="1">
        <v>0.02</v>
      </c>
      <c r="AB151" s="1">
        <v>0</v>
      </c>
      <c r="AC151" s="1">
        <v>3.992</v>
      </c>
      <c r="AD151" s="2">
        <v>39.521580863234526</v>
      </c>
      <c r="AE151" s="2">
        <v>27.613104524180969</v>
      </c>
      <c r="AF151" s="2">
        <v>32.865314612584505</v>
      </c>
      <c r="AG151" s="2">
        <f t="shared" si="13"/>
        <v>46.335078534031418</v>
      </c>
      <c r="AH151" s="2">
        <f t="shared" si="14"/>
        <v>0</v>
      </c>
      <c r="AI151" s="2">
        <v>0.52626105044201765</v>
      </c>
      <c r="AJ151" s="2">
        <v>0.39521580863234523</v>
      </c>
      <c r="AK151" s="1"/>
      <c r="AL151" s="1">
        <v>2.1758126382399219</v>
      </c>
      <c r="AM151" s="1">
        <v>1327.245446564556</v>
      </c>
      <c r="AN151" s="1">
        <v>1398.791625976562</v>
      </c>
      <c r="AO151" s="1">
        <v>5.650752067565918</v>
      </c>
      <c r="AP151" s="1">
        <v>1315.678955078125</v>
      </c>
      <c r="AQ151" s="1">
        <v>1379.0283240725771</v>
      </c>
      <c r="AR151" s="1">
        <v>1386.7143179251029</v>
      </c>
      <c r="AS151" s="1">
        <v>2.0297732353210449</v>
      </c>
      <c r="AT151" s="1">
        <v>3.896120400263499</v>
      </c>
      <c r="AU151" s="1">
        <v>4.8716799745635706</v>
      </c>
      <c r="AV151" s="1">
        <v>0</v>
      </c>
      <c r="AW151" s="1"/>
      <c r="AX151" s="1"/>
    </row>
    <row r="152" spans="1:50" x14ac:dyDescent="0.3">
      <c r="A152" s="1">
        <v>2</v>
      </c>
      <c r="B152" s="1">
        <v>50.176000000000002</v>
      </c>
      <c r="C152" s="1">
        <v>0.30599999999999999</v>
      </c>
      <c r="D152" s="1">
        <v>1.3089999999999999</v>
      </c>
      <c r="E152" s="1">
        <v>0.218</v>
      </c>
      <c r="F152" s="1">
        <v>19.061</v>
      </c>
      <c r="G152" s="1">
        <v>0.50900000000000001</v>
      </c>
      <c r="H152" s="1">
        <v>9.1240000000000006</v>
      </c>
      <c r="I152" s="1">
        <v>17.888000000000002</v>
      </c>
      <c r="J152" s="1">
        <v>0.28299999999999997</v>
      </c>
      <c r="K152" s="1">
        <v>0</v>
      </c>
      <c r="L152" s="1">
        <v>0</v>
      </c>
      <c r="M152" s="1">
        <v>0</v>
      </c>
      <c r="N152" s="1">
        <f t="shared" si="12"/>
        <v>98.873999999999995</v>
      </c>
      <c r="O152" s="1" t="s">
        <v>51</v>
      </c>
      <c r="P152" t="str" cm="1">
        <f t="array" ref="P152">_xlfn.IFS(A152=1,"Core",A152=2,"Rim",TRUE,"Mantle")</f>
        <v>Rim</v>
      </c>
      <c r="Q152" s="1" t="s">
        <v>53</v>
      </c>
      <c r="R152" s="1">
        <v>1.97</v>
      </c>
      <c r="S152" s="1">
        <v>8.9999999999999993E-3</v>
      </c>
      <c r="T152" s="1">
        <v>6.0999999999999999E-2</v>
      </c>
      <c r="U152" s="1">
        <v>7.0000000000000001E-3</v>
      </c>
      <c r="V152" s="1">
        <v>0</v>
      </c>
      <c r="W152" s="1">
        <v>0.626</v>
      </c>
      <c r="X152" s="1">
        <v>1.7000000000000001E-2</v>
      </c>
      <c r="Y152" s="1">
        <v>0.53400000000000003</v>
      </c>
      <c r="Z152" s="1">
        <v>0.753</v>
      </c>
      <c r="AA152" s="1">
        <v>2.1999999999999999E-2</v>
      </c>
      <c r="AB152" s="1">
        <v>0</v>
      </c>
      <c r="AC152" s="1">
        <v>3.9980000000000002</v>
      </c>
      <c r="AD152" s="2">
        <v>39.015544041450781</v>
      </c>
      <c r="AE152" s="2">
        <v>27.668393782383422</v>
      </c>
      <c r="AF152" s="2">
        <v>33.316062176165808</v>
      </c>
      <c r="AG152" s="2">
        <f t="shared" si="13"/>
        <v>46.03448275862069</v>
      </c>
      <c r="AH152" s="2">
        <f t="shared" si="14"/>
        <v>0</v>
      </c>
      <c r="AI152" s="2">
        <v>0.52823834196891195</v>
      </c>
      <c r="AJ152" s="2">
        <v>0.39015544041450778</v>
      </c>
      <c r="AK152" s="1"/>
      <c r="AL152" s="1">
        <v>2.3231914686583792</v>
      </c>
      <c r="AM152" s="1">
        <v>1327.464966883668</v>
      </c>
      <c r="AN152" s="1">
        <v>1401.811645507812</v>
      </c>
      <c r="AO152" s="1">
        <v>6.25982666015625</v>
      </c>
      <c r="AP152" s="1">
        <v>1320.634765625</v>
      </c>
      <c r="AQ152" s="1">
        <v>1378.380295188633</v>
      </c>
      <c r="AR152" s="1">
        <v>1386.2692942223809</v>
      </c>
      <c r="AS152" s="1">
        <v>2.0678422451019292</v>
      </c>
      <c r="AT152" s="1">
        <v>4.0431544804296209</v>
      </c>
      <c r="AU152" s="1">
        <v>5.0457931723460536</v>
      </c>
      <c r="AV152" s="1">
        <v>0</v>
      </c>
      <c r="AW152" s="1"/>
      <c r="AX152" s="1"/>
    </row>
    <row r="153" spans="1:50" x14ac:dyDescent="0.3">
      <c r="A153" s="1">
        <v>2</v>
      </c>
      <c r="B153" s="1">
        <v>50.17</v>
      </c>
      <c r="C153" s="1">
        <v>0.36</v>
      </c>
      <c r="D153" s="1">
        <v>1.4359999999999999</v>
      </c>
      <c r="E153" s="1">
        <v>0.26700000000000002</v>
      </c>
      <c r="F153" s="1">
        <v>18.984999999999999</v>
      </c>
      <c r="G153" s="1">
        <v>0.51700000000000002</v>
      </c>
      <c r="H153" s="1">
        <v>8.9350000000000005</v>
      </c>
      <c r="I153" s="1">
        <v>18.003</v>
      </c>
      <c r="J153" s="1">
        <v>0.27600000000000002</v>
      </c>
      <c r="K153" s="1">
        <v>0</v>
      </c>
      <c r="L153" s="1">
        <v>0</v>
      </c>
      <c r="M153" s="1">
        <v>0</v>
      </c>
      <c r="N153" s="1">
        <f t="shared" si="12"/>
        <v>98.948999999999998</v>
      </c>
      <c r="O153" s="1" t="s">
        <v>51</v>
      </c>
      <c r="P153" t="str" cm="1">
        <f t="array" ref="P153">_xlfn.IFS(A153=1,"Core",A153=2,"Rim",TRUE,"Mantle")</f>
        <v>Rim</v>
      </c>
      <c r="Q153" s="1" t="s">
        <v>53</v>
      </c>
      <c r="R153" s="1">
        <v>1.968</v>
      </c>
      <c r="S153" s="1">
        <v>1.0999999999999999E-2</v>
      </c>
      <c r="T153" s="1">
        <v>6.6000000000000003E-2</v>
      </c>
      <c r="U153" s="1">
        <v>8.0000000000000002E-3</v>
      </c>
      <c r="V153" s="1">
        <v>0</v>
      </c>
      <c r="W153" s="1">
        <v>0.623</v>
      </c>
      <c r="X153" s="1">
        <v>1.7000000000000001E-2</v>
      </c>
      <c r="Y153" s="1">
        <v>0.52200000000000002</v>
      </c>
      <c r="Z153" s="1">
        <v>0.75700000000000001</v>
      </c>
      <c r="AA153" s="1">
        <v>2.1000000000000001E-2</v>
      </c>
      <c r="AB153" s="1">
        <v>0</v>
      </c>
      <c r="AC153" s="1">
        <v>3.9940000000000002</v>
      </c>
      <c r="AD153" s="2">
        <v>39.447628973423662</v>
      </c>
      <c r="AE153" s="2">
        <v>27.201667535174572</v>
      </c>
      <c r="AF153" s="2">
        <v>33.350703491401774</v>
      </c>
      <c r="AG153" s="2">
        <f t="shared" si="13"/>
        <v>45.589519650655028</v>
      </c>
      <c r="AH153" s="2">
        <f t="shared" si="14"/>
        <v>0</v>
      </c>
      <c r="AI153" s="2">
        <v>0.530745179781136</v>
      </c>
      <c r="AJ153" s="2">
        <v>0.3944762897342366</v>
      </c>
      <c r="AK153" s="1"/>
      <c r="AL153" s="1">
        <v>2.4139259209172188</v>
      </c>
      <c r="AM153" s="1">
        <v>1325.3897288463161</v>
      </c>
      <c r="AN153" s="1">
        <v>1408.926147460938</v>
      </c>
      <c r="AO153" s="1">
        <v>6.913144588470459</v>
      </c>
      <c r="AP153" s="1">
        <v>1323.065673828125</v>
      </c>
      <c r="AQ153" s="1">
        <v>1379.2516180192681</v>
      </c>
      <c r="AR153" s="1">
        <v>1385.8371461177931</v>
      </c>
      <c r="AS153" s="1">
        <v>2.1360735893249512</v>
      </c>
      <c r="AT153" s="1">
        <v>4.2597637185995154</v>
      </c>
      <c r="AU153" s="1">
        <v>5.0972455242631973</v>
      </c>
      <c r="AV153" s="1">
        <v>0</v>
      </c>
      <c r="AW153" s="1"/>
      <c r="AX153" s="1"/>
    </row>
    <row r="154" spans="1:50" x14ac:dyDescent="0.3">
      <c r="A154" s="1">
        <v>2</v>
      </c>
      <c r="B154" s="1">
        <v>50.143000000000001</v>
      </c>
      <c r="C154" s="1">
        <v>0.40200000000000002</v>
      </c>
      <c r="D154" s="1">
        <v>1.399</v>
      </c>
      <c r="E154" s="1">
        <v>0.221</v>
      </c>
      <c r="F154" s="1">
        <v>19.02</v>
      </c>
      <c r="G154" s="1">
        <v>0.51500000000000001</v>
      </c>
      <c r="H154" s="1">
        <v>8.7509999999999994</v>
      </c>
      <c r="I154" s="1">
        <v>18.167999999999999</v>
      </c>
      <c r="J154" s="1">
        <v>0.27500000000000002</v>
      </c>
      <c r="K154" s="1">
        <v>0</v>
      </c>
      <c r="L154" s="1">
        <v>0</v>
      </c>
      <c r="M154" s="1">
        <v>0</v>
      </c>
      <c r="N154" s="1">
        <f t="shared" si="12"/>
        <v>98.894000000000005</v>
      </c>
      <c r="O154" s="1" t="s">
        <v>51</v>
      </c>
      <c r="P154" t="str" cm="1">
        <f t="array" ref="P154">_xlfn.IFS(A154=1,"Core",A154=2,"Rim",TRUE,"Mantle")</f>
        <v>Rim</v>
      </c>
      <c r="Q154" s="1" t="s">
        <v>53</v>
      </c>
      <c r="R154" s="1">
        <v>1.97</v>
      </c>
      <c r="S154" s="1">
        <v>1.2E-2</v>
      </c>
      <c r="T154" s="1">
        <v>6.5000000000000002E-2</v>
      </c>
      <c r="U154" s="1">
        <v>7.0000000000000001E-3</v>
      </c>
      <c r="V154" s="1">
        <v>0</v>
      </c>
      <c r="W154" s="1">
        <v>0.625</v>
      </c>
      <c r="X154" s="1">
        <v>1.7000000000000001E-2</v>
      </c>
      <c r="Y154" s="1">
        <v>0.51200000000000001</v>
      </c>
      <c r="Z154" s="1">
        <v>0.76500000000000001</v>
      </c>
      <c r="AA154" s="1">
        <v>2.1000000000000001E-2</v>
      </c>
      <c r="AB154" s="1">
        <v>0</v>
      </c>
      <c r="AC154" s="1">
        <v>3.9929999999999999</v>
      </c>
      <c r="AD154" s="2">
        <v>39.864512767066188</v>
      </c>
      <c r="AE154" s="2">
        <v>26.680562793121421</v>
      </c>
      <c r="AF154" s="2">
        <v>33.454924439812402</v>
      </c>
      <c r="AG154" s="2">
        <f t="shared" si="13"/>
        <v>45.030782761653477</v>
      </c>
      <c r="AH154" s="2">
        <f t="shared" si="14"/>
        <v>0</v>
      </c>
      <c r="AI154" s="2">
        <v>0.53387180823345493</v>
      </c>
      <c r="AJ154" s="2">
        <v>0.3986451276706619</v>
      </c>
      <c r="AK154" s="1"/>
      <c r="AL154" s="1">
        <v>2.2853178631997508</v>
      </c>
      <c r="AM154" s="1">
        <v>1322.9586772669099</v>
      </c>
      <c r="AN154" s="1">
        <v>1405.831420898438</v>
      </c>
      <c r="AO154" s="1">
        <v>7.1368212699890137</v>
      </c>
      <c r="AP154" s="1">
        <v>1319.187744140625</v>
      </c>
      <c r="AQ154" s="1">
        <v>1375.5277690630719</v>
      </c>
      <c r="AR154" s="1">
        <v>1382.594795705071</v>
      </c>
      <c r="AS154" s="1">
        <v>2.276321649551392</v>
      </c>
      <c r="AT154" s="1">
        <v>4.0684098513506797</v>
      </c>
      <c r="AU154" s="1">
        <v>4.9685737372661887</v>
      </c>
      <c r="AV154" s="1">
        <v>0</v>
      </c>
      <c r="AW154" s="1"/>
      <c r="AX154" s="1"/>
    </row>
    <row r="155" spans="1:50" x14ac:dyDescent="0.3">
      <c r="A155" s="1">
        <v>2</v>
      </c>
      <c r="B155" s="1">
        <v>50.133000000000003</v>
      </c>
      <c r="C155" s="1">
        <v>0.38900000000000001</v>
      </c>
      <c r="D155" s="1">
        <v>1.351</v>
      </c>
      <c r="E155" s="1">
        <v>0.252</v>
      </c>
      <c r="F155" s="1">
        <v>19.298999999999999</v>
      </c>
      <c r="G155" s="1">
        <v>0.496</v>
      </c>
      <c r="H155" s="1">
        <v>8.8550000000000004</v>
      </c>
      <c r="I155" s="1">
        <v>17.850999999999999</v>
      </c>
      <c r="J155" s="1">
        <v>0.25800000000000001</v>
      </c>
      <c r="K155" s="1">
        <v>0</v>
      </c>
      <c r="L155" s="1">
        <v>0</v>
      </c>
      <c r="M155" s="1">
        <v>0</v>
      </c>
      <c r="N155" s="1">
        <f t="shared" si="12"/>
        <v>98.884</v>
      </c>
      <c r="O155" s="1" t="s">
        <v>51</v>
      </c>
      <c r="P155" t="str" cm="1">
        <f t="array" ref="P155">_xlfn.IFS(A155=1,"Core",A155=2,"Rim",TRUE,"Mantle")</f>
        <v>Rim</v>
      </c>
      <c r="Q155" s="1" t="s">
        <v>53</v>
      </c>
      <c r="R155" s="1">
        <v>1.97</v>
      </c>
      <c r="S155" s="1">
        <v>1.0999999999999999E-2</v>
      </c>
      <c r="T155" s="1">
        <v>6.3E-2</v>
      </c>
      <c r="U155" s="1">
        <v>8.0000000000000002E-3</v>
      </c>
      <c r="V155" s="1">
        <v>0</v>
      </c>
      <c r="W155" s="1">
        <v>0.63400000000000001</v>
      </c>
      <c r="X155" s="1">
        <v>1.7000000000000001E-2</v>
      </c>
      <c r="Y155" s="1">
        <v>0.51900000000000002</v>
      </c>
      <c r="Z155" s="1">
        <v>0.752</v>
      </c>
      <c r="AA155" s="1">
        <v>0.02</v>
      </c>
      <c r="AB155" s="1">
        <v>0</v>
      </c>
      <c r="AC155" s="1">
        <v>3.9929999999999999</v>
      </c>
      <c r="AD155" s="2">
        <v>39.125910509885529</v>
      </c>
      <c r="AE155" s="2">
        <v>27.003121748178984</v>
      </c>
      <c r="AF155" s="2">
        <v>33.870967741935473</v>
      </c>
      <c r="AG155" s="2">
        <f t="shared" si="13"/>
        <v>45.013009540329577</v>
      </c>
      <c r="AH155" s="2">
        <f t="shared" si="14"/>
        <v>0</v>
      </c>
      <c r="AI155" s="2">
        <v>0.53433922996878236</v>
      </c>
      <c r="AJ155" s="2">
        <v>0.39125910509885531</v>
      </c>
      <c r="AK155" s="1"/>
      <c r="AL155" s="1">
        <v>2.2626122134974662</v>
      </c>
      <c r="AM155" s="1">
        <v>1324.82847610001</v>
      </c>
      <c r="AN155" s="1">
        <v>1399.294189453125</v>
      </c>
      <c r="AO155" s="1">
        <v>6.4313039779663086</v>
      </c>
      <c r="AP155" s="1">
        <v>1325.550048828125</v>
      </c>
      <c r="AQ155" s="1">
        <v>1375.570341539172</v>
      </c>
      <c r="AR155" s="1">
        <v>1381.955018900499</v>
      </c>
      <c r="AS155" s="1">
        <v>1.917673587799072</v>
      </c>
      <c r="AT155" s="1">
        <v>4.0952115161016991</v>
      </c>
      <c r="AU155" s="1">
        <v>4.9085602604313276</v>
      </c>
      <c r="AV155" s="1">
        <v>0</v>
      </c>
      <c r="AW155" s="1"/>
      <c r="AX155" s="1"/>
    </row>
    <row r="156" spans="1:50" x14ac:dyDescent="0.3">
      <c r="A156" s="1">
        <v>2</v>
      </c>
      <c r="B156" s="1">
        <v>50.006</v>
      </c>
      <c r="C156" s="1">
        <v>0.36399999999999999</v>
      </c>
      <c r="D156" s="1">
        <v>1.4710000000000001</v>
      </c>
      <c r="E156" s="1">
        <v>0.26700000000000002</v>
      </c>
      <c r="F156" s="1">
        <v>19.11</v>
      </c>
      <c r="G156" s="1">
        <v>0.52600000000000002</v>
      </c>
      <c r="H156" s="1">
        <v>8.7799999999999994</v>
      </c>
      <c r="I156" s="1">
        <v>18.071000000000002</v>
      </c>
      <c r="J156" s="1">
        <v>0.28599999999999998</v>
      </c>
      <c r="K156" s="1">
        <v>0</v>
      </c>
      <c r="L156" s="1">
        <v>0</v>
      </c>
      <c r="M156" s="1">
        <v>0</v>
      </c>
      <c r="N156" s="1">
        <f t="shared" si="12"/>
        <v>98.880999999999986</v>
      </c>
      <c r="O156" s="1" t="s">
        <v>51</v>
      </c>
      <c r="P156" t="str" cm="1">
        <f t="array" ref="P156">_xlfn.IFS(A156=1,"Core",A156=2,"Rim",TRUE,"Mantle")</f>
        <v>Rim</v>
      </c>
      <c r="Q156" s="1" t="s">
        <v>53</v>
      </c>
      <c r="R156" s="1">
        <v>1.966</v>
      </c>
      <c r="S156" s="1">
        <v>1.0999999999999999E-2</v>
      </c>
      <c r="T156" s="1">
        <v>6.8000000000000005E-2</v>
      </c>
      <c r="U156" s="1">
        <v>8.0000000000000002E-3</v>
      </c>
      <c r="V156" s="1">
        <v>0</v>
      </c>
      <c r="W156" s="1">
        <v>0.628</v>
      </c>
      <c r="X156" s="1">
        <v>1.7999999999999999E-2</v>
      </c>
      <c r="Y156" s="1">
        <v>0.51400000000000001</v>
      </c>
      <c r="Z156" s="1">
        <v>0.76100000000000001</v>
      </c>
      <c r="AA156" s="1">
        <v>2.1999999999999999E-2</v>
      </c>
      <c r="AB156" s="1">
        <v>0</v>
      </c>
      <c r="AC156" s="1">
        <v>3.996</v>
      </c>
      <c r="AD156" s="2">
        <v>39.614783966684023</v>
      </c>
      <c r="AE156" s="2">
        <v>26.75689744924518</v>
      </c>
      <c r="AF156" s="2">
        <v>33.62831858407079</v>
      </c>
      <c r="AG156" s="2">
        <f t="shared" si="13"/>
        <v>45.008756567425571</v>
      </c>
      <c r="AH156" s="2">
        <f t="shared" si="14"/>
        <v>0</v>
      </c>
      <c r="AI156" s="2">
        <v>0.53435710567412797</v>
      </c>
      <c r="AJ156" s="2">
        <v>0.39614783966684025</v>
      </c>
      <c r="AK156" s="1"/>
      <c r="AL156" s="1">
        <v>2.407802398540714</v>
      </c>
      <c r="AM156" s="1">
        <v>1322.5834597605069</v>
      </c>
      <c r="AN156" s="1">
        <v>1408.766845703125</v>
      </c>
      <c r="AO156" s="1">
        <v>7.1235079765319824</v>
      </c>
      <c r="AP156" s="1">
        <v>1322.79443359375</v>
      </c>
      <c r="AQ156" s="1">
        <v>1377.0716867241761</v>
      </c>
      <c r="AR156" s="1">
        <v>1383.9864613881909</v>
      </c>
      <c r="AS156" s="1">
        <v>2.2699601650238042</v>
      </c>
      <c r="AT156" s="1">
        <v>4.2173178829184508</v>
      </c>
      <c r="AU156" s="1">
        <v>5.0978488798004573</v>
      </c>
      <c r="AV156" s="1">
        <v>0</v>
      </c>
      <c r="AW156" s="1"/>
      <c r="AX156" s="1"/>
    </row>
    <row r="157" spans="1:50" x14ac:dyDescent="0.3">
      <c r="A157" s="1">
        <v>2</v>
      </c>
      <c r="B157" s="1">
        <v>50.029000000000003</v>
      </c>
      <c r="C157" s="1">
        <v>0.436</v>
      </c>
      <c r="D157" s="1">
        <v>1.5069999999999999</v>
      </c>
      <c r="E157" s="1">
        <v>0.20599999999999999</v>
      </c>
      <c r="F157" s="1">
        <v>19.149000000000001</v>
      </c>
      <c r="G157" s="1">
        <v>0.52100000000000002</v>
      </c>
      <c r="H157" s="1">
        <v>8.6940000000000008</v>
      </c>
      <c r="I157" s="1">
        <v>18.132000000000001</v>
      </c>
      <c r="J157" s="1">
        <v>0.28499999999999998</v>
      </c>
      <c r="K157" s="1">
        <v>0</v>
      </c>
      <c r="L157" s="1">
        <v>0</v>
      </c>
      <c r="M157" s="1">
        <v>0</v>
      </c>
      <c r="N157" s="1">
        <f t="shared" si="12"/>
        <v>98.959000000000003</v>
      </c>
      <c r="O157" s="1" t="s">
        <v>51</v>
      </c>
      <c r="P157" t="str" cm="1">
        <f t="array" ref="P157">_xlfn.IFS(A157=1,"Core",A157=2,"Rim",TRUE,"Mantle")</f>
        <v>Rim</v>
      </c>
      <c r="Q157" s="1" t="s">
        <v>53</v>
      </c>
      <c r="R157" s="1">
        <v>1.9650000000000001</v>
      </c>
      <c r="S157" s="1">
        <v>1.2999999999999999E-2</v>
      </c>
      <c r="T157" s="1">
        <v>7.0000000000000007E-2</v>
      </c>
      <c r="U157" s="1">
        <v>6.0000000000000001E-3</v>
      </c>
      <c r="V157" s="1">
        <v>0</v>
      </c>
      <c r="W157" s="1">
        <v>0.629</v>
      </c>
      <c r="X157" s="1">
        <v>1.7000000000000001E-2</v>
      </c>
      <c r="Y157" s="1">
        <v>0.50900000000000001</v>
      </c>
      <c r="Z157" s="1">
        <v>0.76300000000000001</v>
      </c>
      <c r="AA157" s="1">
        <v>2.1999999999999999E-2</v>
      </c>
      <c r="AB157" s="1">
        <v>0</v>
      </c>
      <c r="AC157" s="1">
        <v>3.9950000000000001</v>
      </c>
      <c r="AD157" s="2">
        <v>39.78102189781022</v>
      </c>
      <c r="AE157" s="2">
        <v>26.538060479666321</v>
      </c>
      <c r="AF157" s="2">
        <v>33.680917622523467</v>
      </c>
      <c r="AG157" s="2">
        <f t="shared" si="13"/>
        <v>44.727592267135329</v>
      </c>
      <c r="AH157" s="2">
        <f t="shared" si="14"/>
        <v>0</v>
      </c>
      <c r="AI157" s="2">
        <v>0.53571428571428581</v>
      </c>
      <c r="AJ157" s="2">
        <v>0.3978102189781022</v>
      </c>
      <c r="AK157" s="1"/>
      <c r="AL157" s="1">
        <v>2.4055570014161631</v>
      </c>
      <c r="AM157" s="1">
        <v>1321.5740246181331</v>
      </c>
      <c r="AN157" s="1">
        <v>1402.010375976562</v>
      </c>
      <c r="AO157" s="1">
        <v>7.7130908966064453</v>
      </c>
      <c r="AP157" s="1">
        <v>1314.558837890625</v>
      </c>
      <c r="AQ157" s="1">
        <v>1375.356578012309</v>
      </c>
      <c r="AR157" s="1">
        <v>1381.998591695831</v>
      </c>
      <c r="AS157" s="1">
        <v>2.6613154411315918</v>
      </c>
      <c r="AT157" s="1">
        <v>4.2458798660491084</v>
      </c>
      <c r="AU157" s="1">
        <v>5.0928700059566676</v>
      </c>
      <c r="AV157" s="1">
        <v>0</v>
      </c>
      <c r="AW157" s="1"/>
      <c r="AX157" s="1"/>
    </row>
    <row r="158" spans="1:50" x14ac:dyDescent="0.3">
      <c r="A158" s="1">
        <v>2</v>
      </c>
      <c r="B158" s="1">
        <v>50.076000000000001</v>
      </c>
      <c r="C158" s="1">
        <v>0.377</v>
      </c>
      <c r="D158" s="1">
        <v>1.482</v>
      </c>
      <c r="E158" s="1">
        <v>0.20200000000000001</v>
      </c>
      <c r="F158" s="1">
        <v>19.161999999999999</v>
      </c>
      <c r="G158" s="1">
        <v>0.51800000000000002</v>
      </c>
      <c r="H158" s="1">
        <v>8.6869999999999994</v>
      </c>
      <c r="I158" s="1">
        <v>18.047999999999998</v>
      </c>
      <c r="J158" s="1">
        <v>0.28599999999999998</v>
      </c>
      <c r="K158" s="1">
        <v>0</v>
      </c>
      <c r="L158" s="1">
        <v>0</v>
      </c>
      <c r="M158" s="1">
        <v>0</v>
      </c>
      <c r="N158" s="1">
        <f t="shared" si="12"/>
        <v>98.838000000000008</v>
      </c>
      <c r="O158" s="1" t="s">
        <v>51</v>
      </c>
      <c r="P158" t="str" cm="1">
        <f t="array" ref="P158">_xlfn.IFS(A158=1,"Core",A158=2,"Rim",TRUE,"Mantle")</f>
        <v>Rim</v>
      </c>
      <c r="Q158" s="1" t="s">
        <v>53</v>
      </c>
      <c r="R158" s="1">
        <v>1.9690000000000001</v>
      </c>
      <c r="S158" s="1">
        <v>1.0999999999999999E-2</v>
      </c>
      <c r="T158" s="1">
        <v>6.9000000000000006E-2</v>
      </c>
      <c r="U158" s="1">
        <v>6.0000000000000001E-3</v>
      </c>
      <c r="V158" s="1">
        <v>0</v>
      </c>
      <c r="W158" s="1">
        <v>0.63</v>
      </c>
      <c r="X158" s="1">
        <v>1.7000000000000001E-2</v>
      </c>
      <c r="Y158" s="1">
        <v>0.50900000000000001</v>
      </c>
      <c r="Z158" s="1">
        <v>0.76</v>
      </c>
      <c r="AA158" s="1">
        <v>2.1999999999999999E-2</v>
      </c>
      <c r="AB158" s="1">
        <v>0</v>
      </c>
      <c r="AC158" s="1">
        <v>3.9929999999999999</v>
      </c>
      <c r="AD158" s="2">
        <v>39.665970772442591</v>
      </c>
      <c r="AE158" s="2">
        <v>26.565762004175369</v>
      </c>
      <c r="AF158" s="2">
        <v>33.768267223382047</v>
      </c>
      <c r="AG158" s="2">
        <f t="shared" si="13"/>
        <v>44.688323090430202</v>
      </c>
      <c r="AH158" s="2">
        <f t="shared" si="14"/>
        <v>0</v>
      </c>
      <c r="AI158" s="2">
        <v>0.53601252609603345</v>
      </c>
      <c r="AJ158" s="2">
        <v>0.39665970772442594</v>
      </c>
      <c r="AK158" s="1"/>
      <c r="AL158" s="1">
        <v>2.5876247905749779</v>
      </c>
      <c r="AM158" s="1">
        <v>1323.587629390531</v>
      </c>
      <c r="AN158" s="1">
        <v>1401.403564453125</v>
      </c>
      <c r="AO158" s="1">
        <v>7.3100457191467294</v>
      </c>
      <c r="AP158" s="1">
        <v>1319.536865234375</v>
      </c>
      <c r="AQ158" s="1">
        <v>1378.6268492916649</v>
      </c>
      <c r="AR158" s="1">
        <v>1385.4311256533749</v>
      </c>
      <c r="AS158" s="1">
        <v>2.46037745475769</v>
      </c>
      <c r="AT158" s="1">
        <v>4.4901256615794409</v>
      </c>
      <c r="AU158" s="1">
        <v>5.3569547907229946</v>
      </c>
      <c r="AV158" s="1">
        <v>0</v>
      </c>
      <c r="AW158" s="1"/>
      <c r="AX158" s="1"/>
    </row>
    <row r="159" spans="1:50" x14ac:dyDescent="0.3">
      <c r="A159" s="1">
        <v>2</v>
      </c>
      <c r="B159" s="1">
        <v>49.905999999999999</v>
      </c>
      <c r="C159" s="1">
        <v>0.38</v>
      </c>
      <c r="D159" s="1">
        <v>1.504</v>
      </c>
      <c r="E159" s="1">
        <v>0.21</v>
      </c>
      <c r="F159" s="1">
        <v>19.25</v>
      </c>
      <c r="G159" s="1">
        <v>0.52600000000000002</v>
      </c>
      <c r="H159" s="1">
        <v>8.6780000000000008</v>
      </c>
      <c r="I159" s="1">
        <v>17.992999999999999</v>
      </c>
      <c r="J159" s="1">
        <v>0.28100000000000003</v>
      </c>
      <c r="K159" s="1">
        <v>0</v>
      </c>
      <c r="L159" s="1">
        <v>0</v>
      </c>
      <c r="M159" s="1">
        <v>0</v>
      </c>
      <c r="N159" s="1">
        <f t="shared" si="12"/>
        <v>98.727999999999994</v>
      </c>
      <c r="O159" s="1" t="s">
        <v>51</v>
      </c>
      <c r="P159" t="str" cm="1">
        <f t="array" ref="P159">_xlfn.IFS(A159=1,"Core",A159=2,"Rim",TRUE,"Mantle")</f>
        <v>Rim</v>
      </c>
      <c r="Q159" s="1" t="s">
        <v>53</v>
      </c>
      <c r="R159" s="1">
        <v>1.966</v>
      </c>
      <c r="S159" s="1">
        <v>1.0999999999999999E-2</v>
      </c>
      <c r="T159" s="1">
        <v>7.0000000000000007E-2</v>
      </c>
      <c r="U159" s="1">
        <v>7.0000000000000001E-3</v>
      </c>
      <c r="V159" s="1">
        <v>0</v>
      </c>
      <c r="W159" s="1">
        <v>0.63400000000000001</v>
      </c>
      <c r="X159" s="1">
        <v>1.7999999999999999E-2</v>
      </c>
      <c r="Y159" s="1">
        <v>0.50900000000000001</v>
      </c>
      <c r="Z159" s="1">
        <v>0.75900000000000001</v>
      </c>
      <c r="AA159" s="1">
        <v>2.1000000000000001E-2</v>
      </c>
      <c r="AB159" s="1">
        <v>0</v>
      </c>
      <c r="AC159" s="1">
        <v>3.9950000000000001</v>
      </c>
      <c r="AD159" s="2">
        <v>39.53125</v>
      </c>
      <c r="AE159" s="2">
        <v>26.510416666666671</v>
      </c>
      <c r="AF159" s="2">
        <v>33.958333333333343</v>
      </c>
      <c r="AG159" s="2">
        <f t="shared" si="13"/>
        <v>44.531933508311461</v>
      </c>
      <c r="AH159" s="2">
        <f t="shared" si="14"/>
        <v>0</v>
      </c>
      <c r="AI159" s="2">
        <v>0.53723958333333344</v>
      </c>
      <c r="AJ159" s="2">
        <v>0.39531250000000001</v>
      </c>
      <c r="AK159" s="1"/>
      <c r="AL159" s="1">
        <v>2.4704607422718858</v>
      </c>
      <c r="AM159" s="1">
        <v>1321.2681440740171</v>
      </c>
      <c r="AN159" s="1">
        <v>1404.687255859375</v>
      </c>
      <c r="AO159" s="1">
        <v>7.2652750015258789</v>
      </c>
      <c r="AP159" s="1">
        <v>1320.992065429688</v>
      </c>
      <c r="AQ159" s="1">
        <v>1376.9021404560499</v>
      </c>
      <c r="AR159" s="1">
        <v>1383.396624103133</v>
      </c>
      <c r="AS159" s="1">
        <v>2.365257740020752</v>
      </c>
      <c r="AT159" s="1">
        <v>4.3725979556652419</v>
      </c>
      <c r="AU159" s="1">
        <v>5.2004431261000352</v>
      </c>
      <c r="AV159" s="1">
        <v>0</v>
      </c>
      <c r="AW159" s="1"/>
      <c r="AX159" s="1"/>
    </row>
    <row r="160" spans="1:50" x14ac:dyDescent="0.3">
      <c r="A160" s="1">
        <v>2</v>
      </c>
      <c r="B160" s="1">
        <v>48.201999999999998</v>
      </c>
      <c r="C160" s="1">
        <v>0.48899999999999999</v>
      </c>
      <c r="D160" s="1">
        <v>2.2080000000000002</v>
      </c>
      <c r="E160" s="1">
        <v>0.126</v>
      </c>
      <c r="F160" s="1">
        <v>20.446999999999999</v>
      </c>
      <c r="G160" s="1">
        <v>0.58899999999999997</v>
      </c>
      <c r="H160" s="1">
        <v>7.9619999999999997</v>
      </c>
      <c r="I160" s="1">
        <v>18.282</v>
      </c>
      <c r="J160" s="1">
        <v>0.27300000000000002</v>
      </c>
      <c r="K160" s="1">
        <v>0</v>
      </c>
      <c r="L160" s="1">
        <v>0</v>
      </c>
      <c r="M160" s="1">
        <v>0</v>
      </c>
      <c r="N160" s="1">
        <f t="shared" si="12"/>
        <v>98.577999999999989</v>
      </c>
      <c r="O160" s="1" t="s">
        <v>51</v>
      </c>
      <c r="P160" t="str" cm="1">
        <f t="array" ref="P160">_xlfn.IFS(A160=1,"Core",A160=2,"Rim",TRUE,"Mantle")</f>
        <v>Rim</v>
      </c>
      <c r="Q160" s="1" t="s">
        <v>52</v>
      </c>
      <c r="R160" s="1">
        <v>1.9119999999999999</v>
      </c>
      <c r="S160" s="1">
        <v>1.4999999999999999E-2</v>
      </c>
      <c r="T160" s="1">
        <v>0.10299999999999999</v>
      </c>
      <c r="U160" s="1">
        <v>4.0000000000000001E-3</v>
      </c>
      <c r="V160" s="1">
        <v>6.0999999999999999E-2</v>
      </c>
      <c r="W160" s="1">
        <v>0.61699999999999999</v>
      </c>
      <c r="X160" s="1">
        <v>0.02</v>
      </c>
      <c r="Y160" s="1">
        <v>0.47099999999999997</v>
      </c>
      <c r="Z160" s="1">
        <v>0.77700000000000002</v>
      </c>
      <c r="AA160" s="1">
        <v>2.1000000000000001E-2</v>
      </c>
      <c r="AB160" s="1">
        <v>0</v>
      </c>
      <c r="AC160" s="1">
        <v>4</v>
      </c>
      <c r="AD160" s="2">
        <v>39.928057553956833</v>
      </c>
      <c r="AE160" s="2">
        <v>24.20349434737923</v>
      </c>
      <c r="AF160" s="2">
        <v>35.868448098663926</v>
      </c>
      <c r="AG160" s="2">
        <f t="shared" si="13"/>
        <v>43.290441176470587</v>
      </c>
      <c r="AH160" s="2">
        <f t="shared" si="14"/>
        <v>8.9970501474926259E-2</v>
      </c>
      <c r="AI160" s="2">
        <v>0.55832476875642345</v>
      </c>
      <c r="AJ160" s="2">
        <v>0.39928057553956831</v>
      </c>
      <c r="AK160" s="1"/>
      <c r="AL160" s="1">
        <v>1.519012955109766</v>
      </c>
      <c r="AM160" s="1">
        <v>1291.8238276619761</v>
      </c>
      <c r="AN160" s="1">
        <v>1393.363525390625</v>
      </c>
      <c r="AO160" s="1">
        <v>10.25672435760498</v>
      </c>
      <c r="AP160" s="1">
        <v>1291.846923828125</v>
      </c>
      <c r="AQ160" s="1">
        <v>1355.7306396075951</v>
      </c>
      <c r="AR160" s="1">
        <v>1359.543828662454</v>
      </c>
      <c r="AS160" s="1">
        <v>3.6994419097900391</v>
      </c>
      <c r="AT160" s="1">
        <v>3.5775939884929362</v>
      </c>
      <c r="AU160" s="1">
        <v>4.0690117348342962</v>
      </c>
      <c r="AV160" s="1">
        <v>0</v>
      </c>
      <c r="AW160" s="1"/>
      <c r="AX160" s="1"/>
    </row>
    <row r="161" spans="1:50" x14ac:dyDescent="0.3">
      <c r="A161" s="1">
        <v>2</v>
      </c>
      <c r="B161" s="1">
        <v>49.837000000000003</v>
      </c>
      <c r="C161" s="1">
        <v>0.44700000000000001</v>
      </c>
      <c r="D161" s="1">
        <v>1.6120000000000001</v>
      </c>
      <c r="E161" s="1">
        <v>0.107</v>
      </c>
      <c r="F161" s="1">
        <v>19.530999999999999</v>
      </c>
      <c r="G161" s="1">
        <v>0.52500000000000002</v>
      </c>
      <c r="H161" s="1">
        <v>8.3670000000000009</v>
      </c>
      <c r="I161" s="1">
        <v>18.117999999999999</v>
      </c>
      <c r="J161" s="1">
        <v>0.245</v>
      </c>
      <c r="K161" s="1">
        <v>0</v>
      </c>
      <c r="L161" s="1">
        <v>0</v>
      </c>
      <c r="M161" s="1">
        <v>0</v>
      </c>
      <c r="N161" s="1">
        <f t="shared" si="12"/>
        <v>98.789000000000016</v>
      </c>
      <c r="O161" s="1" t="s">
        <v>51</v>
      </c>
      <c r="P161" t="str" cm="1">
        <f t="array" ref="P161">_xlfn.IFS(A161=1,"Core",A161=2,"Rim",TRUE,"Mantle")</f>
        <v>Rim</v>
      </c>
      <c r="Q161" s="1" t="s">
        <v>53</v>
      </c>
      <c r="R161" s="1">
        <v>1.964</v>
      </c>
      <c r="S161" s="1">
        <v>1.2999999999999999E-2</v>
      </c>
      <c r="T161" s="1">
        <v>7.4999999999999997E-2</v>
      </c>
      <c r="U161" s="1">
        <v>3.0000000000000001E-3</v>
      </c>
      <c r="V161" s="1">
        <v>0</v>
      </c>
      <c r="W161" s="1">
        <v>0.64400000000000002</v>
      </c>
      <c r="X161" s="1">
        <v>1.7999999999999999E-2</v>
      </c>
      <c r="Y161" s="1">
        <v>0.49099999999999999</v>
      </c>
      <c r="Z161" s="1">
        <v>0.76500000000000001</v>
      </c>
      <c r="AA161" s="1">
        <v>1.9E-2</v>
      </c>
      <c r="AB161" s="1">
        <v>0</v>
      </c>
      <c r="AC161" s="1">
        <v>3.9929999999999999</v>
      </c>
      <c r="AD161" s="2">
        <v>39.885297184567257</v>
      </c>
      <c r="AE161" s="2">
        <v>25.599582898852972</v>
      </c>
      <c r="AF161" s="2">
        <v>34.515119916579771</v>
      </c>
      <c r="AG161" s="2">
        <f t="shared" si="13"/>
        <v>43.259911894273131</v>
      </c>
      <c r="AH161" s="2">
        <f t="shared" si="14"/>
        <v>0</v>
      </c>
      <c r="AI161" s="2">
        <v>0.54457768508863402</v>
      </c>
      <c r="AJ161" s="2">
        <v>0.39885297184567259</v>
      </c>
      <c r="AK161" s="1"/>
      <c r="AL161" s="1">
        <v>2.232843632557334</v>
      </c>
      <c r="AM161" s="1">
        <v>1314.6828084756239</v>
      </c>
      <c r="AN161" s="1">
        <v>1379.915771484375</v>
      </c>
      <c r="AO161" s="1">
        <v>6.6440262794494629</v>
      </c>
      <c r="AP161" s="1">
        <v>1301.572143554688</v>
      </c>
      <c r="AQ161" s="1">
        <v>1372.98325128583</v>
      </c>
      <c r="AR161" s="1">
        <v>1377.811537093851</v>
      </c>
      <c r="AS161" s="1">
        <v>2.776631116867065</v>
      </c>
      <c r="AT161" s="1">
        <v>4.3546922667064791</v>
      </c>
      <c r="AU161" s="1">
        <v>4.9718426297401948</v>
      </c>
      <c r="AV161" s="1">
        <v>0</v>
      </c>
      <c r="AW161" s="1"/>
      <c r="AX161" s="1"/>
    </row>
    <row r="162" spans="1:50" x14ac:dyDescent="0.3">
      <c r="A162" s="1">
        <v>2</v>
      </c>
      <c r="B162" s="1">
        <v>49.948</v>
      </c>
      <c r="C162" s="1">
        <v>0.433</v>
      </c>
      <c r="D162" s="1">
        <v>1.5880000000000001</v>
      </c>
      <c r="E162" s="1">
        <v>9.8000000000000004E-2</v>
      </c>
      <c r="F162" s="1">
        <v>19.599</v>
      </c>
      <c r="G162" s="1">
        <v>0.53400000000000003</v>
      </c>
      <c r="H162" s="1">
        <v>8.3330000000000002</v>
      </c>
      <c r="I162" s="1">
        <v>18.062000000000001</v>
      </c>
      <c r="J162" s="1">
        <v>0.255</v>
      </c>
      <c r="K162" s="1">
        <v>0</v>
      </c>
      <c r="L162" s="1">
        <v>0</v>
      </c>
      <c r="M162" s="1">
        <v>0</v>
      </c>
      <c r="N162" s="1">
        <f t="shared" ref="N162:N165" si="15">SUM(B162:M162)</f>
        <v>98.85</v>
      </c>
      <c r="O162" s="1" t="s">
        <v>51</v>
      </c>
      <c r="P162" t="str" cm="1">
        <f t="array" ref="P162">_xlfn.IFS(A162=1,"Core",A162=2,"Rim",TRUE,"Mantle")</f>
        <v>Rim</v>
      </c>
      <c r="Q162" s="1" t="s">
        <v>53</v>
      </c>
      <c r="R162" s="1">
        <v>1.9670000000000001</v>
      </c>
      <c r="S162" s="1">
        <v>1.2999999999999999E-2</v>
      </c>
      <c r="T162" s="1">
        <v>7.3999999999999996E-2</v>
      </c>
      <c r="U162" s="1">
        <v>3.0000000000000001E-3</v>
      </c>
      <c r="V162" s="1">
        <v>0</v>
      </c>
      <c r="W162" s="1">
        <v>0.64600000000000002</v>
      </c>
      <c r="X162" s="1">
        <v>1.7999999999999999E-2</v>
      </c>
      <c r="Y162" s="1">
        <v>0.48899999999999999</v>
      </c>
      <c r="Z162" s="1">
        <v>0.76200000000000001</v>
      </c>
      <c r="AA162" s="1">
        <v>1.9E-2</v>
      </c>
      <c r="AB162" s="1">
        <v>0</v>
      </c>
      <c r="AC162" s="1">
        <v>3.9910000000000001</v>
      </c>
      <c r="AD162" s="2">
        <v>39.791122715404697</v>
      </c>
      <c r="AE162" s="2">
        <v>25.535248041775453</v>
      </c>
      <c r="AF162" s="2">
        <v>34.673629242819842</v>
      </c>
      <c r="AG162" s="2">
        <f t="shared" si="13"/>
        <v>43.083700440528631</v>
      </c>
      <c r="AH162" s="2">
        <f t="shared" si="14"/>
        <v>0</v>
      </c>
      <c r="AI162" s="2">
        <v>0.54569190600522188</v>
      </c>
      <c r="AJ162" s="2">
        <v>0.39791122715404698</v>
      </c>
      <c r="AK162" s="1"/>
      <c r="AL162" s="1">
        <v>2.4571985173526052</v>
      </c>
      <c r="AM162" s="1">
        <v>1315.5104409266171</v>
      </c>
      <c r="AN162" s="1">
        <v>1374.423217773438</v>
      </c>
      <c r="AO162" s="1">
        <v>6.9314785003662109</v>
      </c>
      <c r="AP162" s="1">
        <v>1301.467651367188</v>
      </c>
      <c r="AQ162" s="1">
        <v>1374.850812689913</v>
      </c>
      <c r="AR162" s="1">
        <v>1380.1874138682399</v>
      </c>
      <c r="AS162" s="1">
        <v>2.7171847820281978</v>
      </c>
      <c r="AT162" s="1">
        <v>4.5755270192012176</v>
      </c>
      <c r="AU162" s="1">
        <v>5.257580744810701</v>
      </c>
      <c r="AV162" s="1">
        <v>0</v>
      </c>
      <c r="AW162" s="1"/>
      <c r="AX162" s="1"/>
    </row>
    <row r="163" spans="1:50" x14ac:dyDescent="0.3">
      <c r="A163" s="1">
        <v>2</v>
      </c>
      <c r="B163" s="1">
        <v>49.805999999999997</v>
      </c>
      <c r="C163" s="1">
        <v>0.48899999999999999</v>
      </c>
      <c r="D163" s="1">
        <v>1.772</v>
      </c>
      <c r="E163" s="1">
        <v>0.112</v>
      </c>
      <c r="F163" s="1">
        <v>19.803999999999998</v>
      </c>
      <c r="G163" s="1">
        <v>0.51300000000000001</v>
      </c>
      <c r="H163" s="1">
        <v>8.2289999999999992</v>
      </c>
      <c r="I163" s="1">
        <v>17.911999999999999</v>
      </c>
      <c r="J163" s="1">
        <v>0.248</v>
      </c>
      <c r="K163" s="1">
        <v>0</v>
      </c>
      <c r="L163" s="1">
        <v>0</v>
      </c>
      <c r="M163" s="1">
        <v>0</v>
      </c>
      <c r="N163" s="1">
        <f t="shared" si="15"/>
        <v>98.885000000000005</v>
      </c>
      <c r="O163" s="1" t="s">
        <v>51</v>
      </c>
      <c r="P163" t="str" cm="1">
        <f t="array" ref="P163">_xlfn.IFS(A163=1,"Core",A163=2,"Rim",TRUE,"Mantle")</f>
        <v>Rim</v>
      </c>
      <c r="Q163" s="1" t="s">
        <v>53</v>
      </c>
      <c r="R163" s="1">
        <v>1.962</v>
      </c>
      <c r="S163" s="1">
        <v>1.4E-2</v>
      </c>
      <c r="T163" s="1">
        <v>8.2000000000000003E-2</v>
      </c>
      <c r="U163" s="1">
        <v>3.0000000000000001E-3</v>
      </c>
      <c r="V163" s="1">
        <v>0</v>
      </c>
      <c r="W163" s="1">
        <v>0.65200000000000002</v>
      </c>
      <c r="X163" s="1">
        <v>1.7000000000000001E-2</v>
      </c>
      <c r="Y163" s="1">
        <v>0.48299999999999998</v>
      </c>
      <c r="Z163" s="1">
        <v>0.75600000000000001</v>
      </c>
      <c r="AA163" s="1">
        <v>1.9E-2</v>
      </c>
      <c r="AB163" s="1">
        <v>0</v>
      </c>
      <c r="AC163" s="1">
        <v>3.99</v>
      </c>
      <c r="AD163" s="2">
        <v>39.622641509433961</v>
      </c>
      <c r="AE163" s="2">
        <v>25.314465408805027</v>
      </c>
      <c r="AF163" s="2">
        <v>35.062893081761011</v>
      </c>
      <c r="AG163" s="2">
        <f t="shared" si="13"/>
        <v>42.555066079295152</v>
      </c>
      <c r="AH163" s="2">
        <f t="shared" si="14"/>
        <v>0</v>
      </c>
      <c r="AI163" s="2">
        <v>0.54874213836477992</v>
      </c>
      <c r="AJ163" s="2">
        <v>0.39622641509433959</v>
      </c>
      <c r="AK163" s="1"/>
      <c r="AL163" s="1">
        <v>2.6147342646519398</v>
      </c>
      <c r="AM163" s="1">
        <v>1315.6458144289029</v>
      </c>
      <c r="AN163" s="1">
        <v>1375.32373046875</v>
      </c>
      <c r="AO163" s="1">
        <v>7.5763301849365234</v>
      </c>
      <c r="AP163" s="1">
        <v>1300.33203125</v>
      </c>
      <c r="AQ163" s="1">
        <v>1375.6586806226251</v>
      </c>
      <c r="AR163" s="1">
        <v>1379.594590280904</v>
      </c>
      <c r="AS163" s="1">
        <v>2.8499908447265621</v>
      </c>
      <c r="AT163" s="1">
        <v>4.9183294617278079</v>
      </c>
      <c r="AU163" s="1">
        <v>5.4220507201250179</v>
      </c>
      <c r="AV163" s="1">
        <v>0</v>
      </c>
      <c r="AW163" s="1"/>
      <c r="AX163" s="1"/>
    </row>
    <row r="164" spans="1:50" x14ac:dyDescent="0.3">
      <c r="A164">
        <v>2</v>
      </c>
      <c r="B164">
        <v>49.241</v>
      </c>
      <c r="C164">
        <v>0.51300000000000001</v>
      </c>
      <c r="D164">
        <v>2.7010000000000001</v>
      </c>
      <c r="E164">
        <v>0</v>
      </c>
      <c r="F164">
        <v>21.315999999999999</v>
      </c>
      <c r="G164">
        <v>0.51400000000000001</v>
      </c>
      <c r="H164">
        <v>8.0549999999999997</v>
      </c>
      <c r="I164">
        <v>17.484000000000002</v>
      </c>
      <c r="J164">
        <v>0.20300000000000001</v>
      </c>
      <c r="K164">
        <v>0</v>
      </c>
      <c r="L164">
        <v>6.4000000000000001E-2</v>
      </c>
      <c r="M164">
        <v>1.7000000000000001E-2</v>
      </c>
      <c r="N164" s="1">
        <f t="shared" si="15"/>
        <v>100.108</v>
      </c>
      <c r="O164" s="1" t="s">
        <v>51</v>
      </c>
      <c r="P164" t="str" cm="1">
        <f t="array" ref="P164">_xlfn.IFS(A164=1,"Core",A164=2,"Rim",TRUE,"Mantle")</f>
        <v>Rim</v>
      </c>
      <c r="Q164" s="1" t="s">
        <v>93</v>
      </c>
      <c r="R164">
        <v>1.927</v>
      </c>
      <c r="S164">
        <v>1.4999999999999999E-2</v>
      </c>
      <c r="T164">
        <v>0.125</v>
      </c>
      <c r="U164">
        <v>0</v>
      </c>
      <c r="V164">
        <v>6.0000000000000001E-3</v>
      </c>
      <c r="W164">
        <v>0.69099999999999995</v>
      </c>
      <c r="X164">
        <v>1.7000000000000001E-2</v>
      </c>
      <c r="Y164">
        <v>0.47</v>
      </c>
      <c r="Z164">
        <v>0.73299999999999998</v>
      </c>
      <c r="AA164">
        <v>1.4999999999999999E-2</v>
      </c>
      <c r="AB164">
        <v>0</v>
      </c>
      <c r="AC164">
        <v>4</v>
      </c>
      <c r="AD164">
        <v>38.236828377673447</v>
      </c>
      <c r="AE164">
        <v>24.517475221700575</v>
      </c>
      <c r="AF164">
        <v>37.245696400625974</v>
      </c>
      <c r="AG164" s="2">
        <f t="shared" si="13"/>
        <v>40.482342807924198</v>
      </c>
      <c r="AH164" s="2">
        <f t="shared" si="14"/>
        <v>8.6083213773314217E-3</v>
      </c>
      <c r="AI164">
        <v>0.5636411058946269</v>
      </c>
      <c r="AJ164">
        <v>0.38236828377673449</v>
      </c>
      <c r="AL164">
        <v>2.7207564056841629</v>
      </c>
      <c r="AM164">
        <v>1302.806430227793</v>
      </c>
      <c r="AN164">
        <v>1273.3837890625</v>
      </c>
      <c r="AO164">
        <v>7.3251309394836426</v>
      </c>
      <c r="AP164">
        <v>1218.165649414062</v>
      </c>
      <c r="AQ164">
        <v>1375.8926173580451</v>
      </c>
      <c r="AR164">
        <v>1372.5361016368879</v>
      </c>
      <c r="AS164">
        <v>3.8021020889282231</v>
      </c>
      <c r="AT164">
        <v>5.8892666594815637</v>
      </c>
      <c r="AU164">
        <v>5.4574011767101744</v>
      </c>
      <c r="AV164">
        <v>0</v>
      </c>
    </row>
    <row r="165" spans="1:50" x14ac:dyDescent="0.3">
      <c r="A165" s="1">
        <v>2</v>
      </c>
      <c r="B165" s="1">
        <v>49.368000000000002</v>
      </c>
      <c r="C165" s="1">
        <v>0.53400000000000003</v>
      </c>
      <c r="D165" s="1">
        <v>2.1469999999999998</v>
      </c>
      <c r="E165" s="1">
        <v>6.2E-2</v>
      </c>
      <c r="F165" s="1">
        <v>20.75</v>
      </c>
      <c r="G165" s="1">
        <v>0.56699999999999995</v>
      </c>
      <c r="H165" s="1">
        <v>7.31</v>
      </c>
      <c r="I165" s="1">
        <v>17.829000000000001</v>
      </c>
      <c r="J165" s="1">
        <v>0.30399999999999999</v>
      </c>
      <c r="K165" s="1">
        <v>0</v>
      </c>
      <c r="L165" s="1">
        <v>0</v>
      </c>
      <c r="M165" s="1">
        <v>0</v>
      </c>
      <c r="N165" s="1">
        <f t="shared" si="15"/>
        <v>98.870999999999981</v>
      </c>
      <c r="O165" s="1" t="s">
        <v>51</v>
      </c>
      <c r="P165" t="str" cm="1">
        <f t="array" ref="P165">_xlfn.IFS(A165=1,"Core",A165=2,"Rim",TRUE,"Mantle")</f>
        <v>Rim</v>
      </c>
      <c r="Q165" s="1" t="s">
        <v>53</v>
      </c>
      <c r="R165" s="1">
        <v>1.9550000000000001</v>
      </c>
      <c r="S165" s="1">
        <v>1.6E-2</v>
      </c>
      <c r="T165" s="1">
        <v>0.1</v>
      </c>
      <c r="U165" s="1">
        <v>2E-3</v>
      </c>
      <c r="V165" s="1">
        <v>0</v>
      </c>
      <c r="W165" s="1">
        <v>0.68700000000000006</v>
      </c>
      <c r="X165" s="1">
        <v>1.9E-2</v>
      </c>
      <c r="Y165" s="1">
        <v>0.43099999999999999</v>
      </c>
      <c r="Z165" s="1">
        <v>0.75600000000000001</v>
      </c>
      <c r="AA165" s="1">
        <v>2.3E-2</v>
      </c>
      <c r="AB165" s="1">
        <v>0</v>
      </c>
      <c r="AC165" s="1">
        <v>3.99</v>
      </c>
      <c r="AD165" s="2">
        <v>39.936608557844693</v>
      </c>
      <c r="AE165" s="2">
        <v>22.768092974115163</v>
      </c>
      <c r="AF165" s="2">
        <v>37.295298468040151</v>
      </c>
      <c r="AG165" s="2">
        <f t="shared" si="13"/>
        <v>38.550983899821105</v>
      </c>
      <c r="AH165" s="2">
        <f t="shared" si="14"/>
        <v>0</v>
      </c>
      <c r="AI165" s="2">
        <v>0.57263602746962494</v>
      </c>
      <c r="AJ165" s="2">
        <v>0.39936608557844694</v>
      </c>
      <c r="AK165" s="1"/>
      <c r="AL165" s="1">
        <v>3.5905370752034069</v>
      </c>
      <c r="AM165" s="1">
        <v>1305.1373190574379</v>
      </c>
      <c r="AN165" s="1">
        <v>1353.0078125</v>
      </c>
      <c r="AO165" s="1">
        <v>8.9395618438720703</v>
      </c>
      <c r="AP165" s="1">
        <v>1283.774169921875</v>
      </c>
      <c r="AQ165" s="1">
        <v>1375.5552179891631</v>
      </c>
      <c r="AR165" s="1">
        <v>1380.358274376141</v>
      </c>
      <c r="AS165" s="1">
        <v>4.1689066886901864</v>
      </c>
      <c r="AT165" s="1">
        <v>6.0628001637646776</v>
      </c>
      <c r="AU165" s="1">
        <v>6.6815420487306021</v>
      </c>
      <c r="AV165" s="1">
        <v>0</v>
      </c>
      <c r="AW165" s="1"/>
      <c r="AX165" s="1"/>
    </row>
  </sheetData>
  <sortState xmlns:xlrd2="http://schemas.microsoft.com/office/spreadsheetml/2017/richdata2" ref="A2:AX165">
    <sortCondition descending="1" ref="AG2:AG165"/>
  </sortState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D8204-1269-444A-84E0-B9DCAF38933B}">
  <dimension ref="A1:AV122"/>
  <sheetViews>
    <sheetView workbookViewId="0">
      <selection activeCell="O21" sqref="O21"/>
    </sheetView>
  </sheetViews>
  <sheetFormatPr defaultRowHeight="14" x14ac:dyDescent="0.3"/>
  <cols>
    <col min="17" max="17" width="14.54296875" bestFit="1" customWidth="1"/>
  </cols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 s="1">
        <v>1</v>
      </c>
      <c r="B2" s="1">
        <v>52.593000000000004</v>
      </c>
      <c r="C2" s="1">
        <v>0.214</v>
      </c>
      <c r="D2" s="1">
        <v>0.878</v>
      </c>
      <c r="E2" s="1">
        <v>0.42199999999999999</v>
      </c>
      <c r="F2" s="1">
        <v>13.467000000000001</v>
      </c>
      <c r="G2" s="1">
        <v>0.41299999999999998</v>
      </c>
      <c r="H2" s="1">
        <v>14.023</v>
      </c>
      <c r="I2" s="1">
        <v>18.914000000000001</v>
      </c>
      <c r="J2" s="1">
        <v>0.223</v>
      </c>
      <c r="K2" s="1">
        <v>0</v>
      </c>
      <c r="L2" s="1">
        <v>0</v>
      </c>
      <c r="M2" s="1">
        <v>0</v>
      </c>
      <c r="N2" s="1">
        <v>101.14699999999999</v>
      </c>
      <c r="O2" s="1" t="s">
        <v>55</v>
      </c>
      <c r="P2" t="str" cm="1">
        <f t="array" ref="P2">_xlfn.IFS(A2=1,"Core",A2=3,"Rim",TRUE,"Mantle")</f>
        <v>Core</v>
      </c>
      <c r="Q2" s="1" t="s">
        <v>53</v>
      </c>
      <c r="R2" s="1">
        <v>1.96</v>
      </c>
      <c r="S2" s="1">
        <v>6.0000000000000001E-3</v>
      </c>
      <c r="T2" s="1">
        <v>3.9E-2</v>
      </c>
      <c r="U2" s="1">
        <v>1.2E-2</v>
      </c>
      <c r="V2" s="1">
        <v>3.3000000000000002E-2</v>
      </c>
      <c r="W2" s="1">
        <v>0.38700000000000001</v>
      </c>
      <c r="X2" s="1">
        <v>1.2999999999999999E-2</v>
      </c>
      <c r="Y2" s="1">
        <v>0.77900000000000003</v>
      </c>
      <c r="Z2" s="1">
        <v>0.755</v>
      </c>
      <c r="AA2" s="1">
        <v>1.6E-2</v>
      </c>
      <c r="AB2" s="1">
        <v>0</v>
      </c>
      <c r="AC2" s="1">
        <v>4</v>
      </c>
      <c r="AD2" s="2">
        <v>38.383324860193191</v>
      </c>
      <c r="AE2" s="2">
        <v>39.603457041179468</v>
      </c>
      <c r="AF2" s="2">
        <v>22.013218098627359</v>
      </c>
      <c r="AG2" s="2">
        <v>66.809605488850778</v>
      </c>
      <c r="AH2" s="2">
        <v>7.857142857142857E-2</v>
      </c>
      <c r="AI2" s="2">
        <v>0.41204880528723953</v>
      </c>
      <c r="AJ2" s="2">
        <v>0.38383324860193191</v>
      </c>
      <c r="AL2" s="1">
        <v>-1.039123078251883</v>
      </c>
      <c r="AM2" s="1">
        <v>1366.4986968915309</v>
      </c>
      <c r="AN2" s="1">
        <v>1399.443481445312</v>
      </c>
      <c r="AO2" s="1">
        <v>0.65689539909362793</v>
      </c>
      <c r="AP2" s="1">
        <v>1362.294311523438</v>
      </c>
      <c r="AQ2" s="1">
        <v>1372.051705977583</v>
      </c>
      <c r="AR2" s="1">
        <v>1374.09983210942</v>
      </c>
      <c r="AS2" s="1">
        <v>1.312006831169128</v>
      </c>
      <c r="AT2" s="1">
        <v>-2.6954831896887299</v>
      </c>
      <c r="AU2" s="1">
        <v>-2.4440385737527688</v>
      </c>
      <c r="AV2" s="1">
        <v>1</v>
      </c>
    </row>
    <row r="3" spans="1:48" s="1" customFormat="1" x14ac:dyDescent="0.3">
      <c r="A3" s="1">
        <v>1</v>
      </c>
      <c r="B3" s="1">
        <v>52.177999999999997</v>
      </c>
      <c r="C3" s="1">
        <v>0.151</v>
      </c>
      <c r="D3" s="1">
        <v>0.67400000000000004</v>
      </c>
      <c r="E3" s="1">
        <v>0.43</v>
      </c>
      <c r="F3" s="1">
        <v>13.449</v>
      </c>
      <c r="G3" s="1">
        <v>0.41899999999999998</v>
      </c>
      <c r="H3" s="1">
        <v>13.989000000000001</v>
      </c>
      <c r="I3" s="1">
        <v>18.606999999999999</v>
      </c>
      <c r="J3" s="1">
        <v>0.188</v>
      </c>
      <c r="K3" s="1">
        <v>0</v>
      </c>
      <c r="L3" s="1">
        <v>0</v>
      </c>
      <c r="M3" s="1">
        <v>0</v>
      </c>
      <c r="N3" s="1">
        <v>100.08500000000001</v>
      </c>
      <c r="O3" s="1" t="s">
        <v>55</v>
      </c>
      <c r="P3" t="str" cm="1">
        <f t="array" ref="P3">_xlfn.IFS(A3=1,"Core",A3=3,"Rim",TRUE,"Mantle")</f>
        <v>Core</v>
      </c>
      <c r="Q3" s="1" t="s">
        <v>53</v>
      </c>
      <c r="R3" s="1">
        <v>1.966</v>
      </c>
      <c r="S3" s="1">
        <v>4.0000000000000001E-3</v>
      </c>
      <c r="T3" s="1">
        <v>0.03</v>
      </c>
      <c r="U3" s="1">
        <v>1.2999999999999999E-2</v>
      </c>
      <c r="V3" s="1">
        <v>3.1E-2</v>
      </c>
      <c r="W3" s="1">
        <v>0.39300000000000002</v>
      </c>
      <c r="X3" s="1">
        <v>1.2999999999999999E-2</v>
      </c>
      <c r="Y3" s="1">
        <v>0.78500000000000003</v>
      </c>
      <c r="Z3" s="1">
        <v>0.751</v>
      </c>
      <c r="AA3" s="1">
        <v>1.4E-2</v>
      </c>
      <c r="AB3" s="1">
        <v>0</v>
      </c>
      <c r="AC3" s="1">
        <v>4</v>
      </c>
      <c r="AD3" s="2">
        <v>38.063862138874811</v>
      </c>
      <c r="AE3" s="2">
        <v>39.787126203750631</v>
      </c>
      <c r="AF3" s="2">
        <v>22.149011657374558</v>
      </c>
      <c r="AG3" s="2">
        <v>66.638370118845501</v>
      </c>
      <c r="AH3" s="2">
        <v>7.3113207547169809E-2</v>
      </c>
      <c r="AI3" s="2">
        <v>0.41180942726811964</v>
      </c>
      <c r="AJ3" s="2">
        <v>0.3806386213887481</v>
      </c>
      <c r="AL3" s="1">
        <v>-1.7144235542703581</v>
      </c>
      <c r="AM3" s="1">
        <v>1363.243795477003</v>
      </c>
      <c r="AN3" s="1">
        <v>1412.194458007812</v>
      </c>
      <c r="AO3" s="1">
        <v>0.65701466798782349</v>
      </c>
      <c r="AP3" s="1">
        <v>1364.289794921875</v>
      </c>
      <c r="AQ3" s="1">
        <v>1336.3825074216859</v>
      </c>
      <c r="AR3" s="1">
        <v>1337.5385831944161</v>
      </c>
      <c r="AS3" s="1">
        <v>1.313564658164978</v>
      </c>
      <c r="AT3" s="1">
        <v>-7.2117147742087582</v>
      </c>
      <c r="AU3" s="1">
        <v>-7.0699041938248186</v>
      </c>
      <c r="AV3" s="1">
        <v>1</v>
      </c>
    </row>
    <row r="4" spans="1:48" s="1" customFormat="1" x14ac:dyDescent="0.3">
      <c r="A4" s="1">
        <v>1</v>
      </c>
      <c r="B4" s="1">
        <v>52.396000000000001</v>
      </c>
      <c r="C4" s="1">
        <v>0.12</v>
      </c>
      <c r="D4" s="1">
        <v>0.57099999999999995</v>
      </c>
      <c r="E4" s="1">
        <v>0.42199999999999999</v>
      </c>
      <c r="F4" s="1">
        <v>13.573</v>
      </c>
      <c r="G4" s="1">
        <v>0.43</v>
      </c>
      <c r="H4" s="1">
        <v>13.965999999999999</v>
      </c>
      <c r="I4" s="1">
        <v>18.66</v>
      </c>
      <c r="J4" s="1">
        <v>0.224</v>
      </c>
      <c r="K4" s="1">
        <v>0</v>
      </c>
      <c r="L4" s="1">
        <v>0</v>
      </c>
      <c r="M4" s="1">
        <v>0</v>
      </c>
      <c r="N4" s="1">
        <v>100.36199999999999</v>
      </c>
      <c r="O4" s="1" t="s">
        <v>55</v>
      </c>
      <c r="P4" t="str" cm="1">
        <f t="array" ref="P4">_xlfn.IFS(A4=1,"Core",A4=3,"Rim",TRUE,"Mantle")</f>
        <v>Core</v>
      </c>
      <c r="Q4" s="1" t="s">
        <v>53</v>
      </c>
      <c r="R4" s="1">
        <v>1.9690000000000001</v>
      </c>
      <c r="S4" s="1">
        <v>3.0000000000000001E-3</v>
      </c>
      <c r="T4" s="1">
        <v>2.5000000000000001E-2</v>
      </c>
      <c r="U4" s="1">
        <v>1.2999999999999999E-2</v>
      </c>
      <c r="V4" s="1">
        <v>3.4000000000000002E-2</v>
      </c>
      <c r="W4" s="1">
        <v>0.39200000000000002</v>
      </c>
      <c r="X4" s="1">
        <v>1.4E-2</v>
      </c>
      <c r="Y4" s="1">
        <v>0.78200000000000003</v>
      </c>
      <c r="Z4" s="1">
        <v>0.751</v>
      </c>
      <c r="AA4" s="1">
        <v>1.6E-2</v>
      </c>
      <c r="AB4" s="1">
        <v>0</v>
      </c>
      <c r="AC4" s="1">
        <v>4</v>
      </c>
      <c r="AD4" s="2">
        <v>38.063862138874811</v>
      </c>
      <c r="AE4" s="2">
        <v>39.635073492143945</v>
      </c>
      <c r="AF4" s="2">
        <v>22.301064368981251</v>
      </c>
      <c r="AG4" s="2">
        <v>66.609880749574117</v>
      </c>
      <c r="AH4" s="2">
        <v>7.9812206572769953E-2</v>
      </c>
      <c r="AI4" s="2">
        <v>0.41332995438418657</v>
      </c>
      <c r="AJ4" s="2">
        <v>0.3806386213887481</v>
      </c>
      <c r="AM4" s="1">
        <v>1364.316686215785</v>
      </c>
      <c r="AN4" s="1">
        <v>1420.6669921875</v>
      </c>
      <c r="AO4" s="1">
        <v>0.55201238393783569</v>
      </c>
      <c r="AP4" s="1">
        <v>1365.13671875</v>
      </c>
      <c r="AS4" s="1">
        <v>1.280306458473206</v>
      </c>
      <c r="AV4" s="1">
        <v>1</v>
      </c>
    </row>
    <row r="5" spans="1:48" s="1" customFormat="1" x14ac:dyDescent="0.3">
      <c r="A5" s="1">
        <v>1</v>
      </c>
      <c r="B5" s="1">
        <v>52.503</v>
      </c>
      <c r="C5" s="1">
        <v>0.25</v>
      </c>
      <c r="D5" s="1">
        <v>0.877</v>
      </c>
      <c r="E5" s="1">
        <v>0.42599999999999999</v>
      </c>
      <c r="F5" s="1">
        <v>13.46</v>
      </c>
      <c r="G5" s="1">
        <v>0.40699999999999997</v>
      </c>
      <c r="H5" s="1">
        <v>13.912000000000001</v>
      </c>
      <c r="I5" s="1">
        <v>18.901</v>
      </c>
      <c r="J5" s="1">
        <v>0.224</v>
      </c>
      <c r="K5" s="1">
        <v>0</v>
      </c>
      <c r="L5" s="1">
        <v>0</v>
      </c>
      <c r="M5" s="1">
        <v>0</v>
      </c>
      <c r="N5" s="1">
        <v>100.96000000000001</v>
      </c>
      <c r="O5" s="1" t="s">
        <v>55</v>
      </c>
      <c r="P5" t="str" cm="1">
        <f t="array" ref="P5">_xlfn.IFS(A5=1,"Core",A5=3,"Rim",TRUE,"Mantle")</f>
        <v>Core</v>
      </c>
      <c r="Q5" s="1" t="s">
        <v>53</v>
      </c>
      <c r="R5" s="1">
        <v>1.9610000000000001</v>
      </c>
      <c r="S5" s="1">
        <v>7.0000000000000001E-3</v>
      </c>
      <c r="T5" s="1">
        <v>3.9E-2</v>
      </c>
      <c r="U5" s="1">
        <v>1.2999999999999999E-2</v>
      </c>
      <c r="V5" s="1">
        <v>2.9000000000000001E-2</v>
      </c>
      <c r="W5" s="1">
        <v>0.39200000000000002</v>
      </c>
      <c r="X5" s="1">
        <v>1.2999999999999999E-2</v>
      </c>
      <c r="Y5" s="1">
        <v>0.77400000000000002</v>
      </c>
      <c r="Z5" s="1">
        <v>0.75700000000000001</v>
      </c>
      <c r="AA5" s="1">
        <v>1.6E-2</v>
      </c>
      <c r="AB5" s="1">
        <v>0</v>
      </c>
      <c r="AC5" s="1">
        <v>4</v>
      </c>
      <c r="AD5" s="2">
        <v>38.524173027989825</v>
      </c>
      <c r="AE5" s="2">
        <v>39.38931297709923</v>
      </c>
      <c r="AF5" s="2">
        <v>22.086513994910941</v>
      </c>
      <c r="AG5" s="2">
        <v>66.380789022298458</v>
      </c>
      <c r="AH5" s="2">
        <v>6.8883610451306407E-2</v>
      </c>
      <c r="AI5" s="2">
        <v>0.41348600508905853</v>
      </c>
      <c r="AJ5" s="2">
        <v>0.38524173027989828</v>
      </c>
      <c r="AL5" s="1">
        <v>-0.95918850700757829</v>
      </c>
      <c r="AM5" s="1">
        <v>1366.8212930877439</v>
      </c>
      <c r="AN5" s="1">
        <v>1392.428588867188</v>
      </c>
      <c r="AO5" s="1">
        <v>0.76096236705780029</v>
      </c>
      <c r="AP5" s="1">
        <v>1366.121215820312</v>
      </c>
      <c r="AQ5" s="1">
        <v>1373.332159901714</v>
      </c>
      <c r="AR5" s="1">
        <v>1375.737447931836</v>
      </c>
      <c r="AS5" s="1">
        <v>1.5208579301834111</v>
      </c>
      <c r="AT5" s="1">
        <v>-2.4125107426229988</v>
      </c>
      <c r="AU5" s="1">
        <v>-2.1169977453488831</v>
      </c>
      <c r="AV5" s="1">
        <v>1</v>
      </c>
    </row>
    <row r="6" spans="1:48" s="1" customFormat="1" x14ac:dyDescent="0.3">
      <c r="A6" s="1">
        <v>1</v>
      </c>
      <c r="B6" s="1">
        <v>52.491999999999997</v>
      </c>
      <c r="C6" s="1">
        <v>0.19</v>
      </c>
      <c r="D6" s="1">
        <v>0.74199999999999999</v>
      </c>
      <c r="E6" s="1">
        <v>0.42199999999999999</v>
      </c>
      <c r="F6" s="1">
        <v>13.656000000000001</v>
      </c>
      <c r="G6" s="1">
        <v>0.436</v>
      </c>
      <c r="H6" s="1">
        <v>14.044</v>
      </c>
      <c r="I6" s="1">
        <v>18.616</v>
      </c>
      <c r="J6" s="1">
        <v>0.20100000000000001</v>
      </c>
      <c r="K6" s="1">
        <v>0</v>
      </c>
      <c r="L6" s="1">
        <v>0</v>
      </c>
      <c r="M6" s="1">
        <v>0</v>
      </c>
      <c r="N6" s="1">
        <v>100.79899999999999</v>
      </c>
      <c r="O6" s="1" t="s">
        <v>55</v>
      </c>
      <c r="P6" t="str" cm="1">
        <f t="array" ref="P6">_xlfn.IFS(A6=1,"Core",A6=3,"Rim",TRUE,"Mantle")</f>
        <v>Core</v>
      </c>
      <c r="Q6" s="1" t="s">
        <v>53</v>
      </c>
      <c r="R6" s="1">
        <v>1.964</v>
      </c>
      <c r="S6" s="1">
        <v>5.0000000000000001E-3</v>
      </c>
      <c r="T6" s="1">
        <v>3.3000000000000002E-2</v>
      </c>
      <c r="U6" s="1">
        <v>1.2E-2</v>
      </c>
      <c r="V6" s="1">
        <v>0.03</v>
      </c>
      <c r="W6" s="1">
        <v>0.39700000000000002</v>
      </c>
      <c r="X6" s="1">
        <v>1.4E-2</v>
      </c>
      <c r="Y6" s="1">
        <v>0.78300000000000003</v>
      </c>
      <c r="Z6" s="1">
        <v>0.746</v>
      </c>
      <c r="AA6" s="1">
        <v>1.4999999999999999E-2</v>
      </c>
      <c r="AB6" s="1">
        <v>0</v>
      </c>
      <c r="AC6" s="1">
        <v>4</v>
      </c>
      <c r="AD6" s="2">
        <v>37.868020304568532</v>
      </c>
      <c r="AE6" s="2">
        <v>39.746192893401016</v>
      </c>
      <c r="AF6" s="2">
        <v>22.385786802030463</v>
      </c>
      <c r="AG6" s="2">
        <v>66.355932203389827</v>
      </c>
      <c r="AH6" s="2">
        <v>7.0257611241217793E-2</v>
      </c>
      <c r="AI6" s="2">
        <v>0.4131979695431473</v>
      </c>
      <c r="AJ6" s="2">
        <v>0.37868020304568534</v>
      </c>
      <c r="AL6" s="1">
        <v>-1.3393995898317179</v>
      </c>
      <c r="AM6" s="1">
        <v>1363.409858528838</v>
      </c>
      <c r="AN6" s="1">
        <v>1406.617553710938</v>
      </c>
      <c r="AO6" s="1">
        <v>0.51273638010025024</v>
      </c>
      <c r="AP6" s="1">
        <v>1363.254150390625</v>
      </c>
      <c r="AQ6" s="1">
        <v>1356.194284168489</v>
      </c>
      <c r="AR6" s="1">
        <v>1357.5577285843649</v>
      </c>
      <c r="AS6" s="1">
        <v>1.2170624732971189</v>
      </c>
      <c r="AT6" s="1">
        <v>-4.6331601671499811</v>
      </c>
      <c r="AU6" s="1">
        <v>-4.465763487623752</v>
      </c>
      <c r="AV6" s="1">
        <v>1</v>
      </c>
    </row>
    <row r="7" spans="1:48" s="1" customFormat="1" x14ac:dyDescent="0.3">
      <c r="A7" s="1">
        <v>1</v>
      </c>
      <c r="B7" s="1">
        <v>52.029000000000003</v>
      </c>
      <c r="C7" s="1">
        <v>0.27600000000000002</v>
      </c>
      <c r="D7" s="1">
        <v>0.78500000000000003</v>
      </c>
      <c r="E7" s="1">
        <v>0.34599999999999997</v>
      </c>
      <c r="F7" s="1">
        <v>13.459</v>
      </c>
      <c r="G7" s="1">
        <v>0.42199999999999999</v>
      </c>
      <c r="H7" s="1">
        <v>13.673999999999999</v>
      </c>
      <c r="I7" s="1">
        <v>19.004999999999999</v>
      </c>
      <c r="J7" s="1">
        <v>0.20200000000000001</v>
      </c>
      <c r="K7" s="1">
        <v>0</v>
      </c>
      <c r="L7" s="1">
        <v>0</v>
      </c>
      <c r="M7" s="1">
        <v>0</v>
      </c>
      <c r="N7" s="1">
        <v>100.19799999999998</v>
      </c>
      <c r="O7" s="1" t="s">
        <v>55</v>
      </c>
      <c r="P7" t="str" cm="1">
        <f t="array" ref="P7">_xlfn.IFS(A7=1,"Core",A7=3,"Rim",TRUE,"Mantle")</f>
        <v>Core</v>
      </c>
      <c r="Q7" s="1" t="s">
        <v>53</v>
      </c>
      <c r="R7" s="1">
        <v>1.96</v>
      </c>
      <c r="S7" s="1">
        <v>8.0000000000000002E-3</v>
      </c>
      <c r="T7" s="1">
        <v>3.5000000000000003E-2</v>
      </c>
      <c r="U7" s="1">
        <v>0.01</v>
      </c>
      <c r="V7" s="1">
        <v>3.4000000000000002E-2</v>
      </c>
      <c r="W7" s="1">
        <v>0.39</v>
      </c>
      <c r="X7" s="1">
        <v>1.2999999999999999E-2</v>
      </c>
      <c r="Y7" s="1">
        <v>0.76800000000000002</v>
      </c>
      <c r="Z7" s="1">
        <v>0.76700000000000002</v>
      </c>
      <c r="AA7" s="1">
        <v>1.4999999999999999E-2</v>
      </c>
      <c r="AB7" s="1">
        <v>0</v>
      </c>
      <c r="AC7" s="1">
        <v>4</v>
      </c>
      <c r="AD7" s="2">
        <v>38.894523326572013</v>
      </c>
      <c r="AE7" s="2">
        <v>38.945233265720084</v>
      </c>
      <c r="AF7" s="2">
        <v>22.160243407707913</v>
      </c>
      <c r="AG7" s="2">
        <v>66.32124352331607</v>
      </c>
      <c r="AH7" s="2">
        <v>8.0188679245283015E-2</v>
      </c>
      <c r="AI7" s="2">
        <v>0.41607505070993922</v>
      </c>
      <c r="AJ7" s="2">
        <v>0.38894523326572011</v>
      </c>
      <c r="AL7" s="1">
        <v>-1.859261728927684</v>
      </c>
      <c r="AM7" s="1">
        <v>1358.4354097218161</v>
      </c>
      <c r="AN7" s="1">
        <v>1386.662231445312</v>
      </c>
      <c r="AO7" s="1">
        <v>0.84154194593429565</v>
      </c>
      <c r="AP7" s="1">
        <v>1353.427734375</v>
      </c>
      <c r="AQ7" s="1">
        <v>1320.843958522601</v>
      </c>
      <c r="AR7" s="1">
        <v>1320.6496404128479</v>
      </c>
      <c r="AS7" s="1">
        <v>1.4185736179351811</v>
      </c>
      <c r="AT7" s="1">
        <v>-8.5643459032289684</v>
      </c>
      <c r="AU7" s="1">
        <v>-8.5882634420416721</v>
      </c>
      <c r="AV7" s="1">
        <v>1</v>
      </c>
    </row>
    <row r="8" spans="1:48" s="1" customFormat="1" x14ac:dyDescent="0.3">
      <c r="A8" s="1">
        <v>1</v>
      </c>
      <c r="B8" s="1">
        <v>52.268000000000001</v>
      </c>
      <c r="C8" s="1">
        <v>0.24299999999999999</v>
      </c>
      <c r="D8" s="1">
        <v>0.83499999999999996</v>
      </c>
      <c r="E8" s="1">
        <v>0.41799999999999998</v>
      </c>
      <c r="F8" s="1">
        <v>13.287000000000001</v>
      </c>
      <c r="G8" s="1">
        <v>0.41599999999999998</v>
      </c>
      <c r="H8" s="1">
        <v>13.754</v>
      </c>
      <c r="I8" s="1">
        <v>18.919</v>
      </c>
      <c r="J8" s="1">
        <v>0.23200000000000001</v>
      </c>
      <c r="K8" s="1">
        <v>0</v>
      </c>
      <c r="L8" s="1">
        <v>0</v>
      </c>
      <c r="M8" s="1">
        <v>0</v>
      </c>
      <c r="N8" s="1">
        <v>100.372</v>
      </c>
      <c r="O8" s="1" t="s">
        <v>55</v>
      </c>
      <c r="P8" t="str" cm="1">
        <f t="array" ref="P8">_xlfn.IFS(A8=1,"Core",A8=3,"Rim",TRUE,"Mantle")</f>
        <v>Core</v>
      </c>
      <c r="Q8" s="1" t="s">
        <v>53</v>
      </c>
      <c r="R8" s="1">
        <v>1.964</v>
      </c>
      <c r="S8" s="1">
        <v>7.0000000000000001E-3</v>
      </c>
      <c r="T8" s="1">
        <v>3.6999999999999998E-2</v>
      </c>
      <c r="U8" s="1">
        <v>1.2E-2</v>
      </c>
      <c r="V8" s="1">
        <v>2.5999999999999999E-2</v>
      </c>
      <c r="W8" s="1">
        <v>0.39200000000000002</v>
      </c>
      <c r="X8" s="1">
        <v>1.2999999999999999E-2</v>
      </c>
      <c r="Y8" s="1">
        <v>0.77</v>
      </c>
      <c r="Z8" s="1">
        <v>0.76200000000000001</v>
      </c>
      <c r="AA8" s="1">
        <v>1.7000000000000001E-2</v>
      </c>
      <c r="AB8" s="1">
        <v>0</v>
      </c>
      <c r="AC8" s="1">
        <v>4</v>
      </c>
      <c r="AD8" s="2">
        <v>38.818135506877226</v>
      </c>
      <c r="AE8" s="2">
        <v>39.225674987264384</v>
      </c>
      <c r="AF8" s="2">
        <v>21.956189505858383</v>
      </c>
      <c r="AG8" s="2">
        <v>66.265060240963862</v>
      </c>
      <c r="AH8" s="2">
        <v>6.2200956937799035E-2</v>
      </c>
      <c r="AI8" s="2">
        <v>0.41365257259296995</v>
      </c>
      <c r="AJ8" s="2">
        <v>0.38818135506877227</v>
      </c>
      <c r="AL8" s="1">
        <v>-0.85560613749331438</v>
      </c>
      <c r="AM8" s="1">
        <v>1366.5419120806771</v>
      </c>
      <c r="AN8" s="1">
        <v>1390.144897460938</v>
      </c>
      <c r="AO8" s="1">
        <v>0.95303195714950562</v>
      </c>
      <c r="AP8" s="1">
        <v>1359.067993164062</v>
      </c>
      <c r="AQ8" s="1">
        <v>1376.0918994472549</v>
      </c>
      <c r="AR8" s="1">
        <v>1379.084637903977</v>
      </c>
      <c r="AS8" s="1">
        <v>1.5582823753356929</v>
      </c>
      <c r="AT8" s="1">
        <v>-2.0886891255272531</v>
      </c>
      <c r="AU8" s="1">
        <v>-1.721035279734453</v>
      </c>
      <c r="AV8" s="1">
        <v>1</v>
      </c>
    </row>
    <row r="9" spans="1:48" s="1" customFormat="1" x14ac:dyDescent="0.3">
      <c r="A9" s="1">
        <v>1</v>
      </c>
      <c r="B9" s="1">
        <v>52.512999999999998</v>
      </c>
      <c r="C9" s="1">
        <v>0.27800000000000002</v>
      </c>
      <c r="D9" s="1">
        <v>0.90700000000000003</v>
      </c>
      <c r="E9" s="1">
        <v>0.42899999999999999</v>
      </c>
      <c r="F9" s="1">
        <v>13.292999999999999</v>
      </c>
      <c r="G9" s="1">
        <v>0.38</v>
      </c>
      <c r="H9" s="1">
        <v>13.59</v>
      </c>
      <c r="I9" s="1">
        <v>19.388999999999999</v>
      </c>
      <c r="J9" s="1">
        <v>0.246</v>
      </c>
      <c r="K9" s="1">
        <v>0</v>
      </c>
      <c r="L9" s="1">
        <v>0</v>
      </c>
      <c r="M9" s="1">
        <v>0</v>
      </c>
      <c r="N9" s="1">
        <v>101.02499999999998</v>
      </c>
      <c r="O9" s="1" t="s">
        <v>55</v>
      </c>
      <c r="P9" t="str" cm="1">
        <f t="array" ref="P9">_xlfn.IFS(A9=1,"Core",A9=3,"Rim",TRUE,"Mantle")</f>
        <v>Core</v>
      </c>
      <c r="Q9" s="1" t="s">
        <v>53</v>
      </c>
      <c r="R9" s="1">
        <v>1.962</v>
      </c>
      <c r="S9" s="1">
        <v>8.0000000000000002E-3</v>
      </c>
      <c r="T9" s="1">
        <v>0.04</v>
      </c>
      <c r="U9" s="1">
        <v>1.2999999999999999E-2</v>
      </c>
      <c r="V9" s="1">
        <v>2.5999999999999999E-2</v>
      </c>
      <c r="W9" s="1">
        <v>0.38900000000000001</v>
      </c>
      <c r="X9" s="1">
        <v>1.2E-2</v>
      </c>
      <c r="Y9" s="1">
        <v>0.75700000000000001</v>
      </c>
      <c r="Z9" s="1">
        <v>0.77600000000000002</v>
      </c>
      <c r="AA9" s="1">
        <v>1.7999999999999999E-2</v>
      </c>
      <c r="AB9" s="1">
        <v>0</v>
      </c>
      <c r="AC9" s="1">
        <v>4</v>
      </c>
      <c r="AD9" s="2">
        <v>39.591836734693878</v>
      </c>
      <c r="AE9" s="2">
        <v>38.62244897959183</v>
      </c>
      <c r="AF9" s="2">
        <v>21.785714285714285</v>
      </c>
      <c r="AG9" s="2">
        <v>66.055846422338576</v>
      </c>
      <c r="AH9" s="2">
        <v>6.2650602409638545E-2</v>
      </c>
      <c r="AI9" s="2">
        <v>0.41581632653061229</v>
      </c>
      <c r="AJ9" s="2">
        <v>0.3959183673469388</v>
      </c>
      <c r="AL9" s="1">
        <v>-0.87848904231706726</v>
      </c>
      <c r="AM9" s="1">
        <v>1367.5068011536539</v>
      </c>
      <c r="AN9" s="1">
        <v>1386.03564453125</v>
      </c>
      <c r="AO9" s="1">
        <v>0.87246990203857422</v>
      </c>
      <c r="AP9" s="1">
        <v>1361.687866210938</v>
      </c>
      <c r="AQ9" s="1">
        <v>1375.1213560055669</v>
      </c>
      <c r="AR9" s="1">
        <v>1378.5824072680589</v>
      </c>
      <c r="AS9" s="1">
        <v>2.014522790908813</v>
      </c>
      <c r="AT9" s="1">
        <v>-1.9516562300968869</v>
      </c>
      <c r="AU9" s="1">
        <v>-1.525825804083754</v>
      </c>
      <c r="AV9" s="1">
        <v>1</v>
      </c>
    </row>
    <row r="10" spans="1:48" s="1" customFormat="1" x14ac:dyDescent="0.3">
      <c r="A10" s="1">
        <v>1</v>
      </c>
      <c r="B10" s="1">
        <v>52.493000000000002</v>
      </c>
      <c r="C10" s="1">
        <v>0.126</v>
      </c>
      <c r="D10" s="1">
        <v>0.51300000000000001</v>
      </c>
      <c r="E10" s="1">
        <v>0.40400000000000003</v>
      </c>
      <c r="F10" s="1">
        <v>13.569000000000001</v>
      </c>
      <c r="G10" s="1">
        <v>0.40699999999999997</v>
      </c>
      <c r="H10" s="1">
        <v>14.000999999999999</v>
      </c>
      <c r="I10" s="1">
        <v>18.515999999999998</v>
      </c>
      <c r="J10" s="1">
        <v>0.20599999999999999</v>
      </c>
      <c r="K10" s="1">
        <v>0</v>
      </c>
      <c r="L10" s="1">
        <v>0</v>
      </c>
      <c r="M10" s="1">
        <v>0</v>
      </c>
      <c r="N10" s="1">
        <v>100.235</v>
      </c>
      <c r="O10" s="1" t="s">
        <v>55</v>
      </c>
      <c r="P10" t="str" cm="1">
        <f t="array" ref="P10">_xlfn.IFS(A10=1,"Core",A10=3,"Rim",TRUE,"Mantle")</f>
        <v>Core</v>
      </c>
      <c r="Q10" s="1" t="s">
        <v>53</v>
      </c>
      <c r="R10" s="1">
        <v>1.9750000000000001</v>
      </c>
      <c r="S10" s="1">
        <v>4.0000000000000001E-3</v>
      </c>
      <c r="T10" s="1">
        <v>2.3E-2</v>
      </c>
      <c r="U10" s="1">
        <v>1.2E-2</v>
      </c>
      <c r="V10" s="1">
        <v>2.3E-2</v>
      </c>
      <c r="W10" s="1">
        <v>0.40400000000000003</v>
      </c>
      <c r="X10" s="1">
        <v>1.2999999999999999E-2</v>
      </c>
      <c r="Y10" s="1">
        <v>0.78500000000000003</v>
      </c>
      <c r="Z10" s="1">
        <v>0.746</v>
      </c>
      <c r="AA10" s="1">
        <v>1.4999999999999999E-2</v>
      </c>
      <c r="AB10" s="1">
        <v>0</v>
      </c>
      <c r="AC10" s="1">
        <v>4</v>
      </c>
      <c r="AD10" s="2">
        <v>37.848807711821408</v>
      </c>
      <c r="AE10" s="2">
        <v>39.827498731608323</v>
      </c>
      <c r="AF10" s="2">
        <v>22.323693556570269</v>
      </c>
      <c r="AG10" s="2">
        <v>66.021867115222875</v>
      </c>
      <c r="AH10" s="2">
        <v>5.3864168618266969E-2</v>
      </c>
      <c r="AI10" s="2">
        <v>0.41248097412480977</v>
      </c>
      <c r="AJ10" s="2">
        <v>0.37848807711821408</v>
      </c>
      <c r="AL10" s="1">
        <v>-1.3175191248942399</v>
      </c>
      <c r="AM10" s="1">
        <v>1367.959422301034</v>
      </c>
      <c r="AN10" s="1">
        <v>1416.801635742188</v>
      </c>
      <c r="AO10" s="1">
        <v>0.5734325647354126</v>
      </c>
      <c r="AP10" s="1">
        <v>1371.52783203125</v>
      </c>
      <c r="AQ10" s="1">
        <v>1354.027594394596</v>
      </c>
      <c r="AR10" s="1">
        <v>1356.048119620172</v>
      </c>
      <c r="AS10" s="1">
        <v>1.231209278106689</v>
      </c>
      <c r="AT10" s="1">
        <v>-5.0672753403582647</v>
      </c>
      <c r="AU10" s="1">
        <v>-4.8194565096550193</v>
      </c>
      <c r="AV10" s="1">
        <v>1</v>
      </c>
    </row>
    <row r="11" spans="1:48" s="1" customFormat="1" x14ac:dyDescent="0.3">
      <c r="A11" s="1">
        <v>1</v>
      </c>
      <c r="B11" s="1">
        <v>52.53</v>
      </c>
      <c r="C11" s="1">
        <v>0.29299999999999998</v>
      </c>
      <c r="D11" s="1">
        <v>0.85699999999999998</v>
      </c>
      <c r="E11" s="1">
        <v>0.41499999999999998</v>
      </c>
      <c r="F11" s="1">
        <v>13.5</v>
      </c>
      <c r="G11" s="1">
        <v>0.40200000000000002</v>
      </c>
      <c r="H11" s="1">
        <v>13.81</v>
      </c>
      <c r="I11" s="1">
        <v>18.978999999999999</v>
      </c>
      <c r="J11" s="1">
        <v>0.23200000000000001</v>
      </c>
      <c r="K11" s="1">
        <v>0</v>
      </c>
      <c r="L11" s="1">
        <v>0</v>
      </c>
      <c r="M11" s="1">
        <v>0</v>
      </c>
      <c r="N11" s="1">
        <v>101.018</v>
      </c>
      <c r="O11" s="1" t="s">
        <v>55</v>
      </c>
      <c r="P11" t="str" cm="1">
        <f t="array" ref="P11">_xlfn.IFS(A11=1,"Core",A11=3,"Rim",TRUE,"Mantle")</f>
        <v>Core</v>
      </c>
      <c r="Q11" s="1" t="s">
        <v>53</v>
      </c>
      <c r="R11" s="1">
        <v>1.962</v>
      </c>
      <c r="S11" s="1">
        <v>8.0000000000000002E-3</v>
      </c>
      <c r="T11" s="1">
        <v>3.7999999999999999E-2</v>
      </c>
      <c r="U11" s="1">
        <v>1.2E-2</v>
      </c>
      <c r="V11" s="1">
        <v>2.5999999999999999E-2</v>
      </c>
      <c r="W11" s="1">
        <v>0.39600000000000002</v>
      </c>
      <c r="X11" s="1">
        <v>1.2999999999999999E-2</v>
      </c>
      <c r="Y11" s="1">
        <v>0.76900000000000002</v>
      </c>
      <c r="Z11" s="1">
        <v>0.76</v>
      </c>
      <c r="AA11" s="1">
        <v>1.7000000000000001E-2</v>
      </c>
      <c r="AB11" s="1">
        <v>0</v>
      </c>
      <c r="AC11" s="1">
        <v>4</v>
      </c>
      <c r="AD11" s="2">
        <v>38.69653767820774</v>
      </c>
      <c r="AE11" s="2">
        <v>39.15478615071283</v>
      </c>
      <c r="AF11" s="2">
        <v>22.148676171079433</v>
      </c>
      <c r="AG11" s="2">
        <v>66.008583690987123</v>
      </c>
      <c r="AH11" s="2">
        <v>6.1611374407582929E-2</v>
      </c>
      <c r="AI11" s="2">
        <v>0.41496945010183306</v>
      </c>
      <c r="AJ11" s="2">
        <v>0.38696537678207737</v>
      </c>
      <c r="AL11" s="1">
        <v>-0.95982134221898718</v>
      </c>
      <c r="AM11" s="1">
        <v>1366.551133663344</v>
      </c>
      <c r="AN11" s="1">
        <v>1389.41357421875</v>
      </c>
      <c r="AO11" s="1">
        <v>0.84625095129013062</v>
      </c>
      <c r="AP11" s="1">
        <v>1365.29931640625</v>
      </c>
      <c r="AQ11" s="1">
        <v>1369.8259141400731</v>
      </c>
      <c r="AR11" s="1">
        <v>1371.6922887790411</v>
      </c>
      <c r="AS11" s="1">
        <v>1.580604672431946</v>
      </c>
      <c r="AT11" s="1">
        <v>-2.6490429215864419</v>
      </c>
      <c r="AU11" s="1">
        <v>-2.4194760131152968</v>
      </c>
      <c r="AV11" s="1">
        <v>1</v>
      </c>
    </row>
    <row r="12" spans="1:48" s="1" customFormat="1" x14ac:dyDescent="0.3">
      <c r="A12" s="1">
        <v>1</v>
      </c>
      <c r="B12" s="1">
        <v>52.024000000000001</v>
      </c>
      <c r="C12" s="1">
        <v>0.24099999999999999</v>
      </c>
      <c r="D12" s="1">
        <v>0.79100000000000004</v>
      </c>
      <c r="E12" s="1">
        <v>0.38300000000000001</v>
      </c>
      <c r="F12" s="1">
        <v>13.493</v>
      </c>
      <c r="G12" s="1">
        <v>0.42299999999999999</v>
      </c>
      <c r="H12" s="1">
        <v>13.621</v>
      </c>
      <c r="I12" s="1">
        <v>18.899999999999999</v>
      </c>
      <c r="J12" s="1">
        <v>0.20699999999999999</v>
      </c>
      <c r="K12" s="1">
        <v>0</v>
      </c>
      <c r="L12" s="1">
        <v>0</v>
      </c>
      <c r="M12" s="1">
        <v>0</v>
      </c>
      <c r="N12" s="1">
        <v>100.083</v>
      </c>
      <c r="O12" s="1" t="s">
        <v>55</v>
      </c>
      <c r="P12" t="str" cm="1">
        <f t="array" ref="P12">_xlfn.IFS(A12=1,"Core",A12=3,"Rim",TRUE,"Mantle")</f>
        <v>Core</v>
      </c>
      <c r="Q12" s="1" t="s">
        <v>53</v>
      </c>
      <c r="R12" s="1">
        <v>1.9630000000000001</v>
      </c>
      <c r="S12" s="1">
        <v>7.0000000000000001E-3</v>
      </c>
      <c r="T12" s="1">
        <v>3.5000000000000003E-2</v>
      </c>
      <c r="U12" s="1">
        <v>1.0999999999999999E-2</v>
      </c>
      <c r="V12" s="1">
        <v>0.03</v>
      </c>
      <c r="W12" s="1">
        <v>0.39600000000000002</v>
      </c>
      <c r="X12" s="1">
        <v>1.4E-2</v>
      </c>
      <c r="Y12" s="1">
        <v>0.76600000000000001</v>
      </c>
      <c r="Z12" s="1">
        <v>0.76400000000000001</v>
      </c>
      <c r="AA12" s="1">
        <v>1.4999999999999999E-2</v>
      </c>
      <c r="AB12" s="1">
        <v>0</v>
      </c>
      <c r="AC12" s="1">
        <v>4</v>
      </c>
      <c r="AD12" s="2">
        <v>38.781725888324878</v>
      </c>
      <c r="AE12" s="2">
        <v>38.883248730964468</v>
      </c>
      <c r="AF12" s="2">
        <v>22.335025380710661</v>
      </c>
      <c r="AG12" s="2">
        <v>65.920826161790018</v>
      </c>
      <c r="AH12" s="2">
        <v>7.0422535211267595E-2</v>
      </c>
      <c r="AI12" s="2">
        <v>0.41725888324873101</v>
      </c>
      <c r="AJ12" s="2">
        <v>0.38781725888324881</v>
      </c>
      <c r="AL12" s="1">
        <v>-1.4162848102002601</v>
      </c>
      <c r="AM12" s="1">
        <v>1360.6929675170261</v>
      </c>
      <c r="AN12" s="1">
        <v>1387.871337890625</v>
      </c>
      <c r="AO12" s="1">
        <v>1.0455266237258909</v>
      </c>
      <c r="AP12" s="1">
        <v>1355.779052734375</v>
      </c>
      <c r="AQ12" s="1">
        <v>1357.990459888865</v>
      </c>
      <c r="AR12" s="1">
        <v>1360.4276544307329</v>
      </c>
      <c r="AS12" s="1">
        <v>1.4514203071594241</v>
      </c>
      <c r="AT12" s="1">
        <v>-4.0840087094356932</v>
      </c>
      <c r="AU12" s="1">
        <v>-3.7841927347556119</v>
      </c>
      <c r="AV12" s="1">
        <v>1</v>
      </c>
    </row>
    <row r="13" spans="1:48" s="1" customFormat="1" x14ac:dyDescent="0.3">
      <c r="A13" s="1">
        <v>1</v>
      </c>
      <c r="B13" s="1">
        <v>52.45</v>
      </c>
      <c r="C13" s="1">
        <v>0.13400000000000001</v>
      </c>
      <c r="D13" s="1">
        <v>0.501</v>
      </c>
      <c r="E13" s="1">
        <v>0.43099999999999999</v>
      </c>
      <c r="F13" s="1">
        <v>14.05</v>
      </c>
      <c r="G13" s="1">
        <v>0.41099999999999998</v>
      </c>
      <c r="H13" s="1">
        <v>14.031000000000001</v>
      </c>
      <c r="I13" s="1">
        <v>18.396999999999998</v>
      </c>
      <c r="J13" s="1">
        <v>0.19500000000000001</v>
      </c>
      <c r="K13" s="1">
        <v>0</v>
      </c>
      <c r="L13" s="1">
        <v>0</v>
      </c>
      <c r="M13" s="1">
        <v>0</v>
      </c>
      <c r="N13" s="1">
        <v>100.6</v>
      </c>
      <c r="O13" s="1" t="s">
        <v>55</v>
      </c>
      <c r="P13" t="str" cm="1">
        <f t="array" ref="P13">_xlfn.IFS(A13=1,"Core",A13=3,"Rim",TRUE,"Mantle")</f>
        <v>Core</v>
      </c>
      <c r="Q13" s="1" t="s">
        <v>53</v>
      </c>
      <c r="R13" s="1">
        <v>1.968</v>
      </c>
      <c r="S13" s="1">
        <v>4.0000000000000001E-3</v>
      </c>
      <c r="T13" s="1">
        <v>2.1999999999999999E-2</v>
      </c>
      <c r="U13" s="1">
        <v>1.2999999999999999E-2</v>
      </c>
      <c r="V13" s="1">
        <v>3.5000000000000003E-2</v>
      </c>
      <c r="W13" s="1">
        <v>0.40600000000000003</v>
      </c>
      <c r="X13" s="1">
        <v>1.2999999999999999E-2</v>
      </c>
      <c r="Y13" s="1">
        <v>0.78500000000000003</v>
      </c>
      <c r="Z13" s="1">
        <v>0.74</v>
      </c>
      <c r="AA13" s="1">
        <v>1.4E-2</v>
      </c>
      <c r="AB13" s="1">
        <v>0</v>
      </c>
      <c r="AC13" s="1">
        <v>4</v>
      </c>
      <c r="AD13" s="2">
        <v>37.392622536634661</v>
      </c>
      <c r="AE13" s="2">
        <v>39.666498231430012</v>
      </c>
      <c r="AF13" s="2">
        <v>22.940879231935323</v>
      </c>
      <c r="AG13" s="2">
        <v>65.910999160369428</v>
      </c>
      <c r="AH13" s="2">
        <v>7.9365079365079361E-2</v>
      </c>
      <c r="AI13" s="2">
        <v>0.41637190500252652</v>
      </c>
      <c r="AJ13" s="2">
        <v>0.37392622536634662</v>
      </c>
      <c r="AM13" s="1">
        <v>1363.7078817928159</v>
      </c>
      <c r="AN13" s="1">
        <v>1418.06494140625</v>
      </c>
      <c r="AO13" s="1">
        <v>0.5376020073890686</v>
      </c>
      <c r="AP13" s="1">
        <v>1372.680786132812</v>
      </c>
      <c r="AS13" s="1">
        <v>1.4323937892913821</v>
      </c>
      <c r="AV13" s="1">
        <v>1</v>
      </c>
    </row>
    <row r="14" spans="1:48" s="1" customFormat="1" x14ac:dyDescent="0.3">
      <c r="A14" s="1">
        <v>1</v>
      </c>
      <c r="B14" s="1">
        <v>52.561</v>
      </c>
      <c r="C14" s="1">
        <v>0.28199999999999997</v>
      </c>
      <c r="D14" s="1">
        <v>0.89500000000000002</v>
      </c>
      <c r="E14" s="1">
        <v>0.44</v>
      </c>
      <c r="F14" s="1">
        <v>13.731999999999999</v>
      </c>
      <c r="G14" s="1">
        <v>0.43</v>
      </c>
      <c r="H14" s="1">
        <v>14.018000000000001</v>
      </c>
      <c r="I14" s="1">
        <v>18.558</v>
      </c>
      <c r="J14" s="1">
        <v>0.216</v>
      </c>
      <c r="K14" s="1">
        <v>0</v>
      </c>
      <c r="L14" s="1">
        <v>0</v>
      </c>
      <c r="M14" s="1">
        <v>0</v>
      </c>
      <c r="N14" s="1">
        <v>101.13199999999999</v>
      </c>
      <c r="O14" s="1" t="s">
        <v>55</v>
      </c>
      <c r="P14" t="str" cm="1">
        <f t="array" ref="P14">_xlfn.IFS(A14=1,"Core",A14=3,"Rim",TRUE,"Mantle")</f>
        <v>Core</v>
      </c>
      <c r="Q14" s="1" t="s">
        <v>53</v>
      </c>
      <c r="R14" s="1">
        <v>1.9610000000000001</v>
      </c>
      <c r="S14" s="1">
        <v>8.0000000000000002E-3</v>
      </c>
      <c r="T14" s="1">
        <v>3.9E-2</v>
      </c>
      <c r="U14" s="1">
        <v>1.2999999999999999E-2</v>
      </c>
      <c r="V14" s="1">
        <v>2.5999999999999999E-2</v>
      </c>
      <c r="W14" s="1">
        <v>0.40300000000000002</v>
      </c>
      <c r="X14" s="1">
        <v>1.4E-2</v>
      </c>
      <c r="Y14" s="1">
        <v>0.77900000000000003</v>
      </c>
      <c r="Z14" s="1">
        <v>0.74199999999999999</v>
      </c>
      <c r="AA14" s="1">
        <v>1.6E-2</v>
      </c>
      <c r="AB14" s="1">
        <v>0</v>
      </c>
      <c r="AC14" s="1">
        <v>4</v>
      </c>
      <c r="AD14" s="2">
        <v>37.780040733197552</v>
      </c>
      <c r="AE14" s="2">
        <v>39.663951120162935</v>
      </c>
      <c r="AF14" s="2">
        <v>22.556008146639513</v>
      </c>
      <c r="AG14" s="2">
        <v>65.905245346869719</v>
      </c>
      <c r="AH14" s="2">
        <v>6.0606060606060594E-2</v>
      </c>
      <c r="AI14" s="2">
        <v>0.41446028513238287</v>
      </c>
      <c r="AJ14" s="2">
        <v>0.37780040733197551</v>
      </c>
      <c r="AL14" s="1">
        <v>-0.7896900968989442</v>
      </c>
      <c r="AM14" s="1">
        <v>1366.0891068454571</v>
      </c>
      <c r="AN14" s="1">
        <v>1392.145141601562</v>
      </c>
      <c r="AO14" s="1">
        <v>0.65155214071273804</v>
      </c>
      <c r="AP14" s="1">
        <v>1367.138793945312</v>
      </c>
      <c r="AQ14" s="1">
        <v>1374.340541461851</v>
      </c>
      <c r="AR14" s="1">
        <v>1376.0306029344399</v>
      </c>
      <c r="AS14" s="1">
        <v>1.3687466382980349</v>
      </c>
      <c r="AT14" s="1">
        <v>-2.1907650193998052</v>
      </c>
      <c r="AU14" s="1">
        <v>-1.9830042154556631</v>
      </c>
      <c r="AV14" s="1">
        <v>1</v>
      </c>
    </row>
    <row r="15" spans="1:48" s="1" customFormat="1" x14ac:dyDescent="0.3">
      <c r="A15" s="1">
        <v>1</v>
      </c>
      <c r="B15" s="1">
        <v>52.125</v>
      </c>
      <c r="C15" s="1">
        <v>0.20799999999999999</v>
      </c>
      <c r="D15" s="1">
        <v>0.77200000000000002</v>
      </c>
      <c r="E15" s="1">
        <v>0.42699999999999999</v>
      </c>
      <c r="F15" s="1">
        <v>13.222</v>
      </c>
      <c r="G15" s="1">
        <v>0.41499999999999998</v>
      </c>
      <c r="H15" s="1">
        <v>13.739000000000001</v>
      </c>
      <c r="I15" s="1">
        <v>18.734000000000002</v>
      </c>
      <c r="J15" s="1">
        <v>0.20699999999999999</v>
      </c>
      <c r="K15" s="1">
        <v>0</v>
      </c>
      <c r="L15" s="1">
        <v>0</v>
      </c>
      <c r="M15" s="1">
        <v>0</v>
      </c>
      <c r="N15" s="1">
        <v>99.84899999999999</v>
      </c>
      <c r="O15" s="1" t="s">
        <v>55</v>
      </c>
      <c r="P15" t="str" cm="1">
        <f t="array" ref="P15">_xlfn.IFS(A15=1,"Core",A15=3,"Rim",TRUE,"Mantle")</f>
        <v>Core</v>
      </c>
      <c r="Q15" s="1" t="s">
        <v>53</v>
      </c>
      <c r="R15" s="1">
        <v>1.9690000000000001</v>
      </c>
      <c r="S15" s="1">
        <v>6.0000000000000001E-3</v>
      </c>
      <c r="T15" s="1">
        <v>3.4000000000000002E-2</v>
      </c>
      <c r="U15" s="1">
        <v>1.2999999999999999E-2</v>
      </c>
      <c r="V15" s="1">
        <v>1.7999999999999999E-2</v>
      </c>
      <c r="W15" s="1">
        <v>0.4</v>
      </c>
      <c r="X15" s="1">
        <v>1.2999999999999999E-2</v>
      </c>
      <c r="Y15" s="1">
        <v>0.77300000000000002</v>
      </c>
      <c r="Z15" s="1">
        <v>0.75800000000000001</v>
      </c>
      <c r="AA15" s="1">
        <v>1.4999999999999999E-2</v>
      </c>
      <c r="AB15" s="1">
        <v>0</v>
      </c>
      <c r="AC15" s="1">
        <v>4</v>
      </c>
      <c r="AD15" s="2">
        <v>38.634046890927621</v>
      </c>
      <c r="AE15" s="2">
        <v>39.398572884811415</v>
      </c>
      <c r="AF15" s="2">
        <v>21.967380224260953</v>
      </c>
      <c r="AG15" s="2">
        <v>65.89940323955669</v>
      </c>
      <c r="AH15" s="2">
        <v>4.3062200956937795E-2</v>
      </c>
      <c r="AI15" s="2">
        <v>0.41284403669724767</v>
      </c>
      <c r="AJ15" s="2">
        <v>0.3863404689092762</v>
      </c>
      <c r="AL15" s="1">
        <v>-0.85119320931086051</v>
      </c>
      <c r="AM15" s="1">
        <v>1367.182344367274</v>
      </c>
      <c r="AN15" s="1">
        <v>1396.030517578125</v>
      </c>
      <c r="AO15" s="1">
        <v>0.8883330225944519</v>
      </c>
      <c r="AP15" s="1">
        <v>1363.787719726562</v>
      </c>
      <c r="AQ15" s="1">
        <v>1380.9769686190739</v>
      </c>
      <c r="AR15" s="1">
        <v>1386.5369549815321</v>
      </c>
      <c r="AS15" s="1">
        <v>1.431695938110352</v>
      </c>
      <c r="AT15" s="1">
        <v>-1.664955293993899</v>
      </c>
      <c r="AU15" s="1">
        <v>-0.98262870675573843</v>
      </c>
      <c r="AV15" s="1">
        <v>1</v>
      </c>
    </row>
    <row r="16" spans="1:48" s="1" customFormat="1" x14ac:dyDescent="0.3">
      <c r="A16" s="1">
        <v>1</v>
      </c>
      <c r="B16" s="1">
        <v>52.89</v>
      </c>
      <c r="C16" s="1">
        <v>0.23200000000000001</v>
      </c>
      <c r="D16" s="1">
        <v>0.80900000000000005</v>
      </c>
      <c r="E16" s="1">
        <v>0.42699999999999999</v>
      </c>
      <c r="F16" s="1">
        <v>13.494</v>
      </c>
      <c r="G16" s="1">
        <v>0.41299999999999998</v>
      </c>
      <c r="H16" s="1">
        <v>13.956</v>
      </c>
      <c r="I16" s="1">
        <v>18.933</v>
      </c>
      <c r="J16" s="1">
        <v>0.22</v>
      </c>
      <c r="K16" s="1">
        <v>0</v>
      </c>
      <c r="L16" s="1">
        <v>0</v>
      </c>
      <c r="M16" s="1">
        <v>0</v>
      </c>
      <c r="N16" s="1">
        <v>101.374</v>
      </c>
      <c r="O16" s="1" t="s">
        <v>55</v>
      </c>
      <c r="P16" t="str" cm="1">
        <f t="array" ref="P16">_xlfn.IFS(A16=1,"Core",A16=3,"Rim",TRUE,"Mantle")</f>
        <v>Core</v>
      </c>
      <c r="Q16" s="1" t="s">
        <v>53</v>
      </c>
      <c r="R16" s="1">
        <v>1.968</v>
      </c>
      <c r="S16" s="1">
        <v>6.0000000000000001E-3</v>
      </c>
      <c r="T16" s="1">
        <v>3.5000000000000003E-2</v>
      </c>
      <c r="U16" s="1">
        <v>1.2999999999999999E-2</v>
      </c>
      <c r="V16" s="1">
        <v>1.9E-2</v>
      </c>
      <c r="W16" s="1">
        <v>0.40100000000000002</v>
      </c>
      <c r="X16" s="1">
        <v>1.2999999999999999E-2</v>
      </c>
      <c r="Y16" s="1">
        <v>0.77400000000000002</v>
      </c>
      <c r="Z16" s="1">
        <v>0.755</v>
      </c>
      <c r="AA16" s="1">
        <v>1.6E-2</v>
      </c>
      <c r="AB16" s="1">
        <v>0</v>
      </c>
      <c r="AC16" s="1">
        <v>4</v>
      </c>
      <c r="AD16" s="2">
        <v>38.481141692150864</v>
      </c>
      <c r="AE16" s="2">
        <v>39.449541284403672</v>
      </c>
      <c r="AF16" s="2">
        <v>22.069317023445464</v>
      </c>
      <c r="AG16" s="2">
        <v>65.872340425531917</v>
      </c>
      <c r="AH16" s="2">
        <v>4.523809523809523E-2</v>
      </c>
      <c r="AI16" s="2">
        <v>0.413098878695209</v>
      </c>
      <c r="AJ16" s="2">
        <v>0.38481141692150866</v>
      </c>
      <c r="AL16" s="1">
        <v>-0.70766107242517506</v>
      </c>
      <c r="AM16" s="1">
        <v>1368.68614527458</v>
      </c>
      <c r="AN16" s="1">
        <v>1400.155029296875</v>
      </c>
      <c r="AO16" s="1">
        <v>0.73648738861083984</v>
      </c>
      <c r="AP16" s="1">
        <v>1356.358764648438</v>
      </c>
      <c r="AQ16" s="1">
        <v>1381.9382348202289</v>
      </c>
      <c r="AR16" s="1">
        <v>1386.652957252034</v>
      </c>
      <c r="AS16" s="1">
        <v>1.3803466558456421</v>
      </c>
      <c r="AT16" s="1">
        <v>-1.4651355575824709</v>
      </c>
      <c r="AU16" s="1">
        <v>-0.88626127604036498</v>
      </c>
      <c r="AV16" s="1">
        <v>1</v>
      </c>
    </row>
    <row r="17" spans="1:48" s="1" customFormat="1" x14ac:dyDescent="0.3">
      <c r="A17" s="1">
        <v>1</v>
      </c>
      <c r="B17" s="1">
        <v>52.442</v>
      </c>
      <c r="C17" s="1">
        <v>0.27800000000000002</v>
      </c>
      <c r="D17" s="1">
        <v>0.84699999999999998</v>
      </c>
      <c r="E17" s="1">
        <v>0.41</v>
      </c>
      <c r="F17" s="1">
        <v>13.234999999999999</v>
      </c>
      <c r="G17" s="1">
        <v>0.38500000000000001</v>
      </c>
      <c r="H17" s="1">
        <v>13.593</v>
      </c>
      <c r="I17" s="1">
        <v>19.227</v>
      </c>
      <c r="J17" s="1">
        <v>0.246</v>
      </c>
      <c r="K17" s="1">
        <v>0</v>
      </c>
      <c r="L17" s="1">
        <v>0</v>
      </c>
      <c r="M17" s="1">
        <v>0</v>
      </c>
      <c r="N17" s="1">
        <v>100.663</v>
      </c>
      <c r="O17" s="1" t="s">
        <v>55</v>
      </c>
      <c r="P17" t="str" cm="1">
        <f t="array" ref="P17">_xlfn.IFS(A17=1,"Core",A17=3,"Rim",TRUE,"Mantle")</f>
        <v>Core</v>
      </c>
      <c r="Q17" s="1" t="s">
        <v>53</v>
      </c>
      <c r="R17" s="1">
        <v>1.966</v>
      </c>
      <c r="S17" s="1">
        <v>8.0000000000000002E-3</v>
      </c>
      <c r="T17" s="1">
        <v>3.6999999999999998E-2</v>
      </c>
      <c r="U17" s="1">
        <v>1.2E-2</v>
      </c>
      <c r="V17" s="1">
        <v>2.1000000000000001E-2</v>
      </c>
      <c r="W17" s="1">
        <v>0.39400000000000002</v>
      </c>
      <c r="X17" s="1">
        <v>1.2E-2</v>
      </c>
      <c r="Y17" s="1">
        <v>0.75900000000000001</v>
      </c>
      <c r="Z17" s="1">
        <v>0.77200000000000002</v>
      </c>
      <c r="AA17" s="1">
        <v>1.7999999999999999E-2</v>
      </c>
      <c r="AB17" s="1">
        <v>0</v>
      </c>
      <c r="AC17" s="1">
        <v>4</v>
      </c>
      <c r="AD17" s="2">
        <v>39.427987742594482</v>
      </c>
      <c r="AE17" s="2">
        <v>38.764044943820224</v>
      </c>
      <c r="AF17" s="2">
        <v>21.807967313585298</v>
      </c>
      <c r="AG17" s="2">
        <v>65.828274067649602</v>
      </c>
      <c r="AH17" s="2">
        <v>5.0602409638554217E-2</v>
      </c>
      <c r="AI17" s="2">
        <v>0.41521961184882539</v>
      </c>
      <c r="AJ17" s="2">
        <v>0.39427987742594484</v>
      </c>
      <c r="AL17" s="1">
        <v>-0.71802016463291451</v>
      </c>
      <c r="AM17" s="1">
        <v>1368.9213106288839</v>
      </c>
      <c r="AN17" s="1">
        <v>1386.383666992188</v>
      </c>
      <c r="AO17" s="1">
        <v>0.99686527252197266</v>
      </c>
      <c r="AP17" s="1">
        <v>1364.54150390625</v>
      </c>
      <c r="AQ17" s="1">
        <v>1378.7308622242761</v>
      </c>
      <c r="AR17" s="1">
        <v>1382.826079744216</v>
      </c>
      <c r="AS17" s="1">
        <v>1.8791512250900271</v>
      </c>
      <c r="AT17" s="1">
        <v>-1.582640237941177</v>
      </c>
      <c r="AU17" s="1">
        <v>-1.079008176832057</v>
      </c>
      <c r="AV17" s="1">
        <v>1</v>
      </c>
    </row>
    <row r="18" spans="1:48" s="1" customFormat="1" x14ac:dyDescent="0.3">
      <c r="A18" s="1">
        <v>1</v>
      </c>
      <c r="B18" s="1">
        <v>52.780999999999999</v>
      </c>
      <c r="C18" s="1">
        <v>0.17899999999999999</v>
      </c>
      <c r="D18" s="1">
        <v>0.73799999999999999</v>
      </c>
      <c r="E18" s="1">
        <v>0.41899999999999998</v>
      </c>
      <c r="F18" s="1">
        <v>13.621</v>
      </c>
      <c r="G18" s="1">
        <v>0.44600000000000001</v>
      </c>
      <c r="H18" s="1">
        <v>14.005000000000001</v>
      </c>
      <c r="I18" s="1">
        <v>18.617999999999999</v>
      </c>
      <c r="J18" s="1">
        <v>0.222</v>
      </c>
      <c r="K18" s="1">
        <v>0</v>
      </c>
      <c r="L18" s="1">
        <v>0</v>
      </c>
      <c r="M18" s="1">
        <v>0</v>
      </c>
      <c r="N18" s="1">
        <v>101.02899999999998</v>
      </c>
      <c r="O18" s="1" t="s">
        <v>55</v>
      </c>
      <c r="P18" t="str" cm="1">
        <f t="array" ref="P18">_xlfn.IFS(A18=1,"Core",A18=3,"Rim",TRUE,"Mantle")</f>
        <v>Core</v>
      </c>
      <c r="Q18" s="1" t="s">
        <v>53</v>
      </c>
      <c r="R18" s="1">
        <v>1.9710000000000001</v>
      </c>
      <c r="S18" s="1">
        <v>5.0000000000000001E-3</v>
      </c>
      <c r="T18" s="1">
        <v>3.2000000000000001E-2</v>
      </c>
      <c r="U18" s="1">
        <v>1.2E-2</v>
      </c>
      <c r="V18" s="1">
        <v>0.02</v>
      </c>
      <c r="W18" s="1">
        <v>0.40500000000000003</v>
      </c>
      <c r="X18" s="1">
        <v>1.4E-2</v>
      </c>
      <c r="Y18" s="1">
        <v>0.77900000000000003</v>
      </c>
      <c r="Z18" s="1">
        <v>0.745</v>
      </c>
      <c r="AA18" s="1">
        <v>1.6E-2</v>
      </c>
      <c r="AB18" s="1">
        <v>0</v>
      </c>
      <c r="AC18" s="1">
        <v>4</v>
      </c>
      <c r="AD18" s="2">
        <v>37.952114111054499</v>
      </c>
      <c r="AE18" s="2">
        <v>39.684156902699947</v>
      </c>
      <c r="AF18" s="2">
        <v>22.363728986245544</v>
      </c>
      <c r="AG18" s="2">
        <v>65.793918918918919</v>
      </c>
      <c r="AH18" s="2">
        <v>4.7058823529411764E-2</v>
      </c>
      <c r="AI18" s="2">
        <v>0.41339786041772791</v>
      </c>
      <c r="AJ18" s="2">
        <v>0.37952114111054497</v>
      </c>
      <c r="AL18" s="1">
        <v>-0.54311674154405054</v>
      </c>
      <c r="AM18" s="1">
        <v>1367.866592536225</v>
      </c>
      <c r="AN18" s="1">
        <v>1410.702270507812</v>
      </c>
      <c r="AO18" s="1">
        <v>0.75153684616088867</v>
      </c>
      <c r="AP18" s="1">
        <v>1356.349487304688</v>
      </c>
      <c r="AQ18" s="1">
        <v>1384.0001640239091</v>
      </c>
      <c r="AR18" s="1">
        <v>1388.086017971314</v>
      </c>
      <c r="AS18" s="1">
        <v>1.2067801952362061</v>
      </c>
      <c r="AT18" s="1">
        <v>-1.3197159095966531</v>
      </c>
      <c r="AU18" s="1">
        <v>-0.81837227220784392</v>
      </c>
      <c r="AV18" s="1">
        <v>1</v>
      </c>
    </row>
    <row r="19" spans="1:48" s="1" customFormat="1" x14ac:dyDescent="0.3">
      <c r="A19" s="1">
        <v>1</v>
      </c>
      <c r="B19" s="1">
        <v>52.664000000000001</v>
      </c>
      <c r="C19" s="1">
        <v>0.28599999999999998</v>
      </c>
      <c r="D19" s="1">
        <v>0.92</v>
      </c>
      <c r="E19" s="1">
        <v>0.433</v>
      </c>
      <c r="F19" s="1">
        <v>13.291</v>
      </c>
      <c r="G19" s="1">
        <v>0.40699999999999997</v>
      </c>
      <c r="H19" s="1">
        <v>13.648</v>
      </c>
      <c r="I19" s="1">
        <v>19.308</v>
      </c>
      <c r="J19" s="1">
        <v>0.23799999999999999</v>
      </c>
      <c r="K19" s="1">
        <v>0</v>
      </c>
      <c r="L19" s="1">
        <v>0</v>
      </c>
      <c r="M19" s="1">
        <v>0</v>
      </c>
      <c r="N19" s="1">
        <v>101.19499999999999</v>
      </c>
      <c r="O19" s="1" t="s">
        <v>55</v>
      </c>
      <c r="P19" t="str" cm="1">
        <f t="array" ref="P19">_xlfn.IFS(A19=1,"Core",A19=3,"Rim",TRUE,"Mantle")</f>
        <v>Core</v>
      </c>
      <c r="Q19" s="1" t="s">
        <v>53</v>
      </c>
      <c r="R19" s="1">
        <v>1.964</v>
      </c>
      <c r="S19" s="1">
        <v>8.0000000000000002E-3</v>
      </c>
      <c r="T19" s="1">
        <v>0.04</v>
      </c>
      <c r="U19" s="1">
        <v>1.2999999999999999E-2</v>
      </c>
      <c r="V19" s="1">
        <v>0.02</v>
      </c>
      <c r="W19" s="1">
        <v>0.39500000000000002</v>
      </c>
      <c r="X19" s="1">
        <v>1.2999999999999999E-2</v>
      </c>
      <c r="Y19" s="1">
        <v>0.75900000000000001</v>
      </c>
      <c r="Z19" s="1">
        <v>0.77200000000000002</v>
      </c>
      <c r="AA19" s="1">
        <v>1.7000000000000001E-2</v>
      </c>
      <c r="AB19" s="1">
        <v>0</v>
      </c>
      <c r="AC19" s="1">
        <v>4</v>
      </c>
      <c r="AD19" s="2">
        <v>39.407861153649812</v>
      </c>
      <c r="AE19" s="2">
        <v>38.744257274119448</v>
      </c>
      <c r="AF19" s="2">
        <v>21.84788157223073</v>
      </c>
      <c r="AG19" s="2">
        <v>65.77123050259965</v>
      </c>
      <c r="AH19" s="2">
        <v>4.8192771084337345E-2</v>
      </c>
      <c r="AI19" s="2">
        <v>0.41551812149055634</v>
      </c>
      <c r="AJ19" s="2">
        <v>0.39407861153649809</v>
      </c>
      <c r="AL19" s="1">
        <v>-0.66722465605515779</v>
      </c>
      <c r="AM19" s="1">
        <v>1366.9863652871791</v>
      </c>
      <c r="AN19" s="1">
        <v>1385.950927734375</v>
      </c>
      <c r="AO19" s="1">
        <v>0.83766889572143555</v>
      </c>
      <c r="AP19" s="1">
        <v>1354.6259765625</v>
      </c>
      <c r="AQ19" s="1">
        <v>1381.822999517479</v>
      </c>
      <c r="AR19" s="1">
        <v>1386.8597020951231</v>
      </c>
      <c r="AS19" s="1">
        <v>1.8676226139068599</v>
      </c>
      <c r="AT19" s="1">
        <v>-1.224978751232811</v>
      </c>
      <c r="AU19" s="1">
        <v>-0.60564476676465517</v>
      </c>
      <c r="AV19" s="1">
        <v>1</v>
      </c>
    </row>
    <row r="20" spans="1:48" s="1" customFormat="1" x14ac:dyDescent="0.3">
      <c r="A20" s="1">
        <v>1</v>
      </c>
      <c r="B20" s="1">
        <v>52.262</v>
      </c>
      <c r="C20" s="1">
        <v>0.22900000000000001</v>
      </c>
      <c r="D20" s="1">
        <v>0.82499999999999996</v>
      </c>
      <c r="E20" s="1">
        <v>0.40200000000000002</v>
      </c>
      <c r="F20" s="1">
        <v>13.279</v>
      </c>
      <c r="G20" s="1">
        <v>0.39300000000000002</v>
      </c>
      <c r="H20" s="1">
        <v>13.638</v>
      </c>
      <c r="I20" s="1">
        <v>18.934000000000001</v>
      </c>
      <c r="J20" s="1">
        <v>0.217</v>
      </c>
      <c r="K20" s="1">
        <v>0</v>
      </c>
      <c r="L20" s="1">
        <v>0</v>
      </c>
      <c r="M20" s="1">
        <v>0</v>
      </c>
      <c r="N20" s="1">
        <v>100.179</v>
      </c>
      <c r="O20" s="1" t="s">
        <v>55</v>
      </c>
      <c r="P20" t="str" cm="1">
        <f t="array" ref="P20">_xlfn.IFS(A20=1,"Core",A20=3,"Rim",TRUE,"Mantle")</f>
        <v>Core</v>
      </c>
      <c r="Q20" s="1" t="s">
        <v>53</v>
      </c>
      <c r="R20" s="1">
        <v>1.968</v>
      </c>
      <c r="S20" s="1">
        <v>6.0000000000000001E-3</v>
      </c>
      <c r="T20" s="1">
        <v>3.6999999999999998E-2</v>
      </c>
      <c r="U20" s="1">
        <v>1.2E-2</v>
      </c>
      <c r="V20" s="1">
        <v>1.7000000000000001E-2</v>
      </c>
      <c r="W20" s="1">
        <v>0.40100000000000002</v>
      </c>
      <c r="X20" s="1">
        <v>1.2999999999999999E-2</v>
      </c>
      <c r="Y20" s="1">
        <v>0.76600000000000001</v>
      </c>
      <c r="Z20" s="1">
        <v>0.76400000000000001</v>
      </c>
      <c r="AA20" s="1">
        <v>1.6E-2</v>
      </c>
      <c r="AB20" s="1">
        <v>0</v>
      </c>
      <c r="AC20" s="1">
        <v>4</v>
      </c>
      <c r="AD20" s="2">
        <v>38.959714431412543</v>
      </c>
      <c r="AE20" s="2">
        <v>39.061703212646613</v>
      </c>
      <c r="AF20" s="2">
        <v>21.978582355940844</v>
      </c>
      <c r="AG20" s="2">
        <v>65.638389031705231</v>
      </c>
      <c r="AH20" s="2">
        <v>4.0669856459330141E-2</v>
      </c>
      <c r="AI20" s="2">
        <v>0.41458439571647121</v>
      </c>
      <c r="AJ20" s="2">
        <v>0.38959714431412545</v>
      </c>
      <c r="AL20" s="1">
        <v>-0.6902867309729821</v>
      </c>
      <c r="AM20" s="1">
        <v>1368.787498158601</v>
      </c>
      <c r="AN20" s="1">
        <v>1387.20458984375</v>
      </c>
      <c r="AO20" s="1">
        <v>0.84761166572570801</v>
      </c>
      <c r="AP20" s="1">
        <v>1364.041137695312</v>
      </c>
      <c r="AQ20" s="1">
        <v>1384.023228896621</v>
      </c>
      <c r="AR20" s="1">
        <v>1390.5448514628599</v>
      </c>
      <c r="AS20" s="1">
        <v>1.632024765014648</v>
      </c>
      <c r="AT20" s="1">
        <v>-1.129720341319626</v>
      </c>
      <c r="AU20" s="1">
        <v>-0.32862037779202963</v>
      </c>
      <c r="AV20" s="1">
        <v>1</v>
      </c>
    </row>
    <row r="21" spans="1:48" s="1" customFormat="1" x14ac:dyDescent="0.3">
      <c r="A21" s="1">
        <v>1</v>
      </c>
      <c r="B21" s="1">
        <v>51.987000000000002</v>
      </c>
      <c r="C21" s="1">
        <v>0.28499999999999998</v>
      </c>
      <c r="D21" s="1">
        <v>0.89900000000000002</v>
      </c>
      <c r="E21" s="1">
        <v>0.38900000000000001</v>
      </c>
      <c r="F21" s="1">
        <v>13.441000000000001</v>
      </c>
      <c r="G21" s="1">
        <v>0.39300000000000002</v>
      </c>
      <c r="H21" s="1">
        <v>13.372</v>
      </c>
      <c r="I21" s="1">
        <v>19.148</v>
      </c>
      <c r="J21" s="1">
        <v>0.23599999999999999</v>
      </c>
      <c r="K21" s="1">
        <v>0</v>
      </c>
      <c r="L21" s="1">
        <v>0</v>
      </c>
      <c r="M21" s="1">
        <v>0</v>
      </c>
      <c r="N21" s="1">
        <v>100.15</v>
      </c>
      <c r="O21" s="1" t="s">
        <v>55</v>
      </c>
      <c r="P21" t="str" cm="1">
        <f t="array" ref="P21">_xlfn.IFS(A21=1,"Core",A21=3,"Rim",TRUE,"Mantle")</f>
        <v>Core</v>
      </c>
      <c r="Q21" s="1" t="s">
        <v>53</v>
      </c>
      <c r="R21" s="1">
        <v>1.9610000000000001</v>
      </c>
      <c r="S21" s="1">
        <v>8.0000000000000002E-3</v>
      </c>
      <c r="T21" s="1">
        <v>0.04</v>
      </c>
      <c r="U21" s="1">
        <v>1.2E-2</v>
      </c>
      <c r="V21" s="1">
        <v>2.8000000000000001E-2</v>
      </c>
      <c r="W21" s="1">
        <v>0.39600000000000002</v>
      </c>
      <c r="X21" s="1">
        <v>1.2999999999999999E-2</v>
      </c>
      <c r="Y21" s="1">
        <v>0.752</v>
      </c>
      <c r="Z21" s="1">
        <v>0.77400000000000002</v>
      </c>
      <c r="AA21" s="1">
        <v>1.7000000000000001E-2</v>
      </c>
      <c r="AB21" s="1">
        <v>0</v>
      </c>
      <c r="AC21" s="1">
        <v>4</v>
      </c>
      <c r="AD21" s="2">
        <v>39.429444727457977</v>
      </c>
      <c r="AE21" s="2">
        <v>38.308711156393272</v>
      </c>
      <c r="AF21" s="2">
        <v>22.261844116148751</v>
      </c>
      <c r="AG21" s="2">
        <v>65.505226480836228</v>
      </c>
      <c r="AH21" s="2">
        <v>6.6037735849056603E-2</v>
      </c>
      <c r="AI21" s="2">
        <v>0.41976566479877742</v>
      </c>
      <c r="AJ21" s="2">
        <v>0.39429444727457974</v>
      </c>
      <c r="AL21" s="1">
        <v>-0.95274624337216451</v>
      </c>
      <c r="AM21" s="1">
        <v>1363.9826700913759</v>
      </c>
      <c r="AN21" s="1">
        <v>1386.150146484375</v>
      </c>
      <c r="AO21" s="1">
        <v>1.0306264162063601</v>
      </c>
      <c r="AP21" s="1">
        <v>1361.207885742188</v>
      </c>
      <c r="AQ21" s="1">
        <v>1371.6062996241051</v>
      </c>
      <c r="AR21" s="1">
        <v>1374.963710283135</v>
      </c>
      <c r="AS21" s="1">
        <v>1.864044785499573</v>
      </c>
      <c r="AT21" s="1">
        <v>-2.160836264353748</v>
      </c>
      <c r="AU21" s="1">
        <v>-1.7472106794013631</v>
      </c>
      <c r="AV21" s="1">
        <v>1</v>
      </c>
    </row>
    <row r="22" spans="1:48" s="1" customFormat="1" x14ac:dyDescent="0.3">
      <c r="A22" s="1">
        <v>1</v>
      </c>
      <c r="B22" s="1">
        <v>52.676000000000002</v>
      </c>
      <c r="C22" s="1">
        <v>0.26400000000000001</v>
      </c>
      <c r="D22" s="1">
        <v>0.876</v>
      </c>
      <c r="E22" s="1">
        <v>0.46899999999999997</v>
      </c>
      <c r="F22" s="1">
        <v>13.911</v>
      </c>
      <c r="G22" s="1">
        <v>0.41</v>
      </c>
      <c r="H22" s="1">
        <v>13.938000000000001</v>
      </c>
      <c r="I22" s="1">
        <v>18.573</v>
      </c>
      <c r="J22" s="1">
        <v>0.23499999999999999</v>
      </c>
      <c r="K22" s="1">
        <v>0</v>
      </c>
      <c r="L22" s="1">
        <v>0</v>
      </c>
      <c r="M22" s="1">
        <v>0</v>
      </c>
      <c r="N22" s="1">
        <v>101.35199999999999</v>
      </c>
      <c r="O22" s="1" t="s">
        <v>55</v>
      </c>
      <c r="P22" t="str" cm="1">
        <f t="array" ref="P22">_xlfn.IFS(A22=1,"Core",A22=3,"Rim",TRUE,"Mantle")</f>
        <v>Core</v>
      </c>
      <c r="Q22" s="1" t="s">
        <v>53</v>
      </c>
      <c r="R22" s="1">
        <v>1.962</v>
      </c>
      <c r="S22" s="1">
        <v>7.0000000000000001E-3</v>
      </c>
      <c r="T22" s="1">
        <v>3.7999999999999999E-2</v>
      </c>
      <c r="U22" s="1">
        <v>1.4E-2</v>
      </c>
      <c r="V22" s="1">
        <v>2.5999999999999999E-2</v>
      </c>
      <c r="W22" s="1">
        <v>0.40799999999999997</v>
      </c>
      <c r="X22" s="1">
        <v>1.2999999999999999E-2</v>
      </c>
      <c r="Y22" s="1">
        <v>0.77400000000000002</v>
      </c>
      <c r="Z22" s="1">
        <v>0.74099999999999999</v>
      </c>
      <c r="AA22" s="1">
        <v>1.7000000000000001E-2</v>
      </c>
      <c r="AB22" s="1">
        <v>0</v>
      </c>
      <c r="AC22" s="1">
        <v>4</v>
      </c>
      <c r="AD22" s="2">
        <v>37.767584097859327</v>
      </c>
      <c r="AE22" s="2">
        <v>39.449541284403672</v>
      </c>
      <c r="AF22" s="2">
        <v>22.782874617737008</v>
      </c>
      <c r="AG22" s="2">
        <v>65.48223350253808</v>
      </c>
      <c r="AH22" s="2">
        <v>5.9907834101382486E-2</v>
      </c>
      <c r="AI22" s="2">
        <v>0.41666666666666674</v>
      </c>
      <c r="AJ22" s="2">
        <v>0.37767584097859325</v>
      </c>
      <c r="AL22" s="1">
        <v>-0.56437789288910523</v>
      </c>
      <c r="AM22" s="1">
        <v>1368.769097427521</v>
      </c>
      <c r="AN22" s="1">
        <v>1401.384155273438</v>
      </c>
      <c r="AO22" s="1">
        <v>0.77656936645507813</v>
      </c>
      <c r="AP22" s="1">
        <v>1373.901000976562</v>
      </c>
      <c r="AQ22" s="1">
        <v>1376.190900734141</v>
      </c>
      <c r="AR22" s="1">
        <v>1377.1719632075781</v>
      </c>
      <c r="AS22" s="1">
        <v>1.558133482933044</v>
      </c>
      <c r="AT22" s="1">
        <v>-1.860825381634186</v>
      </c>
      <c r="AU22" s="1">
        <v>-1.740149422277016</v>
      </c>
      <c r="AV22" s="1">
        <v>1</v>
      </c>
    </row>
    <row r="23" spans="1:48" s="1" customFormat="1" x14ac:dyDescent="0.3">
      <c r="A23" s="1">
        <v>1</v>
      </c>
      <c r="B23" s="1">
        <v>52.110999999999997</v>
      </c>
      <c r="C23" s="1">
        <v>0.224</v>
      </c>
      <c r="D23" s="1">
        <v>0.755</v>
      </c>
      <c r="E23" s="1">
        <v>0.34799999999999998</v>
      </c>
      <c r="F23" s="1">
        <v>13.407</v>
      </c>
      <c r="G23" s="1">
        <v>0.42299999999999999</v>
      </c>
      <c r="H23" s="1">
        <v>13.523</v>
      </c>
      <c r="I23" s="1">
        <v>18.981000000000002</v>
      </c>
      <c r="J23" s="1">
        <v>0.20399999999999999</v>
      </c>
      <c r="K23" s="1">
        <v>0</v>
      </c>
      <c r="L23" s="1">
        <v>0</v>
      </c>
      <c r="M23" s="1">
        <v>0</v>
      </c>
      <c r="N23" s="1">
        <v>99.975999999999985</v>
      </c>
      <c r="O23" s="1" t="s">
        <v>55</v>
      </c>
      <c r="P23" t="str" cm="1">
        <f t="array" ref="P23">_xlfn.IFS(A23=1,"Core",A23=3,"Rim",TRUE,"Mantle")</f>
        <v>Core</v>
      </c>
      <c r="Q23" s="1" t="s">
        <v>53</v>
      </c>
      <c r="R23" s="1">
        <v>1.968</v>
      </c>
      <c r="S23" s="1">
        <v>6.0000000000000001E-3</v>
      </c>
      <c r="T23" s="1">
        <v>3.4000000000000002E-2</v>
      </c>
      <c r="U23" s="1">
        <v>0.01</v>
      </c>
      <c r="V23" s="1">
        <v>2.1999999999999999E-2</v>
      </c>
      <c r="W23" s="1">
        <v>0.40200000000000002</v>
      </c>
      <c r="X23" s="1">
        <v>1.4E-2</v>
      </c>
      <c r="Y23" s="1">
        <v>0.76100000000000001</v>
      </c>
      <c r="Z23" s="1">
        <v>0.76800000000000002</v>
      </c>
      <c r="AA23" s="1">
        <v>1.4999999999999999E-2</v>
      </c>
      <c r="AB23" s="1">
        <v>0</v>
      </c>
      <c r="AC23" s="1">
        <v>4</v>
      </c>
      <c r="AD23" s="2">
        <v>39.044229791560753</v>
      </c>
      <c r="AE23" s="2">
        <v>38.688357905439752</v>
      </c>
      <c r="AF23" s="2">
        <v>22.267412302999496</v>
      </c>
      <c r="AG23" s="2">
        <v>65.434221840068787</v>
      </c>
      <c r="AH23" s="2">
        <v>5.1886792452830177E-2</v>
      </c>
      <c r="AI23" s="2">
        <v>0.41789527198779874</v>
      </c>
      <c r="AJ23" s="2">
        <v>0.39044229791560753</v>
      </c>
      <c r="AL23" s="1">
        <v>-1.131070609413388</v>
      </c>
      <c r="AM23" s="1">
        <v>1362.0920575261071</v>
      </c>
      <c r="AN23" s="1">
        <v>1389.46337890625</v>
      </c>
      <c r="AO23" s="1">
        <v>1.0157455205917361</v>
      </c>
      <c r="AP23" s="1">
        <v>1348.336791992188</v>
      </c>
      <c r="AQ23" s="1">
        <v>1372.9204389828169</v>
      </c>
      <c r="AR23" s="1">
        <v>1378.662007316887</v>
      </c>
      <c r="AS23" s="1">
        <v>1.4388670921325679</v>
      </c>
      <c r="AT23" s="1">
        <v>-2.308407974315287</v>
      </c>
      <c r="AU23" s="1">
        <v>-1.602353634715824</v>
      </c>
      <c r="AV23" s="1">
        <v>1</v>
      </c>
    </row>
    <row r="24" spans="1:48" s="1" customFormat="1" x14ac:dyDescent="0.3">
      <c r="A24" s="1">
        <v>1</v>
      </c>
      <c r="B24" s="1">
        <v>52.207999999999998</v>
      </c>
      <c r="C24" s="1">
        <v>0.17100000000000001</v>
      </c>
      <c r="D24" s="1">
        <v>0.71299999999999997</v>
      </c>
      <c r="E24" s="1">
        <v>0.38500000000000001</v>
      </c>
      <c r="F24" s="1">
        <v>13.51</v>
      </c>
      <c r="G24" s="1">
        <v>0.41899999999999998</v>
      </c>
      <c r="H24" s="1">
        <v>13.648999999999999</v>
      </c>
      <c r="I24" s="1">
        <v>18.795000000000002</v>
      </c>
      <c r="J24" s="1">
        <v>0.193</v>
      </c>
      <c r="K24" s="1">
        <v>0</v>
      </c>
      <c r="L24" s="1">
        <v>0</v>
      </c>
      <c r="M24" s="1">
        <v>0</v>
      </c>
      <c r="N24" s="1">
        <v>100.04299999999999</v>
      </c>
      <c r="O24" s="1" t="s">
        <v>55</v>
      </c>
      <c r="P24" t="str" cm="1">
        <f t="array" ref="P24">_xlfn.IFS(A24=1,"Core",A24=3,"Rim",TRUE,"Mantle")</f>
        <v>Core</v>
      </c>
      <c r="Q24" s="1" t="s">
        <v>53</v>
      </c>
      <c r="R24" s="1">
        <v>1.97</v>
      </c>
      <c r="S24" s="1">
        <v>5.0000000000000001E-3</v>
      </c>
      <c r="T24" s="1">
        <v>3.2000000000000001E-2</v>
      </c>
      <c r="U24" s="1">
        <v>1.0999999999999999E-2</v>
      </c>
      <c r="V24" s="1">
        <v>2.1000000000000001E-2</v>
      </c>
      <c r="W24" s="1">
        <v>0.40600000000000003</v>
      </c>
      <c r="X24" s="1">
        <v>1.2999999999999999E-2</v>
      </c>
      <c r="Y24" s="1">
        <v>0.76800000000000002</v>
      </c>
      <c r="Z24" s="1">
        <v>0.76</v>
      </c>
      <c r="AA24" s="1">
        <v>1.4E-2</v>
      </c>
      <c r="AB24" s="1">
        <v>0</v>
      </c>
      <c r="AC24" s="1">
        <v>4</v>
      </c>
      <c r="AD24" s="2">
        <v>38.617886178861788</v>
      </c>
      <c r="AE24" s="2">
        <v>39.024390243902438</v>
      </c>
      <c r="AF24" s="2">
        <v>22.357723577235774</v>
      </c>
      <c r="AG24" s="2">
        <v>65.417376490630332</v>
      </c>
      <c r="AH24" s="2">
        <v>4.9180327868852458E-2</v>
      </c>
      <c r="AI24" s="2">
        <v>0.41666666666666669</v>
      </c>
      <c r="AJ24" s="2">
        <v>0.38617886178861788</v>
      </c>
      <c r="AL24" s="1">
        <v>-1.0991028080580489</v>
      </c>
      <c r="AM24" s="1">
        <v>1363.793134994957</v>
      </c>
      <c r="AN24" s="1">
        <v>1396.443237304688</v>
      </c>
      <c r="AO24" s="1">
        <v>0.93109887838363647</v>
      </c>
      <c r="AP24" s="1">
        <v>1355.790283203125</v>
      </c>
      <c r="AQ24" s="1">
        <v>1375.23187928224</v>
      </c>
      <c r="AR24" s="1">
        <v>1381.393016333074</v>
      </c>
      <c r="AS24" s="1">
        <v>1.3977606296539311</v>
      </c>
      <c r="AT24" s="1">
        <v>-2.2145519545683778</v>
      </c>
      <c r="AU24" s="1">
        <v>-1.4577551987911439</v>
      </c>
      <c r="AV24" s="1">
        <v>1</v>
      </c>
    </row>
    <row r="25" spans="1:48" s="1" customFormat="1" x14ac:dyDescent="0.3">
      <c r="A25" s="1">
        <v>1</v>
      </c>
      <c r="B25" s="1">
        <v>51.087000000000003</v>
      </c>
      <c r="C25" s="1">
        <v>0.22900000000000001</v>
      </c>
      <c r="D25" s="1">
        <v>0.81100000000000005</v>
      </c>
      <c r="E25" s="1">
        <v>0.38900000000000001</v>
      </c>
      <c r="F25" s="1">
        <v>13.494</v>
      </c>
      <c r="G25" s="1">
        <v>0.432</v>
      </c>
      <c r="H25" s="1">
        <v>13.093</v>
      </c>
      <c r="I25" s="1">
        <v>18.827000000000002</v>
      </c>
      <c r="J25" s="1">
        <v>0.22600000000000001</v>
      </c>
      <c r="K25" s="1">
        <v>0</v>
      </c>
      <c r="L25" s="1">
        <v>0</v>
      </c>
      <c r="M25" s="1">
        <v>0</v>
      </c>
      <c r="N25" s="1">
        <v>98.588000000000008</v>
      </c>
      <c r="O25" s="1" t="s">
        <v>55</v>
      </c>
      <c r="P25" t="str" cm="1">
        <f t="array" ref="P25">_xlfn.IFS(A25=1,"Core",A25=3,"Rim",TRUE,"Mantle")</f>
        <v>Core</v>
      </c>
      <c r="Q25" s="1" t="s">
        <v>53</v>
      </c>
      <c r="R25" s="1">
        <v>1.9590000000000001</v>
      </c>
      <c r="S25" s="1">
        <v>7.0000000000000001E-3</v>
      </c>
      <c r="T25" s="1">
        <v>3.6999999999999998E-2</v>
      </c>
      <c r="U25" s="1">
        <v>1.2E-2</v>
      </c>
      <c r="V25" s="1">
        <v>3.6999999999999998E-2</v>
      </c>
      <c r="W25" s="1">
        <v>0.39600000000000002</v>
      </c>
      <c r="X25" s="1">
        <v>1.4E-2</v>
      </c>
      <c r="Y25" s="1">
        <v>0.748</v>
      </c>
      <c r="Z25" s="1">
        <v>0.77400000000000002</v>
      </c>
      <c r="AA25" s="1">
        <v>1.7000000000000001E-2</v>
      </c>
      <c r="AB25" s="1">
        <v>0</v>
      </c>
      <c r="AC25" s="1">
        <v>4</v>
      </c>
      <c r="AD25" s="2">
        <v>39.309294057897411</v>
      </c>
      <c r="AE25" s="2">
        <v>37.988826815642454</v>
      </c>
      <c r="AF25" s="2">
        <v>22.701879126460131</v>
      </c>
      <c r="AG25" s="2">
        <v>65.384615384615373</v>
      </c>
      <c r="AH25" s="2">
        <v>8.5450346420323328E-2</v>
      </c>
      <c r="AI25" s="2">
        <v>0.42356526155408836</v>
      </c>
      <c r="AJ25" s="2">
        <v>0.39309294057897409</v>
      </c>
      <c r="AL25" s="1">
        <v>-1.4189544527604281</v>
      </c>
      <c r="AM25" s="1">
        <v>1356.462289502673</v>
      </c>
      <c r="AN25" s="1">
        <v>1381.364013671875</v>
      </c>
      <c r="AO25" s="1">
        <v>1.170041561126709</v>
      </c>
      <c r="AP25" s="1">
        <v>1348.692260742188</v>
      </c>
      <c r="AQ25" s="1">
        <v>1349.52644122067</v>
      </c>
      <c r="AR25" s="1">
        <v>1350.3876588569481</v>
      </c>
      <c r="AS25" s="1">
        <v>1.772029042243958</v>
      </c>
      <c r="AT25" s="1">
        <v>-4.7687444030248116</v>
      </c>
      <c r="AU25" s="1">
        <v>-4.6625726365340281</v>
      </c>
      <c r="AV25" s="1">
        <v>1</v>
      </c>
    </row>
    <row r="26" spans="1:48" s="1" customFormat="1" x14ac:dyDescent="0.3">
      <c r="A26" s="1">
        <v>1</v>
      </c>
      <c r="B26" s="1">
        <v>53.011000000000003</v>
      </c>
      <c r="C26" s="1">
        <v>0.13800000000000001</v>
      </c>
      <c r="D26" s="1">
        <v>0.53800000000000003</v>
      </c>
      <c r="E26" s="1">
        <v>0.41599999999999998</v>
      </c>
      <c r="F26" s="1">
        <v>13.906000000000001</v>
      </c>
      <c r="G26" s="1">
        <v>0.41599999999999998</v>
      </c>
      <c r="H26" s="1">
        <v>14.041</v>
      </c>
      <c r="I26" s="1">
        <v>18.591000000000001</v>
      </c>
      <c r="J26" s="1">
        <v>0.20899999999999999</v>
      </c>
      <c r="K26" s="1">
        <v>0</v>
      </c>
      <c r="L26" s="1">
        <v>0</v>
      </c>
      <c r="M26" s="1">
        <v>0</v>
      </c>
      <c r="N26" s="1">
        <v>101.26599999999999</v>
      </c>
      <c r="O26" s="1" t="s">
        <v>55</v>
      </c>
      <c r="P26" t="str" cm="1">
        <f t="array" ref="P26">_xlfn.IFS(A26=1,"Core",A26=3,"Rim",TRUE,"Mantle")</f>
        <v>Core</v>
      </c>
      <c r="Q26" s="1" t="s">
        <v>53</v>
      </c>
      <c r="R26" s="1">
        <v>1.976</v>
      </c>
      <c r="S26" s="1">
        <v>4.0000000000000001E-3</v>
      </c>
      <c r="T26" s="1">
        <v>2.4E-2</v>
      </c>
      <c r="U26" s="1">
        <v>1.2E-2</v>
      </c>
      <c r="V26" s="1">
        <v>0.02</v>
      </c>
      <c r="W26" s="1">
        <v>0.41399999999999998</v>
      </c>
      <c r="X26" s="1">
        <v>1.2999999999999999E-2</v>
      </c>
      <c r="Y26" s="1">
        <v>0.78</v>
      </c>
      <c r="Z26" s="1">
        <v>0.74299999999999999</v>
      </c>
      <c r="AA26" s="1">
        <v>1.4999999999999999E-2</v>
      </c>
      <c r="AB26" s="1">
        <v>0</v>
      </c>
      <c r="AC26" s="1">
        <v>4</v>
      </c>
      <c r="AD26" s="2">
        <v>37.715736040609137</v>
      </c>
      <c r="AE26" s="2">
        <v>39.593908629441621</v>
      </c>
      <c r="AF26" s="2">
        <v>22.690355329949238</v>
      </c>
      <c r="AG26" s="2">
        <v>65.326633165829151</v>
      </c>
      <c r="AH26" s="2">
        <v>4.6082949308755762E-2</v>
      </c>
      <c r="AI26" s="2">
        <v>0.4154822335025381</v>
      </c>
      <c r="AJ26" s="2">
        <v>0.37715736040609138</v>
      </c>
      <c r="AL26" s="1">
        <v>-1.035369596784715</v>
      </c>
      <c r="AM26" s="1">
        <v>1368.039086244368</v>
      </c>
      <c r="AN26" s="1">
        <v>1417.319213867188</v>
      </c>
      <c r="AO26" s="1">
        <v>0.5387263298034668</v>
      </c>
      <c r="AP26" s="1">
        <v>1360.7607421875</v>
      </c>
      <c r="AQ26" s="1">
        <v>1365.369959354359</v>
      </c>
      <c r="AR26" s="1">
        <v>1368.1874424227831</v>
      </c>
      <c r="AS26" s="1">
        <v>1.113620281219482</v>
      </c>
      <c r="AT26" s="1">
        <v>-3.5234008706720492</v>
      </c>
      <c r="AU26" s="1">
        <v>-3.1775194499430039</v>
      </c>
      <c r="AV26" s="1">
        <v>1</v>
      </c>
    </row>
    <row r="27" spans="1:48" s="1" customFormat="1" x14ac:dyDescent="0.3">
      <c r="A27" s="1">
        <v>1</v>
      </c>
      <c r="B27" s="1">
        <v>52.127000000000002</v>
      </c>
      <c r="C27" s="1">
        <v>0.32500000000000001</v>
      </c>
      <c r="D27" s="1">
        <v>0.97</v>
      </c>
      <c r="E27" s="1">
        <v>0.41</v>
      </c>
      <c r="F27" s="1">
        <v>13.32</v>
      </c>
      <c r="G27" s="1">
        <v>0.38600000000000001</v>
      </c>
      <c r="H27" s="1">
        <v>13.366</v>
      </c>
      <c r="I27" s="1">
        <v>19.279</v>
      </c>
      <c r="J27" s="1">
        <v>0.22600000000000001</v>
      </c>
      <c r="K27" s="1">
        <v>0</v>
      </c>
      <c r="L27" s="1">
        <v>0</v>
      </c>
      <c r="M27" s="1">
        <v>0</v>
      </c>
      <c r="N27" s="1">
        <v>100.40899999999999</v>
      </c>
      <c r="O27" s="1" t="s">
        <v>55</v>
      </c>
      <c r="P27" t="str" cm="1">
        <f t="array" ref="P27">_xlfn.IFS(A27=1,"Core",A27=3,"Rim",TRUE,"Mantle")</f>
        <v>Core</v>
      </c>
      <c r="Q27" s="1" t="s">
        <v>53</v>
      </c>
      <c r="R27" s="1">
        <v>1.9610000000000001</v>
      </c>
      <c r="S27" s="1">
        <v>8.9999999999999993E-3</v>
      </c>
      <c r="T27" s="1">
        <v>4.2999999999999997E-2</v>
      </c>
      <c r="U27" s="1">
        <v>1.2E-2</v>
      </c>
      <c r="V27" s="1">
        <v>2.1000000000000001E-2</v>
      </c>
      <c r="W27" s="1">
        <v>0.39800000000000002</v>
      </c>
      <c r="X27" s="1">
        <v>1.2E-2</v>
      </c>
      <c r="Y27" s="1">
        <v>0.749</v>
      </c>
      <c r="Z27" s="1">
        <v>0.77700000000000002</v>
      </c>
      <c r="AA27" s="1">
        <v>1.6E-2</v>
      </c>
      <c r="AB27" s="1">
        <v>0</v>
      </c>
      <c r="AC27" s="1">
        <v>4</v>
      </c>
      <c r="AD27" s="2">
        <v>39.703628002043949</v>
      </c>
      <c r="AE27" s="2">
        <v>38.272866632600923</v>
      </c>
      <c r="AF27" s="2">
        <v>22.023505365355138</v>
      </c>
      <c r="AG27" s="2">
        <v>65.300784655623374</v>
      </c>
      <c r="AH27" s="2">
        <v>5.0119331742243436E-2</v>
      </c>
      <c r="AI27" s="2">
        <v>0.41875319366377117</v>
      </c>
      <c r="AJ27" s="2">
        <v>0.3970362800204395</v>
      </c>
      <c r="AL27" s="1">
        <v>-0.85692365309071761</v>
      </c>
      <c r="AM27" s="1">
        <v>1364.816584276781</v>
      </c>
      <c r="AN27" s="1">
        <v>1388.129638671875</v>
      </c>
      <c r="AO27" s="1">
        <v>1.016835570335388</v>
      </c>
      <c r="AP27" s="1">
        <v>1367.610107421875</v>
      </c>
      <c r="AQ27" s="1">
        <v>1377.475196806228</v>
      </c>
      <c r="AR27" s="1">
        <v>1382.996749829503</v>
      </c>
      <c r="AS27" s="1">
        <v>1.959267139434814</v>
      </c>
      <c r="AT27" s="1">
        <v>-1.4513789431775881</v>
      </c>
      <c r="AU27" s="1">
        <v>-0.77119022050738373</v>
      </c>
      <c r="AV27" s="1">
        <v>1</v>
      </c>
    </row>
    <row r="28" spans="1:48" s="1" customFormat="1" x14ac:dyDescent="0.3">
      <c r="A28" s="1">
        <v>1</v>
      </c>
      <c r="B28" s="1">
        <v>52.393999999999998</v>
      </c>
      <c r="C28" s="1">
        <v>0.14499999999999999</v>
      </c>
      <c r="D28" s="1">
        <v>0.58399999999999996</v>
      </c>
      <c r="E28" s="1">
        <v>0.42399999999999999</v>
      </c>
      <c r="F28" s="1">
        <v>13.750999999999999</v>
      </c>
      <c r="G28" s="1">
        <v>0.42099999999999999</v>
      </c>
      <c r="H28" s="1">
        <v>13.776</v>
      </c>
      <c r="I28" s="1">
        <v>18.532</v>
      </c>
      <c r="J28" s="1">
        <v>0.218</v>
      </c>
      <c r="K28" s="1">
        <v>0</v>
      </c>
      <c r="L28" s="1">
        <v>0</v>
      </c>
      <c r="M28" s="1">
        <v>0</v>
      </c>
      <c r="N28" s="1">
        <v>100.245</v>
      </c>
      <c r="O28" s="1" t="s">
        <v>55</v>
      </c>
      <c r="P28" t="str" cm="1">
        <f t="array" ref="P28">_xlfn.IFS(A28=1,"Core",A28=3,"Rim",TRUE,"Mantle")</f>
        <v>Core</v>
      </c>
      <c r="Q28" s="1" t="s">
        <v>53</v>
      </c>
      <c r="R28" s="1">
        <v>1.974</v>
      </c>
      <c r="S28" s="1">
        <v>4.0000000000000001E-3</v>
      </c>
      <c r="T28" s="1">
        <v>2.5999999999999999E-2</v>
      </c>
      <c r="U28" s="1">
        <v>1.2999999999999999E-2</v>
      </c>
      <c r="V28" s="1">
        <v>2.1999999999999999E-2</v>
      </c>
      <c r="W28" s="1">
        <v>0.41099999999999998</v>
      </c>
      <c r="X28" s="1">
        <v>1.2999999999999999E-2</v>
      </c>
      <c r="Y28" s="1">
        <v>0.77300000000000002</v>
      </c>
      <c r="Z28" s="1">
        <v>0.748</v>
      </c>
      <c r="AA28" s="1">
        <v>1.6E-2</v>
      </c>
      <c r="AB28" s="1">
        <v>0</v>
      </c>
      <c r="AC28" s="1">
        <v>4</v>
      </c>
      <c r="AD28" s="2">
        <v>38.027452974072197</v>
      </c>
      <c r="AE28" s="2">
        <v>39.298423995932893</v>
      </c>
      <c r="AF28" s="2">
        <v>22.674123029994917</v>
      </c>
      <c r="AG28" s="2">
        <v>65.287162162162176</v>
      </c>
      <c r="AH28" s="2">
        <v>5.0808314087759814E-2</v>
      </c>
      <c r="AI28" s="2">
        <v>0.41687849517031017</v>
      </c>
      <c r="AJ28" s="2">
        <v>0.38027452974072196</v>
      </c>
      <c r="AL28" s="1">
        <v>-0.97833706853330327</v>
      </c>
      <c r="AM28" s="1">
        <v>1366.468239004291</v>
      </c>
      <c r="AN28" s="1">
        <v>1410.3935546875</v>
      </c>
      <c r="AO28" s="1">
        <v>0.67651230096817017</v>
      </c>
      <c r="AP28" s="1">
        <v>1363.196411132812</v>
      </c>
      <c r="AQ28" s="1">
        <v>1366.399998548615</v>
      </c>
      <c r="AR28" s="1">
        <v>1368.840425354472</v>
      </c>
      <c r="AS28" s="1">
        <v>1.4756090641021731</v>
      </c>
      <c r="AT28" s="1">
        <v>-3.3020130261461418</v>
      </c>
      <c r="AU28" s="1">
        <v>-3.0022504345810468</v>
      </c>
      <c r="AV28" s="1">
        <v>1</v>
      </c>
    </row>
    <row r="29" spans="1:48" s="1" customFormat="1" x14ac:dyDescent="0.3">
      <c r="A29" s="1">
        <v>1</v>
      </c>
      <c r="B29" s="1">
        <v>52.459000000000003</v>
      </c>
      <c r="C29" s="1">
        <v>0.159</v>
      </c>
      <c r="D29" s="1">
        <v>0.83699999999999997</v>
      </c>
      <c r="E29" s="1">
        <v>0.38500000000000001</v>
      </c>
      <c r="F29" s="1">
        <v>13.148</v>
      </c>
      <c r="G29" s="1">
        <v>0.46100000000000002</v>
      </c>
      <c r="H29" s="1">
        <v>13.863</v>
      </c>
      <c r="I29" s="1">
        <v>17.896000000000001</v>
      </c>
      <c r="J29" s="1">
        <v>0.182</v>
      </c>
      <c r="K29" s="1">
        <v>0</v>
      </c>
      <c r="L29" s="1">
        <v>0</v>
      </c>
      <c r="M29" s="1">
        <v>0</v>
      </c>
      <c r="N29" s="1">
        <v>99.39</v>
      </c>
      <c r="O29" s="1" t="s">
        <v>54</v>
      </c>
      <c r="P29" t="str" cm="1">
        <f t="array" ref="P29">_xlfn.IFS(A29=1,"Core",A29=3,"Rim",TRUE,"Mantle")</f>
        <v>Core</v>
      </c>
      <c r="Q29" s="1" t="s">
        <v>52</v>
      </c>
      <c r="R29" s="1">
        <v>1.986</v>
      </c>
      <c r="S29" s="1">
        <v>5.0000000000000001E-3</v>
      </c>
      <c r="T29" s="1">
        <v>3.6999999999999998E-2</v>
      </c>
      <c r="U29" s="1">
        <v>1.2E-2</v>
      </c>
      <c r="V29" s="1">
        <v>0</v>
      </c>
      <c r="W29" s="1">
        <v>0.41599999999999998</v>
      </c>
      <c r="X29" s="1">
        <v>1.4999999999999999E-2</v>
      </c>
      <c r="Y29" s="1">
        <v>0.78200000000000003</v>
      </c>
      <c r="Z29" s="1">
        <v>0.72599999999999998</v>
      </c>
      <c r="AA29" s="1">
        <v>1.2999999999999999E-2</v>
      </c>
      <c r="AB29" s="1">
        <v>0</v>
      </c>
      <c r="AC29" s="1">
        <v>3.992</v>
      </c>
      <c r="AD29" s="2">
        <v>37.441980402269209</v>
      </c>
      <c r="AE29" s="2">
        <v>40.330067044868493</v>
      </c>
      <c r="AF29" s="2">
        <v>22.227952552862302</v>
      </c>
      <c r="AG29" s="2">
        <v>65.275459098497507</v>
      </c>
      <c r="AH29" s="2">
        <v>0</v>
      </c>
      <c r="AI29" s="2">
        <v>0.40948942753996909</v>
      </c>
      <c r="AJ29" s="2">
        <v>0.37441980402269209</v>
      </c>
      <c r="AL29" s="1">
        <v>1.0498232114331221</v>
      </c>
      <c r="AM29" s="1">
        <v>1379.7374876779261</v>
      </c>
      <c r="AN29" s="1">
        <v>1385.836669921875</v>
      </c>
      <c r="AO29" s="1">
        <v>0.8978501558303833</v>
      </c>
      <c r="AP29" s="1">
        <v>1353.296508789062</v>
      </c>
      <c r="AQ29" s="1">
        <v>1419.3132242694539</v>
      </c>
      <c r="AR29" s="1">
        <v>1422.9840129035761</v>
      </c>
      <c r="AS29" s="1">
        <v>1.0520021915435791</v>
      </c>
      <c r="AT29" s="1">
        <v>2.4041749612219969</v>
      </c>
      <c r="AU29" s="1">
        <v>2.8530138041419311</v>
      </c>
      <c r="AV29" s="1">
        <v>0</v>
      </c>
    </row>
    <row r="30" spans="1:48" s="1" customFormat="1" x14ac:dyDescent="0.3">
      <c r="A30" s="1">
        <v>1</v>
      </c>
      <c r="B30" s="1">
        <v>53.057000000000002</v>
      </c>
      <c r="C30" s="1">
        <v>0.151</v>
      </c>
      <c r="D30" s="1">
        <v>0.65100000000000002</v>
      </c>
      <c r="E30" s="1">
        <v>0.42699999999999999</v>
      </c>
      <c r="F30" s="1">
        <v>13.629</v>
      </c>
      <c r="G30" s="1">
        <v>0.41299999999999998</v>
      </c>
      <c r="H30" s="1">
        <v>14.073</v>
      </c>
      <c r="I30" s="1">
        <v>18.616</v>
      </c>
      <c r="J30" s="1">
        <v>0.191</v>
      </c>
      <c r="K30" s="1">
        <v>0</v>
      </c>
      <c r="L30" s="1">
        <v>0</v>
      </c>
      <c r="M30" s="1">
        <v>0</v>
      </c>
      <c r="N30" s="1">
        <v>101.20800000000001</v>
      </c>
      <c r="O30" s="1" t="s">
        <v>55</v>
      </c>
      <c r="P30" t="str" cm="1">
        <f t="array" ref="P30">_xlfn.IFS(A30=1,"Core",A30=3,"Rim",TRUE,"Mantle")</f>
        <v>Core</v>
      </c>
      <c r="Q30" s="1" t="s">
        <v>53</v>
      </c>
      <c r="R30" s="1">
        <v>1.978</v>
      </c>
      <c r="S30" s="1">
        <v>4.0000000000000001E-3</v>
      </c>
      <c r="T30" s="1">
        <v>2.9000000000000001E-2</v>
      </c>
      <c r="U30" s="1">
        <v>1.2999999999999999E-2</v>
      </c>
      <c r="V30" s="1">
        <v>8.9999999999999993E-3</v>
      </c>
      <c r="W30" s="1">
        <v>0.41599999999999998</v>
      </c>
      <c r="X30" s="1">
        <v>1.2999999999999999E-2</v>
      </c>
      <c r="Y30" s="1">
        <v>0.78200000000000003</v>
      </c>
      <c r="Z30" s="1">
        <v>0.74399999999999999</v>
      </c>
      <c r="AA30" s="1">
        <v>1.4E-2</v>
      </c>
      <c r="AB30" s="1">
        <v>0</v>
      </c>
      <c r="AC30" s="1">
        <v>4</v>
      </c>
      <c r="AD30" s="2">
        <v>37.88187372708758</v>
      </c>
      <c r="AE30" s="2">
        <v>39.816700610997962</v>
      </c>
      <c r="AF30" s="2">
        <v>22.301425661914461</v>
      </c>
      <c r="AG30" s="2">
        <v>65.275459098497507</v>
      </c>
      <c r="AH30" s="2">
        <v>2.1176470588235293E-2</v>
      </c>
      <c r="AI30" s="2">
        <v>0.41242362525458254</v>
      </c>
      <c r="AJ30" s="2">
        <v>0.37881873727087578</v>
      </c>
      <c r="AL30" s="1">
        <v>-0.61206434025083922</v>
      </c>
      <c r="AM30" s="1">
        <v>1371.052028262299</v>
      </c>
      <c r="AN30" s="1">
        <v>1416.24462890625</v>
      </c>
      <c r="AO30" s="1">
        <v>0.60735815763473511</v>
      </c>
      <c r="AP30" s="1">
        <v>1363.169799804688</v>
      </c>
      <c r="AQ30" s="1">
        <v>1387.8275098564891</v>
      </c>
      <c r="AR30" s="1">
        <v>1395.50065091804</v>
      </c>
      <c r="AS30" s="1">
        <v>1.20850682258606</v>
      </c>
      <c r="AT30" s="1">
        <v>-1.0061135842820479</v>
      </c>
      <c r="AU30" s="1">
        <v>-6.5464228551590509E-2</v>
      </c>
      <c r="AV30" s="1">
        <v>1</v>
      </c>
    </row>
    <row r="31" spans="1:48" s="1" customFormat="1" x14ac:dyDescent="0.3">
      <c r="A31" s="1">
        <v>1</v>
      </c>
      <c r="B31" s="1">
        <v>52.561999999999998</v>
      </c>
      <c r="C31" s="1">
        <v>0.28899999999999998</v>
      </c>
      <c r="D31" s="1">
        <v>0.91400000000000003</v>
      </c>
      <c r="E31" s="1">
        <v>0.433</v>
      </c>
      <c r="F31" s="1">
        <v>13.311999999999999</v>
      </c>
      <c r="G31" s="1">
        <v>0.373</v>
      </c>
      <c r="H31" s="1">
        <v>13.462</v>
      </c>
      <c r="I31" s="1">
        <v>19.334</v>
      </c>
      <c r="J31" s="1">
        <v>0.23499999999999999</v>
      </c>
      <c r="K31" s="1">
        <v>0</v>
      </c>
      <c r="L31" s="1">
        <v>0</v>
      </c>
      <c r="M31" s="1">
        <v>0</v>
      </c>
      <c r="N31" s="1">
        <v>100.91400000000002</v>
      </c>
      <c r="O31" s="1" t="s">
        <v>55</v>
      </c>
      <c r="P31" t="str" cm="1">
        <f t="array" ref="P31">_xlfn.IFS(A31=1,"Core",A31=3,"Rim",TRUE,"Mantle")</f>
        <v>Core</v>
      </c>
      <c r="Q31" s="1" t="s">
        <v>53</v>
      </c>
      <c r="R31" s="1">
        <v>1.9670000000000001</v>
      </c>
      <c r="S31" s="1">
        <v>8.0000000000000002E-3</v>
      </c>
      <c r="T31" s="1">
        <v>0.04</v>
      </c>
      <c r="U31" s="1">
        <v>1.2999999999999999E-2</v>
      </c>
      <c r="V31" s="1">
        <v>1.2999999999999999E-2</v>
      </c>
      <c r="W31" s="1">
        <v>0.40300000000000002</v>
      </c>
      <c r="X31" s="1">
        <v>1.2E-2</v>
      </c>
      <c r="Y31" s="1">
        <v>0.751</v>
      </c>
      <c r="Z31" s="1">
        <v>0.77500000000000002</v>
      </c>
      <c r="AA31" s="1">
        <v>1.7000000000000001E-2</v>
      </c>
      <c r="AB31" s="1">
        <v>0</v>
      </c>
      <c r="AC31" s="1">
        <v>4</v>
      </c>
      <c r="AD31" s="2">
        <v>39.662231320368477</v>
      </c>
      <c r="AE31" s="2">
        <v>38.433981576253842</v>
      </c>
      <c r="AF31" s="2">
        <v>21.903787103377688</v>
      </c>
      <c r="AG31" s="2">
        <v>65.077989601386491</v>
      </c>
      <c r="AH31" s="2">
        <v>3.1249999999999997E-2</v>
      </c>
      <c r="AI31" s="2">
        <v>0.41734902763561932</v>
      </c>
      <c r="AJ31" s="2">
        <v>0.3966223132036848</v>
      </c>
      <c r="AL31" s="1">
        <v>-0.52858028854488026</v>
      </c>
      <c r="AM31" s="1">
        <v>1369.607891358442</v>
      </c>
      <c r="AN31" s="1">
        <v>1385.582885742188</v>
      </c>
      <c r="AO31" s="1">
        <v>0.76790028810501099</v>
      </c>
      <c r="AP31" s="1">
        <v>1364.39892578125</v>
      </c>
      <c r="AQ31" s="1">
        <v>1384.876676854984</v>
      </c>
      <c r="AR31" s="1">
        <v>1391.9649439360251</v>
      </c>
      <c r="AS31" s="1">
        <v>1.984360456466675</v>
      </c>
      <c r="AT31" s="1">
        <v>-0.73870798823008954</v>
      </c>
      <c r="AU31" s="1">
        <v>0.13346193428779429</v>
      </c>
      <c r="AV31" s="1">
        <v>1</v>
      </c>
    </row>
    <row r="32" spans="1:48" s="1" customFormat="1" x14ac:dyDescent="0.3">
      <c r="A32" s="1">
        <v>1</v>
      </c>
      <c r="B32" s="1">
        <v>52.915999999999997</v>
      </c>
      <c r="C32" s="1">
        <v>0.192</v>
      </c>
      <c r="D32" s="1">
        <v>0.67400000000000004</v>
      </c>
      <c r="E32" s="1">
        <v>0.42299999999999999</v>
      </c>
      <c r="F32" s="1">
        <v>13.632</v>
      </c>
      <c r="G32" s="1">
        <v>0.42299999999999999</v>
      </c>
      <c r="H32" s="1">
        <v>13.978</v>
      </c>
      <c r="I32" s="1">
        <v>18.547000000000001</v>
      </c>
      <c r="J32" s="1">
        <v>0.21</v>
      </c>
      <c r="K32" s="1">
        <v>0</v>
      </c>
      <c r="L32" s="1">
        <v>0</v>
      </c>
      <c r="M32" s="1">
        <v>0</v>
      </c>
      <c r="N32" s="1">
        <v>100.99499999999999</v>
      </c>
      <c r="O32" s="1" t="s">
        <v>55</v>
      </c>
      <c r="P32" t="str" cm="1">
        <f t="array" ref="P32">_xlfn.IFS(A32=1,"Core",A32=3,"Rim",TRUE,"Mantle")</f>
        <v>Core</v>
      </c>
      <c r="Q32" s="1" t="s">
        <v>53</v>
      </c>
      <c r="R32" s="1">
        <v>1.9770000000000001</v>
      </c>
      <c r="S32" s="1">
        <v>5.0000000000000001E-3</v>
      </c>
      <c r="T32" s="1">
        <v>0.03</v>
      </c>
      <c r="U32" s="1">
        <v>1.2E-2</v>
      </c>
      <c r="V32" s="1">
        <v>8.0000000000000002E-3</v>
      </c>
      <c r="W32" s="1">
        <v>0.41799999999999998</v>
      </c>
      <c r="X32" s="1">
        <v>1.2999999999999999E-2</v>
      </c>
      <c r="Y32" s="1">
        <v>0.77800000000000002</v>
      </c>
      <c r="Z32" s="1">
        <v>0.74299999999999999</v>
      </c>
      <c r="AA32" s="1">
        <v>1.4999999999999999E-2</v>
      </c>
      <c r="AB32" s="1">
        <v>0</v>
      </c>
      <c r="AC32" s="1">
        <v>4</v>
      </c>
      <c r="AD32" s="2">
        <v>37.908163265306115</v>
      </c>
      <c r="AE32" s="2">
        <v>39.693877551020414</v>
      </c>
      <c r="AF32" s="2">
        <v>22.397959183673471</v>
      </c>
      <c r="AG32" s="2">
        <v>65.050167224080269</v>
      </c>
      <c r="AH32" s="2">
        <v>1.8779342723004695E-2</v>
      </c>
      <c r="AI32" s="2">
        <v>0.4135204081632653</v>
      </c>
      <c r="AJ32" s="2">
        <v>0.37908163265306116</v>
      </c>
      <c r="AL32" s="1">
        <v>-0.38693800485771129</v>
      </c>
      <c r="AM32" s="1">
        <v>1371.1642946472159</v>
      </c>
      <c r="AN32" s="1">
        <v>1410.97119140625</v>
      </c>
      <c r="AO32" s="1">
        <v>0.67147248983383179</v>
      </c>
      <c r="AP32" s="1">
        <v>1356.740600585938</v>
      </c>
      <c r="AQ32" s="1">
        <v>1388.811272325516</v>
      </c>
      <c r="AR32" s="1">
        <v>1395.3046955370201</v>
      </c>
      <c r="AS32" s="1">
        <v>1.2243936061859131</v>
      </c>
      <c r="AT32" s="1">
        <v>-0.73794240576307857</v>
      </c>
      <c r="AU32" s="1">
        <v>5.8775469652323047E-2</v>
      </c>
      <c r="AV32" s="1">
        <v>1</v>
      </c>
    </row>
    <row r="33" spans="1:48" s="1" customFormat="1" x14ac:dyDescent="0.3">
      <c r="A33" s="1">
        <v>1</v>
      </c>
      <c r="B33" s="1">
        <v>52.225999999999999</v>
      </c>
      <c r="C33" s="1">
        <v>0.14899999999999999</v>
      </c>
      <c r="D33" s="1">
        <v>0.65600000000000003</v>
      </c>
      <c r="E33" s="1">
        <v>0.39400000000000002</v>
      </c>
      <c r="F33" s="1">
        <v>13.595000000000001</v>
      </c>
      <c r="G33" s="1">
        <v>0.42499999999999999</v>
      </c>
      <c r="H33" s="1">
        <v>13.617000000000001</v>
      </c>
      <c r="I33" s="1">
        <v>18.673999999999999</v>
      </c>
      <c r="J33" s="1">
        <v>0.193</v>
      </c>
      <c r="K33" s="1">
        <v>0</v>
      </c>
      <c r="L33" s="1">
        <v>0</v>
      </c>
      <c r="M33" s="1">
        <v>0</v>
      </c>
      <c r="N33" s="1">
        <v>99.928999999999988</v>
      </c>
      <c r="O33" s="1" t="s">
        <v>55</v>
      </c>
      <c r="P33" t="str" cm="1">
        <f t="array" ref="P33">_xlfn.IFS(A33=1,"Core",A33=3,"Rim",TRUE,"Mantle")</f>
        <v>Core</v>
      </c>
      <c r="Q33" s="1" t="s">
        <v>53</v>
      </c>
      <c r="R33" s="1">
        <v>1.974</v>
      </c>
      <c r="S33" s="1">
        <v>4.0000000000000001E-3</v>
      </c>
      <c r="T33" s="1">
        <v>2.9000000000000001E-2</v>
      </c>
      <c r="U33" s="1">
        <v>1.2E-2</v>
      </c>
      <c r="V33" s="1">
        <v>1.7000000000000001E-2</v>
      </c>
      <c r="W33" s="1">
        <v>0.41299999999999998</v>
      </c>
      <c r="X33" s="1">
        <v>1.4E-2</v>
      </c>
      <c r="Y33" s="1">
        <v>0.76700000000000002</v>
      </c>
      <c r="Z33" s="1">
        <v>0.75600000000000001</v>
      </c>
      <c r="AA33" s="1">
        <v>1.4E-2</v>
      </c>
      <c r="AB33" s="1">
        <v>0</v>
      </c>
      <c r="AC33" s="1">
        <v>4</v>
      </c>
      <c r="AD33" s="2">
        <v>38.434163701067618</v>
      </c>
      <c r="AE33" s="2">
        <v>38.993390950686333</v>
      </c>
      <c r="AF33" s="2">
        <v>22.572445348246063</v>
      </c>
      <c r="AG33" s="2">
        <v>65</v>
      </c>
      <c r="AH33" s="2">
        <v>3.9534883720930239E-2</v>
      </c>
      <c r="AI33" s="2">
        <v>0.41789527198779874</v>
      </c>
      <c r="AJ33" s="2">
        <v>0.3843416370106762</v>
      </c>
      <c r="AL33" s="1">
        <v>-0.95143533346282894</v>
      </c>
      <c r="AM33" s="1">
        <v>1364.442522677577</v>
      </c>
      <c r="AN33" s="1">
        <v>1406.060180664062</v>
      </c>
      <c r="AO33" s="1">
        <v>0.73170620203018188</v>
      </c>
      <c r="AP33" s="1">
        <v>1358.016845703125</v>
      </c>
      <c r="AQ33" s="1">
        <v>1377.995225959964</v>
      </c>
      <c r="AR33" s="1">
        <v>1384.6594116816891</v>
      </c>
      <c r="AS33" s="1">
        <v>1.3457648754119871</v>
      </c>
      <c r="AT33" s="1">
        <v>-1.895674480559592</v>
      </c>
      <c r="AU33" s="1">
        <v>-1.077185681536841</v>
      </c>
      <c r="AV33" s="1">
        <v>1</v>
      </c>
    </row>
    <row r="34" spans="1:48" s="1" customFormat="1" x14ac:dyDescent="0.3">
      <c r="A34" s="1">
        <v>1</v>
      </c>
      <c r="B34" s="1">
        <v>52.884999999999998</v>
      </c>
      <c r="C34" s="1">
        <v>0.19600000000000001</v>
      </c>
      <c r="D34" s="1">
        <v>0.746</v>
      </c>
      <c r="E34" s="1">
        <v>0.40200000000000002</v>
      </c>
      <c r="F34" s="1">
        <v>13.634</v>
      </c>
      <c r="G34" s="1">
        <v>0.41699999999999998</v>
      </c>
      <c r="H34" s="1">
        <v>13.7</v>
      </c>
      <c r="I34" s="1">
        <v>18.837</v>
      </c>
      <c r="J34" s="1">
        <v>0.24199999999999999</v>
      </c>
      <c r="K34" s="1">
        <v>0</v>
      </c>
      <c r="L34" s="1">
        <v>0</v>
      </c>
      <c r="M34" s="1">
        <v>0</v>
      </c>
      <c r="N34" s="1">
        <v>101.05900000000001</v>
      </c>
      <c r="O34" s="1" t="s">
        <v>55</v>
      </c>
      <c r="P34" t="str" cm="1">
        <f t="array" ref="P34">_xlfn.IFS(A34=1,"Core",A34=3,"Rim",TRUE,"Mantle")</f>
        <v>Core</v>
      </c>
      <c r="Q34" s="1" t="s">
        <v>53</v>
      </c>
      <c r="R34" s="1">
        <v>1.976</v>
      </c>
      <c r="S34" s="1">
        <v>6.0000000000000001E-3</v>
      </c>
      <c r="T34" s="1">
        <v>3.3000000000000002E-2</v>
      </c>
      <c r="U34" s="1">
        <v>1.2E-2</v>
      </c>
      <c r="V34" s="1">
        <v>0.01</v>
      </c>
      <c r="W34" s="1">
        <v>0.41599999999999998</v>
      </c>
      <c r="X34" s="1">
        <v>1.2999999999999999E-2</v>
      </c>
      <c r="Y34" s="1">
        <v>0.76300000000000001</v>
      </c>
      <c r="Z34" s="1">
        <v>0.754</v>
      </c>
      <c r="AA34" s="1">
        <v>1.7999999999999999E-2</v>
      </c>
      <c r="AB34" s="1">
        <v>0</v>
      </c>
      <c r="AC34" s="1">
        <v>4</v>
      </c>
      <c r="AD34" s="2">
        <v>38.548057259713701</v>
      </c>
      <c r="AE34" s="2">
        <v>39.008179959100211</v>
      </c>
      <c r="AF34" s="2">
        <v>22.443762781186098</v>
      </c>
      <c r="AG34" s="2">
        <v>64.715860899066996</v>
      </c>
      <c r="AH34" s="2">
        <v>2.3474178403755871E-2</v>
      </c>
      <c r="AI34" s="2">
        <v>0.41717791411042948</v>
      </c>
      <c r="AJ34" s="2">
        <v>0.38548057259713703</v>
      </c>
      <c r="AL34" s="1">
        <v>-4.1396748559591863E-2</v>
      </c>
      <c r="AM34" s="1">
        <v>1371.821320161657</v>
      </c>
      <c r="AN34" s="1">
        <v>1399.826538085938</v>
      </c>
      <c r="AO34" s="1">
        <v>0.86159908771514893</v>
      </c>
      <c r="AP34" s="1">
        <v>1352.570068359375</v>
      </c>
      <c r="AQ34" s="1">
        <v>1392.7594259540999</v>
      </c>
      <c r="AR34" s="1">
        <v>1399.7498050605111</v>
      </c>
      <c r="AS34" s="1">
        <v>1.443031430244446</v>
      </c>
      <c r="AT34" s="1">
        <v>-5.243374528708955E-2</v>
      </c>
      <c r="AU34" s="1">
        <v>0.8062679588499666</v>
      </c>
      <c r="AV34" s="1">
        <v>1</v>
      </c>
    </row>
    <row r="35" spans="1:48" s="1" customFormat="1" x14ac:dyDescent="0.3">
      <c r="A35" s="1">
        <v>1</v>
      </c>
      <c r="B35" s="1">
        <v>52.146999999999998</v>
      </c>
      <c r="C35" s="1">
        <v>0.30499999999999999</v>
      </c>
      <c r="D35" s="1">
        <v>0.88900000000000001</v>
      </c>
      <c r="E35" s="1">
        <v>0.377</v>
      </c>
      <c r="F35" s="1">
        <v>13.827999999999999</v>
      </c>
      <c r="G35" s="1">
        <v>0.41499999999999998</v>
      </c>
      <c r="H35" s="1">
        <v>13.568</v>
      </c>
      <c r="I35" s="1">
        <v>18.658999999999999</v>
      </c>
      <c r="J35" s="1">
        <v>0.20399999999999999</v>
      </c>
      <c r="K35" s="1">
        <v>0</v>
      </c>
      <c r="L35" s="1">
        <v>0</v>
      </c>
      <c r="M35" s="1">
        <v>0</v>
      </c>
      <c r="N35" s="1">
        <v>100.39200000000001</v>
      </c>
      <c r="O35" s="1" t="s">
        <v>55</v>
      </c>
      <c r="P35" t="str" cm="1">
        <f t="array" ref="P35">_xlfn.IFS(A35=1,"Core",A35=3,"Rim",TRUE,"Mantle")</f>
        <v>Core</v>
      </c>
      <c r="Q35" s="1" t="s">
        <v>53</v>
      </c>
      <c r="R35" s="1">
        <v>1.9630000000000001</v>
      </c>
      <c r="S35" s="1">
        <v>8.9999999999999993E-3</v>
      </c>
      <c r="T35" s="1">
        <v>3.9E-2</v>
      </c>
      <c r="U35" s="1">
        <v>1.0999999999999999E-2</v>
      </c>
      <c r="V35" s="1">
        <v>2.1000000000000001E-2</v>
      </c>
      <c r="W35" s="1">
        <v>0.41499999999999998</v>
      </c>
      <c r="X35" s="1">
        <v>1.2999999999999999E-2</v>
      </c>
      <c r="Y35" s="1">
        <v>0.76100000000000001</v>
      </c>
      <c r="Z35" s="1">
        <v>0.753</v>
      </c>
      <c r="AA35" s="1">
        <v>1.4999999999999999E-2</v>
      </c>
      <c r="AB35" s="1">
        <v>0</v>
      </c>
      <c r="AC35" s="1">
        <v>4</v>
      </c>
      <c r="AD35" s="2">
        <v>38.359653591441678</v>
      </c>
      <c r="AE35" s="2">
        <v>38.767193071828828</v>
      </c>
      <c r="AF35" s="2">
        <v>22.873153336729494</v>
      </c>
      <c r="AG35" s="2">
        <v>64.710884353741505</v>
      </c>
      <c r="AH35" s="2">
        <v>4.8165137614678902E-2</v>
      </c>
      <c r="AI35" s="2">
        <v>0.42052980132450335</v>
      </c>
      <c r="AJ35" s="2">
        <v>0.38359653591441678</v>
      </c>
      <c r="AL35" s="1">
        <v>-0.81828987452620083</v>
      </c>
      <c r="AM35" s="1">
        <v>1363.3301448339689</v>
      </c>
      <c r="AN35" s="1">
        <v>1389.299072265625</v>
      </c>
      <c r="AO35" s="1">
        <v>0.75676596164703369</v>
      </c>
      <c r="AP35" s="1">
        <v>1363.407836914062</v>
      </c>
      <c r="AQ35" s="1">
        <v>1375.7012487714021</v>
      </c>
      <c r="AR35" s="1">
        <v>1380.173989942951</v>
      </c>
      <c r="AS35" s="1">
        <v>1.3416846990585329</v>
      </c>
      <c r="AT35" s="1">
        <v>-1.6488931841940939</v>
      </c>
      <c r="AU35" s="1">
        <v>-1.0978371050988649</v>
      </c>
      <c r="AV35" s="1">
        <v>1</v>
      </c>
    </row>
    <row r="36" spans="1:48" s="1" customFormat="1" x14ac:dyDescent="0.3">
      <c r="A36" s="1">
        <v>1</v>
      </c>
      <c r="B36" s="1">
        <v>52.347000000000001</v>
      </c>
      <c r="C36" s="1">
        <v>0.23200000000000001</v>
      </c>
      <c r="D36" s="1">
        <v>0.76600000000000001</v>
      </c>
      <c r="E36" s="1">
        <v>0.41799999999999998</v>
      </c>
      <c r="F36" s="1">
        <v>13.41</v>
      </c>
      <c r="G36" s="1">
        <v>0.40899999999999997</v>
      </c>
      <c r="H36" s="1">
        <v>13.695</v>
      </c>
      <c r="I36" s="1">
        <v>18.489999999999998</v>
      </c>
      <c r="J36" s="1">
        <v>0.21</v>
      </c>
      <c r="K36" s="1">
        <v>0</v>
      </c>
      <c r="L36" s="1">
        <v>0</v>
      </c>
      <c r="M36" s="1">
        <v>0</v>
      </c>
      <c r="N36" s="1">
        <v>99.977000000000004</v>
      </c>
      <c r="O36" s="1" t="s">
        <v>55</v>
      </c>
      <c r="P36" t="str" cm="1">
        <f t="array" ref="P36">_xlfn.IFS(A36=1,"Core",A36=3,"Rim",TRUE,"Mantle")</f>
        <v>Core</v>
      </c>
      <c r="Q36" s="1" t="s">
        <v>53</v>
      </c>
      <c r="R36" s="1">
        <v>1.976</v>
      </c>
      <c r="S36" s="1">
        <v>7.0000000000000001E-3</v>
      </c>
      <c r="T36" s="1">
        <v>3.4000000000000002E-2</v>
      </c>
      <c r="U36" s="1">
        <v>1.2E-2</v>
      </c>
      <c r="V36" s="1">
        <v>3.0000000000000001E-3</v>
      </c>
      <c r="W36" s="1">
        <v>0.42099999999999999</v>
      </c>
      <c r="X36" s="1">
        <v>1.2999999999999999E-2</v>
      </c>
      <c r="Y36" s="1">
        <v>0.77100000000000002</v>
      </c>
      <c r="Z36" s="1">
        <v>0.748</v>
      </c>
      <c r="AA36" s="1">
        <v>1.4999999999999999E-2</v>
      </c>
      <c r="AB36" s="1">
        <v>0</v>
      </c>
      <c r="AC36" s="1">
        <v>4</v>
      </c>
      <c r="AD36" s="2">
        <v>38.241308793456028</v>
      </c>
      <c r="AE36" s="2">
        <v>39.417177914110425</v>
      </c>
      <c r="AF36" s="2">
        <v>22.341513292433536</v>
      </c>
      <c r="AG36" s="2">
        <v>64.681208053691279</v>
      </c>
      <c r="AH36" s="2">
        <v>7.0754716981132077E-3</v>
      </c>
      <c r="AI36" s="2">
        <v>0.4146216768916155</v>
      </c>
      <c r="AJ36" s="2">
        <v>0.3824130879345603</v>
      </c>
      <c r="AL36" s="1">
        <v>-0.15753716887532221</v>
      </c>
      <c r="AM36" s="1">
        <v>1372.1477917912639</v>
      </c>
      <c r="AN36" s="1">
        <v>1392.861450195312</v>
      </c>
      <c r="AO36" s="1">
        <v>0.84567129611968994</v>
      </c>
      <c r="AP36" s="1">
        <v>1368.86767578125</v>
      </c>
      <c r="AQ36" s="1">
        <v>1393.965104880383</v>
      </c>
      <c r="AR36" s="1">
        <v>1402.5765883874269</v>
      </c>
      <c r="AS36" s="1">
        <v>1.4123425483703611</v>
      </c>
      <c r="AT36" s="1">
        <v>-7.1231174288186594E-3</v>
      </c>
      <c r="AU36" s="1">
        <v>1.0500808318223831</v>
      </c>
      <c r="AV36" s="1">
        <v>1</v>
      </c>
    </row>
    <row r="37" spans="1:48" s="1" customFormat="1" x14ac:dyDescent="0.3">
      <c r="A37" s="1">
        <v>1</v>
      </c>
      <c r="B37" s="1">
        <v>52.591999999999999</v>
      </c>
      <c r="C37" s="1">
        <v>0.23499999999999999</v>
      </c>
      <c r="D37" s="1">
        <v>0.70799999999999996</v>
      </c>
      <c r="E37" s="1">
        <v>0.437</v>
      </c>
      <c r="F37" s="1">
        <v>14.327999999999999</v>
      </c>
      <c r="G37" s="1">
        <v>0.43</v>
      </c>
      <c r="H37" s="1">
        <v>13.866</v>
      </c>
      <c r="I37" s="1">
        <v>18.332999999999998</v>
      </c>
      <c r="J37" s="1">
        <v>0.21</v>
      </c>
      <c r="K37" s="1">
        <v>0</v>
      </c>
      <c r="L37" s="1">
        <v>0</v>
      </c>
      <c r="M37" s="1">
        <v>0</v>
      </c>
      <c r="N37" s="1">
        <v>101.139</v>
      </c>
      <c r="O37" s="1" t="s">
        <v>55</v>
      </c>
      <c r="P37" t="str" cm="1">
        <f t="array" ref="P37">_xlfn.IFS(A37=1,"Core",A37=3,"Rim",TRUE,"Mantle")</f>
        <v>Core</v>
      </c>
      <c r="Q37" s="1" t="s">
        <v>53</v>
      </c>
      <c r="R37" s="1">
        <v>1.966</v>
      </c>
      <c r="S37" s="1">
        <v>7.0000000000000001E-3</v>
      </c>
      <c r="T37" s="1">
        <v>3.1E-2</v>
      </c>
      <c r="U37" s="1">
        <v>1.2999999999999999E-2</v>
      </c>
      <c r="V37" s="1">
        <v>2.5999999999999999E-2</v>
      </c>
      <c r="W37" s="1">
        <v>0.42199999999999999</v>
      </c>
      <c r="X37" s="1">
        <v>1.4E-2</v>
      </c>
      <c r="Y37" s="1">
        <v>0.77200000000000002</v>
      </c>
      <c r="Z37" s="1">
        <v>0.73399999999999999</v>
      </c>
      <c r="AA37" s="1">
        <v>1.4999999999999999E-2</v>
      </c>
      <c r="AB37" s="1">
        <v>0</v>
      </c>
      <c r="AC37" s="1">
        <v>4</v>
      </c>
      <c r="AD37" s="2">
        <v>37.296747967479668</v>
      </c>
      <c r="AE37" s="2">
        <v>39.22764227642277</v>
      </c>
      <c r="AF37" s="2">
        <v>23.475609756097565</v>
      </c>
      <c r="AG37" s="2">
        <v>64.656616415410397</v>
      </c>
      <c r="AH37" s="2">
        <v>5.8035714285714281E-2</v>
      </c>
      <c r="AI37" s="2">
        <v>0.42123983739837401</v>
      </c>
      <c r="AJ37" s="2">
        <v>0.37296747967479665</v>
      </c>
      <c r="AL37" s="1">
        <v>-1.055591513012839</v>
      </c>
      <c r="AM37" s="1">
        <v>1363.5659162265549</v>
      </c>
      <c r="AN37" s="1">
        <v>1393.274291992188</v>
      </c>
      <c r="AO37" s="1">
        <v>0.77611935138702393</v>
      </c>
      <c r="AP37" s="1">
        <v>1366.9853515625</v>
      </c>
      <c r="AQ37" s="1">
        <v>1347.915406528364</v>
      </c>
      <c r="AR37" s="1">
        <v>1347.5479487013081</v>
      </c>
      <c r="AS37" s="1">
        <v>1.457773685455322</v>
      </c>
      <c r="AT37" s="1">
        <v>-5.1163170973745764</v>
      </c>
      <c r="AU37" s="1">
        <v>-5.1615770546299871</v>
      </c>
      <c r="AV37" s="1">
        <v>1</v>
      </c>
    </row>
    <row r="38" spans="1:48" s="1" customFormat="1" x14ac:dyDescent="0.3">
      <c r="A38" s="1">
        <v>1</v>
      </c>
      <c r="B38" s="1">
        <v>52.012999999999998</v>
      </c>
      <c r="C38" s="1">
        <v>0.28999999999999998</v>
      </c>
      <c r="D38" s="1">
        <v>0.76200000000000001</v>
      </c>
      <c r="E38" s="1">
        <v>0.314</v>
      </c>
      <c r="F38" s="1">
        <v>13.694000000000001</v>
      </c>
      <c r="G38" s="1">
        <v>0.432</v>
      </c>
      <c r="H38" s="1">
        <v>13.297000000000001</v>
      </c>
      <c r="I38" s="1">
        <v>18.937000000000001</v>
      </c>
      <c r="J38" s="1">
        <v>0.23400000000000001</v>
      </c>
      <c r="K38" s="1">
        <v>0</v>
      </c>
      <c r="L38" s="1">
        <v>0</v>
      </c>
      <c r="M38" s="1">
        <v>0</v>
      </c>
      <c r="N38" s="1">
        <v>99.972999999999985</v>
      </c>
      <c r="O38" s="1" t="s">
        <v>55</v>
      </c>
      <c r="P38" t="str" cm="1">
        <f t="array" ref="P38">_xlfn.IFS(A38=1,"Core",A38=3,"Rim",TRUE,"Mantle")</f>
        <v>Core</v>
      </c>
      <c r="Q38" s="1" t="s">
        <v>53</v>
      </c>
      <c r="R38" s="1">
        <v>1.9670000000000001</v>
      </c>
      <c r="S38" s="1">
        <v>8.0000000000000002E-3</v>
      </c>
      <c r="T38" s="1">
        <v>3.4000000000000002E-2</v>
      </c>
      <c r="U38" s="1">
        <v>8.9999999999999993E-3</v>
      </c>
      <c r="V38" s="1">
        <v>2.3E-2</v>
      </c>
      <c r="W38" s="1">
        <v>0.41</v>
      </c>
      <c r="X38" s="1">
        <v>1.4E-2</v>
      </c>
      <c r="Y38" s="1">
        <v>0.75</v>
      </c>
      <c r="Z38" s="1">
        <v>0.76700000000000002</v>
      </c>
      <c r="AA38" s="1">
        <v>1.7000000000000001E-2</v>
      </c>
      <c r="AB38" s="1">
        <v>0</v>
      </c>
      <c r="AC38" s="1">
        <v>4</v>
      </c>
      <c r="AD38" s="2">
        <v>39.052953156822809</v>
      </c>
      <c r="AE38" s="2">
        <v>38.187372708757636</v>
      </c>
      <c r="AF38" s="2">
        <v>22.759674134419551</v>
      </c>
      <c r="AG38" s="2">
        <v>64.65517241379311</v>
      </c>
      <c r="AH38" s="2">
        <v>5.3117782909930716E-2</v>
      </c>
      <c r="AI38" s="2">
        <v>0.42286150712830961</v>
      </c>
      <c r="AJ38" s="2">
        <v>0.39052953156822812</v>
      </c>
      <c r="AL38" s="1">
        <v>-0.88209453763612444</v>
      </c>
      <c r="AM38" s="1">
        <v>1360.8122024413401</v>
      </c>
      <c r="AN38" s="1">
        <v>1391.532958984375</v>
      </c>
      <c r="AO38" s="1">
        <v>1.0219172239303591</v>
      </c>
      <c r="AP38" s="1">
        <v>1347.981079101562</v>
      </c>
      <c r="AQ38" s="1">
        <v>1369.0522340097759</v>
      </c>
      <c r="AR38" s="1">
        <v>1372.351786357284</v>
      </c>
      <c r="AS38" s="1">
        <v>1.6608155965805049</v>
      </c>
      <c r="AT38" s="1">
        <v>-2.3112530937614788</v>
      </c>
      <c r="AU38" s="1">
        <v>-1.9043596941625369</v>
      </c>
      <c r="AV38" s="1">
        <v>1</v>
      </c>
    </row>
    <row r="39" spans="1:48" s="1" customFormat="1" x14ac:dyDescent="0.3">
      <c r="A39" s="1">
        <v>1</v>
      </c>
      <c r="B39" s="1">
        <v>52.320999999999998</v>
      </c>
      <c r="C39" s="1">
        <v>0.245</v>
      </c>
      <c r="D39" s="1">
        <v>0.89100000000000001</v>
      </c>
      <c r="E39" s="1">
        <v>0.35899999999999999</v>
      </c>
      <c r="F39" s="1">
        <v>13.281000000000001</v>
      </c>
      <c r="G39" s="1">
        <v>0.44800000000000001</v>
      </c>
      <c r="H39" s="1">
        <v>13.569000000000001</v>
      </c>
      <c r="I39" s="1">
        <v>18.626999999999999</v>
      </c>
      <c r="J39" s="1">
        <v>0.224</v>
      </c>
      <c r="K39" s="1">
        <v>0</v>
      </c>
      <c r="L39" s="1">
        <v>0</v>
      </c>
      <c r="M39" s="1">
        <v>0</v>
      </c>
      <c r="N39" s="1">
        <v>99.964999999999989</v>
      </c>
      <c r="O39" s="1" t="s">
        <v>54</v>
      </c>
      <c r="P39" t="str" cm="1">
        <f t="array" ref="P39">_xlfn.IFS(A39=1,"Core",A39=3,"Rim",TRUE,"Mantle")</f>
        <v>Core</v>
      </c>
      <c r="Q39" s="1" t="s">
        <v>52</v>
      </c>
      <c r="R39" s="1">
        <v>1.9750000000000001</v>
      </c>
      <c r="S39" s="1">
        <v>7.0000000000000001E-3</v>
      </c>
      <c r="T39" s="1">
        <v>0.04</v>
      </c>
      <c r="U39" s="1">
        <v>1.0999999999999999E-2</v>
      </c>
      <c r="V39" s="1">
        <v>1E-3</v>
      </c>
      <c r="W39" s="1">
        <v>0.41799999999999998</v>
      </c>
      <c r="X39" s="1">
        <v>1.4E-2</v>
      </c>
      <c r="Y39" s="1">
        <v>0.76400000000000001</v>
      </c>
      <c r="Z39" s="1">
        <v>0.754</v>
      </c>
      <c r="AA39" s="1">
        <v>1.6E-2</v>
      </c>
      <c r="AB39" s="1">
        <v>0</v>
      </c>
      <c r="AC39" s="1">
        <v>4</v>
      </c>
      <c r="AD39" s="2">
        <v>38.646847770374173</v>
      </c>
      <c r="AE39" s="2">
        <v>39.159405433111225</v>
      </c>
      <c r="AF39" s="2">
        <v>22.193746796514606</v>
      </c>
      <c r="AG39" s="2">
        <v>64.636209813874785</v>
      </c>
      <c r="AH39" s="2">
        <v>2.3866348448687352E-3</v>
      </c>
      <c r="AI39" s="2">
        <v>0.41517170681701693</v>
      </c>
      <c r="AJ39" s="2">
        <v>0.38646847770374171</v>
      </c>
      <c r="AL39" s="1">
        <v>0.2713579442471854</v>
      </c>
      <c r="AM39" s="1">
        <v>1370.634902802374</v>
      </c>
      <c r="AN39" s="1">
        <v>1381.428344726562</v>
      </c>
      <c r="AO39" s="1">
        <v>1.091981768608093</v>
      </c>
      <c r="AP39" s="1">
        <v>1349.154541015625</v>
      </c>
      <c r="AQ39" s="1">
        <v>1401.267639976307</v>
      </c>
      <c r="AR39" s="1">
        <v>1412.4052262803309</v>
      </c>
      <c r="AS39" s="1">
        <v>1.213295459747314</v>
      </c>
      <c r="AT39" s="1">
        <v>0.893578283095394</v>
      </c>
      <c r="AU39" s="1">
        <v>2.260937019496192</v>
      </c>
      <c r="AV39" s="1">
        <v>1</v>
      </c>
    </row>
    <row r="40" spans="1:48" s="1" customFormat="1" x14ac:dyDescent="0.3">
      <c r="A40" s="1">
        <v>1</v>
      </c>
      <c r="B40" s="1">
        <v>52.12</v>
      </c>
      <c r="C40" s="1">
        <v>0.22700000000000001</v>
      </c>
      <c r="D40" s="1">
        <v>0.84199999999999997</v>
      </c>
      <c r="E40" s="1">
        <v>0.43</v>
      </c>
      <c r="F40" s="1">
        <v>13.444000000000001</v>
      </c>
      <c r="G40" s="1">
        <v>0.39800000000000002</v>
      </c>
      <c r="H40" s="1">
        <v>13.38</v>
      </c>
      <c r="I40" s="1">
        <v>18.911999999999999</v>
      </c>
      <c r="J40" s="1">
        <v>0.21099999999999999</v>
      </c>
      <c r="K40" s="1">
        <v>0</v>
      </c>
      <c r="L40" s="1">
        <v>0</v>
      </c>
      <c r="M40" s="1">
        <v>0</v>
      </c>
      <c r="N40" s="1">
        <v>99.963999999999984</v>
      </c>
      <c r="O40" s="1" t="s">
        <v>55</v>
      </c>
      <c r="P40" t="str" cm="1">
        <f t="array" ref="P40">_xlfn.IFS(A40=1,"Core",A40=3,"Rim",TRUE,"Mantle")</f>
        <v>Core</v>
      </c>
      <c r="Q40" s="1" t="s">
        <v>53</v>
      </c>
      <c r="R40" s="1">
        <v>1.97</v>
      </c>
      <c r="S40" s="1">
        <v>6.0000000000000001E-3</v>
      </c>
      <c r="T40" s="1">
        <v>3.7999999999999999E-2</v>
      </c>
      <c r="U40" s="1">
        <v>1.2999999999999999E-2</v>
      </c>
      <c r="V40" s="1">
        <v>1.2E-2</v>
      </c>
      <c r="W40" s="1">
        <v>0.41299999999999998</v>
      </c>
      <c r="X40" s="1">
        <v>1.2999999999999999E-2</v>
      </c>
      <c r="Y40" s="1">
        <v>0.754</v>
      </c>
      <c r="Z40" s="1">
        <v>0.76600000000000001</v>
      </c>
      <c r="AA40" s="1">
        <v>1.4999999999999999E-2</v>
      </c>
      <c r="AB40" s="1">
        <v>0</v>
      </c>
      <c r="AC40" s="1">
        <v>4</v>
      </c>
      <c r="AD40" s="2">
        <v>39.121552604698664</v>
      </c>
      <c r="AE40" s="2">
        <v>38.508682328907042</v>
      </c>
      <c r="AF40" s="2">
        <v>22.36976506639428</v>
      </c>
      <c r="AG40" s="2">
        <v>64.61011139674379</v>
      </c>
      <c r="AH40" s="2">
        <v>2.823529411764706E-2</v>
      </c>
      <c r="AI40" s="2">
        <v>0.41930541368743612</v>
      </c>
      <c r="AJ40" s="2">
        <v>0.39121552604698662</v>
      </c>
      <c r="AL40" s="1">
        <v>-0.54169164675758807</v>
      </c>
      <c r="AM40" s="1">
        <v>1367.1629435472601</v>
      </c>
      <c r="AN40" s="1">
        <v>1391.244384765625</v>
      </c>
      <c r="AO40" s="1">
        <v>0.8903927206993103</v>
      </c>
      <c r="AP40" s="1">
        <v>1361.986083984375</v>
      </c>
      <c r="AQ40" s="1">
        <v>1386.299541042114</v>
      </c>
      <c r="AR40" s="1">
        <v>1394.564678234846</v>
      </c>
      <c r="AS40" s="1">
        <v>1.710989117622375</v>
      </c>
      <c r="AT40" s="1">
        <v>-0.65922471778867475</v>
      </c>
      <c r="AU40" s="1">
        <v>0.35718228790709539</v>
      </c>
      <c r="AV40" s="1">
        <v>1</v>
      </c>
    </row>
    <row r="41" spans="1:48" s="1" customFormat="1" x14ac:dyDescent="0.3">
      <c r="A41" s="1">
        <v>1</v>
      </c>
      <c r="B41" s="1">
        <v>52.715000000000003</v>
      </c>
      <c r="C41" s="1">
        <v>0.08</v>
      </c>
      <c r="D41" s="1">
        <v>0.57699999999999996</v>
      </c>
      <c r="E41" s="1">
        <v>0.39600000000000002</v>
      </c>
      <c r="F41" s="1">
        <v>13.51</v>
      </c>
      <c r="G41" s="1">
        <v>0.503</v>
      </c>
      <c r="H41" s="1">
        <v>13.819000000000001</v>
      </c>
      <c r="I41" s="1">
        <v>17.661999999999999</v>
      </c>
      <c r="J41" s="1">
        <v>0.20100000000000001</v>
      </c>
      <c r="K41" s="1">
        <v>0</v>
      </c>
      <c r="L41" s="1">
        <v>0</v>
      </c>
      <c r="M41" s="1">
        <v>0</v>
      </c>
      <c r="N41" s="1">
        <v>99.462999999999994</v>
      </c>
      <c r="O41" s="1" t="s">
        <v>54</v>
      </c>
      <c r="P41" t="str" cm="1">
        <f t="array" ref="P41">_xlfn.IFS(A41=1,"Core",A41=3,"Rim",TRUE,"Mantle")</f>
        <v>Core</v>
      </c>
      <c r="Q41" s="1" t="s">
        <v>52</v>
      </c>
      <c r="R41" s="1">
        <v>1.996</v>
      </c>
      <c r="S41" s="1">
        <v>2E-3</v>
      </c>
      <c r="T41" s="1">
        <v>2.5999999999999999E-2</v>
      </c>
      <c r="U41" s="1">
        <v>1.2E-2</v>
      </c>
      <c r="V41" s="1">
        <v>0</v>
      </c>
      <c r="W41" s="1">
        <v>0.42799999999999999</v>
      </c>
      <c r="X41" s="1">
        <v>1.6E-2</v>
      </c>
      <c r="Y41" s="1">
        <v>0.78</v>
      </c>
      <c r="Z41" s="1">
        <v>0.71599999999999997</v>
      </c>
      <c r="AA41" s="1">
        <v>1.4999999999999999E-2</v>
      </c>
      <c r="AB41" s="1">
        <v>0</v>
      </c>
      <c r="AC41" s="1">
        <v>3.9910000000000001</v>
      </c>
      <c r="AD41" s="2">
        <v>36.907216494845365</v>
      </c>
      <c r="AE41" s="2">
        <v>40.206185567010316</v>
      </c>
      <c r="AF41" s="2">
        <v>22.88659793814433</v>
      </c>
      <c r="AG41" s="2">
        <v>64.569536423841072</v>
      </c>
      <c r="AH41" s="2">
        <v>0</v>
      </c>
      <c r="AI41" s="2">
        <v>0.41340206185567008</v>
      </c>
      <c r="AJ41" s="2">
        <v>0.36907216494845363</v>
      </c>
      <c r="AL41" s="1">
        <v>1.305947959246875</v>
      </c>
      <c r="AM41" s="1">
        <v>1378.823424573287</v>
      </c>
      <c r="AN41" s="1">
        <v>1394.234619140625</v>
      </c>
      <c r="AO41" s="1">
        <v>0.61379081010818481</v>
      </c>
      <c r="AP41" s="1">
        <v>1351.21875</v>
      </c>
      <c r="AQ41" s="1">
        <v>1419.5224415666059</v>
      </c>
      <c r="AR41" s="1">
        <v>1425.9865906543171</v>
      </c>
      <c r="AS41" s="1">
        <v>1.558524608612061</v>
      </c>
      <c r="AT41" s="1">
        <v>2.4740924940683731</v>
      </c>
      <c r="AU41" s="1">
        <v>3.2646861779205811</v>
      </c>
      <c r="AV41" s="1">
        <v>0</v>
      </c>
    </row>
    <row r="42" spans="1:48" s="1" customFormat="1" x14ac:dyDescent="0.3">
      <c r="A42" s="1">
        <v>1</v>
      </c>
      <c r="B42" s="1">
        <v>52.204000000000001</v>
      </c>
      <c r="C42" s="1">
        <v>0.30399999999999999</v>
      </c>
      <c r="D42" s="1">
        <v>0.79300000000000004</v>
      </c>
      <c r="E42" s="1">
        <v>0.34</v>
      </c>
      <c r="F42" s="1">
        <v>13.539</v>
      </c>
      <c r="G42" s="1">
        <v>0.41499999999999998</v>
      </c>
      <c r="H42" s="1">
        <v>13.481999999999999</v>
      </c>
      <c r="I42" s="1">
        <v>18.873000000000001</v>
      </c>
      <c r="J42" s="1">
        <v>0.17899999999999999</v>
      </c>
      <c r="K42" s="1">
        <v>0</v>
      </c>
      <c r="L42" s="1">
        <v>0</v>
      </c>
      <c r="M42" s="1">
        <v>0</v>
      </c>
      <c r="N42" s="1">
        <v>100.12900000000002</v>
      </c>
      <c r="O42" s="1" t="s">
        <v>55</v>
      </c>
      <c r="P42" t="str" cm="1">
        <f t="array" ref="P42">_xlfn.IFS(A42=1,"Core",A42=3,"Rim",TRUE,"Mantle")</f>
        <v>Core</v>
      </c>
      <c r="Q42" s="1" t="s">
        <v>53</v>
      </c>
      <c r="R42" s="1">
        <v>1.97</v>
      </c>
      <c r="S42" s="1">
        <v>8.9999999999999993E-3</v>
      </c>
      <c r="T42" s="1">
        <v>3.5000000000000003E-2</v>
      </c>
      <c r="U42" s="1">
        <v>0.01</v>
      </c>
      <c r="V42" s="1">
        <v>8.9999999999999993E-3</v>
      </c>
      <c r="W42" s="1">
        <v>0.41799999999999998</v>
      </c>
      <c r="X42" s="1">
        <v>1.2999999999999999E-2</v>
      </c>
      <c r="Y42" s="1">
        <v>0.75800000000000001</v>
      </c>
      <c r="Z42" s="1">
        <v>0.76300000000000001</v>
      </c>
      <c r="AA42" s="1">
        <v>1.2999999999999999E-2</v>
      </c>
      <c r="AB42" s="1">
        <v>0</v>
      </c>
      <c r="AC42" s="1">
        <v>4</v>
      </c>
      <c r="AD42" s="2">
        <v>38.908720040795515</v>
      </c>
      <c r="AE42" s="2">
        <v>38.653748087710355</v>
      </c>
      <c r="AF42" s="2">
        <v>22.437531871494134</v>
      </c>
      <c r="AG42" s="2">
        <v>64.455782312925166</v>
      </c>
      <c r="AH42" s="2">
        <v>2.1077283372365339E-2</v>
      </c>
      <c r="AI42" s="2">
        <v>0.41891891891891891</v>
      </c>
      <c r="AJ42" s="2">
        <v>0.38908720040795514</v>
      </c>
      <c r="AL42" s="1">
        <v>-1.031818286291607</v>
      </c>
      <c r="AM42" s="1">
        <v>1362.209225050831</v>
      </c>
      <c r="AN42" s="1">
        <v>1387.304077148438</v>
      </c>
      <c r="AO42" s="1">
        <v>1.1153079271316531</v>
      </c>
      <c r="AP42" s="1">
        <v>1356.27001953125</v>
      </c>
      <c r="AQ42" s="1">
        <v>1377.196187792681</v>
      </c>
      <c r="AR42" s="1">
        <v>1385.4521899672429</v>
      </c>
      <c r="AS42" s="1">
        <v>1.3466424942016599</v>
      </c>
      <c r="AT42" s="1">
        <v>-1.5922324414514151</v>
      </c>
      <c r="AU42" s="1">
        <v>-0.57583091360300998</v>
      </c>
      <c r="AV42" s="1">
        <v>1</v>
      </c>
    </row>
    <row r="43" spans="1:48" s="1" customFormat="1" x14ac:dyDescent="0.3">
      <c r="A43" s="1">
        <v>1</v>
      </c>
      <c r="B43" s="1">
        <v>52.302999999999997</v>
      </c>
      <c r="C43" s="1">
        <v>0.11600000000000001</v>
      </c>
      <c r="D43" s="1">
        <v>0.53100000000000003</v>
      </c>
      <c r="E43" s="1">
        <v>0.41199999999999998</v>
      </c>
      <c r="F43" s="1">
        <v>13.792</v>
      </c>
      <c r="G43" s="1">
        <v>0.46</v>
      </c>
      <c r="H43" s="1">
        <v>13.612</v>
      </c>
      <c r="I43" s="1">
        <v>18.399000000000001</v>
      </c>
      <c r="J43" s="1">
        <v>0.19600000000000001</v>
      </c>
      <c r="K43" s="1">
        <v>0</v>
      </c>
      <c r="L43" s="1">
        <v>0</v>
      </c>
      <c r="M43" s="1">
        <v>0</v>
      </c>
      <c r="N43" s="1">
        <v>99.820999999999984</v>
      </c>
      <c r="O43" s="1" t="s">
        <v>55</v>
      </c>
      <c r="P43" t="str" cm="1">
        <f t="array" ref="P43">_xlfn.IFS(A43=1,"Core",A43=3,"Rim",TRUE,"Mantle")</f>
        <v>Core</v>
      </c>
      <c r="Q43" s="1" t="s">
        <v>53</v>
      </c>
      <c r="R43" s="1">
        <v>1.98</v>
      </c>
      <c r="S43" s="1">
        <v>3.0000000000000001E-3</v>
      </c>
      <c r="T43" s="1">
        <v>2.4E-2</v>
      </c>
      <c r="U43" s="1">
        <v>1.2E-2</v>
      </c>
      <c r="V43" s="1">
        <v>1.0999999999999999E-2</v>
      </c>
      <c r="W43" s="1">
        <v>0.42599999999999999</v>
      </c>
      <c r="X43" s="1">
        <v>1.4999999999999999E-2</v>
      </c>
      <c r="Y43" s="1">
        <v>0.76800000000000002</v>
      </c>
      <c r="Z43" s="1">
        <v>0.746</v>
      </c>
      <c r="AA43" s="1">
        <v>1.4E-2</v>
      </c>
      <c r="AB43" s="1">
        <v>0</v>
      </c>
      <c r="AC43" s="1">
        <v>4</v>
      </c>
      <c r="AD43" s="2">
        <v>37.945066124109871</v>
      </c>
      <c r="AE43" s="2">
        <v>39.064089521871828</v>
      </c>
      <c r="AF43" s="2">
        <v>22.990844354018311</v>
      </c>
      <c r="AG43" s="2">
        <v>64.321608040200999</v>
      </c>
      <c r="AH43" s="2">
        <v>2.5171624713958809E-2</v>
      </c>
      <c r="AI43" s="2">
        <v>0.41963377416073244</v>
      </c>
      <c r="AJ43" s="2">
        <v>0.37945066124109872</v>
      </c>
      <c r="AL43" s="1">
        <v>-0.73660788249716092</v>
      </c>
      <c r="AM43" s="1">
        <v>1363.6638759367629</v>
      </c>
      <c r="AN43" s="1">
        <v>1412.303955078125</v>
      </c>
      <c r="AO43" s="1">
        <v>0.69787037372589111</v>
      </c>
      <c r="AP43" s="1">
        <v>1358.800903320312</v>
      </c>
      <c r="AQ43" s="1">
        <v>1379.3829553206731</v>
      </c>
      <c r="AR43" s="1">
        <v>1385.6662415605981</v>
      </c>
      <c r="AS43" s="1">
        <v>1.390582919120789</v>
      </c>
      <c r="AT43" s="1">
        <v>-1.7458070235425109</v>
      </c>
      <c r="AU43" s="1">
        <v>-0.97419363675873427</v>
      </c>
      <c r="AV43" s="1">
        <v>1</v>
      </c>
    </row>
    <row r="44" spans="1:48" s="1" customFormat="1" x14ac:dyDescent="0.3">
      <c r="A44" s="1">
        <v>1</v>
      </c>
      <c r="B44" s="1">
        <v>52.411999999999999</v>
      </c>
      <c r="C44" s="1">
        <v>0.10100000000000001</v>
      </c>
      <c r="D44" s="1">
        <v>0.82699999999999996</v>
      </c>
      <c r="E44" s="1">
        <v>0.41699999999999998</v>
      </c>
      <c r="F44" s="1">
        <v>13.331</v>
      </c>
      <c r="G44" s="1">
        <v>0.376</v>
      </c>
      <c r="H44" s="1">
        <v>13.467000000000001</v>
      </c>
      <c r="I44" s="1">
        <v>17.87</v>
      </c>
      <c r="J44" s="1">
        <v>0.17399999999999999</v>
      </c>
      <c r="K44" s="1">
        <v>0</v>
      </c>
      <c r="L44" s="1">
        <v>0</v>
      </c>
      <c r="M44" s="1">
        <v>0</v>
      </c>
      <c r="N44" s="1">
        <v>98.975000000000009</v>
      </c>
      <c r="O44" s="1" t="s">
        <v>54</v>
      </c>
      <c r="P44" t="str" cm="1">
        <f t="array" ref="P44">_xlfn.IFS(A44=1,"Core",A44=3,"Rim",TRUE,"Mantle")</f>
        <v>Core</v>
      </c>
      <c r="Q44" s="1" t="s">
        <v>52</v>
      </c>
      <c r="R44" s="1">
        <v>1.9930000000000001</v>
      </c>
      <c r="S44" s="1">
        <v>3.0000000000000001E-3</v>
      </c>
      <c r="T44" s="1">
        <v>3.6999999999999998E-2</v>
      </c>
      <c r="U44" s="1">
        <v>1.2999999999999999E-2</v>
      </c>
      <c r="V44" s="1">
        <v>0</v>
      </c>
      <c r="W44" s="1">
        <v>0.42399999999999999</v>
      </c>
      <c r="X44" s="1">
        <v>1.2E-2</v>
      </c>
      <c r="Y44" s="1">
        <v>0.76300000000000001</v>
      </c>
      <c r="Z44" s="1">
        <v>0.72799999999999998</v>
      </c>
      <c r="AA44" s="1">
        <v>1.2999999999999999E-2</v>
      </c>
      <c r="AB44" s="1">
        <v>0</v>
      </c>
      <c r="AC44" s="1">
        <v>3.9860000000000002</v>
      </c>
      <c r="AD44" s="2">
        <v>37.778930980799167</v>
      </c>
      <c r="AE44" s="2">
        <v>39.595225739491433</v>
      </c>
      <c r="AF44" s="2">
        <v>22.625843279709393</v>
      </c>
      <c r="AG44" s="2">
        <v>64.279696714406072</v>
      </c>
      <c r="AH44" s="2">
        <v>0</v>
      </c>
      <c r="AI44" s="2">
        <v>0.41515308770108977</v>
      </c>
      <c r="AJ44" s="2">
        <v>0.37778930980799169</v>
      </c>
      <c r="AL44" s="1">
        <v>1.5122049897152581</v>
      </c>
      <c r="AM44" s="1">
        <v>1388.8111407942729</v>
      </c>
      <c r="AN44" s="1">
        <v>1404.866333007812</v>
      </c>
      <c r="AO44" s="1">
        <v>0.62334311008453369</v>
      </c>
      <c r="AP44" s="1">
        <v>1379.4501953125</v>
      </c>
      <c r="AQ44" s="1">
        <v>1424.992104446972</v>
      </c>
      <c r="AR44" s="1">
        <v>1425.8117278987211</v>
      </c>
      <c r="AS44" s="1">
        <v>1.521395802497864</v>
      </c>
      <c r="AT44" s="1">
        <v>3.1761257658681639</v>
      </c>
      <c r="AU44" s="1">
        <v>3.276388316926699</v>
      </c>
      <c r="AV44" s="1">
        <v>0</v>
      </c>
    </row>
    <row r="45" spans="1:48" s="1" customFormat="1" x14ac:dyDescent="0.3">
      <c r="A45" s="1">
        <v>1</v>
      </c>
      <c r="B45" s="1">
        <v>52.131999999999998</v>
      </c>
      <c r="C45" s="1">
        <v>0.25600000000000001</v>
      </c>
      <c r="D45" s="1">
        <v>0.89900000000000002</v>
      </c>
      <c r="E45" s="1">
        <v>0.41199999999999998</v>
      </c>
      <c r="F45" s="1">
        <v>13.307</v>
      </c>
      <c r="G45" s="1">
        <v>0.52500000000000002</v>
      </c>
      <c r="H45" s="1">
        <v>13.430999999999999</v>
      </c>
      <c r="I45" s="1">
        <v>18.236999999999998</v>
      </c>
      <c r="J45" s="1">
        <v>0.17100000000000001</v>
      </c>
      <c r="K45" s="1">
        <v>0</v>
      </c>
      <c r="L45" s="1">
        <v>0</v>
      </c>
      <c r="M45" s="1">
        <v>0</v>
      </c>
      <c r="N45" s="1">
        <v>99.37</v>
      </c>
      <c r="O45" s="1" t="s">
        <v>54</v>
      </c>
      <c r="P45" t="str" cm="1">
        <f t="array" ref="P45">_xlfn.IFS(A45=1,"Core",A45=3,"Rim",TRUE,"Mantle")</f>
        <v>Core</v>
      </c>
      <c r="Q45" s="1" t="s">
        <v>52</v>
      </c>
      <c r="R45" s="1">
        <v>1.9790000000000001</v>
      </c>
      <c r="S45" s="1">
        <v>7.0000000000000001E-3</v>
      </c>
      <c r="T45" s="1">
        <v>0.04</v>
      </c>
      <c r="U45" s="1">
        <v>1.2E-2</v>
      </c>
      <c r="V45" s="1">
        <v>0</v>
      </c>
      <c r="W45" s="1">
        <v>0.42299999999999999</v>
      </c>
      <c r="X45" s="1">
        <v>1.7000000000000001E-2</v>
      </c>
      <c r="Y45" s="1">
        <v>0.76</v>
      </c>
      <c r="Z45" s="1">
        <v>0.74199999999999999</v>
      </c>
      <c r="AA45" s="1">
        <v>1.2999999999999999E-2</v>
      </c>
      <c r="AB45" s="1">
        <v>0</v>
      </c>
      <c r="AC45" s="1">
        <v>3.9929999999999999</v>
      </c>
      <c r="AD45" s="2">
        <v>38.208032955715751</v>
      </c>
      <c r="AE45" s="2">
        <v>39.134912461380026</v>
      </c>
      <c r="AF45" s="2">
        <v>22.657054582904223</v>
      </c>
      <c r="AG45" s="2">
        <v>64.243448858833474</v>
      </c>
      <c r="AH45" s="2">
        <v>0</v>
      </c>
      <c r="AI45" s="2">
        <v>0.41761071060762101</v>
      </c>
      <c r="AJ45" s="2">
        <v>0.38208032955715754</v>
      </c>
      <c r="AL45" s="1">
        <v>0.42976870226552322</v>
      </c>
      <c r="AM45" s="1">
        <v>1364.481070860403</v>
      </c>
      <c r="AN45" s="1">
        <v>1385.398681640625</v>
      </c>
      <c r="AO45" s="1">
        <v>0.93763655424118042</v>
      </c>
      <c r="AP45" s="1">
        <v>1348.665893554688</v>
      </c>
      <c r="AQ45" s="1">
        <v>1407.0136478751499</v>
      </c>
      <c r="AR45" s="1">
        <v>1412.105390174527</v>
      </c>
      <c r="AS45" s="1">
        <v>1.405498266220093</v>
      </c>
      <c r="AT45" s="1">
        <v>1.507482669223918</v>
      </c>
      <c r="AU45" s="1">
        <v>2.132263384140296</v>
      </c>
      <c r="AV45" s="1">
        <v>0</v>
      </c>
    </row>
    <row r="46" spans="1:48" s="1" customFormat="1" x14ac:dyDescent="0.3">
      <c r="A46" s="1">
        <v>1</v>
      </c>
      <c r="B46" s="1">
        <v>52.84</v>
      </c>
      <c r="C46" s="1">
        <v>0.127</v>
      </c>
      <c r="D46" s="1">
        <v>0.54800000000000004</v>
      </c>
      <c r="E46" s="1">
        <v>0.38900000000000001</v>
      </c>
      <c r="F46" s="1">
        <v>13.981999999999999</v>
      </c>
      <c r="G46" s="1">
        <v>0.436</v>
      </c>
      <c r="H46" s="1">
        <v>13.757</v>
      </c>
      <c r="I46" s="1">
        <v>18.494</v>
      </c>
      <c r="J46" s="1">
        <v>0.21</v>
      </c>
      <c r="K46" s="1">
        <v>0</v>
      </c>
      <c r="L46" s="1">
        <v>0</v>
      </c>
      <c r="M46" s="1">
        <v>0</v>
      </c>
      <c r="N46" s="1">
        <v>100.78300000000002</v>
      </c>
      <c r="O46" s="1" t="s">
        <v>55</v>
      </c>
      <c r="P46" t="str" cm="1">
        <f t="array" ref="P46">_xlfn.IFS(A46=1,"Core",A46=3,"Rim",TRUE,"Mantle")</f>
        <v>Core</v>
      </c>
      <c r="Q46" s="1" t="s">
        <v>53</v>
      </c>
      <c r="R46" s="1">
        <v>1.9810000000000001</v>
      </c>
      <c r="S46" s="1">
        <v>4.0000000000000001E-3</v>
      </c>
      <c r="T46" s="1">
        <v>2.4E-2</v>
      </c>
      <c r="U46" s="1">
        <v>1.2E-2</v>
      </c>
      <c r="V46" s="1">
        <v>0.01</v>
      </c>
      <c r="W46" s="1">
        <v>0.42899999999999999</v>
      </c>
      <c r="X46" s="1">
        <v>1.4E-2</v>
      </c>
      <c r="Y46" s="1">
        <v>0.76900000000000002</v>
      </c>
      <c r="Z46" s="1">
        <v>0.74299999999999999</v>
      </c>
      <c r="AA46" s="1">
        <v>1.4999999999999999E-2</v>
      </c>
      <c r="AB46" s="1">
        <v>0</v>
      </c>
      <c r="AC46" s="1">
        <v>4</v>
      </c>
      <c r="AD46" s="2">
        <v>37.8117048346056</v>
      </c>
      <c r="AE46" s="2">
        <v>39.134860050890588</v>
      </c>
      <c r="AF46" s="2">
        <v>23.053435114503813</v>
      </c>
      <c r="AG46" s="2">
        <v>64.190317195325548</v>
      </c>
      <c r="AH46" s="2">
        <v>2.2779043280182234E-2</v>
      </c>
      <c r="AI46" s="2">
        <v>0.41959287531806611</v>
      </c>
      <c r="AJ46" s="2">
        <v>0.37811704834605597</v>
      </c>
      <c r="AL46" s="1">
        <v>-0.44929818615893069</v>
      </c>
      <c r="AM46" s="1">
        <v>1368.0482670471799</v>
      </c>
      <c r="AN46" s="1">
        <v>1406.537841796875</v>
      </c>
      <c r="AO46" s="1">
        <v>0.80743235349655151</v>
      </c>
      <c r="AP46" s="1">
        <v>1355.414306640625</v>
      </c>
      <c r="AQ46" s="1">
        <v>1384.5765784232469</v>
      </c>
      <c r="AR46" s="1">
        <v>1391.0512437638331</v>
      </c>
      <c r="AS46" s="1">
        <v>1.3019556999206541</v>
      </c>
      <c r="AT46" s="1">
        <v>-1.06332557245014</v>
      </c>
      <c r="AU46" s="1">
        <v>-0.26800109419068008</v>
      </c>
      <c r="AV46" s="1">
        <v>1</v>
      </c>
    </row>
    <row r="47" spans="1:48" s="1" customFormat="1" x14ac:dyDescent="0.3">
      <c r="A47" s="1">
        <v>1</v>
      </c>
      <c r="B47" s="1">
        <v>52.142000000000003</v>
      </c>
      <c r="C47" s="1">
        <v>0.27600000000000002</v>
      </c>
      <c r="D47" s="1">
        <v>1.04</v>
      </c>
      <c r="E47" s="1">
        <v>0.42499999999999999</v>
      </c>
      <c r="F47" s="1">
        <v>13.327</v>
      </c>
      <c r="G47" s="1">
        <v>0.45</v>
      </c>
      <c r="H47" s="1">
        <v>13.37</v>
      </c>
      <c r="I47" s="1">
        <v>18.126000000000001</v>
      </c>
      <c r="J47" s="1">
        <v>0.187</v>
      </c>
      <c r="K47" s="1">
        <v>0</v>
      </c>
      <c r="L47" s="1">
        <v>0</v>
      </c>
      <c r="M47" s="1">
        <v>0</v>
      </c>
      <c r="N47" s="1">
        <v>99.343000000000018</v>
      </c>
      <c r="O47" s="1" t="s">
        <v>54</v>
      </c>
      <c r="P47" t="str" cm="1">
        <f t="array" ref="P47">_xlfn.IFS(A47=1,"Core",A47=3,"Rim",TRUE,"Mantle")</f>
        <v>Core</v>
      </c>
      <c r="Q47" s="1" t="s">
        <v>52</v>
      </c>
      <c r="R47" s="1">
        <v>1.9790000000000001</v>
      </c>
      <c r="S47" s="1">
        <v>8.0000000000000002E-3</v>
      </c>
      <c r="T47" s="1">
        <v>4.7E-2</v>
      </c>
      <c r="U47" s="1">
        <v>1.2999999999999999E-2</v>
      </c>
      <c r="V47" s="1">
        <v>0</v>
      </c>
      <c r="W47" s="1">
        <v>0.42299999999999999</v>
      </c>
      <c r="X47" s="1">
        <v>1.4E-2</v>
      </c>
      <c r="Y47" s="1">
        <v>0.75600000000000001</v>
      </c>
      <c r="Z47" s="1">
        <v>0.73699999999999999</v>
      </c>
      <c r="AA47" s="1">
        <v>1.4E-2</v>
      </c>
      <c r="AB47" s="1">
        <v>0</v>
      </c>
      <c r="AC47" s="1">
        <v>3.9910000000000001</v>
      </c>
      <c r="AD47" s="2">
        <v>38.186528497409327</v>
      </c>
      <c r="AE47" s="2">
        <v>39.17098445595856</v>
      </c>
      <c r="AF47" s="2">
        <v>22.64248704663213</v>
      </c>
      <c r="AG47" s="2">
        <v>64.122137404580144</v>
      </c>
      <c r="AH47" s="2">
        <v>0</v>
      </c>
      <c r="AI47" s="2">
        <v>0.41735751295336798</v>
      </c>
      <c r="AJ47" s="2">
        <v>0.38186528497409328</v>
      </c>
      <c r="AL47" s="1">
        <v>1.0340733115497149</v>
      </c>
      <c r="AM47" s="1">
        <v>1374.8547302113241</v>
      </c>
      <c r="AN47" s="1">
        <v>1384.418701171875</v>
      </c>
      <c r="AO47" s="1">
        <v>0.97756689786911011</v>
      </c>
      <c r="AP47" s="1">
        <v>1355.336547851562</v>
      </c>
      <c r="AQ47" s="1">
        <v>1414.7636755016999</v>
      </c>
      <c r="AR47" s="1">
        <v>1417.701992307439</v>
      </c>
      <c r="AS47" s="1">
        <v>1.2955669164657591</v>
      </c>
      <c r="AT47" s="1">
        <v>2.479381532238222</v>
      </c>
      <c r="AU47" s="1">
        <v>2.8399702942916361</v>
      </c>
      <c r="AV47" s="1">
        <v>0</v>
      </c>
    </row>
    <row r="48" spans="1:48" s="1" customFormat="1" x14ac:dyDescent="0.3">
      <c r="A48" s="1">
        <v>1</v>
      </c>
      <c r="B48" s="1">
        <v>52.418999999999997</v>
      </c>
      <c r="C48" s="1">
        <v>0.28499999999999998</v>
      </c>
      <c r="D48" s="1">
        <v>0.81299999999999994</v>
      </c>
      <c r="E48" s="1">
        <v>0.38500000000000001</v>
      </c>
      <c r="F48" s="1">
        <v>13.427</v>
      </c>
      <c r="G48" s="1">
        <v>0.40600000000000003</v>
      </c>
      <c r="H48" s="1">
        <v>13.206</v>
      </c>
      <c r="I48" s="1">
        <v>19.245999999999999</v>
      </c>
      <c r="J48" s="1">
        <v>0.23699999999999999</v>
      </c>
      <c r="K48" s="1">
        <v>0</v>
      </c>
      <c r="L48" s="1">
        <v>0</v>
      </c>
      <c r="M48" s="1">
        <v>0</v>
      </c>
      <c r="N48" s="1">
        <v>100.42399999999999</v>
      </c>
      <c r="O48" s="1" t="s">
        <v>55</v>
      </c>
      <c r="P48" t="str" cm="1">
        <f t="array" ref="P48">_xlfn.IFS(A48=1,"Core",A48=3,"Rim",TRUE,"Mantle")</f>
        <v>Core</v>
      </c>
      <c r="Q48" s="1" t="s">
        <v>53</v>
      </c>
      <c r="R48" s="1">
        <v>1.974</v>
      </c>
      <c r="S48" s="1">
        <v>8.0000000000000002E-3</v>
      </c>
      <c r="T48" s="1">
        <v>3.5999999999999997E-2</v>
      </c>
      <c r="U48" s="1">
        <v>1.0999999999999999E-2</v>
      </c>
      <c r="V48" s="1">
        <v>6.0000000000000001E-3</v>
      </c>
      <c r="W48" s="1">
        <v>0.41699999999999998</v>
      </c>
      <c r="X48" s="1">
        <v>1.2999999999999999E-2</v>
      </c>
      <c r="Y48" s="1">
        <v>0.74099999999999999</v>
      </c>
      <c r="Z48" s="1">
        <v>0.77600000000000002</v>
      </c>
      <c r="AA48" s="1">
        <v>1.7000000000000001E-2</v>
      </c>
      <c r="AB48" s="1">
        <v>0</v>
      </c>
      <c r="AC48" s="1">
        <v>4</v>
      </c>
      <c r="AD48" s="2">
        <v>39.733742959549403</v>
      </c>
      <c r="AE48" s="2">
        <v>37.941628264208902</v>
      </c>
      <c r="AF48" s="2">
        <v>22.324628776241674</v>
      </c>
      <c r="AG48" s="2">
        <v>63.989637305699489</v>
      </c>
      <c r="AH48" s="2">
        <v>1.4184397163120569E-2</v>
      </c>
      <c r="AI48" s="2">
        <v>0.42191500256016373</v>
      </c>
      <c r="AJ48" s="2">
        <v>0.39733742959549401</v>
      </c>
      <c r="AL48" s="1">
        <v>-0.34904102173423718</v>
      </c>
      <c r="AM48" s="1">
        <v>1366.728462123059</v>
      </c>
      <c r="AN48" s="1">
        <v>1382.209716796875</v>
      </c>
      <c r="AO48" s="1">
        <v>0.99565863609313965</v>
      </c>
      <c r="AP48" s="1">
        <v>1354.792846679688</v>
      </c>
      <c r="AQ48" s="1">
        <v>1385.7410157062679</v>
      </c>
      <c r="AR48" s="1">
        <v>1394.2146359154051</v>
      </c>
      <c r="AS48" s="1">
        <v>1.9364780187606809</v>
      </c>
      <c r="AT48" s="1">
        <v>-0.45405356297987959</v>
      </c>
      <c r="AU48" s="1">
        <v>0.58966627825322071</v>
      </c>
      <c r="AV48" s="1">
        <v>1</v>
      </c>
    </row>
    <row r="49" spans="1:48" s="1" customFormat="1" x14ac:dyDescent="0.3">
      <c r="A49" s="1">
        <v>1</v>
      </c>
      <c r="B49" s="1">
        <v>52.52</v>
      </c>
      <c r="C49" s="1">
        <v>0.22</v>
      </c>
      <c r="D49" s="1">
        <v>0.77700000000000002</v>
      </c>
      <c r="E49" s="1">
        <v>0.44500000000000001</v>
      </c>
      <c r="F49" s="1">
        <v>13.728999999999999</v>
      </c>
      <c r="G49" s="1">
        <v>0.45400000000000001</v>
      </c>
      <c r="H49" s="1">
        <v>13.699</v>
      </c>
      <c r="I49" s="1">
        <v>17.741</v>
      </c>
      <c r="J49" s="1">
        <v>0.22600000000000001</v>
      </c>
      <c r="K49" s="1">
        <v>0</v>
      </c>
      <c r="L49" s="1">
        <v>0</v>
      </c>
      <c r="M49" s="1">
        <v>0</v>
      </c>
      <c r="N49" s="1">
        <v>99.810999999999993</v>
      </c>
      <c r="O49" s="1" t="s">
        <v>54</v>
      </c>
      <c r="P49" t="str" cm="1">
        <f t="array" ref="P49">_xlfn.IFS(A49=1,"Core",A49=3,"Rim",TRUE,"Mantle")</f>
        <v>Core</v>
      </c>
      <c r="Q49" s="1" t="s">
        <v>52</v>
      </c>
      <c r="R49" s="1">
        <v>1.9850000000000001</v>
      </c>
      <c r="S49" s="1">
        <v>6.0000000000000001E-3</v>
      </c>
      <c r="T49" s="1">
        <v>3.5000000000000003E-2</v>
      </c>
      <c r="U49" s="1">
        <v>1.2999999999999999E-2</v>
      </c>
      <c r="V49" s="1">
        <v>0</v>
      </c>
      <c r="W49" s="1">
        <v>0.434</v>
      </c>
      <c r="X49" s="1">
        <v>1.4999999999999999E-2</v>
      </c>
      <c r="Y49" s="1">
        <v>0.77100000000000002</v>
      </c>
      <c r="Z49" s="1">
        <v>0.71799999999999997</v>
      </c>
      <c r="AA49" s="1">
        <v>1.7000000000000001E-2</v>
      </c>
      <c r="AB49" s="1">
        <v>0</v>
      </c>
      <c r="AC49" s="1">
        <v>3.9929999999999999</v>
      </c>
      <c r="AD49" s="2">
        <v>37.048503611971107</v>
      </c>
      <c r="AE49" s="2">
        <v>39.783281733746129</v>
      </c>
      <c r="AF49" s="2">
        <v>23.168214654282764</v>
      </c>
      <c r="AG49" s="2">
        <v>63.983402489626549</v>
      </c>
      <c r="AH49" s="2">
        <v>0</v>
      </c>
      <c r="AI49" s="2">
        <v>0.41692466460268318</v>
      </c>
      <c r="AJ49" s="2">
        <v>0.37048503611971106</v>
      </c>
      <c r="AL49" s="1">
        <v>1.200453811645755</v>
      </c>
      <c r="AM49" s="1">
        <v>1378.704945298191</v>
      </c>
      <c r="AN49" s="1">
        <v>1381.324096679688</v>
      </c>
      <c r="AO49" s="1">
        <v>0.9253305196762085</v>
      </c>
      <c r="AP49" s="1">
        <v>1360.649780273438</v>
      </c>
      <c r="AQ49" s="1">
        <v>1412.971571475045</v>
      </c>
      <c r="AR49" s="1">
        <v>1421.5332964916629</v>
      </c>
      <c r="AS49" s="1">
        <v>1.4970449209213259</v>
      </c>
      <c r="AT49" s="1">
        <v>2.257479558980322</v>
      </c>
      <c r="AU49" s="1">
        <v>3.3081581786884442</v>
      </c>
      <c r="AV49" s="1">
        <v>0</v>
      </c>
    </row>
    <row r="50" spans="1:48" s="1" customFormat="1" x14ac:dyDescent="0.3">
      <c r="A50" s="1">
        <v>1</v>
      </c>
      <c r="B50" s="1">
        <v>52.097000000000001</v>
      </c>
      <c r="C50" s="1">
        <v>0.10100000000000001</v>
      </c>
      <c r="D50" s="1">
        <v>0.51300000000000001</v>
      </c>
      <c r="E50" s="1">
        <v>0.45400000000000001</v>
      </c>
      <c r="F50" s="1">
        <v>13.625</v>
      </c>
      <c r="G50" s="1">
        <v>0.48799999999999999</v>
      </c>
      <c r="H50" s="1">
        <v>13.52</v>
      </c>
      <c r="I50" s="1">
        <v>17.722999999999999</v>
      </c>
      <c r="J50" s="1">
        <v>0.20599999999999999</v>
      </c>
      <c r="K50" s="1">
        <v>0</v>
      </c>
      <c r="L50" s="1">
        <v>0</v>
      </c>
      <c r="M50" s="1">
        <v>0</v>
      </c>
      <c r="N50" s="1">
        <v>98.72699999999999</v>
      </c>
      <c r="O50" s="1" t="s">
        <v>54</v>
      </c>
      <c r="P50" t="str" cm="1">
        <f t="array" ref="P50">_xlfn.IFS(A50=1,"Core",A50=3,"Rim",TRUE,"Mantle")</f>
        <v>Core</v>
      </c>
      <c r="Q50" s="1" t="s">
        <v>52</v>
      </c>
      <c r="R50" s="1">
        <v>1.992</v>
      </c>
      <c r="S50" s="1">
        <v>3.0000000000000001E-3</v>
      </c>
      <c r="T50" s="1">
        <v>2.3E-2</v>
      </c>
      <c r="U50" s="1">
        <v>1.4E-2</v>
      </c>
      <c r="V50" s="1">
        <v>0</v>
      </c>
      <c r="W50" s="1">
        <v>0.436</v>
      </c>
      <c r="X50" s="1">
        <v>1.6E-2</v>
      </c>
      <c r="Y50" s="1">
        <v>0.77</v>
      </c>
      <c r="Z50" s="1">
        <v>0.72599999999999998</v>
      </c>
      <c r="AA50" s="1">
        <v>1.4999999999999999E-2</v>
      </c>
      <c r="AB50" s="1">
        <v>0</v>
      </c>
      <c r="AC50" s="1">
        <v>3.9950000000000001</v>
      </c>
      <c r="AD50" s="2">
        <v>37.26899383983573</v>
      </c>
      <c r="AE50" s="2">
        <v>39.527720739219717</v>
      </c>
      <c r="AF50" s="2">
        <v>23.203285420944557</v>
      </c>
      <c r="AG50" s="2">
        <v>63.847429519071305</v>
      </c>
      <c r="AH50" s="2">
        <v>0</v>
      </c>
      <c r="AI50" s="2">
        <v>0.41837782340862417</v>
      </c>
      <c r="AJ50" s="2">
        <v>0.37268993839835729</v>
      </c>
      <c r="AL50" s="1">
        <v>0.65980276643601599</v>
      </c>
      <c r="AM50" s="1">
        <v>1372.5653063436559</v>
      </c>
      <c r="AN50" s="1">
        <v>1398.518188476562</v>
      </c>
      <c r="AO50" s="1">
        <v>0.60242778062820435</v>
      </c>
      <c r="AP50" s="1">
        <v>1358.567504882812</v>
      </c>
      <c r="AQ50" s="1">
        <v>1406.2915724032839</v>
      </c>
      <c r="AR50" s="1">
        <v>1418.19220086064</v>
      </c>
      <c r="AS50" s="1">
        <v>1.5344246625900271</v>
      </c>
      <c r="AT50" s="1">
        <v>1.2456215579572929</v>
      </c>
      <c r="AU50" s="1">
        <v>2.70441842030427</v>
      </c>
      <c r="AV50" s="1">
        <v>1</v>
      </c>
    </row>
    <row r="51" spans="1:48" s="1" customFormat="1" x14ac:dyDescent="0.3">
      <c r="A51" s="1">
        <v>1</v>
      </c>
      <c r="B51" s="1">
        <v>51.878999999999998</v>
      </c>
      <c r="C51" s="1">
        <v>0.185</v>
      </c>
      <c r="D51" s="1">
        <v>0.93799999999999994</v>
      </c>
      <c r="E51" s="1">
        <v>0.39700000000000002</v>
      </c>
      <c r="F51" s="1">
        <v>13.717000000000001</v>
      </c>
      <c r="G51" s="1">
        <v>0.436</v>
      </c>
      <c r="H51" s="1">
        <v>13.568</v>
      </c>
      <c r="I51" s="1">
        <v>17.366</v>
      </c>
      <c r="J51" s="1">
        <v>0.188</v>
      </c>
      <c r="K51" s="1">
        <v>0</v>
      </c>
      <c r="L51" s="1">
        <v>0</v>
      </c>
      <c r="M51" s="1">
        <v>0</v>
      </c>
      <c r="N51" s="1">
        <v>98.674000000000007</v>
      </c>
      <c r="O51" s="1" t="s">
        <v>54</v>
      </c>
      <c r="P51" t="str" cm="1">
        <f t="array" ref="P51">_xlfn.IFS(A51=1,"Core",A51=3,"Rim",TRUE,"Mantle")</f>
        <v>Core</v>
      </c>
      <c r="Q51" s="1" t="s">
        <v>52</v>
      </c>
      <c r="R51" s="1">
        <v>1.982</v>
      </c>
      <c r="S51" s="1">
        <v>5.0000000000000001E-3</v>
      </c>
      <c r="T51" s="1">
        <v>4.2000000000000003E-2</v>
      </c>
      <c r="U51" s="1">
        <v>1.2E-2</v>
      </c>
      <c r="V51" s="1">
        <v>0</v>
      </c>
      <c r="W51" s="1">
        <v>0.438</v>
      </c>
      <c r="X51" s="1">
        <v>1.4E-2</v>
      </c>
      <c r="Y51" s="1">
        <v>0.77300000000000002</v>
      </c>
      <c r="Z51" s="1">
        <v>0.71099999999999997</v>
      </c>
      <c r="AA51" s="1">
        <v>1.4E-2</v>
      </c>
      <c r="AB51" s="1">
        <v>0</v>
      </c>
      <c r="AC51" s="1">
        <v>3.992</v>
      </c>
      <c r="AD51" s="2">
        <v>36.725206611570243</v>
      </c>
      <c r="AE51" s="2">
        <v>39.92768595041322</v>
      </c>
      <c r="AF51" s="2">
        <v>23.347107438016529</v>
      </c>
      <c r="AG51" s="2">
        <v>63.831544178364986</v>
      </c>
      <c r="AH51" s="2">
        <v>0</v>
      </c>
      <c r="AI51" s="2">
        <v>0.41709710743801653</v>
      </c>
      <c r="AJ51" s="2">
        <v>0.36725206611570244</v>
      </c>
      <c r="AL51" s="1">
        <v>1.394113494406344</v>
      </c>
      <c r="AM51" s="1">
        <v>1380.209874246387</v>
      </c>
      <c r="AN51" s="1">
        <v>1375.632934570312</v>
      </c>
      <c r="AO51" s="1">
        <v>0.82135272026062012</v>
      </c>
      <c r="AP51" s="1">
        <v>1363.414306640625</v>
      </c>
      <c r="AQ51" s="1">
        <v>1419.4660100620199</v>
      </c>
      <c r="AR51" s="1">
        <v>1421.9425398864951</v>
      </c>
      <c r="AS51" s="1">
        <v>1.1945493221282959</v>
      </c>
      <c r="AT51" s="1">
        <v>2.974586131494561</v>
      </c>
      <c r="AU51" s="1">
        <v>3.27836180064268</v>
      </c>
      <c r="AV51" s="1">
        <v>0</v>
      </c>
    </row>
    <row r="52" spans="1:48" s="1" customFormat="1" x14ac:dyDescent="0.3">
      <c r="A52" s="1">
        <v>1</v>
      </c>
      <c r="B52" s="1">
        <v>52.128</v>
      </c>
      <c r="C52" s="1">
        <v>0.29899999999999999</v>
      </c>
      <c r="D52" s="1">
        <v>0.89100000000000001</v>
      </c>
      <c r="E52" s="1">
        <v>0.38200000000000001</v>
      </c>
      <c r="F52" s="1">
        <v>13.613</v>
      </c>
      <c r="G52" s="1">
        <v>0.45400000000000001</v>
      </c>
      <c r="H52" s="1">
        <v>13.494</v>
      </c>
      <c r="I52" s="1">
        <v>18.178000000000001</v>
      </c>
      <c r="J52" s="1">
        <v>0.20699999999999999</v>
      </c>
      <c r="K52" s="1">
        <v>0</v>
      </c>
      <c r="L52" s="1">
        <v>0</v>
      </c>
      <c r="M52" s="1">
        <v>0</v>
      </c>
      <c r="N52" s="1">
        <v>99.645999999999972</v>
      </c>
      <c r="O52" s="1" t="s">
        <v>54</v>
      </c>
      <c r="P52" t="str" cm="1">
        <f t="array" ref="P52">_xlfn.IFS(A52=1,"Core",A52=3,"Rim",TRUE,"Mantle")</f>
        <v>Core</v>
      </c>
      <c r="Q52" s="1" t="s">
        <v>52</v>
      </c>
      <c r="R52" s="1">
        <v>1.976</v>
      </c>
      <c r="S52" s="1">
        <v>8.9999999999999993E-3</v>
      </c>
      <c r="T52" s="1">
        <v>0.04</v>
      </c>
      <c r="U52" s="1">
        <v>1.0999999999999999E-2</v>
      </c>
      <c r="V52" s="1">
        <v>0</v>
      </c>
      <c r="W52" s="1">
        <v>0.432</v>
      </c>
      <c r="X52" s="1">
        <v>1.4999999999999999E-2</v>
      </c>
      <c r="Y52" s="1">
        <v>0.76200000000000001</v>
      </c>
      <c r="Z52" s="1">
        <v>0.73799999999999999</v>
      </c>
      <c r="AA52" s="1">
        <v>1.4999999999999999E-2</v>
      </c>
      <c r="AB52" s="1">
        <v>0</v>
      </c>
      <c r="AC52" s="1">
        <v>3.9980000000000002</v>
      </c>
      <c r="AD52" s="2">
        <v>37.90446841294299</v>
      </c>
      <c r="AE52" s="2">
        <v>39.137134052388291</v>
      </c>
      <c r="AF52" s="2">
        <v>22.958397534668723</v>
      </c>
      <c r="AG52" s="2">
        <v>63.819095477386931</v>
      </c>
      <c r="AH52" s="2">
        <v>0</v>
      </c>
      <c r="AI52" s="2">
        <v>0.41910631741140214</v>
      </c>
      <c r="AJ52" s="2">
        <v>0.37904468412942988</v>
      </c>
      <c r="AL52" s="1">
        <v>0.40552850160410608</v>
      </c>
      <c r="AM52" s="1">
        <v>1369.6812548418261</v>
      </c>
      <c r="AN52" s="1">
        <v>1381.846313476562</v>
      </c>
      <c r="AO52" s="1">
        <v>0.95576584339141846</v>
      </c>
      <c r="AP52" s="1">
        <v>1356.992309570312</v>
      </c>
      <c r="AQ52" s="1">
        <v>1401.329772669189</v>
      </c>
      <c r="AR52" s="1">
        <v>1411.9755764382171</v>
      </c>
      <c r="AS52" s="1">
        <v>1.2910134792327881</v>
      </c>
      <c r="AT52" s="1">
        <v>1.176119049924182</v>
      </c>
      <c r="AU52" s="1">
        <v>2.4851902580760989</v>
      </c>
      <c r="AV52" s="1">
        <v>0</v>
      </c>
    </row>
    <row r="53" spans="1:48" s="1" customFormat="1" x14ac:dyDescent="0.3">
      <c r="A53" s="1">
        <v>1</v>
      </c>
      <c r="B53" s="1">
        <v>51.902999999999999</v>
      </c>
      <c r="C53" s="1">
        <v>0.246</v>
      </c>
      <c r="D53" s="1">
        <v>0.85199999999999998</v>
      </c>
      <c r="E53" s="1">
        <v>0.42</v>
      </c>
      <c r="F53" s="1">
        <v>13.398</v>
      </c>
      <c r="G53" s="1">
        <v>0.39500000000000002</v>
      </c>
      <c r="H53" s="1">
        <v>13.128</v>
      </c>
      <c r="I53" s="1">
        <v>18.887</v>
      </c>
      <c r="J53" s="1">
        <v>0.221</v>
      </c>
      <c r="K53" s="1">
        <v>0</v>
      </c>
      <c r="L53" s="1">
        <v>0</v>
      </c>
      <c r="M53" s="1">
        <v>0</v>
      </c>
      <c r="N53" s="1">
        <v>99.45</v>
      </c>
      <c r="O53" s="1" t="s">
        <v>55</v>
      </c>
      <c r="P53" t="str" cm="1">
        <f t="array" ref="P53">_xlfn.IFS(A53=1,"Core",A53=3,"Rim",TRUE,"Mantle")</f>
        <v>Core</v>
      </c>
      <c r="Q53" s="1" t="s">
        <v>53</v>
      </c>
      <c r="R53" s="1">
        <v>1.974</v>
      </c>
      <c r="S53" s="1">
        <v>7.0000000000000001E-3</v>
      </c>
      <c r="T53" s="1">
        <v>3.7999999999999999E-2</v>
      </c>
      <c r="U53" s="1">
        <v>1.2999999999999999E-2</v>
      </c>
      <c r="V53" s="1">
        <v>4.0000000000000001E-3</v>
      </c>
      <c r="W53" s="1">
        <v>0.42199999999999999</v>
      </c>
      <c r="X53" s="1">
        <v>1.2999999999999999E-2</v>
      </c>
      <c r="Y53" s="1">
        <v>0.74399999999999999</v>
      </c>
      <c r="Z53" s="1">
        <v>0.77</v>
      </c>
      <c r="AA53" s="1">
        <v>1.6E-2</v>
      </c>
      <c r="AB53" s="1">
        <v>0</v>
      </c>
      <c r="AC53" s="1">
        <v>4</v>
      </c>
      <c r="AD53" s="2">
        <v>39.426523297491038</v>
      </c>
      <c r="AE53" s="2">
        <v>38.095238095238088</v>
      </c>
      <c r="AF53" s="2">
        <v>22.478238607270864</v>
      </c>
      <c r="AG53" s="2">
        <v>63.807890222984568</v>
      </c>
      <c r="AH53" s="2">
        <v>9.3896713615023476E-3</v>
      </c>
      <c r="AI53" s="2">
        <v>0.42191500256016384</v>
      </c>
      <c r="AJ53" s="2">
        <v>0.3942652329749104</v>
      </c>
      <c r="AL53" s="1">
        <v>-0.19989956935066289</v>
      </c>
      <c r="AM53" s="1">
        <v>1368.4161496429799</v>
      </c>
      <c r="AN53" s="1">
        <v>1390.189697265625</v>
      </c>
      <c r="AO53" s="1">
        <v>0.86589539051055908</v>
      </c>
      <c r="AP53" s="1">
        <v>1364.343383789062</v>
      </c>
      <c r="AQ53" s="1">
        <v>1390.7592666809501</v>
      </c>
      <c r="AR53" s="1">
        <v>1400.8513176601659</v>
      </c>
      <c r="AS53" s="1">
        <v>1.7924444675445561</v>
      </c>
      <c r="AT53" s="1">
        <v>2.457650223823293E-2</v>
      </c>
      <c r="AU53" s="1">
        <v>1.266630900170572</v>
      </c>
      <c r="AV53" s="1">
        <v>1</v>
      </c>
    </row>
    <row r="54" spans="1:48" s="1" customFormat="1" x14ac:dyDescent="0.3">
      <c r="A54" s="1">
        <v>1</v>
      </c>
      <c r="B54" s="1">
        <v>51.887999999999998</v>
      </c>
      <c r="C54" s="1">
        <v>0.20799999999999999</v>
      </c>
      <c r="D54" s="1">
        <v>0.77700000000000002</v>
      </c>
      <c r="E54" s="1">
        <v>0.41399999999999998</v>
      </c>
      <c r="F54" s="1">
        <v>13.473000000000001</v>
      </c>
      <c r="G54" s="1">
        <v>0.42799999999999999</v>
      </c>
      <c r="H54" s="1">
        <v>13.045999999999999</v>
      </c>
      <c r="I54" s="1">
        <v>18.936</v>
      </c>
      <c r="J54" s="1">
        <v>0.22600000000000001</v>
      </c>
      <c r="K54" s="1">
        <v>0</v>
      </c>
      <c r="L54" s="1">
        <v>0</v>
      </c>
      <c r="M54" s="1">
        <v>0</v>
      </c>
      <c r="N54" s="1">
        <v>99.396000000000015</v>
      </c>
      <c r="O54" s="1" t="s">
        <v>55</v>
      </c>
      <c r="P54" t="str" cm="1">
        <f t="array" ref="P54">_xlfn.IFS(A54=1,"Core",A54=3,"Rim",TRUE,"Mantle")</f>
        <v>Core</v>
      </c>
      <c r="Q54" s="1" t="s">
        <v>53</v>
      </c>
      <c r="R54" s="1">
        <v>1.9750000000000001</v>
      </c>
      <c r="S54" s="1">
        <v>6.0000000000000001E-3</v>
      </c>
      <c r="T54" s="1">
        <v>3.5000000000000003E-2</v>
      </c>
      <c r="U54" s="1">
        <v>1.2E-2</v>
      </c>
      <c r="V54" s="1">
        <v>7.0000000000000001E-3</v>
      </c>
      <c r="W54" s="1">
        <v>0.42099999999999999</v>
      </c>
      <c r="X54" s="1">
        <v>1.4E-2</v>
      </c>
      <c r="Y54" s="1">
        <v>0.74</v>
      </c>
      <c r="Z54" s="1">
        <v>0.77200000000000002</v>
      </c>
      <c r="AA54" s="1">
        <v>1.7000000000000001E-2</v>
      </c>
      <c r="AB54" s="1">
        <v>0</v>
      </c>
      <c r="AC54" s="1">
        <v>4</v>
      </c>
      <c r="AD54" s="2">
        <v>39.50870010235414</v>
      </c>
      <c r="AE54" s="2">
        <v>37.871033776867961</v>
      </c>
      <c r="AF54" s="2">
        <v>22.620266120777892</v>
      </c>
      <c r="AG54" s="2">
        <v>63.738156761412569</v>
      </c>
      <c r="AH54" s="2">
        <v>1.635514018691589E-2</v>
      </c>
      <c r="AI54" s="2">
        <v>0.4237461617195496</v>
      </c>
      <c r="AJ54" s="2">
        <v>0.39508700102354138</v>
      </c>
      <c r="AL54" s="1">
        <v>-0.29980914742285592</v>
      </c>
      <c r="AM54" s="1">
        <v>1364.574934282384</v>
      </c>
      <c r="AN54" s="1">
        <v>1395.199829101562</v>
      </c>
      <c r="AO54" s="1">
        <v>1.0793250799179079</v>
      </c>
      <c r="AP54" s="1">
        <v>1353.743774414062</v>
      </c>
      <c r="AQ54" s="1">
        <v>1387.662856234914</v>
      </c>
      <c r="AR54" s="1">
        <v>1396.8329257461639</v>
      </c>
      <c r="AS54" s="1">
        <v>1.7181756496429439</v>
      </c>
      <c r="AT54" s="1">
        <v>-0.32079124959091132</v>
      </c>
      <c r="AU54" s="1">
        <v>0.8080285599044128</v>
      </c>
      <c r="AV54" s="1">
        <v>1</v>
      </c>
    </row>
    <row r="55" spans="1:48" s="1" customFormat="1" x14ac:dyDescent="0.3">
      <c r="A55" s="1">
        <v>1</v>
      </c>
      <c r="B55" s="1">
        <v>51.838000000000001</v>
      </c>
      <c r="C55" s="1">
        <v>0.25900000000000001</v>
      </c>
      <c r="D55" s="1">
        <v>0.88500000000000001</v>
      </c>
      <c r="E55" s="1">
        <v>0.41</v>
      </c>
      <c r="F55" s="1">
        <v>13.673999999999999</v>
      </c>
      <c r="G55" s="1">
        <v>0.40899999999999997</v>
      </c>
      <c r="H55" s="1">
        <v>13.151</v>
      </c>
      <c r="I55" s="1">
        <v>18.747</v>
      </c>
      <c r="J55" s="1">
        <v>0.19600000000000001</v>
      </c>
      <c r="K55" s="1">
        <v>0</v>
      </c>
      <c r="L55" s="1">
        <v>0</v>
      </c>
      <c r="M55" s="1">
        <v>0</v>
      </c>
      <c r="N55" s="1">
        <v>99.569000000000003</v>
      </c>
      <c r="O55" s="1" t="s">
        <v>55</v>
      </c>
      <c r="P55" t="str" cm="1">
        <f t="array" ref="P55">_xlfn.IFS(A55=1,"Core",A55=3,"Rim",TRUE,"Mantle")</f>
        <v>Core</v>
      </c>
      <c r="Q55" s="1" t="s">
        <v>53</v>
      </c>
      <c r="R55" s="1">
        <v>1.97</v>
      </c>
      <c r="S55" s="1">
        <v>7.0000000000000001E-3</v>
      </c>
      <c r="T55" s="1">
        <v>0.04</v>
      </c>
      <c r="U55" s="1">
        <v>1.2E-2</v>
      </c>
      <c r="V55" s="1">
        <v>7.0000000000000001E-3</v>
      </c>
      <c r="W55" s="1">
        <v>0.42699999999999999</v>
      </c>
      <c r="X55" s="1">
        <v>1.2999999999999999E-2</v>
      </c>
      <c r="Y55" s="1">
        <v>0.745</v>
      </c>
      <c r="Z55" s="1">
        <v>0.76300000000000001</v>
      </c>
      <c r="AA55" s="1">
        <v>1.4E-2</v>
      </c>
      <c r="AB55" s="1">
        <v>0</v>
      </c>
      <c r="AC55" s="1">
        <v>4</v>
      </c>
      <c r="AD55" s="2">
        <v>39.028132992327365</v>
      </c>
      <c r="AE55" s="2">
        <v>38.107416879795394</v>
      </c>
      <c r="AF55" s="2">
        <v>22.864450127877241</v>
      </c>
      <c r="AG55" s="2">
        <v>63.566552901023897</v>
      </c>
      <c r="AH55" s="2">
        <v>1.6129032258064516E-2</v>
      </c>
      <c r="AI55" s="2">
        <v>0.42378516624040924</v>
      </c>
      <c r="AJ55" s="2">
        <v>0.39028132992327363</v>
      </c>
      <c r="AL55" s="1">
        <v>-0.46857134534154099</v>
      </c>
      <c r="AM55" s="1">
        <v>1364.051735671294</v>
      </c>
      <c r="AN55" s="1">
        <v>1389.134887695312</v>
      </c>
      <c r="AO55" s="1">
        <v>0.81707412004470825</v>
      </c>
      <c r="AP55" s="1">
        <v>1363.76806640625</v>
      </c>
      <c r="AQ55" s="1">
        <v>1386.7343685638971</v>
      </c>
      <c r="AR55" s="1">
        <v>1396.5568158676649</v>
      </c>
      <c r="AS55" s="1">
        <v>1.612513422966003</v>
      </c>
      <c r="AT55" s="1">
        <v>-0.3151848896136471</v>
      </c>
      <c r="AU55" s="1">
        <v>0.89479078682409252</v>
      </c>
      <c r="AV55" s="1">
        <v>1</v>
      </c>
    </row>
    <row r="56" spans="1:48" s="1" customFormat="1" x14ac:dyDescent="0.3">
      <c r="A56" s="1">
        <v>1</v>
      </c>
      <c r="B56" s="1">
        <v>52.36</v>
      </c>
      <c r="C56" s="1">
        <v>0.185</v>
      </c>
      <c r="D56" s="1">
        <v>0.69499999999999995</v>
      </c>
      <c r="E56" s="1">
        <v>0.44700000000000001</v>
      </c>
      <c r="F56" s="1">
        <v>13.709</v>
      </c>
      <c r="G56" s="1">
        <v>0.437</v>
      </c>
      <c r="H56" s="1">
        <v>13.332000000000001</v>
      </c>
      <c r="I56" s="1">
        <v>18.713999999999999</v>
      </c>
      <c r="J56" s="1">
        <v>0.20799999999999999</v>
      </c>
      <c r="K56" s="1">
        <v>0</v>
      </c>
      <c r="L56" s="1">
        <v>0</v>
      </c>
      <c r="M56" s="1">
        <v>0</v>
      </c>
      <c r="N56" s="1">
        <v>100.08699999999999</v>
      </c>
      <c r="O56" s="1" t="s">
        <v>55</v>
      </c>
      <c r="P56" t="str" cm="1">
        <f t="array" ref="P56">_xlfn.IFS(A56=1,"Core",A56=3,"Rim",TRUE,"Mantle")</f>
        <v>Core</v>
      </c>
      <c r="Q56" s="1" t="s">
        <v>53</v>
      </c>
      <c r="R56" s="1">
        <v>1.9790000000000001</v>
      </c>
      <c r="S56" s="1">
        <v>5.0000000000000001E-3</v>
      </c>
      <c r="T56" s="1">
        <v>3.1E-2</v>
      </c>
      <c r="U56" s="1">
        <v>1.2999999999999999E-2</v>
      </c>
      <c r="V56" s="1">
        <v>2E-3</v>
      </c>
      <c r="W56" s="1">
        <v>0.43099999999999999</v>
      </c>
      <c r="X56" s="1">
        <v>1.4E-2</v>
      </c>
      <c r="Y56" s="1">
        <v>0.751</v>
      </c>
      <c r="Z56" s="1">
        <v>0.75800000000000001</v>
      </c>
      <c r="AA56" s="1">
        <v>1.4999999999999999E-2</v>
      </c>
      <c r="AB56" s="1">
        <v>0</v>
      </c>
      <c r="AC56" s="1">
        <v>4</v>
      </c>
      <c r="AD56" s="2">
        <v>38.752556237218819</v>
      </c>
      <c r="AE56" s="2">
        <v>38.394683026584865</v>
      </c>
      <c r="AF56" s="2">
        <v>22.85276073619632</v>
      </c>
      <c r="AG56" s="2">
        <v>63.536379018612521</v>
      </c>
      <c r="AH56" s="2">
        <v>4.6189376443418013E-3</v>
      </c>
      <c r="AI56" s="2">
        <v>0.42229038854805734</v>
      </c>
      <c r="AJ56" s="2">
        <v>0.38752556237218821</v>
      </c>
      <c r="AL56" s="1">
        <v>-0.30226617769174879</v>
      </c>
      <c r="AM56" s="1">
        <v>1365.8178896240329</v>
      </c>
      <c r="AN56" s="1">
        <v>1403.129760742188</v>
      </c>
      <c r="AO56" s="1">
        <v>0.67189544439315796</v>
      </c>
      <c r="AP56" s="1">
        <v>1353.210083007812</v>
      </c>
      <c r="AQ56" s="1">
        <v>1388.9812566412879</v>
      </c>
      <c r="AR56" s="1">
        <v>1398.2511766168241</v>
      </c>
      <c r="AS56" s="1">
        <v>1.58182680606842</v>
      </c>
      <c r="AT56" s="1">
        <v>-0.33999000900075771</v>
      </c>
      <c r="AU56" s="1">
        <v>0.79990996475331144</v>
      </c>
      <c r="AV56" s="1">
        <v>1</v>
      </c>
    </row>
    <row r="57" spans="1:48" s="1" customFormat="1" x14ac:dyDescent="0.3">
      <c r="A57" s="1">
        <v>1</v>
      </c>
      <c r="B57" s="1">
        <v>52.26</v>
      </c>
      <c r="C57" s="1">
        <v>0.16700000000000001</v>
      </c>
      <c r="D57" s="1">
        <v>0.57499999999999996</v>
      </c>
      <c r="E57" s="1">
        <v>0.36799999999999999</v>
      </c>
      <c r="F57" s="1">
        <v>13.686</v>
      </c>
      <c r="G57" s="1">
        <v>0.41799999999999998</v>
      </c>
      <c r="H57" s="1">
        <v>13.288</v>
      </c>
      <c r="I57" s="1">
        <v>18.614000000000001</v>
      </c>
      <c r="J57" s="1">
        <v>0.215</v>
      </c>
      <c r="K57" s="1">
        <v>0</v>
      </c>
      <c r="L57" s="1">
        <v>0</v>
      </c>
      <c r="M57" s="1">
        <v>0</v>
      </c>
      <c r="N57" s="1">
        <v>99.591000000000022</v>
      </c>
      <c r="O57" s="1" t="s">
        <v>55</v>
      </c>
      <c r="P57" t="str" cm="1">
        <f t="array" ref="P57">_xlfn.IFS(A57=1,"Core",A57=3,"Rim",TRUE,"Mantle")</f>
        <v>Core</v>
      </c>
      <c r="Q57" s="1" t="s">
        <v>53</v>
      </c>
      <c r="R57" s="1">
        <v>1.9850000000000001</v>
      </c>
      <c r="S57" s="1">
        <v>5.0000000000000001E-3</v>
      </c>
      <c r="T57" s="1">
        <v>2.5999999999999999E-2</v>
      </c>
      <c r="U57" s="1">
        <v>1.0999999999999999E-2</v>
      </c>
      <c r="V57" s="1">
        <v>0</v>
      </c>
      <c r="W57" s="1">
        <v>0.435</v>
      </c>
      <c r="X57" s="1">
        <v>1.2999999999999999E-2</v>
      </c>
      <c r="Y57" s="1">
        <v>0.752</v>
      </c>
      <c r="Z57" s="1">
        <v>0.75700000000000001</v>
      </c>
      <c r="AA57" s="1">
        <v>1.6E-2</v>
      </c>
      <c r="AB57" s="1">
        <v>0</v>
      </c>
      <c r="AC57" s="1">
        <v>4</v>
      </c>
      <c r="AD57" s="2">
        <v>38.681655595298928</v>
      </c>
      <c r="AE57" s="2">
        <v>38.426162493612672</v>
      </c>
      <c r="AF57" s="2">
        <v>22.892181911088404</v>
      </c>
      <c r="AG57" s="2">
        <v>63.352990732940185</v>
      </c>
      <c r="AH57" s="2">
        <v>0</v>
      </c>
      <c r="AI57" s="2">
        <v>0.42233009708737868</v>
      </c>
      <c r="AJ57" s="2">
        <v>0.38681655595298925</v>
      </c>
      <c r="AL57" s="1">
        <v>-0.21355022918092459</v>
      </c>
      <c r="AM57" s="1">
        <v>1368.6723828692579</v>
      </c>
      <c r="AN57" s="1">
        <v>1397.42822265625</v>
      </c>
      <c r="AO57" s="1">
        <v>0.89687007665634155</v>
      </c>
      <c r="AP57" s="1">
        <v>1350.907836914062</v>
      </c>
      <c r="AQ57" s="1">
        <v>1389.45084045102</v>
      </c>
      <c r="AR57" s="1">
        <v>1399.1336928091141</v>
      </c>
      <c r="AS57" s="1">
        <v>1.441678047180176</v>
      </c>
      <c r="AT57" s="1">
        <v>-0.28296275734919618</v>
      </c>
      <c r="AU57" s="1">
        <v>0.90770953554547518</v>
      </c>
      <c r="AV57" s="1">
        <v>1</v>
      </c>
    </row>
    <row r="58" spans="1:48" s="1" customFormat="1" x14ac:dyDescent="0.3">
      <c r="A58" s="1">
        <v>1</v>
      </c>
      <c r="B58" s="1">
        <v>52.23</v>
      </c>
      <c r="C58" s="1">
        <v>0.112</v>
      </c>
      <c r="D58" s="1">
        <v>0.51400000000000001</v>
      </c>
      <c r="E58" s="1">
        <v>0.39800000000000002</v>
      </c>
      <c r="F58" s="1">
        <v>14.198</v>
      </c>
      <c r="G58" s="1">
        <v>0.44900000000000001</v>
      </c>
      <c r="H58" s="1">
        <v>13.391999999999999</v>
      </c>
      <c r="I58" s="1">
        <v>18.324999999999999</v>
      </c>
      <c r="J58" s="1">
        <v>0.20300000000000001</v>
      </c>
      <c r="K58" s="1">
        <v>0</v>
      </c>
      <c r="L58" s="1">
        <v>0</v>
      </c>
      <c r="M58" s="1">
        <v>0</v>
      </c>
      <c r="N58" s="1">
        <v>99.820999999999998</v>
      </c>
      <c r="O58" s="1" t="s">
        <v>55</v>
      </c>
      <c r="P58" t="str" cm="1">
        <f t="array" ref="P58">_xlfn.IFS(A58=1,"Core",A58=3,"Rim",TRUE,"Mantle")</f>
        <v>Core</v>
      </c>
      <c r="Q58" s="1" t="s">
        <v>53</v>
      </c>
      <c r="R58" s="1">
        <v>1.9810000000000001</v>
      </c>
      <c r="S58" s="1">
        <v>3.0000000000000001E-3</v>
      </c>
      <c r="T58" s="1">
        <v>2.3E-2</v>
      </c>
      <c r="U58" s="1">
        <v>1.2E-2</v>
      </c>
      <c r="V58" s="1">
        <v>1.2E-2</v>
      </c>
      <c r="W58" s="1">
        <v>0.438</v>
      </c>
      <c r="X58" s="1">
        <v>1.4E-2</v>
      </c>
      <c r="Y58" s="1">
        <v>0.75700000000000001</v>
      </c>
      <c r="Z58" s="1">
        <v>0.745</v>
      </c>
      <c r="AA58" s="1">
        <v>1.4999999999999999E-2</v>
      </c>
      <c r="AB58" s="1">
        <v>0</v>
      </c>
      <c r="AC58" s="1">
        <v>4</v>
      </c>
      <c r="AD58" s="2">
        <v>37.894201424211595</v>
      </c>
      <c r="AE58" s="2">
        <v>38.504577822990846</v>
      </c>
      <c r="AF58" s="2">
        <v>23.601220752797559</v>
      </c>
      <c r="AG58" s="2">
        <v>63.347280334728026</v>
      </c>
      <c r="AH58" s="2">
        <v>2.6666666666666665E-2</v>
      </c>
      <c r="AI58" s="2">
        <v>0.42548321464903355</v>
      </c>
      <c r="AJ58" s="2">
        <v>0.37894201424211593</v>
      </c>
      <c r="AL58" s="1">
        <v>-0.62568322519061681</v>
      </c>
      <c r="AM58" s="1">
        <v>1362.9300931490129</v>
      </c>
      <c r="AN58" s="1">
        <v>1410.080078125</v>
      </c>
      <c r="AO58" s="1">
        <v>0.68293499946594238</v>
      </c>
      <c r="AP58" s="1">
        <v>1358.831909179688</v>
      </c>
      <c r="AQ58" s="1">
        <v>1377.1120054597341</v>
      </c>
      <c r="AR58" s="1">
        <v>1382.906180921352</v>
      </c>
      <c r="AS58" s="1">
        <v>1.4285516738891599</v>
      </c>
      <c r="AT58" s="1">
        <v>-1.6700654924106859</v>
      </c>
      <c r="AU58" s="1">
        <v>-0.95702484797235776</v>
      </c>
      <c r="AV58" s="1">
        <v>1</v>
      </c>
    </row>
    <row r="59" spans="1:48" s="1" customFormat="1" x14ac:dyDescent="0.3">
      <c r="A59" s="1">
        <v>1</v>
      </c>
      <c r="B59" s="1">
        <v>52.832999999999998</v>
      </c>
      <c r="C59" s="1">
        <v>0.126</v>
      </c>
      <c r="D59" s="1">
        <v>0.56799999999999995</v>
      </c>
      <c r="E59" s="1">
        <v>0.37</v>
      </c>
      <c r="F59" s="1">
        <v>14.173</v>
      </c>
      <c r="G59" s="1">
        <v>0.439</v>
      </c>
      <c r="H59" s="1">
        <v>13.707000000000001</v>
      </c>
      <c r="I59" s="1">
        <v>18.221</v>
      </c>
      <c r="J59" s="1">
        <v>0.182</v>
      </c>
      <c r="K59" s="1">
        <v>0</v>
      </c>
      <c r="L59" s="1">
        <v>0</v>
      </c>
      <c r="M59" s="1">
        <v>0</v>
      </c>
      <c r="N59" s="1">
        <v>100.61899999999999</v>
      </c>
      <c r="O59" s="1" t="s">
        <v>55</v>
      </c>
      <c r="P59" t="str" cm="1">
        <f t="array" ref="P59">_xlfn.IFS(A59=1,"Core",A59=3,"Rim",TRUE,"Mantle")</f>
        <v>Core</v>
      </c>
      <c r="Q59" s="1" t="s">
        <v>53</v>
      </c>
      <c r="R59" s="1">
        <v>1.986</v>
      </c>
      <c r="S59" s="1">
        <v>4.0000000000000001E-3</v>
      </c>
      <c r="T59" s="1">
        <v>2.5000000000000001E-2</v>
      </c>
      <c r="U59" s="1">
        <v>1.0999999999999999E-2</v>
      </c>
      <c r="V59" s="1">
        <v>0</v>
      </c>
      <c r="W59" s="1">
        <v>0.44500000000000001</v>
      </c>
      <c r="X59" s="1">
        <v>1.4E-2</v>
      </c>
      <c r="Y59" s="1">
        <v>0.76800000000000002</v>
      </c>
      <c r="Z59" s="1">
        <v>0.73399999999999999</v>
      </c>
      <c r="AA59" s="1">
        <v>1.2999999999999999E-2</v>
      </c>
      <c r="AB59" s="1">
        <v>0</v>
      </c>
      <c r="AC59" s="1">
        <v>3.9990000000000001</v>
      </c>
      <c r="AD59" s="2">
        <v>37.429882712901588</v>
      </c>
      <c r="AE59" s="2">
        <v>39.163691993880676</v>
      </c>
      <c r="AF59" s="2">
        <v>23.406425293217751</v>
      </c>
      <c r="AG59" s="2">
        <v>63.314097279472378</v>
      </c>
      <c r="AH59" s="2">
        <v>0</v>
      </c>
      <c r="AI59" s="2">
        <v>0.42121366649668546</v>
      </c>
      <c r="AJ59" s="2">
        <v>0.37429882712901585</v>
      </c>
      <c r="AL59" s="1">
        <v>-0.14157132684154661</v>
      </c>
      <c r="AM59" s="1">
        <v>1368.949827733516</v>
      </c>
      <c r="AN59" s="1">
        <v>1401.74658203125</v>
      </c>
      <c r="AO59" s="1">
        <v>0.92680031061172485</v>
      </c>
      <c r="AP59" s="1">
        <v>1353.456665039062</v>
      </c>
      <c r="AQ59" s="1">
        <v>1393.4784609723979</v>
      </c>
      <c r="AR59" s="1">
        <v>1404.1479088814169</v>
      </c>
      <c r="AS59" s="1">
        <v>1.15506911277771</v>
      </c>
      <c r="AT59" s="1">
        <v>6.6363686008116929E-2</v>
      </c>
      <c r="AU59" s="1">
        <v>1.377237368040332</v>
      </c>
      <c r="AV59" s="1">
        <v>1</v>
      </c>
    </row>
    <row r="60" spans="1:48" s="1" customFormat="1" x14ac:dyDescent="0.3">
      <c r="A60" s="1">
        <v>1</v>
      </c>
      <c r="B60" s="1">
        <v>52.368000000000002</v>
      </c>
      <c r="C60" s="1">
        <v>0.315</v>
      </c>
      <c r="D60" s="1">
        <v>1.0029999999999999</v>
      </c>
      <c r="E60" s="1">
        <v>0.36799999999999999</v>
      </c>
      <c r="F60" s="1">
        <v>13.871</v>
      </c>
      <c r="G60" s="1">
        <v>0.46700000000000003</v>
      </c>
      <c r="H60" s="1">
        <v>13.406000000000001</v>
      </c>
      <c r="I60" s="1">
        <v>17.951000000000001</v>
      </c>
      <c r="J60" s="1">
        <v>0.24</v>
      </c>
      <c r="K60" s="1">
        <v>0</v>
      </c>
      <c r="L60" s="1">
        <v>0</v>
      </c>
      <c r="M60" s="1">
        <v>0</v>
      </c>
      <c r="N60" s="1">
        <v>99.98899999999999</v>
      </c>
      <c r="O60" s="1" t="s">
        <v>54</v>
      </c>
      <c r="P60" t="str" cm="1">
        <f t="array" ref="P60">_xlfn.IFS(A60=1,"Core",A60=3,"Rim",TRUE,"Mantle")</f>
        <v>Core</v>
      </c>
      <c r="Q60" s="1" t="s">
        <v>52</v>
      </c>
      <c r="R60" s="1">
        <v>1.978</v>
      </c>
      <c r="S60" s="1">
        <v>8.9999999999999993E-3</v>
      </c>
      <c r="T60" s="1">
        <v>4.4999999999999998E-2</v>
      </c>
      <c r="U60" s="1">
        <v>1.0999999999999999E-2</v>
      </c>
      <c r="V60" s="1">
        <v>0</v>
      </c>
      <c r="W60" s="1">
        <v>0.438</v>
      </c>
      <c r="X60" s="1">
        <v>1.4999999999999999E-2</v>
      </c>
      <c r="Y60" s="1">
        <v>0.755</v>
      </c>
      <c r="Z60" s="1">
        <v>0.72599999999999998</v>
      </c>
      <c r="AA60" s="1">
        <v>1.7999999999999999E-2</v>
      </c>
      <c r="AB60" s="1">
        <v>0</v>
      </c>
      <c r="AC60" s="1">
        <v>3.9940000000000002</v>
      </c>
      <c r="AD60" s="2">
        <v>37.538779731127192</v>
      </c>
      <c r="AE60" s="2">
        <v>39.038262668045505</v>
      </c>
      <c r="AF60" s="2">
        <v>23.422957600827303</v>
      </c>
      <c r="AG60" s="2">
        <v>63.285834031852474</v>
      </c>
      <c r="AH60" s="2">
        <v>0</v>
      </c>
      <c r="AI60" s="2">
        <v>0.421923474663909</v>
      </c>
      <c r="AJ60" s="2">
        <v>0.37538779731127192</v>
      </c>
      <c r="AL60" s="1">
        <v>1.3882228401000489</v>
      </c>
      <c r="AM60" s="1">
        <v>1374.584887527827</v>
      </c>
      <c r="AN60" s="1">
        <v>1375.6474609375</v>
      </c>
      <c r="AO60" s="1">
        <v>1.0163652896881099</v>
      </c>
      <c r="AP60" s="1">
        <v>1353.685546875</v>
      </c>
      <c r="AQ60" s="1">
        <v>1412.4192877844621</v>
      </c>
      <c r="AR60" s="1">
        <v>1419.3197086089131</v>
      </c>
      <c r="AS60" s="1">
        <v>1.2004603147506709</v>
      </c>
      <c r="AT60" s="1">
        <v>2.6624607755520628</v>
      </c>
      <c r="AU60" s="1">
        <v>3.5115769696690471</v>
      </c>
      <c r="AV60" s="1">
        <v>0</v>
      </c>
    </row>
    <row r="61" spans="1:48" s="1" customFormat="1" x14ac:dyDescent="0.3">
      <c r="A61" s="1">
        <v>1</v>
      </c>
      <c r="B61" s="1">
        <v>51.997999999999998</v>
      </c>
      <c r="C61" s="1">
        <v>0.27400000000000002</v>
      </c>
      <c r="D61" s="1">
        <v>0.88300000000000001</v>
      </c>
      <c r="E61" s="1">
        <v>0.36499999999999999</v>
      </c>
      <c r="F61" s="1">
        <v>13.489000000000001</v>
      </c>
      <c r="G61" s="1">
        <v>0.40799999999999997</v>
      </c>
      <c r="H61" s="1">
        <v>12.901999999999999</v>
      </c>
      <c r="I61" s="1">
        <v>19.146999999999998</v>
      </c>
      <c r="J61" s="1">
        <v>0.23100000000000001</v>
      </c>
      <c r="K61" s="1">
        <v>0</v>
      </c>
      <c r="L61" s="1">
        <v>0</v>
      </c>
      <c r="M61" s="1">
        <v>0</v>
      </c>
      <c r="N61" s="1">
        <v>99.697000000000003</v>
      </c>
      <c r="O61" s="1" t="s">
        <v>55</v>
      </c>
      <c r="P61" t="str" cm="1">
        <f t="array" ref="P61">_xlfn.IFS(A61=1,"Core",A61=3,"Rim",TRUE,"Mantle")</f>
        <v>Core</v>
      </c>
      <c r="Q61" s="1" t="s">
        <v>53</v>
      </c>
      <c r="R61" s="1">
        <v>1.974</v>
      </c>
      <c r="S61" s="1">
        <v>8.0000000000000002E-3</v>
      </c>
      <c r="T61" s="1">
        <v>0.04</v>
      </c>
      <c r="U61" s="1">
        <v>1.0999999999999999E-2</v>
      </c>
      <c r="V61" s="1">
        <v>2E-3</v>
      </c>
      <c r="W61" s="1">
        <v>0.42599999999999999</v>
      </c>
      <c r="X61" s="1">
        <v>1.2999999999999999E-2</v>
      </c>
      <c r="Y61" s="1">
        <v>0.73</v>
      </c>
      <c r="Z61" s="1">
        <v>0.77900000000000003</v>
      </c>
      <c r="AA61" s="1">
        <v>1.7000000000000001E-2</v>
      </c>
      <c r="AB61" s="1">
        <v>0</v>
      </c>
      <c r="AC61" s="1">
        <v>4</v>
      </c>
      <c r="AD61" s="2">
        <v>39.948717948717949</v>
      </c>
      <c r="AE61" s="2">
        <v>37.435897435897431</v>
      </c>
      <c r="AF61" s="2">
        <v>22.615384615384617</v>
      </c>
      <c r="AG61" s="2">
        <v>63.148788927335644</v>
      </c>
      <c r="AH61" s="2">
        <v>4.6728971962616828E-3</v>
      </c>
      <c r="AI61" s="2">
        <v>0.42589743589743589</v>
      </c>
      <c r="AJ61" s="2">
        <v>0.39948717948717949</v>
      </c>
      <c r="AL61" s="1">
        <v>-9.9290109158857831E-2</v>
      </c>
      <c r="AM61" s="1">
        <v>1365.721809466449</v>
      </c>
      <c r="AN61" s="1">
        <v>1385.911254882812</v>
      </c>
      <c r="AO61" s="1">
        <v>1.212534427642822</v>
      </c>
      <c r="AP61" s="1">
        <v>1355.363403320312</v>
      </c>
      <c r="AQ61" s="1">
        <v>1389.9869005055341</v>
      </c>
      <c r="AR61" s="1">
        <v>1401.360194171132</v>
      </c>
      <c r="AS61" s="1">
        <v>1.84510862827301</v>
      </c>
      <c r="AT61" s="1">
        <v>0.2222727565163041</v>
      </c>
      <c r="AU61" s="1">
        <v>1.6244083489229839</v>
      </c>
      <c r="AV61" s="1">
        <v>1</v>
      </c>
    </row>
    <row r="62" spans="1:48" s="1" customFormat="1" x14ac:dyDescent="0.3">
      <c r="A62" s="1">
        <v>1</v>
      </c>
      <c r="B62" s="1">
        <v>51.808999999999997</v>
      </c>
      <c r="C62" s="1">
        <v>0.26100000000000001</v>
      </c>
      <c r="D62" s="1">
        <v>0.85199999999999998</v>
      </c>
      <c r="E62" s="1">
        <v>0.40699999999999997</v>
      </c>
      <c r="F62" s="1">
        <v>13.215999999999999</v>
      </c>
      <c r="G62" s="1">
        <v>0.38400000000000001</v>
      </c>
      <c r="H62" s="1">
        <v>12.675000000000001</v>
      </c>
      <c r="I62" s="1">
        <v>19.184999999999999</v>
      </c>
      <c r="J62" s="1">
        <v>0.23899999999999999</v>
      </c>
      <c r="K62" s="1">
        <v>0</v>
      </c>
      <c r="L62" s="1">
        <v>0</v>
      </c>
      <c r="M62" s="1">
        <v>0</v>
      </c>
      <c r="N62" s="1">
        <v>99.027999999999992</v>
      </c>
      <c r="O62" s="1" t="s">
        <v>55</v>
      </c>
      <c r="P62" t="str" cm="1">
        <f t="array" ref="P62">_xlfn.IFS(A62=1,"Core",A62=3,"Rim",TRUE,"Mantle")</f>
        <v>Core</v>
      </c>
      <c r="Q62" s="1" t="s">
        <v>53</v>
      </c>
      <c r="R62" s="1">
        <v>1.9790000000000001</v>
      </c>
      <c r="S62" s="1">
        <v>7.0000000000000001E-3</v>
      </c>
      <c r="T62" s="1">
        <v>3.7999999999999999E-2</v>
      </c>
      <c r="U62" s="1">
        <v>1.2E-2</v>
      </c>
      <c r="V62" s="1">
        <v>0</v>
      </c>
      <c r="W62" s="1">
        <v>0.42199999999999999</v>
      </c>
      <c r="X62" s="1">
        <v>1.2E-2</v>
      </c>
      <c r="Y62" s="1">
        <v>0.72199999999999998</v>
      </c>
      <c r="Z62" s="1">
        <v>0.78500000000000003</v>
      </c>
      <c r="AA62" s="1">
        <v>1.7999999999999999E-2</v>
      </c>
      <c r="AB62" s="1">
        <v>0</v>
      </c>
      <c r="AC62" s="1">
        <v>3.9969999999999999</v>
      </c>
      <c r="AD62" s="2">
        <v>40.443070582174137</v>
      </c>
      <c r="AE62" s="2">
        <v>37.197320968572903</v>
      </c>
      <c r="AF62" s="2">
        <v>22.35960844925296</v>
      </c>
      <c r="AG62" s="2">
        <v>63.111888111888113</v>
      </c>
      <c r="AH62" s="2">
        <v>0</v>
      </c>
      <c r="AI62" s="2">
        <v>0.42581143740340027</v>
      </c>
      <c r="AJ62" s="2">
        <v>0.40443070582174134</v>
      </c>
      <c r="AL62" s="1">
        <v>0.2214783467614474</v>
      </c>
      <c r="AM62" s="1">
        <v>1370.2047646907961</v>
      </c>
      <c r="AN62" s="1">
        <v>1388.02587890625</v>
      </c>
      <c r="AO62" s="1">
        <v>1.499681234359741</v>
      </c>
      <c r="AP62" s="1">
        <v>1365.419067382812</v>
      </c>
      <c r="AQ62" s="1">
        <v>1394.589304289819</v>
      </c>
      <c r="AR62" s="1">
        <v>1408.811117169508</v>
      </c>
      <c r="AS62" s="1">
        <v>2.1608507633209229</v>
      </c>
      <c r="AT62" s="1">
        <v>0.70453764583317025</v>
      </c>
      <c r="AU62" s="1">
        <v>2.4569795069544931</v>
      </c>
      <c r="AV62" s="1">
        <v>1</v>
      </c>
    </row>
    <row r="63" spans="1:48" s="1" customFormat="1" x14ac:dyDescent="0.3">
      <c r="A63" s="1">
        <v>1</v>
      </c>
      <c r="B63" s="1">
        <v>52.228000000000002</v>
      </c>
      <c r="C63" s="1">
        <v>0.19700000000000001</v>
      </c>
      <c r="D63" s="1">
        <v>0.76800000000000002</v>
      </c>
      <c r="E63" s="1">
        <v>0.42499999999999999</v>
      </c>
      <c r="F63" s="1">
        <v>13.561</v>
      </c>
      <c r="G63" s="1">
        <v>0.41499999999999998</v>
      </c>
      <c r="H63" s="1">
        <v>13.026</v>
      </c>
      <c r="I63" s="1">
        <v>18.774000000000001</v>
      </c>
      <c r="J63" s="1">
        <v>0.22900000000000001</v>
      </c>
      <c r="K63" s="1">
        <v>0</v>
      </c>
      <c r="L63" s="1">
        <v>0</v>
      </c>
      <c r="M63" s="1">
        <v>0</v>
      </c>
      <c r="N63" s="1">
        <v>99.623000000000005</v>
      </c>
      <c r="O63" s="1" t="s">
        <v>55</v>
      </c>
      <c r="P63" t="str" cm="1">
        <f t="array" ref="P63">_xlfn.IFS(A63=1,"Core",A63=3,"Rim",TRUE,"Mantle")</f>
        <v>Core</v>
      </c>
      <c r="Q63" s="1" t="s">
        <v>53</v>
      </c>
      <c r="R63" s="1">
        <v>1.9830000000000001</v>
      </c>
      <c r="S63" s="1">
        <v>6.0000000000000001E-3</v>
      </c>
      <c r="T63" s="1">
        <v>3.4000000000000002E-2</v>
      </c>
      <c r="U63" s="1">
        <v>1.2999999999999999E-2</v>
      </c>
      <c r="V63" s="1">
        <v>0</v>
      </c>
      <c r="W63" s="1">
        <v>0.43099999999999999</v>
      </c>
      <c r="X63" s="1">
        <v>1.2999999999999999E-2</v>
      </c>
      <c r="Y63" s="1">
        <v>0.73699999999999999</v>
      </c>
      <c r="Z63" s="1">
        <v>0.76400000000000001</v>
      </c>
      <c r="AA63" s="1">
        <v>1.7000000000000001E-2</v>
      </c>
      <c r="AB63" s="1">
        <v>0</v>
      </c>
      <c r="AC63" s="1">
        <v>3.9969999999999999</v>
      </c>
      <c r="AD63" s="2">
        <v>39.280205655526998</v>
      </c>
      <c r="AE63" s="2">
        <v>37.89203084832905</v>
      </c>
      <c r="AF63" s="2">
        <v>22.827763496143959</v>
      </c>
      <c r="AG63" s="2">
        <v>63.099315068493155</v>
      </c>
      <c r="AH63" s="2">
        <v>0</v>
      </c>
      <c r="AI63" s="2">
        <v>0.42467866323907461</v>
      </c>
      <c r="AJ63" s="2">
        <v>0.39280205655527001</v>
      </c>
      <c r="AL63" s="1">
        <v>0.41443118541153368</v>
      </c>
      <c r="AM63" s="1">
        <v>1371.308448926527</v>
      </c>
      <c r="AN63" s="1">
        <v>1398.328857421875</v>
      </c>
      <c r="AO63" s="1">
        <v>1.032106280326843</v>
      </c>
      <c r="AP63" s="1">
        <v>1358.237060546875</v>
      </c>
      <c r="AQ63" s="1">
        <v>1399.491575476768</v>
      </c>
      <c r="AR63" s="1">
        <v>1412.980038884345</v>
      </c>
      <c r="AS63" s="1">
        <v>1.797286748886108</v>
      </c>
      <c r="AT63" s="1">
        <v>1.010105607377227</v>
      </c>
      <c r="AU63" s="1">
        <v>2.6693056151438732</v>
      </c>
      <c r="AV63" s="1">
        <v>0</v>
      </c>
    </row>
    <row r="64" spans="1:48" s="1" customFormat="1" x14ac:dyDescent="0.3">
      <c r="A64" s="1">
        <v>1</v>
      </c>
      <c r="B64" s="1">
        <v>52.429000000000002</v>
      </c>
      <c r="C64" s="1">
        <v>0.29899999999999999</v>
      </c>
      <c r="D64" s="1">
        <v>0.83199999999999996</v>
      </c>
      <c r="E64" s="1">
        <v>0.318</v>
      </c>
      <c r="F64" s="1">
        <v>14.298</v>
      </c>
      <c r="G64" s="1">
        <v>0.41599999999999998</v>
      </c>
      <c r="H64" s="1">
        <v>13.071</v>
      </c>
      <c r="I64" s="1">
        <v>19.001000000000001</v>
      </c>
      <c r="J64" s="1">
        <v>0.27</v>
      </c>
      <c r="K64" s="1">
        <v>0</v>
      </c>
      <c r="L64" s="1">
        <v>0</v>
      </c>
      <c r="M64" s="1">
        <v>0</v>
      </c>
      <c r="N64" s="1">
        <v>100.934</v>
      </c>
      <c r="O64" s="1" t="s">
        <v>55</v>
      </c>
      <c r="P64" t="str" cm="1">
        <f t="array" ref="P64">_xlfn.IFS(A64=1,"Core",A64=3,"Rim",TRUE,"Mantle")</f>
        <v>Core</v>
      </c>
      <c r="Q64" s="1" t="s">
        <v>53</v>
      </c>
      <c r="R64" s="1">
        <v>1.968</v>
      </c>
      <c r="S64" s="1">
        <v>8.0000000000000002E-3</v>
      </c>
      <c r="T64" s="1">
        <v>3.6999999999999998E-2</v>
      </c>
      <c r="U64" s="1">
        <v>8.9999999999999993E-3</v>
      </c>
      <c r="V64" s="1">
        <v>0.02</v>
      </c>
      <c r="W64" s="1">
        <v>0.42799999999999999</v>
      </c>
      <c r="X64" s="1">
        <v>1.2999999999999999E-2</v>
      </c>
      <c r="Y64" s="1">
        <v>0.73099999999999998</v>
      </c>
      <c r="Z64" s="1">
        <v>0.76400000000000001</v>
      </c>
      <c r="AA64" s="1">
        <v>0.02</v>
      </c>
      <c r="AB64" s="1">
        <v>0</v>
      </c>
      <c r="AC64" s="1">
        <v>4</v>
      </c>
      <c r="AD64" s="2">
        <v>39.059304703476485</v>
      </c>
      <c r="AE64" s="2">
        <v>37.372188139059297</v>
      </c>
      <c r="AF64" s="2">
        <v>23.568507157464214</v>
      </c>
      <c r="AG64" s="2">
        <v>63.071613459879202</v>
      </c>
      <c r="AH64" s="2">
        <v>4.4642857142857144E-2</v>
      </c>
      <c r="AI64" s="2">
        <v>0.43098159509202455</v>
      </c>
      <c r="AJ64" s="2">
        <v>0.39059304703476483</v>
      </c>
      <c r="AL64" s="1">
        <v>-0.1465620398390719</v>
      </c>
      <c r="AM64" s="1">
        <v>1363.8631306476959</v>
      </c>
      <c r="AN64" s="1">
        <v>1386.025268554688</v>
      </c>
      <c r="AO64" s="1">
        <v>1.114126563072205</v>
      </c>
      <c r="AP64" s="1">
        <v>1352.959228515625</v>
      </c>
      <c r="AQ64" s="1">
        <v>1379.0752700984181</v>
      </c>
      <c r="AR64" s="1">
        <v>1382.655488873487</v>
      </c>
      <c r="AS64" s="1">
        <v>1.9839798212051389</v>
      </c>
      <c r="AT64" s="1">
        <v>-0.63025479007546892</v>
      </c>
      <c r="AU64" s="1">
        <v>-0.18759502279269921</v>
      </c>
      <c r="AV64" s="1">
        <v>1</v>
      </c>
    </row>
    <row r="65" spans="1:48" s="1" customFormat="1" x14ac:dyDescent="0.3">
      <c r="A65" s="1">
        <v>1</v>
      </c>
      <c r="B65" s="1">
        <v>51.968000000000004</v>
      </c>
      <c r="C65" s="1">
        <v>0.27100000000000002</v>
      </c>
      <c r="D65" s="1">
        <v>0.90400000000000003</v>
      </c>
      <c r="E65" s="1">
        <v>0.436</v>
      </c>
      <c r="F65" s="1">
        <v>13.209</v>
      </c>
      <c r="G65" s="1">
        <v>0.39300000000000002</v>
      </c>
      <c r="H65" s="1">
        <v>12.661</v>
      </c>
      <c r="I65" s="1">
        <v>19.475000000000001</v>
      </c>
      <c r="J65" s="1">
        <v>0.23100000000000001</v>
      </c>
      <c r="K65" s="1">
        <v>0</v>
      </c>
      <c r="L65" s="1">
        <v>0</v>
      </c>
      <c r="M65" s="1">
        <v>0</v>
      </c>
      <c r="N65" s="1">
        <v>99.548000000000002</v>
      </c>
      <c r="O65" s="1" t="s">
        <v>55</v>
      </c>
      <c r="P65" t="str" cm="1">
        <f t="array" ref="P65">_xlfn.IFS(A65=1,"Core",A65=3,"Rim",TRUE,"Mantle")</f>
        <v>Core</v>
      </c>
      <c r="Q65" s="1" t="s">
        <v>53</v>
      </c>
      <c r="R65" s="1">
        <v>1.976</v>
      </c>
      <c r="S65" s="1">
        <v>8.0000000000000002E-3</v>
      </c>
      <c r="T65" s="1">
        <v>4.1000000000000002E-2</v>
      </c>
      <c r="U65" s="1">
        <v>1.2999999999999999E-2</v>
      </c>
      <c r="V65" s="1">
        <v>0</v>
      </c>
      <c r="W65" s="1">
        <v>0.42</v>
      </c>
      <c r="X65" s="1">
        <v>1.2999999999999999E-2</v>
      </c>
      <c r="Y65" s="1">
        <v>0.71699999999999997</v>
      </c>
      <c r="Z65" s="1">
        <v>0.79300000000000004</v>
      </c>
      <c r="AA65" s="1">
        <v>1.7000000000000001E-2</v>
      </c>
      <c r="AB65" s="1">
        <v>0</v>
      </c>
      <c r="AC65" s="1">
        <v>3.9980000000000002</v>
      </c>
      <c r="AD65" s="2">
        <v>40.813175501801332</v>
      </c>
      <c r="AE65" s="2">
        <v>36.901698404529071</v>
      </c>
      <c r="AF65" s="2">
        <v>22.285126093669579</v>
      </c>
      <c r="AG65" s="2">
        <v>63.060686015831138</v>
      </c>
      <c r="AH65" s="2">
        <v>0</v>
      </c>
      <c r="AI65" s="2">
        <v>0.42691713844570245</v>
      </c>
      <c r="AJ65" s="2">
        <v>0.4081317550180133</v>
      </c>
      <c r="AL65" s="1">
        <v>-6.957921532331568E-2</v>
      </c>
      <c r="AM65" s="1">
        <v>1366.520542731485</v>
      </c>
      <c r="AN65" s="1">
        <v>1390.005615234375</v>
      </c>
      <c r="AO65" s="1">
        <v>1.379887700080872</v>
      </c>
      <c r="AP65" s="1">
        <v>1357.578979492188</v>
      </c>
      <c r="AQ65" s="1">
        <v>1390.7033151355579</v>
      </c>
      <c r="AR65" s="1">
        <v>1404.700627158928</v>
      </c>
      <c r="AS65" s="1">
        <v>2.5695710182189941</v>
      </c>
      <c r="AT65" s="1">
        <v>0.3133048192107708</v>
      </c>
      <c r="AU65" s="1">
        <v>2.0389649668621099</v>
      </c>
      <c r="AV65" s="1">
        <v>1</v>
      </c>
    </row>
    <row r="66" spans="1:48" s="1" customFormat="1" x14ac:dyDescent="0.3">
      <c r="A66" s="1">
        <v>1</v>
      </c>
      <c r="B66" s="1">
        <v>52.207999999999998</v>
      </c>
      <c r="C66" s="1">
        <v>0.17899999999999999</v>
      </c>
      <c r="D66" s="1">
        <v>0.74299999999999999</v>
      </c>
      <c r="E66" s="1">
        <v>0.42499999999999999</v>
      </c>
      <c r="F66" s="1">
        <v>13.701000000000001</v>
      </c>
      <c r="G66" s="1">
        <v>0.41299999999999998</v>
      </c>
      <c r="H66" s="1">
        <v>13.098000000000001</v>
      </c>
      <c r="I66" s="1">
        <v>18.581</v>
      </c>
      <c r="J66" s="1">
        <v>0.215</v>
      </c>
      <c r="K66" s="1">
        <v>0</v>
      </c>
      <c r="L66" s="1">
        <v>0</v>
      </c>
      <c r="M66" s="1">
        <v>0</v>
      </c>
      <c r="N66" s="1">
        <v>99.563000000000002</v>
      </c>
      <c r="O66" s="1" t="s">
        <v>55</v>
      </c>
      <c r="P66" t="str" cm="1">
        <f t="array" ref="P66">_xlfn.IFS(A66=1,"Core",A66=3,"Rim",TRUE,"Mantle")</f>
        <v>Core</v>
      </c>
      <c r="Q66" s="1" t="s">
        <v>53</v>
      </c>
      <c r="R66" s="1">
        <v>1.9830000000000001</v>
      </c>
      <c r="S66" s="1">
        <v>5.0000000000000001E-3</v>
      </c>
      <c r="T66" s="1">
        <v>3.3000000000000002E-2</v>
      </c>
      <c r="U66" s="1">
        <v>1.2999999999999999E-2</v>
      </c>
      <c r="V66" s="1">
        <v>0</v>
      </c>
      <c r="W66" s="1">
        <v>0.435</v>
      </c>
      <c r="X66" s="1">
        <v>1.2999999999999999E-2</v>
      </c>
      <c r="Y66" s="1">
        <v>0.74199999999999999</v>
      </c>
      <c r="Z66" s="1">
        <v>0.75600000000000001</v>
      </c>
      <c r="AA66" s="1">
        <v>1.6E-2</v>
      </c>
      <c r="AB66" s="1">
        <v>0</v>
      </c>
      <c r="AC66" s="1">
        <v>3.9969999999999999</v>
      </c>
      <c r="AD66" s="2">
        <v>38.848920863309353</v>
      </c>
      <c r="AE66" s="2">
        <v>38.129496402877692</v>
      </c>
      <c r="AF66" s="2">
        <v>23.021582733812949</v>
      </c>
      <c r="AG66" s="2">
        <v>63.041631265930334</v>
      </c>
      <c r="AH66" s="2">
        <v>0</v>
      </c>
      <c r="AI66" s="2">
        <v>0.42446043165467628</v>
      </c>
      <c r="AJ66" s="2">
        <v>0.38848920863309355</v>
      </c>
      <c r="AL66" s="1">
        <v>0.36610310955459008</v>
      </c>
      <c r="AM66" s="1">
        <v>1371.3848338101359</v>
      </c>
      <c r="AN66" s="1">
        <v>1398.771606445312</v>
      </c>
      <c r="AO66" s="1">
        <v>0.79782557487487793</v>
      </c>
      <c r="AP66" s="1">
        <v>1361.361206054688</v>
      </c>
      <c r="AQ66" s="1">
        <v>1399.7781372989409</v>
      </c>
      <c r="AR66" s="1">
        <v>1412.5668320303889</v>
      </c>
      <c r="AS66" s="1">
        <v>1.7141603231430049</v>
      </c>
      <c r="AT66" s="1">
        <v>1.0111228331570601</v>
      </c>
      <c r="AU66" s="1">
        <v>2.5839323645709218</v>
      </c>
      <c r="AV66" s="1">
        <v>0</v>
      </c>
    </row>
    <row r="67" spans="1:48" s="1" customFormat="1" x14ac:dyDescent="0.3">
      <c r="A67" s="1">
        <v>1</v>
      </c>
      <c r="B67" s="1">
        <v>51.906999999999996</v>
      </c>
      <c r="C67" s="1">
        <v>0.22600000000000001</v>
      </c>
      <c r="D67" s="1">
        <v>0.81599999999999995</v>
      </c>
      <c r="E67" s="1">
        <v>0.39200000000000002</v>
      </c>
      <c r="F67" s="1">
        <v>13.444000000000001</v>
      </c>
      <c r="G67" s="1">
        <v>0.40699999999999997</v>
      </c>
      <c r="H67" s="1">
        <v>12.856</v>
      </c>
      <c r="I67" s="1">
        <v>18.902000000000001</v>
      </c>
      <c r="J67" s="1">
        <v>0.214</v>
      </c>
      <c r="K67" s="1">
        <v>0</v>
      </c>
      <c r="L67" s="1">
        <v>0</v>
      </c>
      <c r="M67" s="1">
        <v>0</v>
      </c>
      <c r="N67" s="1">
        <v>99.163999999999987</v>
      </c>
      <c r="O67" s="1" t="s">
        <v>55</v>
      </c>
      <c r="P67" t="str" cm="1">
        <f t="array" ref="P67">_xlfn.IFS(A67=1,"Core",A67=3,"Rim",TRUE,"Mantle")</f>
        <v>Core</v>
      </c>
      <c r="Q67" s="1" t="s">
        <v>53</v>
      </c>
      <c r="R67" s="1">
        <v>1.98</v>
      </c>
      <c r="S67" s="1">
        <v>6.0000000000000001E-3</v>
      </c>
      <c r="T67" s="1">
        <v>3.6999999999999998E-2</v>
      </c>
      <c r="U67" s="1">
        <v>1.2E-2</v>
      </c>
      <c r="V67" s="1">
        <v>0</v>
      </c>
      <c r="W67" s="1">
        <v>0.42899999999999999</v>
      </c>
      <c r="X67" s="1">
        <v>1.2999999999999999E-2</v>
      </c>
      <c r="Y67" s="1">
        <v>0.73099999999999998</v>
      </c>
      <c r="Z67" s="1">
        <v>0.77300000000000002</v>
      </c>
      <c r="AA67" s="1">
        <v>1.6E-2</v>
      </c>
      <c r="AB67" s="1">
        <v>0</v>
      </c>
      <c r="AC67" s="1">
        <v>3.9969999999999999</v>
      </c>
      <c r="AD67" s="2">
        <v>39.722507708119217</v>
      </c>
      <c r="AE67" s="2">
        <v>37.564234326824256</v>
      </c>
      <c r="AF67" s="2">
        <v>22.713257965056528</v>
      </c>
      <c r="AG67" s="2">
        <v>63.017241379310349</v>
      </c>
      <c r="AH67" s="2">
        <v>0</v>
      </c>
      <c r="AI67" s="2">
        <v>0.42574511819116134</v>
      </c>
      <c r="AJ67" s="2">
        <v>0.39722507708119215</v>
      </c>
      <c r="AL67" s="1">
        <v>0.1450311586993713</v>
      </c>
      <c r="AM67" s="1">
        <v>1368.4217089138499</v>
      </c>
      <c r="AN67" s="1">
        <v>1384.244506835938</v>
      </c>
      <c r="AO67" s="1">
        <v>1.1370788812637329</v>
      </c>
      <c r="AP67" s="1">
        <v>1360.743774414062</v>
      </c>
      <c r="AQ67" s="1">
        <v>1396.049732961359</v>
      </c>
      <c r="AR67" s="1">
        <v>1409.0295361331689</v>
      </c>
      <c r="AS67" s="1">
        <v>1.691784620285034</v>
      </c>
      <c r="AT67" s="1">
        <v>0.73660409726699072</v>
      </c>
      <c r="AU67" s="1">
        <v>2.334627878769524</v>
      </c>
      <c r="AV67" s="1">
        <v>0</v>
      </c>
    </row>
    <row r="68" spans="1:48" s="1" customFormat="1" x14ac:dyDescent="0.3">
      <c r="A68" s="1">
        <v>1</v>
      </c>
      <c r="B68" s="1">
        <v>52.121000000000002</v>
      </c>
      <c r="C68" s="1">
        <v>0.18</v>
      </c>
      <c r="D68" s="1">
        <v>0.69499999999999995</v>
      </c>
      <c r="E68" s="1">
        <v>0.42199999999999999</v>
      </c>
      <c r="F68" s="1">
        <v>13.657</v>
      </c>
      <c r="G68" s="1">
        <v>0.42799999999999999</v>
      </c>
      <c r="H68" s="1">
        <v>13.053000000000001</v>
      </c>
      <c r="I68" s="1">
        <v>18.488</v>
      </c>
      <c r="J68" s="1">
        <v>0.17799999999999999</v>
      </c>
      <c r="K68" s="1">
        <v>0</v>
      </c>
      <c r="L68" s="1">
        <v>0</v>
      </c>
      <c r="M68" s="1">
        <v>0</v>
      </c>
      <c r="N68" s="1">
        <v>99.221999999999994</v>
      </c>
      <c r="O68" s="1" t="s">
        <v>55</v>
      </c>
      <c r="P68" t="str" cm="1">
        <f t="array" ref="P68">_xlfn.IFS(A68=1,"Core",A68=3,"Rim",TRUE,"Mantle")</f>
        <v>Core</v>
      </c>
      <c r="Q68" s="1" t="s">
        <v>53</v>
      </c>
      <c r="R68" s="1">
        <v>1.986</v>
      </c>
      <c r="S68" s="1">
        <v>5.0000000000000001E-3</v>
      </c>
      <c r="T68" s="1">
        <v>3.1E-2</v>
      </c>
      <c r="U68" s="1">
        <v>1.2999999999999999E-2</v>
      </c>
      <c r="V68" s="1">
        <v>0</v>
      </c>
      <c r="W68" s="1">
        <v>0.435</v>
      </c>
      <c r="X68" s="1">
        <v>1.4E-2</v>
      </c>
      <c r="Y68" s="1">
        <v>0.74099999999999999</v>
      </c>
      <c r="Z68" s="1">
        <v>0.755</v>
      </c>
      <c r="AA68" s="1">
        <v>1.2999999999999999E-2</v>
      </c>
      <c r="AB68" s="1">
        <v>0</v>
      </c>
      <c r="AC68" s="1">
        <v>3.9929999999999999</v>
      </c>
      <c r="AD68" s="2">
        <v>38.817480719794347</v>
      </c>
      <c r="AE68" s="2">
        <v>38.097686375321331</v>
      </c>
      <c r="AF68" s="2">
        <v>23.084832904884315</v>
      </c>
      <c r="AG68" s="2">
        <v>63.010204081632658</v>
      </c>
      <c r="AH68" s="2">
        <v>0</v>
      </c>
      <c r="AI68" s="2">
        <v>0.42493573264781487</v>
      </c>
      <c r="AJ68" s="2">
        <v>0.38817480719794345</v>
      </c>
      <c r="AL68" s="1">
        <v>0.16701914997316791</v>
      </c>
      <c r="AM68" s="1">
        <v>1368.6325402406319</v>
      </c>
      <c r="AN68" s="1">
        <v>1398.104858398438</v>
      </c>
      <c r="AO68" s="1">
        <v>0.76843738555908203</v>
      </c>
      <c r="AP68" s="1">
        <v>1357.230224609375</v>
      </c>
      <c r="AQ68" s="1">
        <v>1399.586411565738</v>
      </c>
      <c r="AR68" s="1">
        <v>1409.2936569080659</v>
      </c>
      <c r="AS68" s="1">
        <v>1.636435985565186</v>
      </c>
      <c r="AT68" s="1">
        <v>0.92639484747223833</v>
      </c>
      <c r="AU68" s="1">
        <v>2.1198101600813839</v>
      </c>
      <c r="AV68" s="1">
        <v>0</v>
      </c>
    </row>
    <row r="69" spans="1:48" s="1" customFormat="1" x14ac:dyDescent="0.3">
      <c r="A69" s="1">
        <v>1</v>
      </c>
      <c r="B69" s="1">
        <v>52.018000000000001</v>
      </c>
      <c r="C69" s="1">
        <v>0.185</v>
      </c>
      <c r="D69" s="1">
        <v>0.71899999999999997</v>
      </c>
      <c r="E69" s="1">
        <v>0.41899999999999998</v>
      </c>
      <c r="F69" s="1">
        <v>13.603</v>
      </c>
      <c r="G69" s="1">
        <v>0.41199999999999998</v>
      </c>
      <c r="H69" s="1">
        <v>13.007999999999999</v>
      </c>
      <c r="I69" s="1">
        <v>18.667000000000002</v>
      </c>
      <c r="J69" s="1">
        <v>0.19500000000000001</v>
      </c>
      <c r="K69" s="1">
        <v>0</v>
      </c>
      <c r="L69" s="1">
        <v>0</v>
      </c>
      <c r="M69" s="1">
        <v>0</v>
      </c>
      <c r="N69" s="1">
        <v>99.225999999999999</v>
      </c>
      <c r="O69" s="1" t="s">
        <v>55</v>
      </c>
      <c r="P69" t="str" cm="1">
        <f t="array" ref="P69">_xlfn.IFS(A69=1,"Core",A69=3,"Rim",TRUE,"Mantle")</f>
        <v>Core</v>
      </c>
      <c r="Q69" s="1" t="s">
        <v>53</v>
      </c>
      <c r="R69" s="1">
        <v>1.9830000000000001</v>
      </c>
      <c r="S69" s="1">
        <v>5.0000000000000001E-3</v>
      </c>
      <c r="T69" s="1">
        <v>3.2000000000000001E-2</v>
      </c>
      <c r="U69" s="1">
        <v>1.2999999999999999E-2</v>
      </c>
      <c r="V69" s="1">
        <v>0</v>
      </c>
      <c r="W69" s="1">
        <v>0.434</v>
      </c>
      <c r="X69" s="1">
        <v>1.2999999999999999E-2</v>
      </c>
      <c r="Y69" s="1">
        <v>0.73899999999999999</v>
      </c>
      <c r="Z69" s="1">
        <v>0.76300000000000001</v>
      </c>
      <c r="AA69" s="1">
        <v>1.4E-2</v>
      </c>
      <c r="AB69" s="1">
        <v>0</v>
      </c>
      <c r="AC69" s="1">
        <v>3.996</v>
      </c>
      <c r="AD69" s="2">
        <v>39.148281169830682</v>
      </c>
      <c r="AE69" s="2">
        <v>37.916880451513592</v>
      </c>
      <c r="AF69" s="2">
        <v>22.934838378655719</v>
      </c>
      <c r="AG69" s="2">
        <v>63.000852514919004</v>
      </c>
      <c r="AH69" s="2">
        <v>0</v>
      </c>
      <c r="AI69" s="2">
        <v>0.42508978963571065</v>
      </c>
      <c r="AJ69" s="2">
        <v>0.39148281169830684</v>
      </c>
      <c r="AL69" s="1">
        <v>2.1231924982267E-2</v>
      </c>
      <c r="AM69" s="1">
        <v>1368.422695638933</v>
      </c>
      <c r="AN69" s="1">
        <v>1397.89111328125</v>
      </c>
      <c r="AO69" s="1">
        <v>0.95013856887817383</v>
      </c>
      <c r="AP69" s="1">
        <v>1363.385864257812</v>
      </c>
      <c r="AQ69" s="1">
        <v>1395.8071758559679</v>
      </c>
      <c r="AR69" s="1">
        <v>1408.7288967776269</v>
      </c>
      <c r="AS69" s="1">
        <v>1.549493551254272</v>
      </c>
      <c r="AT69" s="1">
        <v>0.55779428264395392</v>
      </c>
      <c r="AU69" s="1">
        <v>2.1472883176763742</v>
      </c>
      <c r="AV69" s="1">
        <v>0</v>
      </c>
    </row>
    <row r="70" spans="1:48" s="1" customFormat="1" x14ac:dyDescent="0.3">
      <c r="A70" s="1">
        <v>1</v>
      </c>
      <c r="B70" s="1">
        <v>52.415999999999997</v>
      </c>
      <c r="C70" s="1">
        <v>0.155</v>
      </c>
      <c r="D70" s="1">
        <v>0.69799999999999995</v>
      </c>
      <c r="E70" s="1">
        <v>0.48</v>
      </c>
      <c r="F70" s="1">
        <v>13.907</v>
      </c>
      <c r="G70" s="1">
        <v>0.46600000000000003</v>
      </c>
      <c r="H70" s="1">
        <v>13.286</v>
      </c>
      <c r="I70" s="1">
        <v>17.510999999999999</v>
      </c>
      <c r="J70" s="1">
        <v>0.17</v>
      </c>
      <c r="K70" s="1">
        <v>0</v>
      </c>
      <c r="L70" s="1">
        <v>0</v>
      </c>
      <c r="M70" s="1">
        <v>0</v>
      </c>
      <c r="N70" s="1">
        <v>99.088999999999984</v>
      </c>
      <c r="O70" s="1" t="s">
        <v>54</v>
      </c>
      <c r="P70" t="str" cm="1">
        <f t="array" ref="P70">_xlfn.IFS(A70=1,"Core",A70=3,"Rim",TRUE,"Mantle")</f>
        <v>Core</v>
      </c>
      <c r="Q70" s="1" t="s">
        <v>52</v>
      </c>
      <c r="R70" s="1">
        <v>1.9950000000000001</v>
      </c>
      <c r="S70" s="1">
        <v>4.0000000000000001E-3</v>
      </c>
      <c r="T70" s="1">
        <v>3.1E-2</v>
      </c>
      <c r="U70" s="1">
        <v>1.4E-2</v>
      </c>
      <c r="V70" s="1">
        <v>0</v>
      </c>
      <c r="W70" s="1">
        <v>0.443</v>
      </c>
      <c r="X70" s="1">
        <v>1.4999999999999999E-2</v>
      </c>
      <c r="Y70" s="1">
        <v>0.754</v>
      </c>
      <c r="Z70" s="1">
        <v>0.71399999999999997</v>
      </c>
      <c r="AA70" s="1">
        <v>1.2999999999999999E-2</v>
      </c>
      <c r="AB70" s="1">
        <v>0</v>
      </c>
      <c r="AC70" s="1">
        <v>3.984</v>
      </c>
      <c r="AD70" s="2">
        <v>37.071651090342677</v>
      </c>
      <c r="AE70" s="2">
        <v>39.148494288681199</v>
      </c>
      <c r="AF70" s="2">
        <v>23.779854620976117</v>
      </c>
      <c r="AG70" s="2">
        <v>62.990810359231411</v>
      </c>
      <c r="AH70" s="2">
        <v>0</v>
      </c>
      <c r="AI70" s="2">
        <v>0.42315680166147457</v>
      </c>
      <c r="AJ70" s="2">
        <v>0.37071651090342678</v>
      </c>
      <c r="AL70" s="1">
        <v>1.458587115528942</v>
      </c>
      <c r="AM70" s="1">
        <v>1377.786438245867</v>
      </c>
      <c r="AN70" s="1">
        <v>1393.622802734375</v>
      </c>
      <c r="AO70" s="1">
        <v>0.59732329845428467</v>
      </c>
      <c r="AP70" s="1">
        <v>1363.912231445312</v>
      </c>
      <c r="AQ70" s="1">
        <v>1419.1093859023881</v>
      </c>
      <c r="AR70" s="1">
        <v>1420.179431945139</v>
      </c>
      <c r="AS70" s="1">
        <v>1.389711976051331</v>
      </c>
      <c r="AT70" s="1">
        <v>2.992687740642396</v>
      </c>
      <c r="AU70" s="1">
        <v>3.1239881749585341</v>
      </c>
      <c r="AV70" s="1">
        <v>0</v>
      </c>
    </row>
    <row r="71" spans="1:48" s="1" customFormat="1" x14ac:dyDescent="0.3">
      <c r="A71" s="1">
        <v>1</v>
      </c>
      <c r="B71" s="1">
        <v>52.636000000000003</v>
      </c>
      <c r="C71" s="1">
        <v>0.14000000000000001</v>
      </c>
      <c r="D71" s="1">
        <v>0.57499999999999996</v>
      </c>
      <c r="E71" s="1">
        <v>0.36299999999999999</v>
      </c>
      <c r="F71" s="1">
        <v>14.497999999999999</v>
      </c>
      <c r="G71" s="1">
        <v>0.45800000000000002</v>
      </c>
      <c r="H71" s="1">
        <v>13.552</v>
      </c>
      <c r="I71" s="1">
        <v>18.239999999999998</v>
      </c>
      <c r="J71" s="1">
        <v>0.191</v>
      </c>
      <c r="K71" s="1">
        <v>0</v>
      </c>
      <c r="L71" s="1">
        <v>0</v>
      </c>
      <c r="M71" s="1">
        <v>0</v>
      </c>
      <c r="N71" s="1">
        <v>100.65300000000001</v>
      </c>
      <c r="O71" s="1" t="s">
        <v>55</v>
      </c>
      <c r="P71" t="str" cm="1">
        <f t="array" ref="P71">_xlfn.IFS(A71=1,"Core",A71=3,"Rim",TRUE,"Mantle")</f>
        <v>Core</v>
      </c>
      <c r="Q71" s="1" t="s">
        <v>53</v>
      </c>
      <c r="R71" s="1">
        <v>1.98</v>
      </c>
      <c r="S71" s="1">
        <v>4.0000000000000001E-3</v>
      </c>
      <c r="T71" s="1">
        <v>2.5999999999999999E-2</v>
      </c>
      <c r="U71" s="1">
        <v>1.0999999999999999E-2</v>
      </c>
      <c r="V71" s="1">
        <v>0.01</v>
      </c>
      <c r="W71" s="1">
        <v>0.44700000000000001</v>
      </c>
      <c r="X71" s="1">
        <v>1.4999999999999999E-2</v>
      </c>
      <c r="Y71" s="1">
        <v>0.76</v>
      </c>
      <c r="Z71" s="1">
        <v>0.73499999999999999</v>
      </c>
      <c r="AA71" s="1">
        <v>1.4E-2</v>
      </c>
      <c r="AB71" s="1">
        <v>0</v>
      </c>
      <c r="AC71" s="1">
        <v>4</v>
      </c>
      <c r="AD71" s="2">
        <v>37.366548042704622</v>
      </c>
      <c r="AE71" s="2">
        <v>38.637519064565332</v>
      </c>
      <c r="AF71" s="2">
        <v>23.995932892730046</v>
      </c>
      <c r="AG71" s="2">
        <v>62.96603148301574</v>
      </c>
      <c r="AH71" s="2">
        <v>2.1881838074398249E-2</v>
      </c>
      <c r="AI71" s="2">
        <v>0.42679206914082357</v>
      </c>
      <c r="AJ71" s="2">
        <v>0.37366548042704623</v>
      </c>
      <c r="AL71" s="1">
        <v>-0.44483611209208013</v>
      </c>
      <c r="AM71" s="1">
        <v>1362.991380291948</v>
      </c>
      <c r="AN71" s="1">
        <v>1398.488037109375</v>
      </c>
      <c r="AO71" s="1">
        <v>0.67320352792739868</v>
      </c>
      <c r="AP71" s="1">
        <v>1352.734497070312</v>
      </c>
      <c r="AQ71" s="1">
        <v>1382.193327457486</v>
      </c>
      <c r="AR71" s="1">
        <v>1389.2177547105259</v>
      </c>
      <c r="AS71" s="1">
        <v>1.266440272331238</v>
      </c>
      <c r="AT71" s="1">
        <v>-0.94414267158435905</v>
      </c>
      <c r="AU71" s="1">
        <v>-7.9193949278351994E-2</v>
      </c>
      <c r="AV71" s="1">
        <v>1</v>
      </c>
    </row>
    <row r="72" spans="1:48" s="1" customFormat="1" x14ac:dyDescent="0.3">
      <c r="A72" s="1">
        <v>1</v>
      </c>
      <c r="B72" s="1">
        <v>51.863</v>
      </c>
      <c r="C72" s="1">
        <v>0.249</v>
      </c>
      <c r="D72" s="1">
        <v>0.83799999999999997</v>
      </c>
      <c r="E72" s="1">
        <v>0.38900000000000001</v>
      </c>
      <c r="F72" s="1">
        <v>13.388</v>
      </c>
      <c r="G72" s="1">
        <v>0.40699999999999997</v>
      </c>
      <c r="H72" s="1">
        <v>12.71</v>
      </c>
      <c r="I72" s="1">
        <v>18.957000000000001</v>
      </c>
      <c r="J72" s="1">
        <v>0.22500000000000001</v>
      </c>
      <c r="K72" s="1">
        <v>0</v>
      </c>
      <c r="L72" s="1">
        <v>0</v>
      </c>
      <c r="M72" s="1">
        <v>0</v>
      </c>
      <c r="N72" s="1">
        <v>99.025999999999982</v>
      </c>
      <c r="O72" s="1" t="s">
        <v>55</v>
      </c>
      <c r="P72" t="str" cm="1">
        <f t="array" ref="P72">_xlfn.IFS(A72=1,"Core",A72=3,"Rim",TRUE,"Mantle")</f>
        <v>Core</v>
      </c>
      <c r="Q72" s="1" t="s">
        <v>53</v>
      </c>
      <c r="R72" s="1">
        <v>1.9810000000000001</v>
      </c>
      <c r="S72" s="1">
        <v>7.0000000000000001E-3</v>
      </c>
      <c r="T72" s="1">
        <v>3.7999999999999999E-2</v>
      </c>
      <c r="U72" s="1">
        <v>1.2E-2</v>
      </c>
      <c r="V72" s="1">
        <v>0</v>
      </c>
      <c r="W72" s="1">
        <v>0.42799999999999999</v>
      </c>
      <c r="X72" s="1">
        <v>1.2999999999999999E-2</v>
      </c>
      <c r="Y72" s="1">
        <v>0.72399999999999998</v>
      </c>
      <c r="Z72" s="1">
        <v>0.77600000000000002</v>
      </c>
      <c r="AA72" s="1">
        <v>1.7000000000000001E-2</v>
      </c>
      <c r="AB72" s="1">
        <v>0</v>
      </c>
      <c r="AC72" s="1">
        <v>3.9950000000000001</v>
      </c>
      <c r="AD72" s="2">
        <v>39.97939206594539</v>
      </c>
      <c r="AE72" s="2">
        <v>37.300360638845952</v>
      </c>
      <c r="AF72" s="2">
        <v>22.720247295208658</v>
      </c>
      <c r="AG72" s="2">
        <v>62.847222222222221</v>
      </c>
      <c r="AH72" s="2">
        <v>0</v>
      </c>
      <c r="AI72" s="2">
        <v>0.42709943328181355</v>
      </c>
      <c r="AJ72" s="2">
        <v>0.39979392065945391</v>
      </c>
      <c r="AL72" s="1">
        <v>0.36604549880539849</v>
      </c>
      <c r="AM72" s="1">
        <v>1369.2399400428301</v>
      </c>
      <c r="AN72" s="1">
        <v>1383.184814453125</v>
      </c>
      <c r="AO72" s="1">
        <v>1.276354908943176</v>
      </c>
      <c r="AP72" s="1">
        <v>1360.08154296875</v>
      </c>
      <c r="AQ72" s="1">
        <v>1397.7846283657559</v>
      </c>
      <c r="AR72" s="1">
        <v>1410.059251309656</v>
      </c>
      <c r="AS72" s="1">
        <v>1.8403264284133909</v>
      </c>
      <c r="AT72" s="1">
        <v>1.04603083128768</v>
      </c>
      <c r="AU72" s="1">
        <v>2.5580770733104128</v>
      </c>
      <c r="AV72" s="1">
        <v>0</v>
      </c>
    </row>
    <row r="73" spans="1:48" s="1" customFormat="1" x14ac:dyDescent="0.3">
      <c r="A73" s="1">
        <v>1</v>
      </c>
      <c r="B73" s="1">
        <v>52.061</v>
      </c>
      <c r="C73" s="1">
        <v>0.14499999999999999</v>
      </c>
      <c r="D73" s="1">
        <v>0.626</v>
      </c>
      <c r="E73" s="1">
        <v>0.42299999999999999</v>
      </c>
      <c r="F73" s="1">
        <v>13.675000000000001</v>
      </c>
      <c r="G73" s="1">
        <v>0.42699999999999999</v>
      </c>
      <c r="H73" s="1">
        <v>12.962999999999999</v>
      </c>
      <c r="I73" s="1">
        <v>18.396000000000001</v>
      </c>
      <c r="J73" s="1">
        <v>0.20200000000000001</v>
      </c>
      <c r="K73" s="1">
        <v>0</v>
      </c>
      <c r="L73" s="1">
        <v>0</v>
      </c>
      <c r="M73" s="1">
        <v>0</v>
      </c>
      <c r="N73" s="1">
        <v>98.918000000000006</v>
      </c>
      <c r="O73" s="1" t="s">
        <v>55</v>
      </c>
      <c r="P73" t="str" cm="1">
        <f t="array" ref="P73">_xlfn.IFS(A73=1,"Core",A73=3,"Rim",TRUE,"Mantle")</f>
        <v>Core</v>
      </c>
      <c r="Q73" s="1" t="s">
        <v>53</v>
      </c>
      <c r="R73" s="1">
        <v>1.99</v>
      </c>
      <c r="S73" s="1">
        <v>4.0000000000000001E-3</v>
      </c>
      <c r="T73" s="1">
        <v>2.8000000000000001E-2</v>
      </c>
      <c r="U73" s="1">
        <v>1.2999999999999999E-2</v>
      </c>
      <c r="V73" s="1">
        <v>0</v>
      </c>
      <c r="W73" s="1">
        <v>0.437</v>
      </c>
      <c r="X73" s="1">
        <v>1.4E-2</v>
      </c>
      <c r="Y73" s="1">
        <v>0.73799999999999999</v>
      </c>
      <c r="Z73" s="1">
        <v>0.753</v>
      </c>
      <c r="AA73" s="1">
        <v>1.4999999999999999E-2</v>
      </c>
      <c r="AB73" s="1">
        <v>0</v>
      </c>
      <c r="AC73" s="1">
        <v>3.9929999999999999</v>
      </c>
      <c r="AD73" s="2">
        <v>38.774459320288365</v>
      </c>
      <c r="AE73" s="2">
        <v>38.002059732234805</v>
      </c>
      <c r="AF73" s="2">
        <v>23.223480947476826</v>
      </c>
      <c r="AG73" s="2">
        <v>62.808510638297868</v>
      </c>
      <c r="AH73" s="2">
        <v>0</v>
      </c>
      <c r="AI73" s="2">
        <v>0.42610710607621005</v>
      </c>
      <c r="AJ73" s="2">
        <v>0.38774459320288363</v>
      </c>
      <c r="AL73" s="1">
        <v>0.49954066669292979</v>
      </c>
      <c r="AM73" s="1">
        <v>1371.4626923892331</v>
      </c>
      <c r="AN73" s="1">
        <v>1406.239379882812</v>
      </c>
      <c r="AO73" s="1">
        <v>0.77342742681503296</v>
      </c>
      <c r="AP73" s="1">
        <v>1355.567749023438</v>
      </c>
      <c r="AQ73" s="1">
        <v>1402.3059828839271</v>
      </c>
      <c r="AR73" s="1">
        <v>1413.5541833998161</v>
      </c>
      <c r="AS73" s="1">
        <v>1.6821491718292241</v>
      </c>
      <c r="AT73" s="1">
        <v>1.236719446265852</v>
      </c>
      <c r="AU73" s="1">
        <v>2.6193881505103729</v>
      </c>
      <c r="AV73" s="1">
        <v>0</v>
      </c>
    </row>
    <row r="74" spans="1:48" s="1" customFormat="1" x14ac:dyDescent="0.3">
      <c r="A74" s="1">
        <v>1</v>
      </c>
      <c r="B74" s="1">
        <v>51.89</v>
      </c>
      <c r="C74" s="1">
        <v>0.30199999999999999</v>
      </c>
      <c r="D74" s="1">
        <v>0.878</v>
      </c>
      <c r="E74" s="1">
        <v>0.42199999999999999</v>
      </c>
      <c r="F74" s="1">
        <v>13.214</v>
      </c>
      <c r="G74" s="1">
        <v>0.40600000000000003</v>
      </c>
      <c r="H74" s="1">
        <v>12.526999999999999</v>
      </c>
      <c r="I74" s="1">
        <v>19.331</v>
      </c>
      <c r="J74" s="1">
        <v>0.24399999999999999</v>
      </c>
      <c r="K74" s="1">
        <v>0</v>
      </c>
      <c r="L74" s="1">
        <v>0</v>
      </c>
      <c r="M74" s="1">
        <v>0</v>
      </c>
      <c r="N74" s="1">
        <v>99.214000000000013</v>
      </c>
      <c r="O74" s="1" t="s">
        <v>55</v>
      </c>
      <c r="P74" t="str" cm="1">
        <f t="array" ref="P74">_xlfn.IFS(A74=1,"Core",A74=3,"Rim",TRUE,"Mantle")</f>
        <v>Core</v>
      </c>
      <c r="Q74" s="1" t="s">
        <v>53</v>
      </c>
      <c r="R74" s="1">
        <v>1.9790000000000001</v>
      </c>
      <c r="S74" s="1">
        <v>8.9999999999999993E-3</v>
      </c>
      <c r="T74" s="1">
        <v>3.9E-2</v>
      </c>
      <c r="U74" s="1">
        <v>1.2999999999999999E-2</v>
      </c>
      <c r="V74" s="1">
        <v>0</v>
      </c>
      <c r="W74" s="1">
        <v>0.42199999999999999</v>
      </c>
      <c r="X74" s="1">
        <v>1.2999999999999999E-2</v>
      </c>
      <c r="Y74" s="1">
        <v>0.71199999999999997</v>
      </c>
      <c r="Z74" s="1">
        <v>0.79</v>
      </c>
      <c r="AA74" s="1">
        <v>1.7999999999999999E-2</v>
      </c>
      <c r="AB74" s="1">
        <v>0</v>
      </c>
      <c r="AC74" s="1">
        <v>3.9950000000000001</v>
      </c>
      <c r="AD74" s="2">
        <v>40.784718637067627</v>
      </c>
      <c r="AE74" s="2">
        <v>36.757872999483745</v>
      </c>
      <c r="AF74" s="2">
        <v>22.457408363448632</v>
      </c>
      <c r="AG74" s="2">
        <v>62.786596119929463</v>
      </c>
      <c r="AH74" s="2">
        <v>0</v>
      </c>
      <c r="AI74" s="2">
        <v>0.42849767681982448</v>
      </c>
      <c r="AJ74" s="2">
        <v>0.4078471863706763</v>
      </c>
      <c r="AL74" s="1">
        <v>0.29593830241193331</v>
      </c>
      <c r="AM74" s="1">
        <v>1367.6177644079451</v>
      </c>
      <c r="AN74" s="1">
        <v>1390.132446289062</v>
      </c>
      <c r="AO74" s="1">
        <v>1.609586715698242</v>
      </c>
      <c r="AP74" s="1">
        <v>1359.38134765625</v>
      </c>
      <c r="AQ74" s="1">
        <v>1393.88486654951</v>
      </c>
      <c r="AR74" s="1">
        <v>1407.7455106515199</v>
      </c>
      <c r="AS74" s="1">
        <v>2.1642556190490718</v>
      </c>
      <c r="AT74" s="1">
        <v>0.79573463290535074</v>
      </c>
      <c r="AU74" s="1">
        <v>2.5054425196145971</v>
      </c>
      <c r="AV74" s="1">
        <v>0</v>
      </c>
    </row>
    <row r="75" spans="1:48" s="1" customFormat="1" x14ac:dyDescent="0.3">
      <c r="A75" s="1">
        <v>1</v>
      </c>
      <c r="B75" s="1">
        <v>51.793999999999997</v>
      </c>
      <c r="C75" s="1">
        <v>0.30399999999999999</v>
      </c>
      <c r="D75" s="1">
        <v>0.872</v>
      </c>
      <c r="E75" s="1">
        <v>0.41</v>
      </c>
      <c r="F75" s="1">
        <v>13.154999999999999</v>
      </c>
      <c r="G75" s="1">
        <v>0.39700000000000002</v>
      </c>
      <c r="H75" s="1">
        <v>12.465999999999999</v>
      </c>
      <c r="I75" s="1">
        <v>19.300999999999998</v>
      </c>
      <c r="J75" s="1">
        <v>0.253</v>
      </c>
      <c r="K75" s="1">
        <v>0</v>
      </c>
      <c r="L75" s="1">
        <v>0</v>
      </c>
      <c r="M75" s="1">
        <v>0</v>
      </c>
      <c r="N75" s="1">
        <v>98.951999999999998</v>
      </c>
      <c r="O75" s="1" t="s">
        <v>55</v>
      </c>
      <c r="P75" t="str" cm="1">
        <f t="array" ref="P75">_xlfn.IFS(A75=1,"Core",A75=3,"Rim",TRUE,"Mantle")</f>
        <v>Core</v>
      </c>
      <c r="Q75" s="1" t="s">
        <v>53</v>
      </c>
      <c r="R75" s="1">
        <v>1.98</v>
      </c>
      <c r="S75" s="1">
        <v>8.9999999999999993E-3</v>
      </c>
      <c r="T75" s="1">
        <v>3.9E-2</v>
      </c>
      <c r="U75" s="1">
        <v>1.2E-2</v>
      </c>
      <c r="V75" s="1">
        <v>0</v>
      </c>
      <c r="W75" s="1">
        <v>0.42099999999999999</v>
      </c>
      <c r="X75" s="1">
        <v>1.2999999999999999E-2</v>
      </c>
      <c r="Y75" s="1">
        <v>0.71</v>
      </c>
      <c r="Z75" s="1">
        <v>0.79100000000000004</v>
      </c>
      <c r="AA75" s="1">
        <v>1.9E-2</v>
      </c>
      <c r="AB75" s="1">
        <v>0</v>
      </c>
      <c r="AC75" s="1">
        <v>3.9940000000000002</v>
      </c>
      <c r="AD75" s="2">
        <v>40.878552971576227</v>
      </c>
      <c r="AE75" s="2">
        <v>36.692506459948312</v>
      </c>
      <c r="AF75" s="2">
        <v>22.428940568475454</v>
      </c>
      <c r="AG75" s="2">
        <v>62.77630415561449</v>
      </c>
      <c r="AH75" s="2">
        <v>0</v>
      </c>
      <c r="AI75" s="2">
        <v>0.42868217054263569</v>
      </c>
      <c r="AJ75" s="2">
        <v>0.40878552971576226</v>
      </c>
      <c r="AL75" s="1">
        <v>0.44696858122919991</v>
      </c>
      <c r="AM75" s="1">
        <v>1369.47008444275</v>
      </c>
      <c r="AN75" s="1">
        <v>1389.440673828125</v>
      </c>
      <c r="AO75" s="1">
        <v>1.539840459823608</v>
      </c>
      <c r="AP75" s="1">
        <v>1360.086059570312</v>
      </c>
      <c r="AQ75" s="1">
        <v>1395.248205518501</v>
      </c>
      <c r="AR75" s="1">
        <v>1409.0406002729269</v>
      </c>
      <c r="AS75" s="1">
        <v>2.2764244079589839</v>
      </c>
      <c r="AT75" s="1">
        <v>0.97626387554009852</v>
      </c>
      <c r="AU75" s="1">
        <v>2.677675415832685</v>
      </c>
      <c r="AV75" s="1">
        <v>0</v>
      </c>
    </row>
    <row r="76" spans="1:48" s="1" customFormat="1" x14ac:dyDescent="0.3">
      <c r="A76" s="1">
        <v>1</v>
      </c>
      <c r="B76" s="1">
        <v>51.758000000000003</v>
      </c>
      <c r="C76" s="1">
        <v>0.25900000000000001</v>
      </c>
      <c r="D76" s="1">
        <v>0.71399999999999997</v>
      </c>
      <c r="E76" s="1">
        <v>0.30099999999999999</v>
      </c>
      <c r="F76" s="1">
        <v>13.7</v>
      </c>
      <c r="G76" s="1">
        <v>0.41599999999999998</v>
      </c>
      <c r="H76" s="1">
        <v>12.865</v>
      </c>
      <c r="I76" s="1">
        <v>18.786000000000001</v>
      </c>
      <c r="J76" s="1">
        <v>0.23799999999999999</v>
      </c>
      <c r="K76" s="1">
        <v>0</v>
      </c>
      <c r="L76" s="1">
        <v>0</v>
      </c>
      <c r="M76" s="1">
        <v>0</v>
      </c>
      <c r="N76" s="1">
        <v>99.036999999999992</v>
      </c>
      <c r="O76" s="1" t="s">
        <v>55</v>
      </c>
      <c r="P76" t="str" cm="1">
        <f t="array" ref="P76">_xlfn.IFS(A76=1,"Core",A76=3,"Rim",TRUE,"Mantle")</f>
        <v>Core</v>
      </c>
      <c r="Q76" s="1" t="s">
        <v>53</v>
      </c>
      <c r="R76" s="1">
        <v>1.9790000000000001</v>
      </c>
      <c r="S76" s="1">
        <v>7.0000000000000001E-3</v>
      </c>
      <c r="T76" s="1">
        <v>3.2000000000000001E-2</v>
      </c>
      <c r="U76" s="1">
        <v>8.9999999999999993E-3</v>
      </c>
      <c r="V76" s="1">
        <v>3.0000000000000001E-3</v>
      </c>
      <c r="W76" s="1">
        <v>0.435</v>
      </c>
      <c r="X76" s="1">
        <v>1.2999999999999999E-2</v>
      </c>
      <c r="Y76" s="1">
        <v>0.73299999999999998</v>
      </c>
      <c r="Z76" s="1">
        <v>0.77</v>
      </c>
      <c r="AA76" s="1">
        <v>1.7999999999999999E-2</v>
      </c>
      <c r="AB76" s="1">
        <v>0</v>
      </c>
      <c r="AC76" s="1">
        <v>4</v>
      </c>
      <c r="AD76" s="2">
        <v>39.406345957011261</v>
      </c>
      <c r="AE76" s="2">
        <v>37.512794268167859</v>
      </c>
      <c r="AF76" s="2">
        <v>23.080859774820883</v>
      </c>
      <c r="AG76" s="2">
        <v>62.7568493150685</v>
      </c>
      <c r="AH76" s="2">
        <v>6.8493150684931512E-3</v>
      </c>
      <c r="AI76" s="2">
        <v>0.42784032753326517</v>
      </c>
      <c r="AJ76" s="2">
        <v>0.39406345957011263</v>
      </c>
      <c r="AL76" s="1">
        <v>-8.1858495643675866E-2</v>
      </c>
      <c r="AM76" s="1">
        <v>1365.4773036054351</v>
      </c>
      <c r="AN76" s="1">
        <v>1382.83154296875</v>
      </c>
      <c r="AO76" s="1">
        <v>1.243280410766602</v>
      </c>
      <c r="AP76" s="1">
        <v>1349.0234375</v>
      </c>
      <c r="AQ76" s="1">
        <v>1386.9412394872249</v>
      </c>
      <c r="AR76" s="1">
        <v>1396.1834569329189</v>
      </c>
      <c r="AS76" s="1">
        <v>1.9255843162536621</v>
      </c>
      <c r="AT76" s="1">
        <v>-3.7792655920384277E-2</v>
      </c>
      <c r="AU76" s="1">
        <v>1.1023862084687031</v>
      </c>
      <c r="AV76" s="1">
        <v>1</v>
      </c>
    </row>
    <row r="77" spans="1:48" s="1" customFormat="1" x14ac:dyDescent="0.3">
      <c r="A77" s="1">
        <v>1</v>
      </c>
      <c r="B77" s="1">
        <v>51.529000000000003</v>
      </c>
      <c r="C77" s="1">
        <v>0.32300000000000001</v>
      </c>
      <c r="D77" s="1">
        <v>0.92900000000000005</v>
      </c>
      <c r="E77" s="1">
        <v>0.39800000000000002</v>
      </c>
      <c r="F77" s="1">
        <v>13.691000000000001</v>
      </c>
      <c r="G77" s="1">
        <v>0.41899999999999998</v>
      </c>
      <c r="H77" s="1">
        <v>12.909000000000001</v>
      </c>
      <c r="I77" s="1">
        <v>18.478999999999999</v>
      </c>
      <c r="J77" s="1">
        <v>0.219</v>
      </c>
      <c r="K77" s="1">
        <v>0</v>
      </c>
      <c r="L77" s="1">
        <v>0</v>
      </c>
      <c r="M77" s="1">
        <v>0</v>
      </c>
      <c r="N77" s="1">
        <v>98.896000000000001</v>
      </c>
      <c r="O77" s="1" t="s">
        <v>55</v>
      </c>
      <c r="P77" t="str" cm="1">
        <f t="array" ref="P77">_xlfn.IFS(A77=1,"Core",A77=3,"Rim",TRUE,"Mantle")</f>
        <v>Core</v>
      </c>
      <c r="Q77" s="1" t="s">
        <v>53</v>
      </c>
      <c r="R77" s="1">
        <v>1.9730000000000001</v>
      </c>
      <c r="S77" s="1">
        <v>8.9999999999999993E-3</v>
      </c>
      <c r="T77" s="1">
        <v>4.2000000000000003E-2</v>
      </c>
      <c r="U77" s="1">
        <v>1.2E-2</v>
      </c>
      <c r="V77" s="1">
        <v>0</v>
      </c>
      <c r="W77" s="1">
        <v>0.438</v>
      </c>
      <c r="X77" s="1">
        <v>1.4E-2</v>
      </c>
      <c r="Y77" s="1">
        <v>0.73699999999999999</v>
      </c>
      <c r="Z77" s="1">
        <v>0.75800000000000001</v>
      </c>
      <c r="AA77" s="1">
        <v>1.6E-2</v>
      </c>
      <c r="AB77" s="1">
        <v>0</v>
      </c>
      <c r="AC77" s="1">
        <v>3.9990000000000001</v>
      </c>
      <c r="AD77" s="2">
        <v>38.931689779147412</v>
      </c>
      <c r="AE77" s="2">
        <v>37.853107344632761</v>
      </c>
      <c r="AF77" s="2">
        <v>23.215202876219827</v>
      </c>
      <c r="AG77" s="2">
        <v>62.723404255319146</v>
      </c>
      <c r="AH77" s="2">
        <v>0</v>
      </c>
      <c r="AI77" s="2">
        <v>0.42681047765793534</v>
      </c>
      <c r="AJ77" s="2">
        <v>0.3893168977914741</v>
      </c>
      <c r="AL77" s="1">
        <v>0.17774017264560979</v>
      </c>
      <c r="AM77" s="1">
        <v>1366.2259426870969</v>
      </c>
      <c r="AN77" s="1">
        <v>1385.975952148438</v>
      </c>
      <c r="AO77" s="1">
        <v>1.0007035732269289</v>
      </c>
      <c r="AP77" s="1">
        <v>1362.396728515625</v>
      </c>
      <c r="AQ77" s="1">
        <v>1393.486343057632</v>
      </c>
      <c r="AR77" s="1">
        <v>1404.226404457047</v>
      </c>
      <c r="AS77" s="1">
        <v>1.667058110237122</v>
      </c>
      <c r="AT77" s="1">
        <v>0.74143942551108921</v>
      </c>
      <c r="AU77" s="1">
        <v>2.0661844172399828</v>
      </c>
      <c r="AV77" s="1">
        <v>1</v>
      </c>
    </row>
    <row r="78" spans="1:48" s="1" customFormat="1" x14ac:dyDescent="0.3">
      <c r="A78" s="1">
        <v>1</v>
      </c>
      <c r="B78" s="1">
        <v>51.771999999999998</v>
      </c>
      <c r="C78" s="1">
        <v>0.28899999999999998</v>
      </c>
      <c r="D78" s="1">
        <v>0.90700000000000003</v>
      </c>
      <c r="E78" s="1">
        <v>0.433</v>
      </c>
      <c r="F78" s="1">
        <v>13.31</v>
      </c>
      <c r="G78" s="1">
        <v>0.40400000000000003</v>
      </c>
      <c r="H78" s="1">
        <v>12.516</v>
      </c>
      <c r="I78" s="1">
        <v>19.332000000000001</v>
      </c>
      <c r="J78" s="1">
        <v>0.221</v>
      </c>
      <c r="K78" s="1">
        <v>0</v>
      </c>
      <c r="L78" s="1">
        <v>0</v>
      </c>
      <c r="M78" s="1">
        <v>0</v>
      </c>
      <c r="N78" s="1">
        <v>99.183999999999997</v>
      </c>
      <c r="O78" s="1" t="s">
        <v>55</v>
      </c>
      <c r="P78" t="str" cm="1">
        <f t="array" ref="P78">_xlfn.IFS(A78=1,"Core",A78=3,"Rim",TRUE,"Mantle")</f>
        <v>Core</v>
      </c>
      <c r="Q78" s="1" t="s">
        <v>53</v>
      </c>
      <c r="R78" s="1">
        <v>1.9770000000000001</v>
      </c>
      <c r="S78" s="1">
        <v>8.0000000000000002E-3</v>
      </c>
      <c r="T78" s="1">
        <v>4.1000000000000002E-2</v>
      </c>
      <c r="U78" s="1">
        <v>1.2999999999999999E-2</v>
      </c>
      <c r="V78" s="1">
        <v>0</v>
      </c>
      <c r="W78" s="1">
        <v>0.42499999999999999</v>
      </c>
      <c r="X78" s="1">
        <v>1.2999999999999999E-2</v>
      </c>
      <c r="Y78" s="1">
        <v>0.71199999999999997</v>
      </c>
      <c r="Z78" s="1">
        <v>0.79100000000000004</v>
      </c>
      <c r="AA78" s="1">
        <v>1.6E-2</v>
      </c>
      <c r="AB78" s="1">
        <v>0</v>
      </c>
      <c r="AC78" s="1">
        <v>3.996</v>
      </c>
      <c r="AD78" s="2">
        <v>40.752189592993297</v>
      </c>
      <c r="AE78" s="2">
        <v>36.682122617207625</v>
      </c>
      <c r="AF78" s="2">
        <v>22.565687789799068</v>
      </c>
      <c r="AG78" s="2">
        <v>62.620932277924354</v>
      </c>
      <c r="AH78" s="2">
        <v>0</v>
      </c>
      <c r="AI78" s="2">
        <v>0.42941782586295718</v>
      </c>
      <c r="AJ78" s="2">
        <v>0.40752189592993299</v>
      </c>
      <c r="AL78" s="1">
        <v>-1.5651008759796529E-2</v>
      </c>
      <c r="AM78" s="1">
        <v>1364.639065124232</v>
      </c>
      <c r="AN78" s="1">
        <v>1390.629638671875</v>
      </c>
      <c r="AO78" s="1">
        <v>1.325571656227112</v>
      </c>
      <c r="AP78" s="1">
        <v>1357.341674804688</v>
      </c>
      <c r="AQ78" s="1">
        <v>1391.019400652918</v>
      </c>
      <c r="AR78" s="1">
        <v>1404.4598446456789</v>
      </c>
      <c r="AS78" s="1">
        <v>2.2234091758728032</v>
      </c>
      <c r="AT78" s="1">
        <v>0.4808731548414471</v>
      </c>
      <c r="AU78" s="1">
        <v>2.1391223348831012</v>
      </c>
      <c r="AV78" s="1">
        <v>0</v>
      </c>
    </row>
    <row r="79" spans="1:48" s="1" customFormat="1" x14ac:dyDescent="0.3">
      <c r="A79" s="1">
        <v>1</v>
      </c>
      <c r="B79" s="1">
        <v>52.427</v>
      </c>
      <c r="C79" s="1">
        <v>0.121</v>
      </c>
      <c r="D79" s="1">
        <v>0.503</v>
      </c>
      <c r="E79" s="1">
        <v>0.41299999999999998</v>
      </c>
      <c r="F79" s="1">
        <v>14.118</v>
      </c>
      <c r="G79" s="1">
        <v>0.44800000000000001</v>
      </c>
      <c r="H79" s="1">
        <v>13.242000000000001</v>
      </c>
      <c r="I79" s="1">
        <v>18.428999999999998</v>
      </c>
      <c r="J79" s="1">
        <v>0.215</v>
      </c>
      <c r="K79" s="1">
        <v>0</v>
      </c>
      <c r="L79" s="1">
        <v>0</v>
      </c>
      <c r="M79" s="1">
        <v>0</v>
      </c>
      <c r="N79" s="1">
        <v>99.915999999999997</v>
      </c>
      <c r="O79" s="1" t="s">
        <v>55</v>
      </c>
      <c r="P79" t="str" cm="1">
        <f t="array" ref="P79">_xlfn.IFS(A79=1,"Core",A79=3,"Rim",TRUE,"Mantle")</f>
        <v>Core</v>
      </c>
      <c r="Q79" s="1" t="s">
        <v>53</v>
      </c>
      <c r="R79" s="1">
        <v>1.9870000000000001</v>
      </c>
      <c r="S79" s="1">
        <v>3.0000000000000001E-3</v>
      </c>
      <c r="T79" s="1">
        <v>2.1999999999999999E-2</v>
      </c>
      <c r="U79" s="1">
        <v>1.2E-2</v>
      </c>
      <c r="V79" s="1">
        <v>0</v>
      </c>
      <c r="W79" s="1">
        <v>0.44800000000000001</v>
      </c>
      <c r="X79" s="1">
        <v>1.4E-2</v>
      </c>
      <c r="Y79" s="1">
        <v>0.748</v>
      </c>
      <c r="Z79" s="1">
        <v>0.748</v>
      </c>
      <c r="AA79" s="1">
        <v>1.6E-2</v>
      </c>
      <c r="AB79" s="1">
        <v>0</v>
      </c>
      <c r="AC79" s="1">
        <v>4</v>
      </c>
      <c r="AD79" s="2">
        <v>38.202247191011232</v>
      </c>
      <c r="AE79" s="2">
        <v>38.202247191011232</v>
      </c>
      <c r="AF79" s="2">
        <v>23.595505617977526</v>
      </c>
      <c r="AG79" s="2">
        <v>62.541806020066893</v>
      </c>
      <c r="AH79" s="2">
        <v>0</v>
      </c>
      <c r="AI79" s="2">
        <v>0.42696629213483139</v>
      </c>
      <c r="AJ79" s="2">
        <v>0.38202247191011229</v>
      </c>
      <c r="AL79" s="1">
        <v>-0.11054927366960141</v>
      </c>
      <c r="AM79" s="1">
        <v>1366.1087988116269</v>
      </c>
      <c r="AN79" s="1">
        <v>1413.925537109375</v>
      </c>
      <c r="AO79" s="1">
        <v>0.82211410999298096</v>
      </c>
      <c r="AP79" s="1">
        <v>1357.111938476562</v>
      </c>
      <c r="AQ79" s="1">
        <v>1388.480092106875</v>
      </c>
      <c r="AR79" s="1">
        <v>1397.2494779108849</v>
      </c>
      <c r="AS79" s="1">
        <v>1.500322580337524</v>
      </c>
      <c r="AT79" s="1">
        <v>-0.28430823087319368</v>
      </c>
      <c r="AU79" s="1">
        <v>0.7947831491334032</v>
      </c>
      <c r="AV79" s="1">
        <v>1</v>
      </c>
    </row>
    <row r="80" spans="1:48" s="1" customFormat="1" x14ac:dyDescent="0.3">
      <c r="A80" s="1">
        <v>1</v>
      </c>
      <c r="B80" s="1">
        <v>52.34</v>
      </c>
      <c r="C80" s="1">
        <v>0.14299999999999999</v>
      </c>
      <c r="D80" s="1">
        <v>0.66400000000000003</v>
      </c>
      <c r="E80" s="1">
        <v>0.47199999999999998</v>
      </c>
      <c r="F80" s="1">
        <v>14.272</v>
      </c>
      <c r="G80" s="1">
        <v>0.498</v>
      </c>
      <c r="H80" s="1">
        <v>13.347</v>
      </c>
      <c r="I80" s="1">
        <v>17.440999999999999</v>
      </c>
      <c r="J80" s="1">
        <v>0.246</v>
      </c>
      <c r="K80" s="1">
        <v>0</v>
      </c>
      <c r="L80" s="1">
        <v>0</v>
      </c>
      <c r="M80" s="1">
        <v>0</v>
      </c>
      <c r="N80" s="1">
        <v>99.423000000000002</v>
      </c>
      <c r="O80" s="1" t="s">
        <v>54</v>
      </c>
      <c r="P80" t="str" cm="1">
        <f t="array" ref="P80">_xlfn.IFS(A80=1,"Core",A80=3,"Rim",TRUE,"Mantle")</f>
        <v>Core</v>
      </c>
      <c r="Q80" s="1" t="s">
        <v>52</v>
      </c>
      <c r="R80" s="1">
        <v>1.99</v>
      </c>
      <c r="S80" s="1">
        <v>4.0000000000000001E-3</v>
      </c>
      <c r="T80" s="1">
        <v>0.03</v>
      </c>
      <c r="U80" s="1">
        <v>1.4E-2</v>
      </c>
      <c r="V80" s="1">
        <v>0</v>
      </c>
      <c r="W80" s="1">
        <v>0.45400000000000001</v>
      </c>
      <c r="X80" s="1">
        <v>1.6E-2</v>
      </c>
      <c r="Y80" s="1">
        <v>0.75600000000000001</v>
      </c>
      <c r="Z80" s="1">
        <v>0.71099999999999997</v>
      </c>
      <c r="AA80" s="1">
        <v>1.7999999999999999E-2</v>
      </c>
      <c r="AB80" s="1">
        <v>0</v>
      </c>
      <c r="AC80" s="1">
        <v>3.9929999999999999</v>
      </c>
      <c r="AD80" s="2">
        <v>36.706246773360867</v>
      </c>
      <c r="AE80" s="2">
        <v>39.029426948890048</v>
      </c>
      <c r="AF80" s="2">
        <v>24.264326277749099</v>
      </c>
      <c r="AG80" s="2">
        <v>62.47933884297521</v>
      </c>
      <c r="AH80" s="2">
        <v>0</v>
      </c>
      <c r="AI80" s="2">
        <v>0.4261744966442953</v>
      </c>
      <c r="AJ80" s="2">
        <v>0.36706246773360868</v>
      </c>
      <c r="AL80" s="1">
        <v>1.6312685433291629</v>
      </c>
      <c r="AM80" s="1">
        <v>1375.4804387513959</v>
      </c>
      <c r="AN80" s="1">
        <v>1397.140258789062</v>
      </c>
      <c r="AO80" s="1">
        <v>0.94566130638122559</v>
      </c>
      <c r="AP80" s="1">
        <v>1363.968017578125</v>
      </c>
      <c r="AQ80" s="1">
        <v>1413.864392269018</v>
      </c>
      <c r="AR80" s="1">
        <v>1423.3680598472979</v>
      </c>
      <c r="AS80" s="1">
        <v>1.668760418891907</v>
      </c>
      <c r="AT80" s="1">
        <v>2.6730383492390501</v>
      </c>
      <c r="AU80" s="1">
        <v>3.8413671869112491</v>
      </c>
      <c r="AV80" s="1">
        <v>0</v>
      </c>
    </row>
    <row r="81" spans="1:48" s="1" customFormat="1" x14ac:dyDescent="0.3">
      <c r="A81" s="1">
        <v>1</v>
      </c>
      <c r="B81" s="1">
        <v>52.915999999999997</v>
      </c>
      <c r="C81" s="1">
        <v>0.14699999999999999</v>
      </c>
      <c r="D81" s="1">
        <v>0.59399999999999997</v>
      </c>
      <c r="E81" s="1">
        <v>0.35499999999999998</v>
      </c>
      <c r="F81" s="1">
        <v>15.118</v>
      </c>
      <c r="G81" s="1">
        <v>0.441</v>
      </c>
      <c r="H81" s="1">
        <v>13.489000000000001</v>
      </c>
      <c r="I81" s="1">
        <v>18.34</v>
      </c>
      <c r="J81" s="1">
        <v>0.20200000000000001</v>
      </c>
      <c r="K81" s="1">
        <v>0</v>
      </c>
      <c r="L81" s="1">
        <v>0</v>
      </c>
      <c r="M81" s="1">
        <v>0</v>
      </c>
      <c r="N81" s="1">
        <v>101.602</v>
      </c>
      <c r="O81" s="1" t="s">
        <v>55</v>
      </c>
      <c r="P81" t="str" cm="1">
        <f t="array" ref="P81">_xlfn.IFS(A81=1,"Core",A81=3,"Rim",TRUE,"Mantle")</f>
        <v>Core</v>
      </c>
      <c r="Q81" s="1" t="s">
        <v>53</v>
      </c>
      <c r="R81" s="1">
        <v>1.9750000000000001</v>
      </c>
      <c r="S81" s="1">
        <v>4.0000000000000001E-3</v>
      </c>
      <c r="T81" s="1">
        <v>2.5999999999999999E-2</v>
      </c>
      <c r="U81" s="1">
        <v>0.01</v>
      </c>
      <c r="V81" s="1">
        <v>0.02</v>
      </c>
      <c r="W81" s="1">
        <v>0.45200000000000001</v>
      </c>
      <c r="X81" s="1">
        <v>1.4E-2</v>
      </c>
      <c r="Y81" s="1">
        <v>0.75</v>
      </c>
      <c r="Z81" s="1">
        <v>0.73299999999999998</v>
      </c>
      <c r="AA81" s="1">
        <v>1.4999999999999999E-2</v>
      </c>
      <c r="AB81" s="1">
        <v>0</v>
      </c>
      <c r="AC81" s="1">
        <v>4</v>
      </c>
      <c r="AD81" s="2">
        <v>37.227018791264598</v>
      </c>
      <c r="AE81" s="2">
        <v>38.090401218892836</v>
      </c>
      <c r="AF81" s="2">
        <v>24.682579989842562</v>
      </c>
      <c r="AG81" s="2">
        <v>62.396006655574041</v>
      </c>
      <c r="AH81" s="2">
        <v>4.2372881355932202E-2</v>
      </c>
      <c r="AI81" s="2">
        <v>0.43296089385474862</v>
      </c>
      <c r="AJ81" s="2">
        <v>0.37227018791264599</v>
      </c>
      <c r="AL81" s="1">
        <v>-0.63141549281024822</v>
      </c>
      <c r="AM81" s="1">
        <v>1360.9139513437351</v>
      </c>
      <c r="AN81" s="1">
        <v>1398.408569335938</v>
      </c>
      <c r="AO81" s="1">
        <v>1.0154919624328611</v>
      </c>
      <c r="AP81" s="1">
        <v>1346.83642578125</v>
      </c>
      <c r="AQ81" s="1">
        <v>1369.4995536236991</v>
      </c>
      <c r="AR81" s="1">
        <v>1373.455913202152</v>
      </c>
      <c r="AS81" s="1">
        <v>1.1902807950973511</v>
      </c>
      <c r="AT81" s="1">
        <v>-2.049906440290215</v>
      </c>
      <c r="AU81" s="1">
        <v>-1.5614213978006879</v>
      </c>
      <c r="AV81" s="1">
        <v>1</v>
      </c>
    </row>
    <row r="82" spans="1:48" s="1" customFormat="1" x14ac:dyDescent="0.3">
      <c r="A82" s="1">
        <v>1</v>
      </c>
      <c r="B82" s="1">
        <v>52.283999999999999</v>
      </c>
      <c r="C82" s="1">
        <v>0.13500000000000001</v>
      </c>
      <c r="D82" s="1">
        <v>0.60799999999999998</v>
      </c>
      <c r="E82" s="1">
        <v>0.34399999999999997</v>
      </c>
      <c r="F82" s="1">
        <v>14.362</v>
      </c>
      <c r="G82" s="1">
        <v>0.44700000000000001</v>
      </c>
      <c r="H82" s="1">
        <v>13.241</v>
      </c>
      <c r="I82" s="1">
        <v>18.298999999999999</v>
      </c>
      <c r="J82" s="1">
        <v>0.17899999999999999</v>
      </c>
      <c r="K82" s="1">
        <v>0</v>
      </c>
      <c r="L82" s="1">
        <v>0</v>
      </c>
      <c r="M82" s="1">
        <v>0</v>
      </c>
      <c r="N82" s="1">
        <v>99.899000000000001</v>
      </c>
      <c r="O82" s="1" t="s">
        <v>55</v>
      </c>
      <c r="P82" t="str" cm="1">
        <f t="array" ref="P82">_xlfn.IFS(A82=1,"Core",A82=3,"Rim",TRUE,"Mantle")</f>
        <v>Core</v>
      </c>
      <c r="Q82" s="1" t="s">
        <v>53</v>
      </c>
      <c r="R82" s="1">
        <v>1.9830000000000001</v>
      </c>
      <c r="S82" s="1">
        <v>4.0000000000000001E-3</v>
      </c>
      <c r="T82" s="1">
        <v>2.7E-2</v>
      </c>
      <c r="U82" s="1">
        <v>0.01</v>
      </c>
      <c r="V82" s="1">
        <v>1E-3</v>
      </c>
      <c r="W82" s="1">
        <v>0.45400000000000001</v>
      </c>
      <c r="X82" s="1">
        <v>1.4E-2</v>
      </c>
      <c r="Y82" s="1">
        <v>0.749</v>
      </c>
      <c r="Z82" s="1">
        <v>0.74399999999999999</v>
      </c>
      <c r="AA82" s="1">
        <v>1.2999999999999999E-2</v>
      </c>
      <c r="AB82" s="1">
        <v>0</v>
      </c>
      <c r="AC82" s="1">
        <v>4</v>
      </c>
      <c r="AD82" s="2">
        <v>37.920489296636077</v>
      </c>
      <c r="AE82" s="2">
        <v>38.175331294597356</v>
      </c>
      <c r="AF82" s="2">
        <v>23.904179408766566</v>
      </c>
      <c r="AG82" s="2">
        <v>62.261014131338321</v>
      </c>
      <c r="AH82" s="2">
        <v>2.1978021978021978E-3</v>
      </c>
      <c r="AI82" s="2">
        <v>0.42864424057084605</v>
      </c>
      <c r="AJ82" s="2">
        <v>0.37920489296636078</v>
      </c>
      <c r="AL82" s="1">
        <v>-0.28178055941470598</v>
      </c>
      <c r="AM82" s="1">
        <v>1362.949655590294</v>
      </c>
      <c r="AN82" s="1">
        <v>1402.443237304688</v>
      </c>
      <c r="AO82" s="1">
        <v>1.0206311941146851</v>
      </c>
      <c r="AP82" s="1">
        <v>1353.261352539062</v>
      </c>
      <c r="AQ82" s="1">
        <v>1388.563500189405</v>
      </c>
      <c r="AR82" s="1">
        <v>1399.726747812779</v>
      </c>
      <c r="AS82" s="1">
        <v>1.3000223636627199</v>
      </c>
      <c r="AT82" s="1">
        <v>-0.1126828806090998</v>
      </c>
      <c r="AU82" s="1">
        <v>1.2622754902515541</v>
      </c>
      <c r="AV82" s="1">
        <v>1</v>
      </c>
    </row>
    <row r="83" spans="1:48" s="1" customFormat="1" x14ac:dyDescent="0.3">
      <c r="A83" s="1">
        <v>1</v>
      </c>
      <c r="B83" s="1">
        <v>51.618000000000002</v>
      </c>
      <c r="C83" s="1">
        <v>0.311</v>
      </c>
      <c r="D83" s="1">
        <v>0.94099999999999995</v>
      </c>
      <c r="E83" s="1">
        <v>0.41199999999999998</v>
      </c>
      <c r="F83" s="1">
        <v>13.893000000000001</v>
      </c>
      <c r="G83" s="1">
        <v>0.436</v>
      </c>
      <c r="H83" s="1">
        <v>12.856999999999999</v>
      </c>
      <c r="I83" s="1">
        <v>18.486999999999998</v>
      </c>
      <c r="J83" s="1">
        <v>0.20899999999999999</v>
      </c>
      <c r="K83" s="1">
        <v>0</v>
      </c>
      <c r="L83" s="1">
        <v>0</v>
      </c>
      <c r="M83" s="1">
        <v>0</v>
      </c>
      <c r="N83" s="1">
        <v>99.164000000000016</v>
      </c>
      <c r="O83" s="1" t="s">
        <v>55</v>
      </c>
      <c r="P83" t="str" cm="1">
        <f t="array" ref="P83">_xlfn.IFS(A83=1,"Core",A83=3,"Rim",TRUE,"Mantle")</f>
        <v>Core</v>
      </c>
      <c r="Q83" s="1" t="s">
        <v>53</v>
      </c>
      <c r="R83" s="1">
        <v>1.972</v>
      </c>
      <c r="S83" s="1">
        <v>8.9999999999999993E-3</v>
      </c>
      <c r="T83" s="1">
        <v>4.2000000000000003E-2</v>
      </c>
      <c r="U83" s="1">
        <v>1.2E-2</v>
      </c>
      <c r="V83" s="1">
        <v>0</v>
      </c>
      <c r="W83" s="1">
        <v>0.44400000000000001</v>
      </c>
      <c r="X83" s="1">
        <v>1.4E-2</v>
      </c>
      <c r="Y83" s="1">
        <v>0.73199999999999998</v>
      </c>
      <c r="Z83" s="1">
        <v>0.75700000000000001</v>
      </c>
      <c r="AA83" s="1">
        <v>1.4999999999999999E-2</v>
      </c>
      <c r="AB83" s="1">
        <v>0</v>
      </c>
      <c r="AC83" s="1">
        <v>3.9990000000000001</v>
      </c>
      <c r="AD83" s="2">
        <v>38.880328710837183</v>
      </c>
      <c r="AE83" s="2">
        <v>37.596302003081661</v>
      </c>
      <c r="AF83" s="2">
        <v>23.523369286081149</v>
      </c>
      <c r="AG83" s="2">
        <v>62.244897959183675</v>
      </c>
      <c r="AH83" s="2">
        <v>0</v>
      </c>
      <c r="AI83" s="2">
        <v>0.4296353364149974</v>
      </c>
      <c r="AJ83" s="2">
        <v>0.38880328710837181</v>
      </c>
      <c r="AL83" s="1">
        <v>0.13059460887767571</v>
      </c>
      <c r="AM83" s="1">
        <v>1363.3227039114399</v>
      </c>
      <c r="AN83" s="1">
        <v>1389.035400390625</v>
      </c>
      <c r="AO83" s="1">
        <v>1.0384125709533689</v>
      </c>
      <c r="AP83" s="1">
        <v>1359.274658203125</v>
      </c>
      <c r="AQ83" s="1">
        <v>1392.675743570077</v>
      </c>
      <c r="AR83" s="1">
        <v>1404.0020263517381</v>
      </c>
      <c r="AS83" s="1">
        <v>1.5236358642578121</v>
      </c>
      <c r="AT83" s="1">
        <v>0.73436311445448155</v>
      </c>
      <c r="AU83" s="1">
        <v>2.132171841489825</v>
      </c>
      <c r="AV83" s="1">
        <v>1</v>
      </c>
    </row>
    <row r="84" spans="1:48" s="1" customFormat="1" x14ac:dyDescent="0.3">
      <c r="A84" s="1">
        <v>1</v>
      </c>
      <c r="B84" s="1">
        <v>51.781999999999996</v>
      </c>
      <c r="C84" s="1">
        <v>0.221</v>
      </c>
      <c r="D84" s="1">
        <v>0.78700000000000003</v>
      </c>
      <c r="E84" s="1">
        <v>0.41</v>
      </c>
      <c r="F84" s="1">
        <v>13.433</v>
      </c>
      <c r="G84" s="1">
        <v>0.39400000000000002</v>
      </c>
      <c r="H84" s="1">
        <v>12.374000000000001</v>
      </c>
      <c r="I84" s="1">
        <v>18.681000000000001</v>
      </c>
      <c r="J84" s="1">
        <v>0.22800000000000001</v>
      </c>
      <c r="K84" s="1">
        <v>0</v>
      </c>
      <c r="L84" s="1">
        <v>0</v>
      </c>
      <c r="M84" s="1">
        <v>0</v>
      </c>
      <c r="N84" s="1">
        <v>98.309999999999974</v>
      </c>
      <c r="O84" s="1" t="s">
        <v>55</v>
      </c>
      <c r="P84" t="str" cm="1">
        <f t="array" ref="P84">_xlfn.IFS(A84=1,"Core",A84=3,"Rim",TRUE,"Mantle")</f>
        <v>Core</v>
      </c>
      <c r="Q84" s="1" t="s">
        <v>53</v>
      </c>
      <c r="R84" s="1">
        <v>1.9910000000000001</v>
      </c>
      <c r="S84" s="1">
        <v>6.0000000000000001E-3</v>
      </c>
      <c r="T84" s="1">
        <v>3.5999999999999997E-2</v>
      </c>
      <c r="U84" s="1">
        <v>1.2E-2</v>
      </c>
      <c r="V84" s="1">
        <v>0</v>
      </c>
      <c r="W84" s="1">
        <v>0.432</v>
      </c>
      <c r="X84" s="1">
        <v>1.2999999999999999E-2</v>
      </c>
      <c r="Y84" s="1">
        <v>0.70899999999999996</v>
      </c>
      <c r="Z84" s="1">
        <v>0.77</v>
      </c>
      <c r="AA84" s="1">
        <v>1.7000000000000001E-2</v>
      </c>
      <c r="AB84" s="1">
        <v>0</v>
      </c>
      <c r="AC84" s="1">
        <v>3.9870000000000001</v>
      </c>
      <c r="AD84" s="2">
        <v>40.020790020790017</v>
      </c>
      <c r="AE84" s="2">
        <v>36.850311850311847</v>
      </c>
      <c r="AF84" s="2">
        <v>23.128898128898129</v>
      </c>
      <c r="AG84" s="2">
        <v>62.138475021910601</v>
      </c>
      <c r="AH84" s="2">
        <v>0</v>
      </c>
      <c r="AI84" s="2">
        <v>0.43139293139293133</v>
      </c>
      <c r="AJ84" s="2">
        <v>0.40020790020790015</v>
      </c>
      <c r="AL84" s="1">
        <v>1.160162072015549</v>
      </c>
      <c r="AM84" s="1">
        <v>1375.5712511333329</v>
      </c>
      <c r="AN84" s="1">
        <v>1389.809326171875</v>
      </c>
      <c r="AO84" s="1">
        <v>1.278464555740356</v>
      </c>
      <c r="AP84" s="1">
        <v>1367.345947265625</v>
      </c>
      <c r="AQ84" s="1">
        <v>1407.5608182193021</v>
      </c>
      <c r="AR84" s="1">
        <v>1416.496104944287</v>
      </c>
      <c r="AS84" s="1">
        <v>1.8998997211456301</v>
      </c>
      <c r="AT84" s="1">
        <v>2.210433867770917</v>
      </c>
      <c r="AU84" s="1">
        <v>3.3108717191478259</v>
      </c>
      <c r="AV84" s="1">
        <v>0</v>
      </c>
    </row>
    <row r="85" spans="1:48" s="1" customFormat="1" x14ac:dyDescent="0.3">
      <c r="A85" s="1">
        <v>1</v>
      </c>
      <c r="B85" s="1">
        <v>52.046999999999997</v>
      </c>
      <c r="C85" s="1">
        <v>0.157</v>
      </c>
      <c r="D85" s="1">
        <v>0.56799999999999995</v>
      </c>
      <c r="E85" s="1">
        <v>0.35</v>
      </c>
      <c r="F85" s="1">
        <v>14.813000000000001</v>
      </c>
      <c r="G85" s="1">
        <v>0.46500000000000002</v>
      </c>
      <c r="H85" s="1">
        <v>12.805999999999999</v>
      </c>
      <c r="I85" s="1">
        <v>18.206</v>
      </c>
      <c r="J85" s="1">
        <v>0.224</v>
      </c>
      <c r="K85" s="1">
        <v>0</v>
      </c>
      <c r="L85" s="1">
        <v>0</v>
      </c>
      <c r="M85" s="1">
        <v>0</v>
      </c>
      <c r="N85" s="1">
        <v>99.635999999999996</v>
      </c>
      <c r="O85" s="1" t="s">
        <v>55</v>
      </c>
      <c r="P85" t="str" cm="1">
        <f t="array" ref="P85">_xlfn.IFS(A85=1,"Core",A85=3,"Rim",TRUE,"Mantle")</f>
        <v>Core</v>
      </c>
      <c r="Q85" s="1" t="s">
        <v>53</v>
      </c>
      <c r="R85" s="1">
        <v>1.984</v>
      </c>
      <c r="S85" s="1">
        <v>5.0000000000000001E-3</v>
      </c>
      <c r="T85" s="1">
        <v>2.5999999999999999E-2</v>
      </c>
      <c r="U85" s="1">
        <v>1.0999999999999999E-2</v>
      </c>
      <c r="V85" s="1">
        <v>3.0000000000000001E-3</v>
      </c>
      <c r="W85" s="1">
        <v>0.46899999999999997</v>
      </c>
      <c r="X85" s="1">
        <v>1.4999999999999999E-2</v>
      </c>
      <c r="Y85" s="1">
        <v>0.72799999999999998</v>
      </c>
      <c r="Z85" s="1">
        <v>0.74399999999999999</v>
      </c>
      <c r="AA85" s="1">
        <v>1.7000000000000001E-2</v>
      </c>
      <c r="AB85" s="1">
        <v>0</v>
      </c>
      <c r="AC85" s="1">
        <v>4</v>
      </c>
      <c r="AD85" s="2">
        <v>37.978560490045943</v>
      </c>
      <c r="AE85" s="2">
        <v>37.16181725370086</v>
      </c>
      <c r="AF85" s="2">
        <v>24.859622256253193</v>
      </c>
      <c r="AG85" s="2">
        <v>60.818713450292393</v>
      </c>
      <c r="AH85" s="2">
        <v>6.3559322033898309E-3</v>
      </c>
      <c r="AI85" s="2">
        <v>0.43848902501276166</v>
      </c>
      <c r="AJ85" s="2">
        <v>0.37978560490045943</v>
      </c>
      <c r="AL85" s="1">
        <v>0.13469528230823261</v>
      </c>
      <c r="AM85" s="1">
        <v>1360.755429401072</v>
      </c>
      <c r="AN85" s="1">
        <v>1395.7568359375</v>
      </c>
      <c r="AO85" s="1">
        <v>1.130524277687073</v>
      </c>
      <c r="AP85" s="1">
        <v>1347.536743164062</v>
      </c>
      <c r="AQ85" s="1">
        <v>1385.709900519319</v>
      </c>
      <c r="AR85" s="1">
        <v>1393.749939159281</v>
      </c>
      <c r="AS85" s="1">
        <v>1.3217711448669429</v>
      </c>
      <c r="AT85" s="1">
        <v>0.1178510549498242</v>
      </c>
      <c r="AU85" s="1">
        <v>1.1115059134778349</v>
      </c>
      <c r="AV85" s="1">
        <v>1</v>
      </c>
    </row>
    <row r="86" spans="1:48" s="1" customFormat="1" x14ac:dyDescent="0.3">
      <c r="A86" s="1">
        <v>1</v>
      </c>
      <c r="B86" s="1">
        <v>52.280999999999999</v>
      </c>
      <c r="C86" s="1">
        <v>0.214</v>
      </c>
      <c r="D86" s="1">
        <v>0.71499999999999997</v>
      </c>
      <c r="E86" s="1">
        <v>0.32700000000000001</v>
      </c>
      <c r="F86" s="1">
        <v>15.385</v>
      </c>
      <c r="G86" s="1">
        <v>0.45600000000000002</v>
      </c>
      <c r="H86" s="1">
        <v>12.803000000000001</v>
      </c>
      <c r="I86" s="1">
        <v>18.058</v>
      </c>
      <c r="J86" s="1">
        <v>0.23200000000000001</v>
      </c>
      <c r="K86" s="1">
        <v>0</v>
      </c>
      <c r="L86" s="1">
        <v>0</v>
      </c>
      <c r="M86" s="1">
        <v>0</v>
      </c>
      <c r="N86" s="1">
        <v>100.471</v>
      </c>
      <c r="O86" s="1" t="s">
        <v>55</v>
      </c>
      <c r="P86" t="str" cm="1">
        <f t="array" ref="P86">_xlfn.IFS(A86=1,"Core",A86=3,"Rim",TRUE,"Mantle")</f>
        <v>Core</v>
      </c>
      <c r="Q86" s="1" t="s">
        <v>53</v>
      </c>
      <c r="R86" s="1">
        <v>1.9790000000000001</v>
      </c>
      <c r="S86" s="1">
        <v>6.0000000000000001E-3</v>
      </c>
      <c r="T86" s="1">
        <v>3.2000000000000001E-2</v>
      </c>
      <c r="U86" s="1">
        <v>0.01</v>
      </c>
      <c r="V86" s="1">
        <v>5.0000000000000001E-3</v>
      </c>
      <c r="W86" s="1">
        <v>0.48199999999999998</v>
      </c>
      <c r="X86" s="1">
        <v>1.4999999999999999E-2</v>
      </c>
      <c r="Y86" s="1">
        <v>0.72199999999999998</v>
      </c>
      <c r="Z86" s="1">
        <v>0.73199999999999998</v>
      </c>
      <c r="AA86" s="1">
        <v>1.7000000000000001E-2</v>
      </c>
      <c r="AB86" s="1">
        <v>0</v>
      </c>
      <c r="AC86" s="1">
        <v>4</v>
      </c>
      <c r="AD86" s="2">
        <v>37.423312883435585</v>
      </c>
      <c r="AE86" s="2">
        <v>36.912065439672801</v>
      </c>
      <c r="AF86" s="2">
        <v>25.664621676891613</v>
      </c>
      <c r="AG86" s="2">
        <v>59.966777408637874</v>
      </c>
      <c r="AH86" s="2">
        <v>1.0266940451745381E-2</v>
      </c>
      <c r="AI86" s="2">
        <v>0.44376278118609402</v>
      </c>
      <c r="AJ86" s="2">
        <v>0.37423312883435583</v>
      </c>
      <c r="AL86" s="1">
        <v>0.47618038291764359</v>
      </c>
      <c r="AM86" s="1">
        <v>1361.2732838744901</v>
      </c>
      <c r="AN86" s="1">
        <v>1375.219970703125</v>
      </c>
      <c r="AO86" s="1">
        <v>1.627693295478821</v>
      </c>
      <c r="AP86" s="1">
        <v>1347.19189453125</v>
      </c>
      <c r="AQ86" s="1">
        <v>1387.824164846543</v>
      </c>
      <c r="AR86" s="1">
        <v>1395.3143674815731</v>
      </c>
      <c r="AS86" s="1">
        <v>1.52934718132019</v>
      </c>
      <c r="AT86" s="1">
        <v>0.81033886826935486</v>
      </c>
      <c r="AU86" s="1">
        <v>1.7383675846644291</v>
      </c>
      <c r="AV86" s="1">
        <v>1</v>
      </c>
    </row>
    <row r="87" spans="1:48" s="1" customFormat="1" x14ac:dyDescent="0.3">
      <c r="A87" s="1">
        <v>1</v>
      </c>
      <c r="B87" s="1">
        <v>52.369</v>
      </c>
      <c r="C87" s="1">
        <v>0.19700000000000001</v>
      </c>
      <c r="D87" s="1">
        <v>0.76500000000000001</v>
      </c>
      <c r="E87" s="1">
        <v>0.29299999999999998</v>
      </c>
      <c r="F87" s="1">
        <v>15.792999999999999</v>
      </c>
      <c r="G87" s="1">
        <v>0.45700000000000002</v>
      </c>
      <c r="H87" s="1">
        <v>12.752000000000001</v>
      </c>
      <c r="I87" s="1">
        <v>18.213000000000001</v>
      </c>
      <c r="J87" s="1">
        <v>0.217</v>
      </c>
      <c r="K87" s="1">
        <v>0</v>
      </c>
      <c r="L87" s="1">
        <v>0</v>
      </c>
      <c r="M87" s="1">
        <v>0</v>
      </c>
      <c r="N87" s="1">
        <v>101.056</v>
      </c>
      <c r="O87" s="1" t="s">
        <v>55</v>
      </c>
      <c r="P87" t="str" cm="1">
        <f t="array" ref="P87">_xlfn.IFS(A87=1,"Core",A87=3,"Rim",TRUE,"Mantle")</f>
        <v>Core</v>
      </c>
      <c r="Q87" s="1" t="s">
        <v>53</v>
      </c>
      <c r="R87" s="1">
        <v>1.9730000000000001</v>
      </c>
      <c r="S87" s="1">
        <v>6.0000000000000001E-3</v>
      </c>
      <c r="T87" s="1">
        <v>3.4000000000000002E-2</v>
      </c>
      <c r="U87" s="1">
        <v>8.9999999999999993E-3</v>
      </c>
      <c r="V87" s="1">
        <v>1.7000000000000001E-2</v>
      </c>
      <c r="W87" s="1">
        <v>0.48099999999999998</v>
      </c>
      <c r="X87" s="1">
        <v>1.4999999999999999E-2</v>
      </c>
      <c r="Y87" s="1">
        <v>0.71599999999999997</v>
      </c>
      <c r="Z87" s="1">
        <v>0.73499999999999999</v>
      </c>
      <c r="AA87" s="1">
        <v>1.6E-2</v>
      </c>
      <c r="AB87" s="1">
        <v>0</v>
      </c>
      <c r="AC87" s="1">
        <v>4</v>
      </c>
      <c r="AD87" s="2">
        <v>37.42362525458249</v>
      </c>
      <c r="AE87" s="2">
        <v>36.456211812627288</v>
      </c>
      <c r="AF87" s="2">
        <v>26.120162932790226</v>
      </c>
      <c r="AG87" s="2">
        <v>59.816207184628233</v>
      </c>
      <c r="AH87" s="2">
        <v>3.4136546184738957E-2</v>
      </c>
      <c r="AI87" s="2">
        <v>0.44831975560081472</v>
      </c>
      <c r="AJ87" s="2">
        <v>0.37423625254582488</v>
      </c>
      <c r="AL87" s="1">
        <v>8.3512378713805901E-2</v>
      </c>
      <c r="AM87" s="1">
        <v>1356.08141801033</v>
      </c>
      <c r="AN87" s="1">
        <v>1385.204956054688</v>
      </c>
      <c r="AO87" s="1">
        <v>1.5524523258209231</v>
      </c>
      <c r="AP87" s="1">
        <v>1344.869873046875</v>
      </c>
      <c r="AQ87" s="1">
        <v>1380.280658901627</v>
      </c>
      <c r="AR87" s="1">
        <v>1386.873901062311</v>
      </c>
      <c r="AS87" s="1">
        <v>1.6057895421981809</v>
      </c>
      <c r="AT87" s="1">
        <v>0.15283867274183649</v>
      </c>
      <c r="AU87" s="1">
        <v>0.97105866248660355</v>
      </c>
      <c r="AV87" s="1">
        <v>1</v>
      </c>
    </row>
    <row r="88" spans="1:48" s="1" customFormat="1" x14ac:dyDescent="0.3">
      <c r="A88" s="1">
        <v>2</v>
      </c>
      <c r="B88" s="1">
        <v>52.363</v>
      </c>
      <c r="C88" s="1">
        <v>4.2999999999999997E-2</v>
      </c>
      <c r="D88" s="1">
        <v>0.55900000000000005</v>
      </c>
      <c r="E88" s="1">
        <v>0.375</v>
      </c>
      <c r="F88" s="1">
        <v>15.835000000000001</v>
      </c>
      <c r="G88" s="1">
        <v>0.47399999999999998</v>
      </c>
      <c r="H88" s="1">
        <v>12.617000000000001</v>
      </c>
      <c r="I88" s="1">
        <v>17.123000000000001</v>
      </c>
      <c r="J88" s="1">
        <v>0.22700000000000001</v>
      </c>
      <c r="K88" s="1">
        <v>0</v>
      </c>
      <c r="L88" s="1">
        <v>0</v>
      </c>
      <c r="M88" s="1">
        <v>0</v>
      </c>
      <c r="N88" s="1">
        <v>99.616000000000014</v>
      </c>
      <c r="O88" s="1" t="s">
        <v>54</v>
      </c>
      <c r="P88" t="str" cm="1">
        <f t="array" ref="P88">_xlfn.IFS(A88=1,"Core",A88=3,"Rim",TRUE,"Mantle")</f>
        <v>Mantle</v>
      </c>
      <c r="Q88" s="1" t="s">
        <v>52</v>
      </c>
      <c r="R88" s="1">
        <v>1.998</v>
      </c>
      <c r="S88" s="1">
        <v>1E-3</v>
      </c>
      <c r="T88" s="1">
        <v>2.5000000000000001E-2</v>
      </c>
      <c r="U88" s="1">
        <v>1.0999999999999999E-2</v>
      </c>
      <c r="V88" s="1">
        <v>0</v>
      </c>
      <c r="W88" s="1">
        <v>0.505</v>
      </c>
      <c r="X88" s="1">
        <v>1.4999999999999999E-2</v>
      </c>
      <c r="Y88" s="1">
        <v>0.71799999999999997</v>
      </c>
      <c r="Z88" s="1">
        <v>0.7</v>
      </c>
      <c r="AA88" s="1">
        <v>1.7000000000000001E-2</v>
      </c>
      <c r="AB88" s="1">
        <v>0</v>
      </c>
      <c r="AC88" s="1">
        <v>3.9910000000000001</v>
      </c>
      <c r="AD88" s="2">
        <v>36.119711042311657</v>
      </c>
      <c r="AE88" s="2">
        <v>37.048503611971107</v>
      </c>
      <c r="AF88" s="2">
        <v>26.831785345717236</v>
      </c>
      <c r="AG88" s="2">
        <v>58.708094848732628</v>
      </c>
      <c r="AH88" s="2">
        <v>0</v>
      </c>
      <c r="AI88" s="2">
        <v>0.44891640866873062</v>
      </c>
      <c r="AJ88" s="2">
        <v>0.36119711042311659</v>
      </c>
      <c r="AL88" s="1">
        <v>1.96206792432568</v>
      </c>
      <c r="AM88" s="1">
        <v>1371.0847055034501</v>
      </c>
      <c r="AN88" s="1">
        <v>1392.662719726562</v>
      </c>
      <c r="AO88" s="1">
        <v>1.6656342744827271</v>
      </c>
      <c r="AP88" s="1">
        <v>1372.441162109375</v>
      </c>
      <c r="AQ88" s="1">
        <v>1410.68300722393</v>
      </c>
      <c r="AR88" s="1">
        <v>1418.121405964042</v>
      </c>
      <c r="AS88" s="1">
        <v>1.8306535482406621</v>
      </c>
      <c r="AT88" s="1">
        <v>3.3554868316700781</v>
      </c>
      <c r="AU88" s="1">
        <v>4.2755835614051776</v>
      </c>
      <c r="AV88" s="1">
        <v>0</v>
      </c>
    </row>
    <row r="89" spans="1:48" s="1" customFormat="1" x14ac:dyDescent="0.3">
      <c r="A89" s="1">
        <v>2</v>
      </c>
      <c r="B89" s="1">
        <v>51.637999999999998</v>
      </c>
      <c r="C89" s="1">
        <v>0.216</v>
      </c>
      <c r="D89" s="1">
        <v>0.97599999999999998</v>
      </c>
      <c r="E89" s="1">
        <v>0.187</v>
      </c>
      <c r="F89" s="1">
        <v>16.527000000000001</v>
      </c>
      <c r="G89" s="1">
        <v>0.49</v>
      </c>
      <c r="H89" s="1">
        <v>12.227</v>
      </c>
      <c r="I89" s="1">
        <v>18.03</v>
      </c>
      <c r="J89" s="1">
        <v>0.24299999999999999</v>
      </c>
      <c r="K89" s="1">
        <v>0</v>
      </c>
      <c r="L89" s="1">
        <v>0</v>
      </c>
      <c r="M89" s="1">
        <v>0</v>
      </c>
      <c r="N89" s="1">
        <v>100.53399999999999</v>
      </c>
      <c r="O89" s="1" t="s">
        <v>55</v>
      </c>
      <c r="P89" t="str" cm="1">
        <f t="array" ref="P89">_xlfn.IFS(A89=1,"Core",A89=3,"Rim",TRUE,"Mantle")</f>
        <v>Mantle</v>
      </c>
      <c r="Q89" s="1" t="s">
        <v>53</v>
      </c>
      <c r="R89" s="1">
        <v>1.9610000000000001</v>
      </c>
      <c r="S89" s="1">
        <v>6.0000000000000001E-3</v>
      </c>
      <c r="T89" s="1">
        <v>4.3999999999999997E-2</v>
      </c>
      <c r="U89" s="1">
        <v>6.0000000000000001E-3</v>
      </c>
      <c r="V89" s="1">
        <v>3.5000000000000003E-2</v>
      </c>
      <c r="W89" s="1">
        <v>0.49</v>
      </c>
      <c r="X89" s="1">
        <v>1.6E-2</v>
      </c>
      <c r="Y89" s="1">
        <v>0.69199999999999995</v>
      </c>
      <c r="Z89" s="1">
        <v>0.73399999999999999</v>
      </c>
      <c r="AA89" s="1">
        <v>1.7999999999999999E-2</v>
      </c>
      <c r="AB89" s="1">
        <v>0</v>
      </c>
      <c r="AC89" s="1">
        <v>4</v>
      </c>
      <c r="AD89" s="2">
        <v>37.315709201830188</v>
      </c>
      <c r="AE89" s="2">
        <v>35.18047788510421</v>
      </c>
      <c r="AF89" s="2">
        <v>27.503812913065584</v>
      </c>
      <c r="AG89" s="2">
        <v>58.544839255499149</v>
      </c>
      <c r="AH89" s="2">
        <v>6.6666666666666666E-2</v>
      </c>
      <c r="AI89" s="2">
        <v>0.46161667513980675</v>
      </c>
      <c r="AJ89" s="2">
        <v>0.37315709201830188</v>
      </c>
      <c r="AL89" s="1">
        <v>0.40418314338263878</v>
      </c>
      <c r="AM89" s="1">
        <v>1347.9117551564541</v>
      </c>
      <c r="AN89" s="1">
        <v>1372.955932617188</v>
      </c>
      <c r="AO89" s="1">
        <v>1.9428209066390989</v>
      </c>
      <c r="AP89" s="1">
        <v>1333.89892578125</v>
      </c>
      <c r="AQ89" s="1">
        <v>1377.9602982606771</v>
      </c>
      <c r="AR89" s="1">
        <v>1382.3113834204521</v>
      </c>
      <c r="AS89" s="1">
        <v>1.965769410133362</v>
      </c>
      <c r="AT89" s="1">
        <v>0.71673787050895044</v>
      </c>
      <c r="AU89" s="1">
        <v>1.2593964819134771</v>
      </c>
      <c r="AV89" s="1">
        <v>1</v>
      </c>
    </row>
    <row r="90" spans="1:48" s="1" customFormat="1" x14ac:dyDescent="0.3">
      <c r="A90" s="1">
        <v>2</v>
      </c>
      <c r="B90" s="1">
        <v>51.54</v>
      </c>
      <c r="C90" s="1">
        <v>0.20200000000000001</v>
      </c>
      <c r="D90" s="1">
        <v>0.77</v>
      </c>
      <c r="E90" s="1">
        <v>0.25900000000000001</v>
      </c>
      <c r="F90" s="1">
        <v>16.010000000000002</v>
      </c>
      <c r="G90" s="1">
        <v>0.47099999999999997</v>
      </c>
      <c r="H90" s="1">
        <v>12.041</v>
      </c>
      <c r="I90" s="1">
        <v>18.059999999999999</v>
      </c>
      <c r="J90" s="1">
        <v>0.21099999999999999</v>
      </c>
      <c r="K90" s="1">
        <v>0</v>
      </c>
      <c r="L90" s="1">
        <v>0</v>
      </c>
      <c r="M90" s="1">
        <v>0</v>
      </c>
      <c r="N90" s="1">
        <v>99.564000000000007</v>
      </c>
      <c r="O90" s="1" t="s">
        <v>55</v>
      </c>
      <c r="P90" t="str" cm="1">
        <f t="array" ref="P90">_xlfn.IFS(A90=1,"Core",A90=3,"Rim",TRUE,"Mantle")</f>
        <v>Mantle</v>
      </c>
      <c r="Q90" s="1" t="s">
        <v>53</v>
      </c>
      <c r="R90" s="1">
        <v>1.9770000000000001</v>
      </c>
      <c r="S90" s="1">
        <v>6.0000000000000001E-3</v>
      </c>
      <c r="T90" s="1">
        <v>3.5000000000000003E-2</v>
      </c>
      <c r="U90" s="1">
        <v>8.0000000000000002E-3</v>
      </c>
      <c r="V90" s="1">
        <v>8.0000000000000002E-3</v>
      </c>
      <c r="W90" s="1">
        <v>0.505</v>
      </c>
      <c r="X90" s="1">
        <v>1.4999999999999999E-2</v>
      </c>
      <c r="Y90" s="1">
        <v>0.68799999999999994</v>
      </c>
      <c r="Z90" s="1">
        <v>0.74199999999999999</v>
      </c>
      <c r="AA90" s="1">
        <v>1.6E-2</v>
      </c>
      <c r="AB90" s="1">
        <v>0</v>
      </c>
      <c r="AC90" s="1">
        <v>4</v>
      </c>
      <c r="AD90" s="2">
        <v>37.895812053115421</v>
      </c>
      <c r="AE90" s="2">
        <v>35.13789581205311</v>
      </c>
      <c r="AF90" s="2">
        <v>26.966292134831459</v>
      </c>
      <c r="AG90" s="2">
        <v>57.669740150880124</v>
      </c>
      <c r="AH90" s="2">
        <v>1.5594541910331383E-2</v>
      </c>
      <c r="AI90" s="2">
        <v>0.45914198161389169</v>
      </c>
      <c r="AJ90" s="2">
        <v>0.37895812053115419</v>
      </c>
      <c r="AL90" s="1">
        <v>0.33273778773652651</v>
      </c>
      <c r="AM90" s="1">
        <v>1350.72047814749</v>
      </c>
      <c r="AN90" s="1">
        <v>1383.563110351562</v>
      </c>
      <c r="AO90" s="1">
        <v>1.7353227138519289</v>
      </c>
      <c r="AP90" s="1">
        <v>1334.987548828125</v>
      </c>
      <c r="AQ90" s="1">
        <v>1381.6690162769339</v>
      </c>
      <c r="AR90" s="1">
        <v>1391.6803007676631</v>
      </c>
      <c r="AS90" s="1">
        <v>1.69865357875824</v>
      </c>
      <c r="AT90" s="1">
        <v>0.85418544206549996</v>
      </c>
      <c r="AU90" s="1">
        <v>2.1004171780539429</v>
      </c>
      <c r="AV90" s="1">
        <v>1</v>
      </c>
    </row>
    <row r="91" spans="1:48" s="1" customFormat="1" x14ac:dyDescent="0.3">
      <c r="A91" s="1">
        <v>2</v>
      </c>
      <c r="B91" s="1">
        <v>51.378</v>
      </c>
      <c r="C91" s="1">
        <v>0.191</v>
      </c>
      <c r="D91" s="1">
        <v>0.78400000000000003</v>
      </c>
      <c r="E91" s="1">
        <v>0.27100000000000002</v>
      </c>
      <c r="F91" s="1">
        <v>15.706</v>
      </c>
      <c r="G91" s="1">
        <v>0.44500000000000001</v>
      </c>
      <c r="H91" s="1">
        <v>11.836</v>
      </c>
      <c r="I91" s="1">
        <v>18.135999999999999</v>
      </c>
      <c r="J91" s="1">
        <v>0.219</v>
      </c>
      <c r="K91" s="1">
        <v>0</v>
      </c>
      <c r="L91" s="1">
        <v>0</v>
      </c>
      <c r="M91" s="1">
        <v>0</v>
      </c>
      <c r="N91" s="1">
        <v>98.96599999999998</v>
      </c>
      <c r="O91" s="1" t="s">
        <v>55</v>
      </c>
      <c r="P91" t="str" cm="1">
        <f t="array" ref="P91">_xlfn.IFS(A91=1,"Core",A91=3,"Rim",TRUE,"Mantle")</f>
        <v>Mantle</v>
      </c>
      <c r="Q91" s="1" t="s">
        <v>53</v>
      </c>
      <c r="R91" s="1">
        <v>1.982</v>
      </c>
      <c r="S91" s="1">
        <v>6.0000000000000001E-3</v>
      </c>
      <c r="T91" s="1">
        <v>3.5999999999999997E-2</v>
      </c>
      <c r="U91" s="1">
        <v>8.0000000000000002E-3</v>
      </c>
      <c r="V91" s="1">
        <v>0</v>
      </c>
      <c r="W91" s="1">
        <v>0.50700000000000001</v>
      </c>
      <c r="X91" s="1">
        <v>1.4999999999999999E-2</v>
      </c>
      <c r="Y91" s="1">
        <v>0.68</v>
      </c>
      <c r="Z91" s="1">
        <v>0.75</v>
      </c>
      <c r="AA91" s="1">
        <v>1.6E-2</v>
      </c>
      <c r="AB91" s="1">
        <v>0</v>
      </c>
      <c r="AC91" s="1">
        <v>3.9990000000000001</v>
      </c>
      <c r="AD91" s="2">
        <v>38.422131147540981</v>
      </c>
      <c r="AE91" s="2">
        <v>34.83606557377049</v>
      </c>
      <c r="AF91" s="2">
        <v>26.741803278688526</v>
      </c>
      <c r="AG91" s="2">
        <v>57.287278854254417</v>
      </c>
      <c r="AH91" s="2">
        <v>0</v>
      </c>
      <c r="AI91" s="2">
        <v>0.45952868852459017</v>
      </c>
      <c r="AJ91" s="2">
        <v>0.38422131147540983</v>
      </c>
      <c r="AL91" s="1">
        <v>0.6869058864958788</v>
      </c>
      <c r="AM91" s="1">
        <v>1355.174237615199</v>
      </c>
      <c r="AN91" s="1">
        <v>1391.1552734375</v>
      </c>
      <c r="AO91" s="1">
        <v>1.9920094013214109</v>
      </c>
      <c r="AP91" s="1">
        <v>1338.989990234375</v>
      </c>
      <c r="AQ91" s="1">
        <v>1388.442761897049</v>
      </c>
      <c r="AR91" s="1">
        <v>1400.6713762997499</v>
      </c>
      <c r="AS91" s="1">
        <v>1.860938191413879</v>
      </c>
      <c r="AT91" s="1">
        <v>1.566713774052005</v>
      </c>
      <c r="AU91" s="1">
        <v>3.087813720558747</v>
      </c>
      <c r="AV91" s="1">
        <v>0</v>
      </c>
    </row>
    <row r="92" spans="1:48" s="1" customFormat="1" x14ac:dyDescent="0.3">
      <c r="A92" s="1">
        <v>2</v>
      </c>
      <c r="B92" s="1">
        <v>51.487000000000002</v>
      </c>
      <c r="C92" s="1">
        <v>0.186</v>
      </c>
      <c r="D92" s="1">
        <v>0.749</v>
      </c>
      <c r="E92" s="1">
        <v>0.35699999999999998</v>
      </c>
      <c r="F92" s="1">
        <v>15.928000000000001</v>
      </c>
      <c r="G92" s="1">
        <v>0.55100000000000005</v>
      </c>
      <c r="H92" s="1">
        <v>11.865</v>
      </c>
      <c r="I92" s="1">
        <v>17.081</v>
      </c>
      <c r="J92" s="1">
        <v>0.19700000000000001</v>
      </c>
      <c r="K92" s="1">
        <v>0</v>
      </c>
      <c r="L92" s="1">
        <v>0</v>
      </c>
      <c r="M92" s="1">
        <v>0</v>
      </c>
      <c r="N92" s="1">
        <v>98.40100000000001</v>
      </c>
      <c r="O92" s="1" t="s">
        <v>54</v>
      </c>
      <c r="P92" t="str" cm="1">
        <f t="array" ref="P92">_xlfn.IFS(A92=1,"Core",A92=3,"Rim",TRUE,"Mantle")</f>
        <v>Mantle</v>
      </c>
      <c r="Q92" s="1" t="s">
        <v>52</v>
      </c>
      <c r="R92" s="1">
        <v>1.9930000000000001</v>
      </c>
      <c r="S92" s="1">
        <v>5.0000000000000001E-3</v>
      </c>
      <c r="T92" s="1">
        <v>3.4000000000000002E-2</v>
      </c>
      <c r="U92" s="1">
        <v>1.0999999999999999E-2</v>
      </c>
      <c r="V92" s="1">
        <v>0</v>
      </c>
      <c r="W92" s="1">
        <v>0.51600000000000001</v>
      </c>
      <c r="X92" s="1">
        <v>1.7999999999999999E-2</v>
      </c>
      <c r="Y92" s="1">
        <v>0.68500000000000005</v>
      </c>
      <c r="Z92" s="1">
        <v>0.70899999999999996</v>
      </c>
      <c r="AA92" s="1">
        <v>1.4999999999999999E-2</v>
      </c>
      <c r="AB92" s="1">
        <v>0</v>
      </c>
      <c r="AC92" s="1">
        <v>3.9860000000000002</v>
      </c>
      <c r="AD92" s="2">
        <v>36.773858921161825</v>
      </c>
      <c r="AE92" s="2">
        <v>35.529045643153538</v>
      </c>
      <c r="AF92" s="2">
        <v>27.697095435684648</v>
      </c>
      <c r="AG92" s="2">
        <v>57.035803497085766</v>
      </c>
      <c r="AH92" s="2">
        <v>0</v>
      </c>
      <c r="AI92" s="2">
        <v>0.46084024896265563</v>
      </c>
      <c r="AJ92" s="2">
        <v>0.36773858921161823</v>
      </c>
      <c r="AL92" s="1">
        <v>1.9118575222253471</v>
      </c>
      <c r="AM92" s="1">
        <v>1356.2197778833211</v>
      </c>
      <c r="AN92" s="1">
        <v>1370.110595703125</v>
      </c>
      <c r="AO92" s="1">
        <v>1.5908703804016111</v>
      </c>
      <c r="AP92" s="1">
        <v>1354.310424804688</v>
      </c>
      <c r="AQ92" s="1">
        <v>1405.9954980795119</v>
      </c>
      <c r="AR92" s="1">
        <v>1409.6104830588749</v>
      </c>
      <c r="AS92" s="1">
        <v>1.332780599594116</v>
      </c>
      <c r="AT92" s="1">
        <v>3.5100098375978628</v>
      </c>
      <c r="AU92" s="1">
        <v>3.9590554425376019</v>
      </c>
      <c r="AV92" s="1">
        <v>0</v>
      </c>
    </row>
    <row r="93" spans="1:48" s="1" customFormat="1" x14ac:dyDescent="0.3">
      <c r="A93" s="1">
        <v>2</v>
      </c>
      <c r="B93" s="1">
        <v>51.209000000000003</v>
      </c>
      <c r="C93" s="1">
        <v>0.14399999999999999</v>
      </c>
      <c r="D93" s="1">
        <v>0.49</v>
      </c>
      <c r="E93" s="1">
        <v>5.6000000000000001E-2</v>
      </c>
      <c r="F93" s="1">
        <v>15.846</v>
      </c>
      <c r="G93" s="1">
        <v>0.49199999999999999</v>
      </c>
      <c r="H93" s="1">
        <v>11.221</v>
      </c>
      <c r="I93" s="1">
        <v>19.111000000000001</v>
      </c>
      <c r="J93" s="1">
        <v>0.16600000000000001</v>
      </c>
      <c r="K93" s="1">
        <v>0</v>
      </c>
      <c r="L93" s="1">
        <v>0</v>
      </c>
      <c r="M93" s="1">
        <v>0</v>
      </c>
      <c r="N93" s="1">
        <v>98.735000000000014</v>
      </c>
      <c r="O93" s="1" t="s">
        <v>55</v>
      </c>
      <c r="P93" t="str" cm="1">
        <f t="array" ref="P93">_xlfn.IFS(A93=1,"Core",A93=3,"Rim",TRUE,"Mantle")</f>
        <v>Mantle</v>
      </c>
      <c r="Q93" s="1" t="s">
        <v>53</v>
      </c>
      <c r="R93" s="1">
        <v>1.986</v>
      </c>
      <c r="S93" s="1">
        <v>4.0000000000000001E-3</v>
      </c>
      <c r="T93" s="1">
        <v>2.1999999999999999E-2</v>
      </c>
      <c r="U93" s="1">
        <v>2E-3</v>
      </c>
      <c r="V93" s="1">
        <v>8.0000000000000002E-3</v>
      </c>
      <c r="W93" s="1">
        <v>0.50600000000000001</v>
      </c>
      <c r="X93" s="1">
        <v>1.6E-2</v>
      </c>
      <c r="Y93" s="1">
        <v>0.64900000000000002</v>
      </c>
      <c r="Z93" s="1">
        <v>0.79400000000000004</v>
      </c>
      <c r="AA93" s="1">
        <v>1.2E-2</v>
      </c>
      <c r="AB93" s="1">
        <v>0</v>
      </c>
      <c r="AC93" s="1">
        <v>4</v>
      </c>
      <c r="AD93" s="2">
        <v>40.243284338570703</v>
      </c>
      <c r="AE93" s="2">
        <v>32.894069944247342</v>
      </c>
      <c r="AF93" s="2">
        <v>26.862645717181955</v>
      </c>
      <c r="AG93" s="2">
        <v>56.19047619047619</v>
      </c>
      <c r="AH93" s="2">
        <v>1.556420233463035E-2</v>
      </c>
      <c r="AI93" s="2">
        <v>0.46984287886467302</v>
      </c>
      <c r="AJ93" s="2">
        <v>0.40243284338570701</v>
      </c>
      <c r="AL93" s="1">
        <v>-1.0082642723050379</v>
      </c>
      <c r="AM93" s="1">
        <v>1333.9047532768921</v>
      </c>
      <c r="AN93" s="1">
        <v>1364.4111328125</v>
      </c>
      <c r="AO93" s="1">
        <v>1.50519871711731</v>
      </c>
      <c r="AP93" s="1">
        <v>1300.565551757812</v>
      </c>
      <c r="AQ93" s="1">
        <v>1360.1025054486779</v>
      </c>
      <c r="AR93" s="1">
        <v>1374.87034379227</v>
      </c>
      <c r="AS93" s="1">
        <v>2.2422175407409668</v>
      </c>
      <c r="AT93" s="1">
        <v>-1.2695222461875351</v>
      </c>
      <c r="AU93" s="1">
        <v>0.57490889138154699</v>
      </c>
      <c r="AV93" s="1">
        <v>1</v>
      </c>
    </row>
    <row r="94" spans="1:48" s="1" customFormat="1" x14ac:dyDescent="0.3">
      <c r="A94" s="1">
        <v>2</v>
      </c>
      <c r="B94" s="1">
        <v>52.262999999999998</v>
      </c>
      <c r="C94" s="1">
        <v>0.17599999999999999</v>
      </c>
      <c r="D94" s="1">
        <v>0.7</v>
      </c>
      <c r="E94" s="1">
        <v>0.184</v>
      </c>
      <c r="F94" s="1">
        <v>16.652999999999999</v>
      </c>
      <c r="G94" s="1">
        <v>0.499</v>
      </c>
      <c r="H94" s="1">
        <v>11.936999999999999</v>
      </c>
      <c r="I94" s="1">
        <v>18.122</v>
      </c>
      <c r="J94" s="1">
        <v>0.20200000000000001</v>
      </c>
      <c r="K94" s="1">
        <v>0</v>
      </c>
      <c r="L94" s="1">
        <v>0</v>
      </c>
      <c r="M94" s="1">
        <v>0</v>
      </c>
      <c r="N94" s="1">
        <v>100.73599999999999</v>
      </c>
      <c r="O94" s="1" t="s">
        <v>55</v>
      </c>
      <c r="P94" t="str" cm="1">
        <f t="array" ref="P94">_xlfn.IFS(A94=1,"Core",A94=3,"Rim",TRUE,"Mantle")</f>
        <v>Mantle</v>
      </c>
      <c r="Q94" s="1" t="s">
        <v>53</v>
      </c>
      <c r="R94" s="1">
        <v>1.9850000000000001</v>
      </c>
      <c r="S94" s="1">
        <v>5.0000000000000001E-3</v>
      </c>
      <c r="T94" s="1">
        <v>3.1E-2</v>
      </c>
      <c r="U94" s="1">
        <v>6.0000000000000001E-3</v>
      </c>
      <c r="V94" s="1">
        <v>0</v>
      </c>
      <c r="W94" s="1">
        <v>0.52900000000000003</v>
      </c>
      <c r="X94" s="1">
        <v>1.6E-2</v>
      </c>
      <c r="Y94" s="1">
        <v>0.67600000000000005</v>
      </c>
      <c r="Z94" s="1">
        <v>0.73699999999999999</v>
      </c>
      <c r="AA94" s="1">
        <v>1.4999999999999999E-2</v>
      </c>
      <c r="AB94" s="1">
        <v>0</v>
      </c>
      <c r="AC94" s="1">
        <v>3.9990000000000001</v>
      </c>
      <c r="AD94" s="2">
        <v>37.640449438202246</v>
      </c>
      <c r="AE94" s="2">
        <v>34.525025536261488</v>
      </c>
      <c r="AF94" s="2">
        <v>27.834525025536262</v>
      </c>
      <c r="AG94" s="2">
        <v>56.099585062240664</v>
      </c>
      <c r="AH94" s="2">
        <v>0</v>
      </c>
      <c r="AI94" s="2">
        <v>0.4665474974463738</v>
      </c>
      <c r="AJ94" s="2">
        <v>0.37640449438202245</v>
      </c>
      <c r="AL94" s="1">
        <v>0.61645419556619885</v>
      </c>
      <c r="AM94" s="1">
        <v>1348.2501039585361</v>
      </c>
      <c r="AN94" s="1">
        <v>1387.799682617188</v>
      </c>
      <c r="AO94" s="1">
        <v>1.4914373159408569</v>
      </c>
      <c r="AP94" s="1">
        <v>1323.596557617188</v>
      </c>
      <c r="AQ94" s="1">
        <v>1384.5457090928121</v>
      </c>
      <c r="AR94" s="1">
        <v>1396.4903475166379</v>
      </c>
      <c r="AS94" s="1">
        <v>1.785295844078064</v>
      </c>
      <c r="AT94" s="1">
        <v>1.484571550669443</v>
      </c>
      <c r="AU94" s="1">
        <v>2.9738214638866598</v>
      </c>
      <c r="AV94" s="1">
        <v>0</v>
      </c>
    </row>
    <row r="95" spans="1:48" s="1" customFormat="1" x14ac:dyDescent="0.3">
      <c r="A95" s="1">
        <v>2</v>
      </c>
      <c r="B95" s="1">
        <v>51.198999999999998</v>
      </c>
      <c r="C95" s="1">
        <v>0.29599999999999999</v>
      </c>
      <c r="D95" s="1">
        <v>1.2689999999999999</v>
      </c>
      <c r="E95" s="1">
        <v>0.156</v>
      </c>
      <c r="F95" s="1">
        <v>17.457000000000001</v>
      </c>
      <c r="G95" s="1">
        <v>0.503</v>
      </c>
      <c r="H95" s="1">
        <v>11.488</v>
      </c>
      <c r="I95" s="1">
        <v>17.803000000000001</v>
      </c>
      <c r="J95" s="1">
        <v>0.27600000000000002</v>
      </c>
      <c r="K95" s="1">
        <v>0</v>
      </c>
      <c r="L95" s="1">
        <v>0</v>
      </c>
      <c r="M95" s="1">
        <v>0</v>
      </c>
      <c r="N95" s="1">
        <v>100.44699999999999</v>
      </c>
      <c r="O95" s="1" t="s">
        <v>55</v>
      </c>
      <c r="P95" t="str" cm="1">
        <f t="array" ref="P95">_xlfn.IFS(A95=1,"Core",A95=3,"Rim",TRUE,"Mantle")</f>
        <v>Mantle</v>
      </c>
      <c r="Q95" s="1" t="s">
        <v>53</v>
      </c>
      <c r="R95" s="1">
        <v>1.954</v>
      </c>
      <c r="S95" s="1">
        <v>8.0000000000000002E-3</v>
      </c>
      <c r="T95" s="1">
        <v>5.7000000000000002E-2</v>
      </c>
      <c r="U95" s="1">
        <v>5.0000000000000001E-3</v>
      </c>
      <c r="V95" s="1">
        <v>3.3000000000000002E-2</v>
      </c>
      <c r="W95" s="1">
        <v>0.52400000000000002</v>
      </c>
      <c r="X95" s="1">
        <v>1.6E-2</v>
      </c>
      <c r="Y95" s="1">
        <v>0.65300000000000002</v>
      </c>
      <c r="Z95" s="1">
        <v>0.72799999999999998</v>
      </c>
      <c r="AA95" s="1">
        <v>0.02</v>
      </c>
      <c r="AB95" s="1">
        <v>0</v>
      </c>
      <c r="AC95" s="1">
        <v>4</v>
      </c>
      <c r="AD95" s="2">
        <v>37.256908904810643</v>
      </c>
      <c r="AE95" s="2">
        <v>33.41862845445241</v>
      </c>
      <c r="AF95" s="2">
        <v>29.324462640736954</v>
      </c>
      <c r="AG95" s="2">
        <v>55.480033984706878</v>
      </c>
      <c r="AH95" s="2">
        <v>5.9245960502692999E-2</v>
      </c>
      <c r="AI95" s="2">
        <v>0.47952917093142278</v>
      </c>
      <c r="AJ95" s="2">
        <v>0.37256908904810643</v>
      </c>
      <c r="AL95" s="1">
        <v>1.3606372477963511</v>
      </c>
      <c r="AM95" s="1">
        <v>1343.654736154725</v>
      </c>
      <c r="AN95" s="1">
        <v>1361.523071289062</v>
      </c>
      <c r="AO95" s="1">
        <v>3.156457901000977</v>
      </c>
      <c r="AP95" s="1">
        <v>1328.194702148438</v>
      </c>
      <c r="AQ95" s="1">
        <v>1383.8460564382369</v>
      </c>
      <c r="AR95" s="1">
        <v>1389.839416290496</v>
      </c>
      <c r="AS95" s="1">
        <v>2.095942497253418</v>
      </c>
      <c r="AT95" s="1">
        <v>2.53150241550702</v>
      </c>
      <c r="AU95" s="1">
        <v>3.28366270274639</v>
      </c>
      <c r="AV95" s="1">
        <v>1</v>
      </c>
    </row>
    <row r="96" spans="1:48" s="1" customFormat="1" x14ac:dyDescent="0.3">
      <c r="A96" s="1">
        <v>2</v>
      </c>
      <c r="B96" s="1">
        <v>51.228999999999999</v>
      </c>
      <c r="C96" s="1">
        <v>0.33800000000000002</v>
      </c>
      <c r="D96" s="1">
        <v>1.3720000000000001</v>
      </c>
      <c r="E96" s="1">
        <v>0.16300000000000001</v>
      </c>
      <c r="F96" s="1">
        <v>17.638000000000002</v>
      </c>
      <c r="G96" s="1">
        <v>0.50800000000000001</v>
      </c>
      <c r="H96" s="1">
        <v>11.247</v>
      </c>
      <c r="I96" s="1">
        <v>18.004999999999999</v>
      </c>
      <c r="J96" s="1">
        <v>0.26200000000000001</v>
      </c>
      <c r="K96" s="1">
        <v>0</v>
      </c>
      <c r="L96" s="1">
        <v>0</v>
      </c>
      <c r="M96" s="1">
        <v>0</v>
      </c>
      <c r="N96" s="1">
        <v>100.76199999999999</v>
      </c>
      <c r="O96" s="1" t="s">
        <v>55</v>
      </c>
      <c r="P96" t="str" cm="1">
        <f t="array" ref="P96">_xlfn.IFS(A96=1,"Core",A96=3,"Rim",TRUE,"Mantle")</f>
        <v>Mantle</v>
      </c>
      <c r="Q96" s="1" t="s">
        <v>53</v>
      </c>
      <c r="R96" s="1">
        <v>1.952</v>
      </c>
      <c r="S96" s="1">
        <v>0.01</v>
      </c>
      <c r="T96" s="1">
        <v>6.2E-2</v>
      </c>
      <c r="U96" s="1">
        <v>5.0000000000000001E-3</v>
      </c>
      <c r="V96" s="1">
        <v>2.9000000000000001E-2</v>
      </c>
      <c r="W96" s="1">
        <v>0.53300000000000003</v>
      </c>
      <c r="X96" s="1">
        <v>1.6E-2</v>
      </c>
      <c r="Y96" s="1">
        <v>0.63900000000000001</v>
      </c>
      <c r="Z96" s="1">
        <v>0.73499999999999999</v>
      </c>
      <c r="AA96" s="1">
        <v>1.9E-2</v>
      </c>
      <c r="AB96" s="1">
        <v>0</v>
      </c>
      <c r="AC96" s="1">
        <v>4</v>
      </c>
      <c r="AD96" s="2">
        <v>37.653688524590166</v>
      </c>
      <c r="AE96" s="2">
        <v>32.735655737704924</v>
      </c>
      <c r="AF96" s="2">
        <v>29.610655737704921</v>
      </c>
      <c r="AG96" s="2">
        <v>54.522184300341294</v>
      </c>
      <c r="AH96" s="2">
        <v>5.1601423487544484E-2</v>
      </c>
      <c r="AI96" s="2">
        <v>0.48437500000000006</v>
      </c>
      <c r="AJ96" s="2">
        <v>0.37653688524590168</v>
      </c>
      <c r="AL96" s="1">
        <v>1.27799414699146</v>
      </c>
      <c r="AM96" s="1">
        <v>1339.384401810717</v>
      </c>
      <c r="AN96" s="1">
        <v>1370.568115234375</v>
      </c>
      <c r="AO96" s="1">
        <v>3.5185425281524658</v>
      </c>
      <c r="AP96" s="1">
        <v>1333.434326171875</v>
      </c>
      <c r="AQ96" s="1">
        <v>1382.0205061198119</v>
      </c>
      <c r="AR96" s="1">
        <v>1390.209192543974</v>
      </c>
      <c r="AS96" s="1">
        <v>2.1100625991821289</v>
      </c>
      <c r="AT96" s="1">
        <v>2.6012158724724941</v>
      </c>
      <c r="AU96" s="1">
        <v>3.630657853250058</v>
      </c>
      <c r="AV96" s="1">
        <v>1</v>
      </c>
    </row>
    <row r="97" spans="1:48" s="1" customFormat="1" x14ac:dyDescent="0.3">
      <c r="A97" s="1">
        <v>2</v>
      </c>
      <c r="B97" s="1">
        <v>50.658000000000001</v>
      </c>
      <c r="C97" s="1">
        <v>0.42499999999999999</v>
      </c>
      <c r="D97" s="1">
        <v>1.633</v>
      </c>
      <c r="E97" s="1">
        <v>0.17</v>
      </c>
      <c r="F97" s="1">
        <v>17.93</v>
      </c>
      <c r="G97" s="1">
        <v>0.498</v>
      </c>
      <c r="H97" s="1">
        <v>10.926</v>
      </c>
      <c r="I97" s="1">
        <v>18.091999999999999</v>
      </c>
      <c r="J97" s="1">
        <v>0.28799999999999998</v>
      </c>
      <c r="K97" s="1">
        <v>0</v>
      </c>
      <c r="L97" s="1">
        <v>0</v>
      </c>
      <c r="M97" s="1">
        <v>0</v>
      </c>
      <c r="N97" s="1">
        <v>100.62</v>
      </c>
      <c r="O97" s="1" t="s">
        <v>55</v>
      </c>
      <c r="P97" t="str" cm="1">
        <f t="array" ref="P97">_xlfn.IFS(A97=1,"Core",A97=3,"Rim",TRUE,"Mantle")</f>
        <v>Mantle</v>
      </c>
      <c r="Q97" s="1" t="s">
        <v>53</v>
      </c>
      <c r="R97" s="1">
        <v>1.9359999999999999</v>
      </c>
      <c r="S97" s="1">
        <v>1.2E-2</v>
      </c>
      <c r="T97" s="1">
        <v>7.3999999999999996E-2</v>
      </c>
      <c r="U97" s="1">
        <v>5.0000000000000001E-3</v>
      </c>
      <c r="V97" s="1">
        <v>4.7E-2</v>
      </c>
      <c r="W97" s="1">
        <v>0.52600000000000002</v>
      </c>
      <c r="X97" s="1">
        <v>1.6E-2</v>
      </c>
      <c r="Y97" s="1">
        <v>0.622</v>
      </c>
      <c r="Z97" s="1">
        <v>0.74099999999999999</v>
      </c>
      <c r="AA97" s="1">
        <v>2.1000000000000001E-2</v>
      </c>
      <c r="AB97" s="1">
        <v>0</v>
      </c>
      <c r="AC97" s="1">
        <v>4</v>
      </c>
      <c r="AD97" s="2">
        <v>37.96106557377049</v>
      </c>
      <c r="AE97" s="2">
        <v>31.864754098360649</v>
      </c>
      <c r="AF97" s="2">
        <v>30.174180327868854</v>
      </c>
      <c r="AG97" s="2">
        <v>54.181184668989545</v>
      </c>
      <c r="AH97" s="2">
        <v>8.2024432809773118E-2</v>
      </c>
      <c r="AI97" s="2">
        <v>0.49154713114754101</v>
      </c>
      <c r="AJ97" s="2">
        <v>0.37961065573770492</v>
      </c>
      <c r="AL97" s="1">
        <v>1.2941151275390079</v>
      </c>
      <c r="AM97" s="1">
        <v>1335.021644407125</v>
      </c>
      <c r="AN97" s="1">
        <v>1387.909057617188</v>
      </c>
      <c r="AO97" s="1">
        <v>5.5114254951477051</v>
      </c>
      <c r="AP97" s="1">
        <v>1324.223022460938</v>
      </c>
      <c r="AQ97" s="1">
        <v>1376.4403876795691</v>
      </c>
      <c r="AR97" s="1">
        <v>1380.3462851371121</v>
      </c>
      <c r="AS97" s="1">
        <v>2.9201424121856689</v>
      </c>
      <c r="AT97" s="1">
        <v>2.5657041720455709</v>
      </c>
      <c r="AU97" s="1">
        <v>3.0586245524455808</v>
      </c>
      <c r="AV97" s="1">
        <v>1</v>
      </c>
    </row>
    <row r="98" spans="1:48" s="1" customFormat="1" x14ac:dyDescent="0.3">
      <c r="A98" s="1">
        <v>2</v>
      </c>
      <c r="B98" s="1">
        <v>51.701000000000001</v>
      </c>
      <c r="C98" s="1">
        <v>0.22500000000000001</v>
      </c>
      <c r="D98" s="1">
        <v>0.68</v>
      </c>
      <c r="E98" s="1">
        <v>9.8000000000000004E-2</v>
      </c>
      <c r="F98" s="1">
        <v>16.934999999999999</v>
      </c>
      <c r="G98" s="1">
        <v>0.47</v>
      </c>
      <c r="H98" s="1">
        <v>11.167999999999999</v>
      </c>
      <c r="I98" s="1">
        <v>18.353000000000002</v>
      </c>
      <c r="J98" s="1">
        <v>0.217</v>
      </c>
      <c r="K98" s="1">
        <v>0</v>
      </c>
      <c r="L98" s="1">
        <v>0</v>
      </c>
      <c r="M98" s="1">
        <v>0</v>
      </c>
      <c r="N98" s="1">
        <v>99.846999999999994</v>
      </c>
      <c r="O98" s="1" t="s">
        <v>55</v>
      </c>
      <c r="P98" t="str" cm="1">
        <f t="array" ref="P98">_xlfn.IFS(A98=1,"Core",A98=3,"Rim",TRUE,"Mantle")</f>
        <v>Mantle</v>
      </c>
      <c r="Q98" s="1" t="s">
        <v>53</v>
      </c>
      <c r="R98" s="1">
        <v>1.9870000000000001</v>
      </c>
      <c r="S98" s="1">
        <v>7.0000000000000001E-3</v>
      </c>
      <c r="T98" s="1">
        <v>3.1E-2</v>
      </c>
      <c r="U98" s="1">
        <v>3.0000000000000001E-3</v>
      </c>
      <c r="V98" s="1">
        <v>0</v>
      </c>
      <c r="W98" s="1">
        <v>0.54400000000000004</v>
      </c>
      <c r="X98" s="1">
        <v>1.4999999999999999E-2</v>
      </c>
      <c r="Y98" s="1">
        <v>0.64</v>
      </c>
      <c r="Z98" s="1">
        <v>0.75600000000000001</v>
      </c>
      <c r="AA98" s="1">
        <v>1.6E-2</v>
      </c>
      <c r="AB98" s="1">
        <v>0</v>
      </c>
      <c r="AC98" s="1">
        <v>3.9980000000000002</v>
      </c>
      <c r="AD98" s="2">
        <v>38.670076726342707</v>
      </c>
      <c r="AE98" s="2">
        <v>32.73657289002557</v>
      </c>
      <c r="AF98" s="2">
        <v>28.593350383631716</v>
      </c>
      <c r="AG98" s="2">
        <v>54.054054054054049</v>
      </c>
      <c r="AH98" s="2">
        <v>0</v>
      </c>
      <c r="AI98" s="2">
        <v>0.47928388746803069</v>
      </c>
      <c r="AJ98" s="2">
        <v>0.38670076726342706</v>
      </c>
      <c r="AL98" s="1">
        <v>0.65297947696769754</v>
      </c>
      <c r="AM98" s="1">
        <v>1344.2484300099759</v>
      </c>
      <c r="AN98" s="1">
        <v>1374.391723632812</v>
      </c>
      <c r="AO98" s="1">
        <v>1.799268484115601</v>
      </c>
      <c r="AP98" s="1">
        <v>1319.025634765625</v>
      </c>
      <c r="AQ98" s="1">
        <v>1378.1248584513651</v>
      </c>
      <c r="AR98" s="1">
        <v>1391.243783612151</v>
      </c>
      <c r="AS98" s="1">
        <v>2.0972096920013432</v>
      </c>
      <c r="AT98" s="1">
        <v>1.49401367166729</v>
      </c>
      <c r="AU98" s="1">
        <v>3.137383525399084</v>
      </c>
      <c r="AV98" s="1">
        <v>0</v>
      </c>
    </row>
    <row r="99" spans="1:48" s="1" customFormat="1" x14ac:dyDescent="0.3">
      <c r="A99" s="1">
        <v>2</v>
      </c>
      <c r="B99" s="1">
        <v>51.365000000000002</v>
      </c>
      <c r="C99" s="1">
        <v>0.23499999999999999</v>
      </c>
      <c r="D99" s="1">
        <v>0.629</v>
      </c>
      <c r="E99" s="1">
        <v>9.5000000000000001E-2</v>
      </c>
      <c r="F99" s="1">
        <v>16.984000000000002</v>
      </c>
      <c r="G99" s="1">
        <v>0.49399999999999999</v>
      </c>
      <c r="H99" s="1">
        <v>11.007</v>
      </c>
      <c r="I99" s="1">
        <v>18.446000000000002</v>
      </c>
      <c r="J99" s="1">
        <v>0.23599999999999999</v>
      </c>
      <c r="K99" s="1">
        <v>0</v>
      </c>
      <c r="L99" s="1">
        <v>0</v>
      </c>
      <c r="M99" s="1">
        <v>0</v>
      </c>
      <c r="N99" s="1">
        <v>99.491</v>
      </c>
      <c r="O99" s="1" t="s">
        <v>55</v>
      </c>
      <c r="P99" t="str" cm="1">
        <f t="array" ref="P99">_xlfn.IFS(A99=1,"Core",A99=3,"Rim",TRUE,"Mantle")</f>
        <v>Mantle</v>
      </c>
      <c r="Q99" s="1" t="s">
        <v>53</v>
      </c>
      <c r="R99" s="1">
        <v>1.9830000000000001</v>
      </c>
      <c r="S99" s="1">
        <v>7.0000000000000001E-3</v>
      </c>
      <c r="T99" s="1">
        <v>2.9000000000000001E-2</v>
      </c>
      <c r="U99" s="1">
        <v>3.0000000000000001E-3</v>
      </c>
      <c r="V99" s="1">
        <v>6.0000000000000001E-3</v>
      </c>
      <c r="W99" s="1">
        <v>0.54200000000000004</v>
      </c>
      <c r="X99" s="1">
        <v>1.6E-2</v>
      </c>
      <c r="Y99" s="1">
        <v>0.63300000000000001</v>
      </c>
      <c r="Z99" s="1">
        <v>0.76300000000000001</v>
      </c>
      <c r="AA99" s="1">
        <v>1.7999999999999999E-2</v>
      </c>
      <c r="AB99" s="1">
        <v>0</v>
      </c>
      <c r="AC99" s="1">
        <v>4</v>
      </c>
      <c r="AD99" s="2">
        <v>38.928571428571431</v>
      </c>
      <c r="AE99" s="2">
        <v>32.295918367346935</v>
      </c>
      <c r="AF99" s="2">
        <v>28.775510204081638</v>
      </c>
      <c r="AG99" s="2">
        <v>53.872340425531917</v>
      </c>
      <c r="AH99" s="2">
        <v>1.094890510948905E-2</v>
      </c>
      <c r="AI99" s="2">
        <v>0.48239795918367356</v>
      </c>
      <c r="AJ99" s="2">
        <v>0.38928571428571429</v>
      </c>
      <c r="AL99" s="1">
        <v>0.37384862357590981</v>
      </c>
      <c r="AM99" s="1">
        <v>1338.9926271321949</v>
      </c>
      <c r="AN99" s="1">
        <v>1377.817016601562</v>
      </c>
      <c r="AO99" s="1">
        <v>2.2960796356201172</v>
      </c>
      <c r="AP99" s="1">
        <v>1312.901123046875</v>
      </c>
      <c r="AQ99" s="1">
        <v>1369.212309890419</v>
      </c>
      <c r="AR99" s="1">
        <v>1379.5655304515669</v>
      </c>
      <c r="AS99" s="1">
        <v>2.4160957336425781</v>
      </c>
      <c r="AT99" s="1">
        <v>0.6627635615732288</v>
      </c>
      <c r="AU99" s="1">
        <v>1.961838107028719</v>
      </c>
      <c r="AV99" s="1">
        <v>1</v>
      </c>
    </row>
    <row r="100" spans="1:48" s="1" customFormat="1" x14ac:dyDescent="0.3">
      <c r="A100" s="1">
        <v>2</v>
      </c>
      <c r="B100" s="1">
        <v>52.13</v>
      </c>
      <c r="C100" s="1">
        <v>0.246</v>
      </c>
      <c r="D100" s="1">
        <v>0.71499999999999997</v>
      </c>
      <c r="E100" s="1">
        <v>0.126</v>
      </c>
      <c r="F100" s="1">
        <v>17.254000000000001</v>
      </c>
      <c r="G100" s="1">
        <v>0.47299999999999998</v>
      </c>
      <c r="H100" s="1">
        <v>11.092000000000001</v>
      </c>
      <c r="I100" s="1">
        <v>18.779</v>
      </c>
      <c r="J100" s="1">
        <v>0.23</v>
      </c>
      <c r="K100" s="1">
        <v>0</v>
      </c>
      <c r="L100" s="1">
        <v>0</v>
      </c>
      <c r="M100" s="1">
        <v>0</v>
      </c>
      <c r="N100" s="1">
        <v>101.045</v>
      </c>
      <c r="O100" s="1" t="s">
        <v>55</v>
      </c>
      <c r="P100" t="str" cm="1">
        <f t="array" ref="P100">_xlfn.IFS(A100=1,"Core",A100=3,"Rim",TRUE,"Mantle")</f>
        <v>Mantle</v>
      </c>
      <c r="Q100" s="1" t="s">
        <v>53</v>
      </c>
      <c r="R100" s="1">
        <v>1.982</v>
      </c>
      <c r="S100" s="1">
        <v>7.0000000000000001E-3</v>
      </c>
      <c r="T100" s="1">
        <v>3.2000000000000001E-2</v>
      </c>
      <c r="U100" s="1">
        <v>4.0000000000000001E-3</v>
      </c>
      <c r="V100" s="1">
        <v>2E-3</v>
      </c>
      <c r="W100" s="1">
        <v>0.54600000000000004</v>
      </c>
      <c r="X100" s="1">
        <v>1.4999999999999999E-2</v>
      </c>
      <c r="Y100" s="1">
        <v>0.629</v>
      </c>
      <c r="Z100" s="1">
        <v>0.76500000000000001</v>
      </c>
      <c r="AA100" s="1">
        <v>1.7000000000000001E-2</v>
      </c>
      <c r="AB100" s="1">
        <v>0</v>
      </c>
      <c r="AC100" s="1">
        <v>4</v>
      </c>
      <c r="AD100" s="2">
        <v>39.090444557996932</v>
      </c>
      <c r="AE100" s="2">
        <v>32.141032192130808</v>
      </c>
      <c r="AF100" s="2">
        <v>28.768523249872253</v>
      </c>
      <c r="AG100" s="2">
        <v>53.531914893617014</v>
      </c>
      <c r="AH100" s="2">
        <v>3.6496350364963502E-3</v>
      </c>
      <c r="AI100" s="2">
        <v>0.48313745528870722</v>
      </c>
      <c r="AJ100" s="2">
        <v>0.39090444557996934</v>
      </c>
      <c r="AL100" s="1">
        <v>0.42211224906644063</v>
      </c>
      <c r="AM100" s="1">
        <v>1340.6404485788139</v>
      </c>
      <c r="AN100" s="1">
        <v>1382.13037109375</v>
      </c>
      <c r="AO100" s="1">
        <v>2.3747959136962891</v>
      </c>
      <c r="AP100" s="1">
        <v>1326.18115234375</v>
      </c>
      <c r="AQ100" s="1">
        <v>1371.4402387630839</v>
      </c>
      <c r="AR100" s="1">
        <v>1383.899991397667</v>
      </c>
      <c r="AS100" s="1">
        <v>2.152229785919189</v>
      </c>
      <c r="AT100" s="1">
        <v>0.97605762002831398</v>
      </c>
      <c r="AU100" s="1">
        <v>2.5397566986598901</v>
      </c>
      <c r="AV100" s="1">
        <v>1</v>
      </c>
    </row>
    <row r="101" spans="1:48" s="1" customFormat="1" x14ac:dyDescent="0.3">
      <c r="A101" s="1">
        <v>2</v>
      </c>
      <c r="B101" s="1">
        <v>50.805999999999997</v>
      </c>
      <c r="C101" s="1">
        <v>0.32300000000000001</v>
      </c>
      <c r="D101" s="1">
        <v>1.2410000000000001</v>
      </c>
      <c r="E101" s="1">
        <v>0.151</v>
      </c>
      <c r="F101" s="1">
        <v>17.390999999999998</v>
      </c>
      <c r="G101" s="1">
        <v>0.51100000000000001</v>
      </c>
      <c r="H101" s="1">
        <v>10.968999999999999</v>
      </c>
      <c r="I101" s="1">
        <v>17.780999999999999</v>
      </c>
      <c r="J101" s="1">
        <v>0.26100000000000001</v>
      </c>
      <c r="K101" s="1">
        <v>0</v>
      </c>
      <c r="L101" s="1">
        <v>0</v>
      </c>
      <c r="M101" s="1">
        <v>0</v>
      </c>
      <c r="N101" s="1">
        <v>99.433999999999997</v>
      </c>
      <c r="O101" s="1" t="s">
        <v>55</v>
      </c>
      <c r="P101" t="str" cm="1">
        <f t="array" ref="P101">_xlfn.IFS(A101=1,"Core",A101=3,"Rim",TRUE,"Mantle")</f>
        <v>Mantle</v>
      </c>
      <c r="Q101" s="1" t="s">
        <v>53</v>
      </c>
      <c r="R101" s="1">
        <v>1.9630000000000001</v>
      </c>
      <c r="S101" s="1">
        <v>8.9999999999999993E-3</v>
      </c>
      <c r="T101" s="1">
        <v>5.7000000000000002E-2</v>
      </c>
      <c r="U101" s="1">
        <v>5.0000000000000001E-3</v>
      </c>
      <c r="V101" s="1">
        <v>1.2999999999999999E-2</v>
      </c>
      <c r="W101" s="1">
        <v>0.54900000000000004</v>
      </c>
      <c r="X101" s="1">
        <v>1.7000000000000001E-2</v>
      </c>
      <c r="Y101" s="1">
        <v>0.63200000000000001</v>
      </c>
      <c r="Z101" s="1">
        <v>0.73599999999999999</v>
      </c>
      <c r="AA101" s="1">
        <v>0.02</v>
      </c>
      <c r="AB101" s="1">
        <v>0</v>
      </c>
      <c r="AC101" s="1">
        <v>4</v>
      </c>
      <c r="AD101" s="2">
        <v>37.801746276322554</v>
      </c>
      <c r="AE101" s="2">
        <v>32.460195172059578</v>
      </c>
      <c r="AF101" s="2">
        <v>29.738058551617879</v>
      </c>
      <c r="AG101" s="2">
        <v>53.513971210838271</v>
      </c>
      <c r="AH101" s="2">
        <v>2.3131672597864767E-2</v>
      </c>
      <c r="AI101" s="2">
        <v>0.48638931689779158</v>
      </c>
      <c r="AJ101" s="2">
        <v>0.37801746276322556</v>
      </c>
      <c r="AL101" s="1">
        <v>1.5611755471038189</v>
      </c>
      <c r="AM101" s="1">
        <v>1340.7642010043601</v>
      </c>
      <c r="AN101" s="1">
        <v>1372.00830078125</v>
      </c>
      <c r="AO101" s="1">
        <v>3.261422872543335</v>
      </c>
      <c r="AP101" s="1">
        <v>1327.978759765625</v>
      </c>
      <c r="AQ101" s="1">
        <v>1385.484139949649</v>
      </c>
      <c r="AR101" s="1">
        <v>1394.04519244529</v>
      </c>
      <c r="AS101" s="1">
        <v>2.0468049049377441</v>
      </c>
      <c r="AT101" s="1">
        <v>2.9934662118939741</v>
      </c>
      <c r="AU101" s="1">
        <v>4.0694534314846766</v>
      </c>
      <c r="AV101" s="1">
        <v>0</v>
      </c>
    </row>
    <row r="102" spans="1:48" s="1" customFormat="1" x14ac:dyDescent="0.3">
      <c r="A102" s="1">
        <v>2</v>
      </c>
      <c r="B102" s="1">
        <v>51.206000000000003</v>
      </c>
      <c r="C102" s="1">
        <v>0.23599999999999999</v>
      </c>
      <c r="D102" s="1">
        <v>0.61799999999999999</v>
      </c>
      <c r="E102" s="1">
        <v>0.10299999999999999</v>
      </c>
      <c r="F102" s="1">
        <v>17.254999999999999</v>
      </c>
      <c r="G102" s="1">
        <v>0.49299999999999999</v>
      </c>
      <c r="H102" s="1">
        <v>10.836</v>
      </c>
      <c r="I102" s="1">
        <v>18.541</v>
      </c>
      <c r="J102" s="1">
        <v>0.214</v>
      </c>
      <c r="K102" s="1">
        <v>0</v>
      </c>
      <c r="L102" s="1">
        <v>0</v>
      </c>
      <c r="M102" s="1">
        <v>0</v>
      </c>
      <c r="N102" s="1">
        <v>99.501999999999995</v>
      </c>
      <c r="O102" s="1" t="s">
        <v>55</v>
      </c>
      <c r="P102" t="str" cm="1">
        <f t="array" ref="P102">_xlfn.IFS(A102=1,"Core",A102=3,"Rim",TRUE,"Mantle")</f>
        <v>Mantle</v>
      </c>
      <c r="Q102" s="1" t="s">
        <v>53</v>
      </c>
      <c r="R102" s="1">
        <v>1.9790000000000001</v>
      </c>
      <c r="S102" s="1">
        <v>7.0000000000000001E-3</v>
      </c>
      <c r="T102" s="1">
        <v>2.8000000000000001E-2</v>
      </c>
      <c r="U102" s="1">
        <v>3.0000000000000001E-3</v>
      </c>
      <c r="V102" s="1">
        <v>1.2E-2</v>
      </c>
      <c r="W102" s="1">
        <v>0.54600000000000004</v>
      </c>
      <c r="X102" s="1">
        <v>1.6E-2</v>
      </c>
      <c r="Y102" s="1">
        <v>0.624</v>
      </c>
      <c r="Z102" s="1">
        <v>0.76800000000000002</v>
      </c>
      <c r="AA102" s="1">
        <v>1.6E-2</v>
      </c>
      <c r="AB102" s="1">
        <v>0</v>
      </c>
      <c r="AC102" s="1">
        <v>4</v>
      </c>
      <c r="AD102" s="2">
        <v>39.064089521871821</v>
      </c>
      <c r="AE102" s="2">
        <v>31.739572736520849</v>
      </c>
      <c r="AF102" s="2">
        <v>29.19633774160733</v>
      </c>
      <c r="AG102" s="2">
        <v>53.333333333333336</v>
      </c>
      <c r="AH102" s="2">
        <v>2.150537634408602E-2</v>
      </c>
      <c r="AI102" s="2">
        <v>0.48728382502543244</v>
      </c>
      <c r="AJ102" s="2">
        <v>0.3906408952187182</v>
      </c>
      <c r="AL102" s="1">
        <v>-0.10798113245894569</v>
      </c>
      <c r="AM102" s="1">
        <v>1333.3845367625711</v>
      </c>
      <c r="AN102" s="1">
        <v>1378.700073242188</v>
      </c>
      <c r="AO102" s="1">
        <v>2.2102787494659419</v>
      </c>
      <c r="AP102" s="1">
        <v>1312.121215820312</v>
      </c>
      <c r="AQ102" s="1">
        <v>1359.6637031964799</v>
      </c>
      <c r="AR102" s="1">
        <v>1368.972456087871</v>
      </c>
      <c r="AS102" s="1">
        <v>2.0904026031494141</v>
      </c>
      <c r="AT102" s="1">
        <v>-0.2204958104398429</v>
      </c>
      <c r="AU102" s="1">
        <v>0.94967934920502017</v>
      </c>
      <c r="AV102" s="1">
        <v>1</v>
      </c>
    </row>
    <row r="103" spans="1:48" s="1" customFormat="1" x14ac:dyDescent="0.3">
      <c r="A103" s="1">
        <v>2</v>
      </c>
      <c r="B103" s="1">
        <v>50.935000000000002</v>
      </c>
      <c r="C103" s="1">
        <v>0.23799999999999999</v>
      </c>
      <c r="D103" s="1">
        <v>0.64600000000000002</v>
      </c>
      <c r="E103" s="1">
        <v>8.8999999999999996E-2</v>
      </c>
      <c r="F103" s="1">
        <v>16.834</v>
      </c>
      <c r="G103" s="1">
        <v>0.46300000000000002</v>
      </c>
      <c r="H103" s="1">
        <v>10.789</v>
      </c>
      <c r="I103" s="1">
        <v>18.332999999999998</v>
      </c>
      <c r="J103" s="1">
        <v>0.22600000000000001</v>
      </c>
      <c r="K103" s="1">
        <v>0</v>
      </c>
      <c r="L103" s="1">
        <v>0</v>
      </c>
      <c r="M103" s="1">
        <v>0</v>
      </c>
      <c r="N103" s="1">
        <v>98.552999999999997</v>
      </c>
      <c r="O103" s="1" t="s">
        <v>55</v>
      </c>
      <c r="P103" t="str" cm="1">
        <f t="array" ref="P103">_xlfn.IFS(A103=1,"Core",A103=3,"Rim",TRUE,"Mantle")</f>
        <v>Mantle</v>
      </c>
      <c r="Q103" s="1" t="s">
        <v>53</v>
      </c>
      <c r="R103" s="1">
        <v>1.986</v>
      </c>
      <c r="S103" s="1">
        <v>7.0000000000000001E-3</v>
      </c>
      <c r="T103" s="1">
        <v>0.03</v>
      </c>
      <c r="U103" s="1">
        <v>3.0000000000000001E-3</v>
      </c>
      <c r="V103" s="1">
        <v>0</v>
      </c>
      <c r="W103" s="1">
        <v>0.54900000000000004</v>
      </c>
      <c r="X103" s="1">
        <v>1.4999999999999999E-2</v>
      </c>
      <c r="Y103" s="1">
        <v>0.627</v>
      </c>
      <c r="Z103" s="1">
        <v>0.76600000000000001</v>
      </c>
      <c r="AA103" s="1">
        <v>1.7000000000000001E-2</v>
      </c>
      <c r="AB103" s="1">
        <v>0</v>
      </c>
      <c r="AC103" s="1">
        <v>3.9990000000000001</v>
      </c>
      <c r="AD103" s="2">
        <v>39.141543178334189</v>
      </c>
      <c r="AE103" s="2">
        <v>32.038834951456316</v>
      </c>
      <c r="AF103" s="2">
        <v>28.819621870209509</v>
      </c>
      <c r="AG103" s="2">
        <v>53.316326530612237</v>
      </c>
      <c r="AH103" s="2">
        <v>0</v>
      </c>
      <c r="AI103" s="2">
        <v>0.48390393459376602</v>
      </c>
      <c r="AJ103" s="2">
        <v>0.39141543178334187</v>
      </c>
      <c r="AL103" s="1">
        <v>0.49190123676367747</v>
      </c>
      <c r="AM103" s="1">
        <v>1341.086385090317</v>
      </c>
      <c r="AN103" s="1">
        <v>1382.869140625</v>
      </c>
      <c r="AO103" s="1">
        <v>2.4450652599334721</v>
      </c>
      <c r="AP103" s="1">
        <v>1313.4677734375</v>
      </c>
      <c r="AQ103" s="1">
        <v>1372.15415645235</v>
      </c>
      <c r="AR103" s="1">
        <v>1385.527685886052</v>
      </c>
      <c r="AS103" s="1">
        <v>2.439900159835815</v>
      </c>
      <c r="AT103" s="1">
        <v>1.0754539863150969</v>
      </c>
      <c r="AU103" s="1">
        <v>2.7539275737056901</v>
      </c>
      <c r="AV103" s="1">
        <v>1</v>
      </c>
    </row>
    <row r="104" spans="1:48" s="1" customFormat="1" x14ac:dyDescent="0.3">
      <c r="A104" s="1">
        <v>2</v>
      </c>
      <c r="B104" s="1">
        <v>51.128999999999998</v>
      </c>
      <c r="C104" s="1">
        <v>0.29899999999999999</v>
      </c>
      <c r="D104" s="1">
        <v>1.3129999999999999</v>
      </c>
      <c r="E104" s="1">
        <v>0.14699999999999999</v>
      </c>
      <c r="F104" s="1">
        <v>17.213999999999999</v>
      </c>
      <c r="G104" s="1">
        <v>0.52</v>
      </c>
      <c r="H104" s="1">
        <v>10.961</v>
      </c>
      <c r="I104" s="1">
        <v>17.224</v>
      </c>
      <c r="J104" s="1">
        <v>0.26100000000000001</v>
      </c>
      <c r="K104" s="1">
        <v>0</v>
      </c>
      <c r="L104" s="1">
        <v>0</v>
      </c>
      <c r="M104" s="1">
        <v>0</v>
      </c>
      <c r="N104" s="1">
        <v>99.067999999999998</v>
      </c>
      <c r="O104" s="1" t="s">
        <v>54</v>
      </c>
      <c r="P104" t="str" cm="1">
        <f t="array" ref="P104">_xlfn.IFS(A104=1,"Core",A104=3,"Rim",TRUE,"Mantle")</f>
        <v>Mantle</v>
      </c>
      <c r="Q104" s="1" t="s">
        <v>52</v>
      </c>
      <c r="R104" s="1">
        <v>1.978</v>
      </c>
      <c r="S104" s="1">
        <v>8.9999999999999993E-3</v>
      </c>
      <c r="T104" s="1">
        <v>0.06</v>
      </c>
      <c r="U104" s="1">
        <v>4.0000000000000001E-3</v>
      </c>
      <c r="V104" s="1">
        <v>0</v>
      </c>
      <c r="W104" s="1">
        <v>0.55700000000000005</v>
      </c>
      <c r="X104" s="1">
        <v>1.7000000000000001E-2</v>
      </c>
      <c r="Y104" s="1">
        <v>0.63200000000000001</v>
      </c>
      <c r="Z104" s="1">
        <v>0.71399999999999997</v>
      </c>
      <c r="AA104" s="1">
        <v>0.02</v>
      </c>
      <c r="AB104" s="1">
        <v>0</v>
      </c>
      <c r="AC104" s="1">
        <v>3.9910000000000001</v>
      </c>
      <c r="AD104" s="2">
        <v>37.1875</v>
      </c>
      <c r="AE104" s="2">
        <v>32.916666666666664</v>
      </c>
      <c r="AF104" s="2">
        <v>29.895833333333343</v>
      </c>
      <c r="AG104" s="2">
        <v>53.153910849453325</v>
      </c>
      <c r="AH104" s="2">
        <v>0</v>
      </c>
      <c r="AI104" s="2">
        <v>0.48489583333333341</v>
      </c>
      <c r="AJ104" s="2">
        <v>0.37187500000000001</v>
      </c>
      <c r="AL104" s="1">
        <v>2.8392548388242962</v>
      </c>
      <c r="AM104" s="1">
        <v>1350.9440458668259</v>
      </c>
      <c r="AN104" s="1">
        <v>1365.180053710938</v>
      </c>
      <c r="AO104" s="1">
        <v>3.298527717590332</v>
      </c>
      <c r="AP104" s="1">
        <v>1336.632568359375</v>
      </c>
      <c r="AQ104" s="1">
        <v>1404.232852213828</v>
      </c>
      <c r="AR104" s="1">
        <v>1408.640999320121</v>
      </c>
      <c r="AS104" s="1">
        <v>2.0305736064910889</v>
      </c>
      <c r="AT104" s="1">
        <v>4.861941038454006</v>
      </c>
      <c r="AU104" s="1">
        <v>5.4144428185922786</v>
      </c>
      <c r="AV104" s="1">
        <v>0</v>
      </c>
    </row>
    <row r="105" spans="1:48" s="1" customFormat="1" x14ac:dyDescent="0.3">
      <c r="A105" s="1">
        <v>2</v>
      </c>
      <c r="B105" s="1">
        <v>51.795999999999999</v>
      </c>
      <c r="C105" s="1">
        <v>0.23</v>
      </c>
      <c r="D105" s="1">
        <v>0.70299999999999996</v>
      </c>
      <c r="E105" s="1">
        <v>4.7E-2</v>
      </c>
      <c r="F105" s="1">
        <v>18.315999999999999</v>
      </c>
      <c r="G105" s="1">
        <v>0.47399999999999998</v>
      </c>
      <c r="H105" s="1">
        <v>11.47</v>
      </c>
      <c r="I105" s="1">
        <v>17.236999999999998</v>
      </c>
      <c r="J105" s="1">
        <v>0.20799999999999999</v>
      </c>
      <c r="K105" s="1">
        <v>0</v>
      </c>
      <c r="L105" s="1">
        <v>0</v>
      </c>
      <c r="M105" s="1">
        <v>0</v>
      </c>
      <c r="N105" s="1">
        <v>100.48099999999999</v>
      </c>
      <c r="O105" s="1" t="s">
        <v>54</v>
      </c>
      <c r="P105" t="str" cm="1">
        <f t="array" ref="P105">_xlfn.IFS(A105=1,"Core",A105=3,"Rim",TRUE,"Mantle")</f>
        <v>Mantle</v>
      </c>
      <c r="Q105" s="1" t="s">
        <v>52</v>
      </c>
      <c r="R105" s="1">
        <v>1.982</v>
      </c>
      <c r="S105" s="1">
        <v>7.0000000000000001E-3</v>
      </c>
      <c r="T105" s="1">
        <v>3.2000000000000001E-2</v>
      </c>
      <c r="U105" s="1">
        <v>1E-3</v>
      </c>
      <c r="V105" s="1">
        <v>5.0000000000000001E-3</v>
      </c>
      <c r="W105" s="1">
        <v>0.58199999999999996</v>
      </c>
      <c r="X105" s="1">
        <v>1.4999999999999999E-2</v>
      </c>
      <c r="Y105" s="1">
        <v>0.65400000000000003</v>
      </c>
      <c r="Z105" s="1">
        <v>0.70699999999999996</v>
      </c>
      <c r="AA105" s="1">
        <v>1.4999999999999999E-2</v>
      </c>
      <c r="AB105" s="1">
        <v>0</v>
      </c>
      <c r="AC105" s="1">
        <v>4</v>
      </c>
      <c r="AD105" s="2">
        <v>36.016301579215479</v>
      </c>
      <c r="AE105" s="2">
        <v>33.316352521650536</v>
      </c>
      <c r="AF105" s="2">
        <v>30.667345899133974</v>
      </c>
      <c r="AG105" s="2">
        <v>52.912621359223301</v>
      </c>
      <c r="AH105" s="2">
        <v>8.5178875638841581E-3</v>
      </c>
      <c r="AI105" s="2">
        <v>0.48675496688741715</v>
      </c>
      <c r="AJ105" s="2">
        <v>0.36016301579215482</v>
      </c>
      <c r="AL105" s="1">
        <v>1.0950756307192471</v>
      </c>
      <c r="AM105" s="1">
        <v>1345.386306639904</v>
      </c>
      <c r="AN105" s="1">
        <v>1351.886596679688</v>
      </c>
      <c r="AO105" s="1">
        <v>1.33311402797699</v>
      </c>
      <c r="AP105" s="1">
        <v>1317.449096679688</v>
      </c>
      <c r="AQ105" s="1">
        <v>1377.866359400346</v>
      </c>
      <c r="AR105" s="1">
        <v>1388.613527972188</v>
      </c>
      <c r="AS105" s="1">
        <v>1.8259403705596919</v>
      </c>
      <c r="AT105" s="1">
        <v>2.0856025020470952</v>
      </c>
      <c r="AU105" s="1">
        <v>3.4367361424146861</v>
      </c>
      <c r="AV105" s="1">
        <v>1</v>
      </c>
    </row>
    <row r="106" spans="1:48" s="1" customFormat="1" x14ac:dyDescent="0.3">
      <c r="A106" s="1">
        <v>2</v>
      </c>
      <c r="B106" s="1">
        <v>50.777999999999999</v>
      </c>
      <c r="C106" s="1">
        <v>0.32400000000000001</v>
      </c>
      <c r="D106" s="1">
        <v>1.3160000000000001</v>
      </c>
      <c r="E106" s="1">
        <v>0.14299999999999999</v>
      </c>
      <c r="F106" s="1">
        <v>17.594000000000001</v>
      </c>
      <c r="G106" s="1">
        <v>0.504</v>
      </c>
      <c r="H106" s="1">
        <v>10.680999999999999</v>
      </c>
      <c r="I106" s="1">
        <v>17.992999999999999</v>
      </c>
      <c r="J106" s="1">
        <v>0.27800000000000002</v>
      </c>
      <c r="K106" s="1">
        <v>0</v>
      </c>
      <c r="L106" s="1">
        <v>0</v>
      </c>
      <c r="M106" s="1">
        <v>0</v>
      </c>
      <c r="N106" s="1">
        <v>99.611000000000004</v>
      </c>
      <c r="O106" s="1" t="s">
        <v>55</v>
      </c>
      <c r="P106" t="str" cm="1">
        <f t="array" ref="P106">_xlfn.IFS(A106=1,"Core",A106=3,"Rim",TRUE,"Mantle")</f>
        <v>Mantle</v>
      </c>
      <c r="Q106" s="1" t="s">
        <v>53</v>
      </c>
      <c r="R106" s="1">
        <v>1.9610000000000001</v>
      </c>
      <c r="S106" s="1">
        <v>8.9999999999999993E-3</v>
      </c>
      <c r="T106" s="1">
        <v>0.06</v>
      </c>
      <c r="U106" s="1">
        <v>4.0000000000000001E-3</v>
      </c>
      <c r="V106" s="1">
        <v>1.4999999999999999E-2</v>
      </c>
      <c r="W106" s="1">
        <v>0.55300000000000005</v>
      </c>
      <c r="X106" s="1">
        <v>1.6E-2</v>
      </c>
      <c r="Y106" s="1">
        <v>0.61499999999999999</v>
      </c>
      <c r="Z106" s="1">
        <v>0.745</v>
      </c>
      <c r="AA106" s="1">
        <v>2.1000000000000001E-2</v>
      </c>
      <c r="AB106" s="1">
        <v>0</v>
      </c>
      <c r="AC106" s="1">
        <v>4</v>
      </c>
      <c r="AD106" s="2">
        <v>38.323045267489704</v>
      </c>
      <c r="AE106" s="2">
        <v>31.635802469135797</v>
      </c>
      <c r="AF106" s="2">
        <v>30.041152263374489</v>
      </c>
      <c r="AG106" s="2">
        <v>52.654109589041084</v>
      </c>
      <c r="AH106" s="2">
        <v>2.6408450704225348E-2</v>
      </c>
      <c r="AI106" s="2">
        <v>0.49202674897119336</v>
      </c>
      <c r="AJ106" s="2">
        <v>0.38323045267489703</v>
      </c>
      <c r="AL106" s="1">
        <v>1.70102286204347</v>
      </c>
      <c r="AM106" s="1">
        <v>1339.2055480694719</v>
      </c>
      <c r="AN106" s="1">
        <v>1378.289306640625</v>
      </c>
      <c r="AO106" s="1">
        <v>4.433906078338623</v>
      </c>
      <c r="AP106" s="1">
        <v>1323.0078125</v>
      </c>
      <c r="AQ106" s="1">
        <v>1384.6022407927301</v>
      </c>
      <c r="AR106" s="1">
        <v>1393.261027265394</v>
      </c>
      <c r="AS106" s="1">
        <v>2.2763912677764888</v>
      </c>
      <c r="AT106" s="1">
        <v>3.1871223528883088</v>
      </c>
      <c r="AU106" s="1">
        <v>4.2772973776532304</v>
      </c>
      <c r="AV106" s="1">
        <v>0</v>
      </c>
    </row>
    <row r="107" spans="1:48" s="1" customFormat="1" x14ac:dyDescent="0.3">
      <c r="A107" s="1">
        <v>2</v>
      </c>
      <c r="B107" s="1">
        <v>50.719000000000001</v>
      </c>
      <c r="C107" s="1">
        <v>0.5</v>
      </c>
      <c r="D107" s="1">
        <v>1.77</v>
      </c>
      <c r="E107" s="1">
        <v>0.1</v>
      </c>
      <c r="F107" s="1">
        <v>17.986999999999998</v>
      </c>
      <c r="G107" s="1">
        <v>0.51700000000000002</v>
      </c>
      <c r="H107" s="1">
        <v>10.632999999999999</v>
      </c>
      <c r="I107" s="1">
        <v>18.097999999999999</v>
      </c>
      <c r="J107" s="1">
        <v>0.28000000000000003</v>
      </c>
      <c r="K107" s="1">
        <v>0</v>
      </c>
      <c r="L107" s="1">
        <v>0</v>
      </c>
      <c r="M107" s="1">
        <v>0</v>
      </c>
      <c r="N107" s="1">
        <v>100.604</v>
      </c>
      <c r="O107" s="1" t="s">
        <v>55</v>
      </c>
      <c r="P107" t="str" cm="1">
        <f t="array" ref="P107">_xlfn.IFS(A107=1,"Core",A107=3,"Rim",TRUE,"Mantle")</f>
        <v>Mantle</v>
      </c>
      <c r="Q107" s="1" t="s">
        <v>53</v>
      </c>
      <c r="R107" s="1">
        <v>1.9410000000000001</v>
      </c>
      <c r="S107" s="1">
        <v>1.4E-2</v>
      </c>
      <c r="T107" s="1">
        <v>0.08</v>
      </c>
      <c r="U107" s="1">
        <v>3.0000000000000001E-3</v>
      </c>
      <c r="V107" s="1">
        <v>2.7E-2</v>
      </c>
      <c r="W107" s="1">
        <v>0.54800000000000004</v>
      </c>
      <c r="X107" s="1">
        <v>1.7000000000000001E-2</v>
      </c>
      <c r="Y107" s="1">
        <v>0.60599999999999998</v>
      </c>
      <c r="Z107" s="1">
        <v>0.74199999999999999</v>
      </c>
      <c r="AA107" s="1">
        <v>2.1000000000000001E-2</v>
      </c>
      <c r="AB107" s="1">
        <v>0</v>
      </c>
      <c r="AC107" s="1">
        <v>4</v>
      </c>
      <c r="AD107" s="2">
        <v>38.24742268041237</v>
      </c>
      <c r="AE107" s="2">
        <v>31.237113402061851</v>
      </c>
      <c r="AF107" s="2">
        <v>30.515463917525775</v>
      </c>
      <c r="AG107" s="2">
        <v>52.512998266897746</v>
      </c>
      <c r="AH107" s="2">
        <v>4.6956521739130432E-2</v>
      </c>
      <c r="AI107" s="2">
        <v>0.4963917525773196</v>
      </c>
      <c r="AJ107" s="2">
        <v>0.38247422680412368</v>
      </c>
      <c r="AL107" s="1">
        <v>1.741360981986436</v>
      </c>
      <c r="AM107" s="1">
        <v>1333.0378250204139</v>
      </c>
      <c r="AN107" s="1">
        <v>1367.786743164062</v>
      </c>
      <c r="AO107" s="1">
        <v>6.0479059219360352</v>
      </c>
      <c r="AP107" s="1">
        <v>1305.956665039062</v>
      </c>
      <c r="AQ107" s="1">
        <v>1382.1895089462421</v>
      </c>
      <c r="AR107" s="1">
        <v>1387.356012937837</v>
      </c>
      <c r="AS107" s="1">
        <v>3.239071369171143</v>
      </c>
      <c r="AT107" s="1">
        <v>3.5295060000466951</v>
      </c>
      <c r="AU107" s="1">
        <v>4.1824042998516484</v>
      </c>
      <c r="AV107" s="1">
        <v>0</v>
      </c>
    </row>
    <row r="108" spans="1:48" s="1" customFormat="1" x14ac:dyDescent="0.3">
      <c r="A108" s="1">
        <v>2</v>
      </c>
      <c r="B108" s="1">
        <v>50.308999999999997</v>
      </c>
      <c r="C108" s="1">
        <v>0.41199999999999998</v>
      </c>
      <c r="D108" s="1">
        <v>1.546</v>
      </c>
      <c r="E108" s="1">
        <v>0.16300000000000001</v>
      </c>
      <c r="F108" s="1">
        <v>17.850999999999999</v>
      </c>
      <c r="G108" s="1">
        <v>0.503</v>
      </c>
      <c r="H108" s="1">
        <v>10.455</v>
      </c>
      <c r="I108" s="1">
        <v>17.995000000000001</v>
      </c>
      <c r="J108" s="1">
        <v>0.28499999999999998</v>
      </c>
      <c r="K108" s="1">
        <v>0</v>
      </c>
      <c r="L108" s="1">
        <v>0</v>
      </c>
      <c r="M108" s="1">
        <v>0</v>
      </c>
      <c r="N108" s="1">
        <v>99.518999999999991</v>
      </c>
      <c r="O108" s="1" t="s">
        <v>55</v>
      </c>
      <c r="P108" t="str" cm="1">
        <f t="array" ref="P108">_xlfn.IFS(A108=1,"Core",A108=3,"Rim",TRUE,"Mantle")</f>
        <v>Mantle</v>
      </c>
      <c r="Q108" s="1" t="s">
        <v>53</v>
      </c>
      <c r="R108" s="1">
        <v>1.9470000000000001</v>
      </c>
      <c r="S108" s="1">
        <v>1.2E-2</v>
      </c>
      <c r="T108" s="1">
        <v>7.0999999999999994E-2</v>
      </c>
      <c r="U108" s="1">
        <v>5.0000000000000001E-3</v>
      </c>
      <c r="V108" s="1">
        <v>2.7E-2</v>
      </c>
      <c r="W108" s="1">
        <v>0.55100000000000005</v>
      </c>
      <c r="X108" s="1">
        <v>1.6E-2</v>
      </c>
      <c r="Y108" s="1">
        <v>0.60299999999999998</v>
      </c>
      <c r="Z108" s="1">
        <v>0.746</v>
      </c>
      <c r="AA108" s="1">
        <v>2.1000000000000001E-2</v>
      </c>
      <c r="AB108" s="1">
        <v>0</v>
      </c>
      <c r="AC108" s="1">
        <v>4</v>
      </c>
      <c r="AD108" s="2">
        <v>38.394235717961919</v>
      </c>
      <c r="AE108" s="2">
        <v>31.034482758620683</v>
      </c>
      <c r="AF108" s="2">
        <v>30.571281523417397</v>
      </c>
      <c r="AG108" s="2">
        <v>52.253032928942808</v>
      </c>
      <c r="AH108" s="2">
        <v>4.6712802768166084E-2</v>
      </c>
      <c r="AI108" s="2">
        <v>0.49768399382398359</v>
      </c>
      <c r="AJ108" s="2">
        <v>0.38394235717961922</v>
      </c>
      <c r="AL108" s="1">
        <v>1.6374974044117641</v>
      </c>
      <c r="AM108" s="1">
        <v>1334.316092500075</v>
      </c>
      <c r="AN108" s="1">
        <v>1393.483520507812</v>
      </c>
      <c r="AO108" s="1">
        <v>6.0854592323303223</v>
      </c>
      <c r="AP108" s="1">
        <v>1319.32080078125</v>
      </c>
      <c r="AQ108" s="1">
        <v>1379.888521016039</v>
      </c>
      <c r="AR108" s="1">
        <v>1387.8099925828251</v>
      </c>
      <c r="AS108" s="1">
        <v>2.6952629089355469</v>
      </c>
      <c r="AT108" s="1">
        <v>3.147574426140181</v>
      </c>
      <c r="AU108" s="1">
        <v>4.1480985368847634</v>
      </c>
      <c r="AV108" s="1">
        <v>0</v>
      </c>
    </row>
    <row r="109" spans="1:48" s="1" customFormat="1" x14ac:dyDescent="0.3">
      <c r="A109" s="1">
        <v>2</v>
      </c>
      <c r="B109" s="1">
        <v>50.981999999999999</v>
      </c>
      <c r="C109" s="1">
        <v>0.32400000000000001</v>
      </c>
      <c r="D109" s="1">
        <v>1.0389999999999999</v>
      </c>
      <c r="E109" s="1">
        <v>0.186</v>
      </c>
      <c r="F109" s="1">
        <v>17.611999999999998</v>
      </c>
      <c r="G109" s="1">
        <v>0.52</v>
      </c>
      <c r="H109" s="1">
        <v>10.782999999999999</v>
      </c>
      <c r="I109" s="1">
        <v>17.664999999999999</v>
      </c>
      <c r="J109" s="1">
        <v>0.26300000000000001</v>
      </c>
      <c r="K109" s="1">
        <v>0</v>
      </c>
      <c r="L109" s="1">
        <v>0</v>
      </c>
      <c r="M109" s="1">
        <v>0</v>
      </c>
      <c r="N109" s="1">
        <v>99.373999999999995</v>
      </c>
      <c r="O109" s="1" t="s">
        <v>55</v>
      </c>
      <c r="P109" t="str" cm="1">
        <f t="array" ref="P109">_xlfn.IFS(A109=1,"Core",A109=3,"Rim",TRUE,"Mantle")</f>
        <v>Mantle</v>
      </c>
      <c r="Q109" s="1" t="s">
        <v>53</v>
      </c>
      <c r="R109" s="1">
        <v>1.974</v>
      </c>
      <c r="S109" s="1">
        <v>8.9999999999999993E-3</v>
      </c>
      <c r="T109" s="1">
        <v>4.7E-2</v>
      </c>
      <c r="U109" s="1">
        <v>6.0000000000000001E-3</v>
      </c>
      <c r="V109" s="1">
        <v>0</v>
      </c>
      <c r="W109" s="1">
        <v>0.56999999999999995</v>
      </c>
      <c r="X109" s="1">
        <v>1.7000000000000001E-2</v>
      </c>
      <c r="Y109" s="1">
        <v>0.622</v>
      </c>
      <c r="Z109" s="1">
        <v>0.73299999999999998</v>
      </c>
      <c r="AA109" s="1">
        <v>0.02</v>
      </c>
      <c r="AB109" s="1">
        <v>0</v>
      </c>
      <c r="AC109" s="1">
        <v>4</v>
      </c>
      <c r="AD109" s="2">
        <v>37.744593202883621</v>
      </c>
      <c r="AE109" s="2">
        <v>32.028836251287338</v>
      </c>
      <c r="AF109" s="2">
        <v>30.226570545829041</v>
      </c>
      <c r="AG109" s="2">
        <v>52.181208053691272</v>
      </c>
      <c r="AH109" s="2">
        <v>0</v>
      </c>
      <c r="AI109" s="2">
        <v>0.49098867147270853</v>
      </c>
      <c r="AJ109" s="2">
        <v>0.3774459320288362</v>
      </c>
      <c r="AL109" s="1">
        <v>1.717435159132759</v>
      </c>
      <c r="AM109" s="1">
        <v>1340.8398405640221</v>
      </c>
      <c r="AN109" s="1">
        <v>1374.806884765625</v>
      </c>
      <c r="AO109" s="1">
        <v>3.5828652381896968</v>
      </c>
      <c r="AP109" s="1">
        <v>1328.75439453125</v>
      </c>
      <c r="AQ109" s="1">
        <v>1384.1532764539061</v>
      </c>
      <c r="AR109" s="1">
        <v>1393.803278676756</v>
      </c>
      <c r="AS109" s="1">
        <v>2.0225427150726318</v>
      </c>
      <c r="AT109" s="1">
        <v>3.008033837405947</v>
      </c>
      <c r="AU109" s="1">
        <v>4.2221523197935316</v>
      </c>
      <c r="AV109" s="1">
        <v>0</v>
      </c>
    </row>
    <row r="110" spans="1:48" s="1" customFormat="1" x14ac:dyDescent="0.3">
      <c r="A110" s="1">
        <v>2</v>
      </c>
      <c r="B110" s="1">
        <v>51.235999999999997</v>
      </c>
      <c r="C110" s="1">
        <v>0.26200000000000001</v>
      </c>
      <c r="D110" s="1">
        <v>0.61199999999999999</v>
      </c>
      <c r="E110" s="1">
        <v>9.5000000000000001E-2</v>
      </c>
      <c r="F110" s="1">
        <v>17.709</v>
      </c>
      <c r="G110" s="1">
        <v>0.504</v>
      </c>
      <c r="H110" s="1">
        <v>10.769</v>
      </c>
      <c r="I110" s="1">
        <v>18.059999999999999</v>
      </c>
      <c r="J110" s="1">
        <v>0.22700000000000001</v>
      </c>
      <c r="K110" s="1">
        <v>0</v>
      </c>
      <c r="L110" s="1">
        <v>0</v>
      </c>
      <c r="M110" s="1">
        <v>0</v>
      </c>
      <c r="N110" s="1">
        <v>99.474000000000018</v>
      </c>
      <c r="O110" s="1" t="s">
        <v>55</v>
      </c>
      <c r="P110" t="str" cm="1">
        <f t="array" ref="P110">_xlfn.IFS(A110=1,"Core",A110=3,"Rim",TRUE,"Mantle")</f>
        <v>Mantle</v>
      </c>
      <c r="Q110" s="1" t="s">
        <v>53</v>
      </c>
      <c r="R110" s="1">
        <v>1.984</v>
      </c>
      <c r="S110" s="1">
        <v>8.0000000000000002E-3</v>
      </c>
      <c r="T110" s="1">
        <v>2.8000000000000001E-2</v>
      </c>
      <c r="U110" s="1">
        <v>3.0000000000000001E-3</v>
      </c>
      <c r="V110" s="1">
        <v>3.0000000000000001E-3</v>
      </c>
      <c r="W110" s="1">
        <v>0.56999999999999995</v>
      </c>
      <c r="X110" s="1">
        <v>1.7000000000000001E-2</v>
      </c>
      <c r="Y110" s="1">
        <v>0.621</v>
      </c>
      <c r="Z110" s="1">
        <v>0.749</v>
      </c>
      <c r="AA110" s="1">
        <v>1.7000000000000001E-2</v>
      </c>
      <c r="AB110" s="1">
        <v>0</v>
      </c>
      <c r="AC110" s="1">
        <v>4</v>
      </c>
      <c r="AD110" s="2">
        <v>38.214285714285708</v>
      </c>
      <c r="AE110" s="2">
        <v>31.683673469387752</v>
      </c>
      <c r="AF110" s="2">
        <v>30.102040816326525</v>
      </c>
      <c r="AG110" s="2">
        <v>52.141057934508829</v>
      </c>
      <c r="AH110" s="2">
        <v>5.235602094240838E-3</v>
      </c>
      <c r="AI110" s="2">
        <v>0.49209183673469381</v>
      </c>
      <c r="AJ110" s="2">
        <v>0.38214285714285706</v>
      </c>
      <c r="AL110" s="1">
        <v>0.5512305532555537</v>
      </c>
      <c r="AM110" s="1">
        <v>1335.717389806377</v>
      </c>
      <c r="AN110" s="1">
        <v>1378.515991210938</v>
      </c>
      <c r="AO110" s="1">
        <v>2.424816370010376</v>
      </c>
      <c r="AP110" s="1">
        <v>1309.91650390625</v>
      </c>
      <c r="AQ110" s="1">
        <v>1366.5730584830801</v>
      </c>
      <c r="AR110" s="1">
        <v>1376.3125486449981</v>
      </c>
      <c r="AS110" s="1">
        <v>1.9945404529571531</v>
      </c>
      <c r="AT110" s="1">
        <v>0.89239441463223557</v>
      </c>
      <c r="AU110" s="1">
        <v>2.1184576228710381</v>
      </c>
      <c r="AV110" s="1">
        <v>1</v>
      </c>
    </row>
    <row r="111" spans="1:48" s="1" customFormat="1" x14ac:dyDescent="0.3">
      <c r="A111" s="1">
        <v>2</v>
      </c>
      <c r="B111" s="1">
        <v>51.457999999999998</v>
      </c>
      <c r="C111" s="1">
        <v>0.26</v>
      </c>
      <c r="D111" s="1">
        <v>0.60699999999999998</v>
      </c>
      <c r="E111" s="1">
        <v>9.2999999999999999E-2</v>
      </c>
      <c r="F111" s="1">
        <v>17.568999999999999</v>
      </c>
      <c r="G111" s="1">
        <v>0.495</v>
      </c>
      <c r="H111" s="1">
        <v>10.725</v>
      </c>
      <c r="I111" s="1">
        <v>18.263999999999999</v>
      </c>
      <c r="J111" s="1">
        <v>0.221</v>
      </c>
      <c r="K111" s="1">
        <v>0</v>
      </c>
      <c r="L111" s="1">
        <v>0</v>
      </c>
      <c r="M111" s="1">
        <v>0</v>
      </c>
      <c r="N111" s="1">
        <v>99.691999999999993</v>
      </c>
      <c r="O111" s="1" t="s">
        <v>55</v>
      </c>
      <c r="P111" t="str" cm="1">
        <f t="array" ref="P111">_xlfn.IFS(A111=1,"Core",A111=3,"Rim",TRUE,"Mantle")</f>
        <v>Mantle</v>
      </c>
      <c r="Q111" s="1" t="s">
        <v>53</v>
      </c>
      <c r="R111" s="1">
        <v>1.9870000000000001</v>
      </c>
      <c r="S111" s="1">
        <v>8.0000000000000002E-3</v>
      </c>
      <c r="T111" s="1">
        <v>2.8000000000000001E-2</v>
      </c>
      <c r="U111" s="1">
        <v>3.0000000000000001E-3</v>
      </c>
      <c r="V111" s="1">
        <v>0</v>
      </c>
      <c r="W111" s="1">
        <v>0.56699999999999995</v>
      </c>
      <c r="X111" s="1">
        <v>1.6E-2</v>
      </c>
      <c r="Y111" s="1">
        <v>0.61699999999999999</v>
      </c>
      <c r="Z111" s="1">
        <v>0.75600000000000001</v>
      </c>
      <c r="AA111" s="1">
        <v>1.7000000000000001E-2</v>
      </c>
      <c r="AB111" s="1">
        <v>0</v>
      </c>
      <c r="AC111" s="1">
        <v>3.9980000000000002</v>
      </c>
      <c r="AD111" s="2">
        <v>38.650306748466264</v>
      </c>
      <c r="AE111" s="2">
        <v>31.543967280163599</v>
      </c>
      <c r="AF111" s="2">
        <v>29.805725971370144</v>
      </c>
      <c r="AG111" s="2">
        <v>52.111486486486491</v>
      </c>
      <c r="AH111" s="2">
        <v>0</v>
      </c>
      <c r="AI111" s="2">
        <v>0.49130879345603273</v>
      </c>
      <c r="AJ111" s="2">
        <v>0.38650306748466262</v>
      </c>
      <c r="AL111" s="1">
        <v>0.58735671595329819</v>
      </c>
      <c r="AM111" s="1">
        <v>1336.8361932190901</v>
      </c>
      <c r="AN111" s="1">
        <v>1376.8740234375</v>
      </c>
      <c r="AO111" s="1">
        <v>2.224368572235107</v>
      </c>
      <c r="AP111" s="1">
        <v>1313.889892578125</v>
      </c>
      <c r="AQ111" s="1">
        <v>1369.489772765302</v>
      </c>
      <c r="AR111" s="1">
        <v>1382.159625608449</v>
      </c>
      <c r="AS111" s="1">
        <v>2.069975614547729</v>
      </c>
      <c r="AT111" s="1">
        <v>1.1547331935476</v>
      </c>
      <c r="AU111" s="1">
        <v>2.7487174876955311</v>
      </c>
      <c r="AV111" s="1">
        <v>1</v>
      </c>
    </row>
    <row r="112" spans="1:48" s="1" customFormat="1" x14ac:dyDescent="0.3">
      <c r="A112" s="1">
        <v>2</v>
      </c>
      <c r="B112" s="1">
        <v>51.338999999999999</v>
      </c>
      <c r="C112" s="1">
        <v>0.23599999999999999</v>
      </c>
      <c r="D112" s="1">
        <v>0.59299999999999997</v>
      </c>
      <c r="E112" s="1">
        <v>0.10199999999999999</v>
      </c>
      <c r="F112" s="1">
        <v>18.158999999999999</v>
      </c>
      <c r="G112" s="1">
        <v>0.53800000000000003</v>
      </c>
      <c r="H112" s="1">
        <v>10.891999999999999</v>
      </c>
      <c r="I112" s="1">
        <v>17.690999999999999</v>
      </c>
      <c r="J112" s="1">
        <v>0.20599999999999999</v>
      </c>
      <c r="K112" s="1">
        <v>0</v>
      </c>
      <c r="L112" s="1">
        <v>0</v>
      </c>
      <c r="M112" s="1">
        <v>0</v>
      </c>
      <c r="N112" s="1">
        <v>99.755999999999986</v>
      </c>
      <c r="O112" s="1" t="s">
        <v>55</v>
      </c>
      <c r="P112" t="str" cm="1">
        <f t="array" ref="P112">_xlfn.IFS(A112=1,"Core",A112=3,"Rim",TRUE,"Mantle")</f>
        <v>Mantle</v>
      </c>
      <c r="Q112" s="1" t="s">
        <v>53</v>
      </c>
      <c r="R112" s="1">
        <v>1.984</v>
      </c>
      <c r="S112" s="1">
        <v>7.0000000000000001E-3</v>
      </c>
      <c r="T112" s="1">
        <v>2.7E-2</v>
      </c>
      <c r="U112" s="1">
        <v>3.0000000000000001E-3</v>
      </c>
      <c r="V112" s="1">
        <v>4.0000000000000001E-3</v>
      </c>
      <c r="W112" s="1">
        <v>0.58199999999999996</v>
      </c>
      <c r="X112" s="1">
        <v>1.7999999999999999E-2</v>
      </c>
      <c r="Y112" s="1">
        <v>0.627</v>
      </c>
      <c r="Z112" s="1">
        <v>0.73199999999999998</v>
      </c>
      <c r="AA112" s="1">
        <v>1.4999999999999999E-2</v>
      </c>
      <c r="AB112" s="1">
        <v>0</v>
      </c>
      <c r="AC112" s="1">
        <v>4</v>
      </c>
      <c r="AD112" s="2">
        <v>37.289862455425371</v>
      </c>
      <c r="AE112" s="2">
        <v>31.940906775343862</v>
      </c>
      <c r="AF112" s="2">
        <v>30.769230769230766</v>
      </c>
      <c r="AG112" s="2">
        <v>51.861042183622828</v>
      </c>
      <c r="AH112" s="2">
        <v>6.825938566552902E-3</v>
      </c>
      <c r="AI112" s="2">
        <v>0.49414161996943451</v>
      </c>
      <c r="AJ112" s="2">
        <v>0.37289862455425371</v>
      </c>
      <c r="AL112" s="1">
        <v>0.5701245258842853</v>
      </c>
      <c r="AM112" s="1">
        <v>1332.753230450784</v>
      </c>
      <c r="AN112" s="1">
        <v>1365.296997070312</v>
      </c>
      <c r="AO112" s="1">
        <v>1.9449698925018311</v>
      </c>
      <c r="AP112" s="1">
        <v>1313.461181640625</v>
      </c>
      <c r="AQ112" s="1">
        <v>1366.2739172304759</v>
      </c>
      <c r="AR112" s="1">
        <v>1375.695226306924</v>
      </c>
      <c r="AS112" s="1">
        <v>1.7758780717849729</v>
      </c>
      <c r="AT112" s="1">
        <v>0.92790334379060369</v>
      </c>
      <c r="AU112" s="1">
        <v>2.114416610362353</v>
      </c>
      <c r="AV112" s="1">
        <v>1</v>
      </c>
    </row>
    <row r="113" spans="1:48" s="1" customFormat="1" x14ac:dyDescent="0.3">
      <c r="A113" s="1">
        <v>2</v>
      </c>
      <c r="B113" s="1">
        <v>51.194000000000003</v>
      </c>
      <c r="C113" s="1">
        <v>0.248</v>
      </c>
      <c r="D113" s="1">
        <v>0.65400000000000003</v>
      </c>
      <c r="E113" s="1">
        <v>9.9000000000000005E-2</v>
      </c>
      <c r="F113" s="1">
        <v>17.934999999999999</v>
      </c>
      <c r="G113" s="1">
        <v>0.497</v>
      </c>
      <c r="H113" s="1">
        <v>10.507999999999999</v>
      </c>
      <c r="I113" s="1">
        <v>18.334</v>
      </c>
      <c r="J113" s="1">
        <v>0.22900000000000001</v>
      </c>
      <c r="K113" s="1">
        <v>0</v>
      </c>
      <c r="L113" s="1">
        <v>0</v>
      </c>
      <c r="M113" s="1">
        <v>0</v>
      </c>
      <c r="N113" s="1">
        <v>99.697999999999993</v>
      </c>
      <c r="O113" s="1" t="s">
        <v>55</v>
      </c>
      <c r="P113" t="str" cm="1">
        <f t="array" ref="P113">_xlfn.IFS(A113=1,"Core",A113=3,"Rim",TRUE,"Mantle")</f>
        <v>Mantle</v>
      </c>
      <c r="Q113" s="1" t="s">
        <v>53</v>
      </c>
      <c r="R113" s="1">
        <v>1.98</v>
      </c>
      <c r="S113" s="1">
        <v>7.0000000000000001E-3</v>
      </c>
      <c r="T113" s="1">
        <v>0.03</v>
      </c>
      <c r="U113" s="1">
        <v>3.0000000000000001E-3</v>
      </c>
      <c r="V113" s="1">
        <v>8.9999999999999993E-3</v>
      </c>
      <c r="W113" s="1">
        <v>0.57099999999999995</v>
      </c>
      <c r="X113" s="1">
        <v>1.6E-2</v>
      </c>
      <c r="Y113" s="1">
        <v>0.60599999999999998</v>
      </c>
      <c r="Z113" s="1">
        <v>0.76</v>
      </c>
      <c r="AA113" s="1">
        <v>1.7000000000000001E-2</v>
      </c>
      <c r="AB113" s="1">
        <v>0</v>
      </c>
      <c r="AC113" s="1">
        <v>4</v>
      </c>
      <c r="AD113" s="2">
        <v>38.735983690112135</v>
      </c>
      <c r="AE113" s="2">
        <v>30.886850152905193</v>
      </c>
      <c r="AF113" s="2">
        <v>30.377166156982671</v>
      </c>
      <c r="AG113" s="2">
        <v>51.486830926083258</v>
      </c>
      <c r="AH113" s="2">
        <v>1.5517241379310345E-2</v>
      </c>
      <c r="AI113" s="2">
        <v>0.49745158002038736</v>
      </c>
      <c r="AJ113" s="2">
        <v>0.38735983690112136</v>
      </c>
      <c r="AL113" s="1">
        <v>0.38619827969714388</v>
      </c>
      <c r="AM113" s="1">
        <v>1332.16759593292</v>
      </c>
      <c r="AN113" s="1">
        <v>1376.281860351562</v>
      </c>
      <c r="AO113" s="1">
        <v>3.10955810546875</v>
      </c>
      <c r="AP113" s="1">
        <v>1308.665405273438</v>
      </c>
      <c r="AQ113" s="1">
        <v>1362.1938693141999</v>
      </c>
      <c r="AR113" s="1">
        <v>1371.7608381498139</v>
      </c>
      <c r="AS113" s="1">
        <v>2.2655818462371831</v>
      </c>
      <c r="AT113" s="1">
        <v>0.64182732628069061</v>
      </c>
      <c r="AU113" s="1">
        <v>1.848284506688056</v>
      </c>
      <c r="AV113" s="1">
        <v>1</v>
      </c>
    </row>
    <row r="114" spans="1:48" s="1" customFormat="1" x14ac:dyDescent="0.3">
      <c r="A114" s="1">
        <v>2</v>
      </c>
      <c r="B114" s="1">
        <v>50.38</v>
      </c>
      <c r="C114" s="1">
        <v>0.442</v>
      </c>
      <c r="D114" s="1">
        <v>1.6779999999999999</v>
      </c>
      <c r="E114" s="1">
        <v>0.105</v>
      </c>
      <c r="F114" s="1">
        <v>18.036999999999999</v>
      </c>
      <c r="G114" s="1">
        <v>0.48299999999999998</v>
      </c>
      <c r="H114" s="1">
        <v>10.305</v>
      </c>
      <c r="I114" s="1">
        <v>18.035</v>
      </c>
      <c r="J114" s="1">
        <v>0.27200000000000002</v>
      </c>
      <c r="K114" s="1">
        <v>0</v>
      </c>
      <c r="L114" s="1">
        <v>0</v>
      </c>
      <c r="M114" s="1">
        <v>0</v>
      </c>
      <c r="N114" s="1">
        <v>99.737000000000009</v>
      </c>
      <c r="O114" s="1" t="s">
        <v>55</v>
      </c>
      <c r="P114" t="str" cm="1">
        <f t="array" ref="P114">_xlfn.IFS(A114=1,"Core",A114=3,"Rim",TRUE,"Mantle")</f>
        <v>Mantle</v>
      </c>
      <c r="Q114" s="1" t="s">
        <v>53</v>
      </c>
      <c r="R114" s="1">
        <v>1.9470000000000001</v>
      </c>
      <c r="S114" s="1">
        <v>1.2999999999999999E-2</v>
      </c>
      <c r="T114" s="1">
        <v>7.5999999999999998E-2</v>
      </c>
      <c r="U114" s="1">
        <v>3.0000000000000001E-3</v>
      </c>
      <c r="V114" s="1">
        <v>0.02</v>
      </c>
      <c r="W114" s="1">
        <v>0.56299999999999994</v>
      </c>
      <c r="X114" s="1">
        <v>1.6E-2</v>
      </c>
      <c r="Y114" s="1">
        <v>0.59399999999999997</v>
      </c>
      <c r="Z114" s="1">
        <v>0.747</v>
      </c>
      <c r="AA114" s="1">
        <v>0.02</v>
      </c>
      <c r="AB114" s="1">
        <v>0</v>
      </c>
      <c r="AC114" s="1">
        <v>4</v>
      </c>
      <c r="AD114" s="2">
        <v>38.505154639175259</v>
      </c>
      <c r="AE114" s="2">
        <v>30.618556701030926</v>
      </c>
      <c r="AF114" s="2">
        <v>30.876288659793815</v>
      </c>
      <c r="AG114" s="2">
        <v>51.339671564390663</v>
      </c>
      <c r="AH114" s="2">
        <v>3.430531732418525E-2</v>
      </c>
      <c r="AI114" s="2">
        <v>0.50128865979381443</v>
      </c>
      <c r="AJ114" s="2">
        <v>0.3850515463917526</v>
      </c>
      <c r="AL114" s="1">
        <v>1.781823442477247</v>
      </c>
      <c r="AM114" s="1">
        <v>1334.3110906805859</v>
      </c>
      <c r="AN114" s="1">
        <v>1378.1201171875</v>
      </c>
      <c r="AO114" s="1">
        <v>6.200319766998291</v>
      </c>
      <c r="AP114" s="1">
        <v>1313.39404296875</v>
      </c>
      <c r="AQ114" s="1">
        <v>1382.133653099715</v>
      </c>
      <c r="AR114" s="1">
        <v>1387.608730645615</v>
      </c>
      <c r="AS114" s="1">
        <v>2.9963469505310059</v>
      </c>
      <c r="AT114" s="1">
        <v>3.6284719262057479</v>
      </c>
      <c r="AU114" s="1">
        <v>4.3207850928170863</v>
      </c>
      <c r="AV114" s="1">
        <v>0</v>
      </c>
    </row>
    <row r="115" spans="1:48" s="1" customFormat="1" x14ac:dyDescent="0.3">
      <c r="A115" s="1">
        <v>2</v>
      </c>
      <c r="B115" s="1">
        <v>50.323</v>
      </c>
      <c r="C115" s="1">
        <v>0.42799999999999999</v>
      </c>
      <c r="D115" s="1">
        <v>1.512</v>
      </c>
      <c r="E115" s="1">
        <v>0.184</v>
      </c>
      <c r="F115" s="1">
        <v>17.762</v>
      </c>
      <c r="G115" s="1">
        <v>0.51100000000000001</v>
      </c>
      <c r="H115" s="1">
        <v>10.362</v>
      </c>
      <c r="I115" s="1">
        <v>17.77</v>
      </c>
      <c r="J115" s="1">
        <v>0.28100000000000003</v>
      </c>
      <c r="K115" s="1">
        <v>0</v>
      </c>
      <c r="L115" s="1">
        <v>0</v>
      </c>
      <c r="M115" s="1">
        <v>0</v>
      </c>
      <c r="N115" s="1">
        <v>99.132999999999996</v>
      </c>
      <c r="O115" s="1" t="s">
        <v>55</v>
      </c>
      <c r="P115" t="str" cm="1">
        <f t="array" ref="P115">_xlfn.IFS(A115=1,"Core",A115=3,"Rim",TRUE,"Mantle")</f>
        <v>Mantle</v>
      </c>
      <c r="Q115" s="1" t="s">
        <v>53</v>
      </c>
      <c r="R115" s="1">
        <v>1.956</v>
      </c>
      <c r="S115" s="1">
        <v>1.2999999999999999E-2</v>
      </c>
      <c r="T115" s="1">
        <v>6.9000000000000006E-2</v>
      </c>
      <c r="U115" s="1">
        <v>6.0000000000000001E-3</v>
      </c>
      <c r="V115" s="1">
        <v>8.0000000000000002E-3</v>
      </c>
      <c r="W115" s="1">
        <v>0.56899999999999995</v>
      </c>
      <c r="X115" s="1">
        <v>1.7000000000000001E-2</v>
      </c>
      <c r="Y115" s="1">
        <v>0.6</v>
      </c>
      <c r="Z115" s="1">
        <v>0.74</v>
      </c>
      <c r="AA115" s="1">
        <v>2.1000000000000001E-2</v>
      </c>
      <c r="AB115" s="1">
        <v>0</v>
      </c>
      <c r="AC115" s="1">
        <v>4</v>
      </c>
      <c r="AD115" s="2">
        <v>38.262668045501549</v>
      </c>
      <c r="AE115" s="2">
        <v>31.023784901758017</v>
      </c>
      <c r="AF115" s="2">
        <v>30.713547052740438</v>
      </c>
      <c r="AG115" s="2">
        <v>51.32591958939264</v>
      </c>
      <c r="AH115" s="2">
        <v>1.3864818024263433E-2</v>
      </c>
      <c r="AI115" s="2">
        <v>0.4984488107549121</v>
      </c>
      <c r="AJ115" s="2">
        <v>0.38262668045501547</v>
      </c>
      <c r="AL115" s="1">
        <v>2.027382562726284</v>
      </c>
      <c r="AM115" s="1">
        <v>1336.5423415155719</v>
      </c>
      <c r="AN115" s="1">
        <v>1390.617431640625</v>
      </c>
      <c r="AO115" s="1">
        <v>6.049046516418457</v>
      </c>
      <c r="AP115" s="1">
        <v>1322.21240234375</v>
      </c>
      <c r="AQ115" s="1">
        <v>1385.1672168590769</v>
      </c>
      <c r="AR115" s="1">
        <v>1391.426751230676</v>
      </c>
      <c r="AS115" s="1">
        <v>2.5720710754394531</v>
      </c>
      <c r="AT115" s="1">
        <v>3.7288202665222339</v>
      </c>
      <c r="AU115" s="1">
        <v>4.5190465558952972</v>
      </c>
      <c r="AV115" s="1">
        <v>0</v>
      </c>
    </row>
    <row r="116" spans="1:48" s="1" customFormat="1" x14ac:dyDescent="0.3">
      <c r="A116" s="1">
        <v>2</v>
      </c>
      <c r="B116" s="1">
        <v>50.179000000000002</v>
      </c>
      <c r="C116" s="1">
        <v>0.53700000000000003</v>
      </c>
      <c r="D116" s="1">
        <v>1.885</v>
      </c>
      <c r="E116" s="1">
        <v>9.8000000000000004E-2</v>
      </c>
      <c r="F116" s="1">
        <v>18.138000000000002</v>
      </c>
      <c r="G116" s="1">
        <v>0.52</v>
      </c>
      <c r="H116" s="1">
        <v>10.199</v>
      </c>
      <c r="I116" s="1">
        <v>18.093</v>
      </c>
      <c r="J116" s="1">
        <v>0.27300000000000002</v>
      </c>
      <c r="K116" s="1">
        <v>0</v>
      </c>
      <c r="L116" s="1">
        <v>0</v>
      </c>
      <c r="M116" s="1">
        <v>0</v>
      </c>
      <c r="N116" s="1">
        <v>99.921999999999997</v>
      </c>
      <c r="O116" s="1" t="s">
        <v>55</v>
      </c>
      <c r="P116" t="str" cm="1">
        <f t="array" ref="P116">_xlfn.IFS(A116=1,"Core",A116=3,"Rim",TRUE,"Mantle")</f>
        <v>Mantle</v>
      </c>
      <c r="Q116" s="1" t="s">
        <v>53</v>
      </c>
      <c r="R116" s="1">
        <v>1.9370000000000001</v>
      </c>
      <c r="S116" s="1">
        <v>1.6E-2</v>
      </c>
      <c r="T116" s="1">
        <v>8.5999999999999993E-2</v>
      </c>
      <c r="U116" s="1">
        <v>3.0000000000000001E-3</v>
      </c>
      <c r="V116" s="1">
        <v>2.5999999999999999E-2</v>
      </c>
      <c r="W116" s="1">
        <v>0.56000000000000005</v>
      </c>
      <c r="X116" s="1">
        <v>1.7000000000000001E-2</v>
      </c>
      <c r="Y116" s="1">
        <v>0.58699999999999997</v>
      </c>
      <c r="Z116" s="1">
        <v>0.748</v>
      </c>
      <c r="AA116" s="1">
        <v>0.02</v>
      </c>
      <c r="AB116" s="1">
        <v>0</v>
      </c>
      <c r="AC116" s="1">
        <v>4</v>
      </c>
      <c r="AD116" s="2">
        <v>38.596491228070171</v>
      </c>
      <c r="AE116" s="2">
        <v>30.288957688338492</v>
      </c>
      <c r="AF116" s="2">
        <v>31.11455108359133</v>
      </c>
      <c r="AG116" s="2">
        <v>51.176983435047951</v>
      </c>
      <c r="AH116" s="2">
        <v>4.4368600682593851E-2</v>
      </c>
      <c r="AI116" s="2">
        <v>0.50412796697626416</v>
      </c>
      <c r="AJ116" s="2">
        <v>0.38596491228070173</v>
      </c>
      <c r="AL116" s="1">
        <v>1.7463367248562141</v>
      </c>
      <c r="AM116" s="1">
        <v>1327.8113890409479</v>
      </c>
      <c r="AN116" s="1">
        <v>1374.654907226562</v>
      </c>
      <c r="AO116" s="1">
        <v>6.9543681144714364</v>
      </c>
      <c r="AP116" s="1">
        <v>1300.898315429688</v>
      </c>
      <c r="AQ116" s="1">
        <v>1379.6271469077949</v>
      </c>
      <c r="AR116" s="1">
        <v>1383.676634821667</v>
      </c>
      <c r="AS116" s="1">
        <v>3.114498376846313</v>
      </c>
      <c r="AT116" s="1">
        <v>3.6630047809435382</v>
      </c>
      <c r="AU116" s="1">
        <v>4.1760864970648779</v>
      </c>
      <c r="AV116" s="1">
        <v>0</v>
      </c>
    </row>
    <row r="117" spans="1:48" s="1" customFormat="1" x14ac:dyDescent="0.3">
      <c r="A117" s="1">
        <v>2</v>
      </c>
      <c r="B117" s="1">
        <v>49.807000000000002</v>
      </c>
      <c r="C117" s="1">
        <v>0.58599999999999997</v>
      </c>
      <c r="D117" s="1">
        <v>2.597</v>
      </c>
      <c r="E117" s="1">
        <v>4.7E-2</v>
      </c>
      <c r="F117" s="1">
        <v>18.187999999999999</v>
      </c>
      <c r="G117" s="1">
        <v>0.498</v>
      </c>
      <c r="H117" s="1">
        <v>10.025</v>
      </c>
      <c r="I117" s="1">
        <v>17.87</v>
      </c>
      <c r="J117" s="1">
        <v>0.28699999999999998</v>
      </c>
      <c r="K117" s="1">
        <v>0</v>
      </c>
      <c r="L117" s="1">
        <v>0</v>
      </c>
      <c r="M117" s="1">
        <v>0</v>
      </c>
      <c r="N117" s="1">
        <v>99.905000000000015</v>
      </c>
      <c r="O117" s="1" t="s">
        <v>55</v>
      </c>
      <c r="P117" t="str" cm="1">
        <f t="array" ref="P117">_xlfn.IFS(A117=1,"Core",A117=3,"Rim",TRUE,"Mantle")</f>
        <v>Mantle</v>
      </c>
      <c r="Q117" s="1" t="s">
        <v>53</v>
      </c>
      <c r="R117" s="1">
        <v>1.923</v>
      </c>
      <c r="S117" s="1">
        <v>1.7000000000000001E-2</v>
      </c>
      <c r="T117" s="1">
        <v>0.11799999999999999</v>
      </c>
      <c r="U117" s="1">
        <v>1E-3</v>
      </c>
      <c r="V117" s="1">
        <v>2.3E-2</v>
      </c>
      <c r="W117" s="1">
        <v>0.56499999999999995</v>
      </c>
      <c r="X117" s="1">
        <v>1.6E-2</v>
      </c>
      <c r="Y117" s="1">
        <v>0.57699999999999996</v>
      </c>
      <c r="Z117" s="1">
        <v>0.73899999999999999</v>
      </c>
      <c r="AA117" s="1">
        <v>2.1000000000000001E-2</v>
      </c>
      <c r="AB117" s="1">
        <v>0</v>
      </c>
      <c r="AC117" s="1">
        <v>4</v>
      </c>
      <c r="AD117" s="2">
        <v>38.489583333333336</v>
      </c>
      <c r="AE117" s="2">
        <v>30.052083333333329</v>
      </c>
      <c r="AF117" s="2">
        <v>31.458333333333332</v>
      </c>
      <c r="AG117" s="2">
        <v>50.525394045534156</v>
      </c>
      <c r="AH117" s="2">
        <v>3.9115646258503403E-2</v>
      </c>
      <c r="AI117" s="2">
        <v>0.50703125000000004</v>
      </c>
      <c r="AJ117" s="2">
        <v>0.38489583333333338</v>
      </c>
      <c r="AL117" s="1">
        <v>2.7178563180150062</v>
      </c>
      <c r="AM117" s="1">
        <v>1330.739316770623</v>
      </c>
      <c r="AN117" s="1">
        <v>1343.242065429688</v>
      </c>
      <c r="AO117" s="1">
        <v>8.6292905807495117</v>
      </c>
      <c r="AP117" s="1">
        <v>1266.0009765625</v>
      </c>
      <c r="AQ117" s="1">
        <v>1392.953456128892</v>
      </c>
      <c r="AR117" s="1">
        <v>1391.9021245042261</v>
      </c>
      <c r="AS117" s="1">
        <v>4.3672060966491699</v>
      </c>
      <c r="AT117" s="1">
        <v>5.3903308819417362</v>
      </c>
      <c r="AU117" s="1">
        <v>5.2570948362309817</v>
      </c>
      <c r="AV117" s="1">
        <v>0</v>
      </c>
    </row>
    <row r="118" spans="1:48" s="1" customFormat="1" x14ac:dyDescent="0.3">
      <c r="A118" s="1">
        <v>3</v>
      </c>
      <c r="B118" s="1">
        <v>50.204000000000001</v>
      </c>
      <c r="C118" s="1">
        <v>0.52400000000000002</v>
      </c>
      <c r="D118" s="1">
        <v>1.728</v>
      </c>
      <c r="E118" s="1">
        <v>8.1000000000000003E-2</v>
      </c>
      <c r="F118" s="1">
        <v>20.135999999999999</v>
      </c>
      <c r="G118" s="1">
        <v>0.56699999999999995</v>
      </c>
      <c r="H118" s="1">
        <v>9.6920000000000002</v>
      </c>
      <c r="I118" s="1">
        <v>17.164999999999999</v>
      </c>
      <c r="J118" s="1">
        <v>0.29599999999999999</v>
      </c>
      <c r="K118" s="1">
        <v>0</v>
      </c>
      <c r="L118" s="1">
        <v>0</v>
      </c>
      <c r="M118" s="1">
        <v>0</v>
      </c>
      <c r="N118" s="1">
        <v>100.39299999999999</v>
      </c>
      <c r="O118" s="1" t="s">
        <v>55</v>
      </c>
      <c r="P118" t="str" cm="1">
        <f t="array" ref="P118">_xlfn.IFS(A118=1,"Core",A118=3,"Rim",TRUE,"Mantle")</f>
        <v>Rim</v>
      </c>
      <c r="Q118" s="1" t="s">
        <v>53</v>
      </c>
      <c r="R118" s="1">
        <v>1.9419999999999999</v>
      </c>
      <c r="S118" s="1">
        <v>1.4999999999999999E-2</v>
      </c>
      <c r="T118" s="1">
        <v>7.9000000000000001E-2</v>
      </c>
      <c r="U118" s="1">
        <v>2E-3</v>
      </c>
      <c r="V118" s="1">
        <v>2.7E-2</v>
      </c>
      <c r="W118" s="1">
        <v>0.624</v>
      </c>
      <c r="X118" s="1">
        <v>1.9E-2</v>
      </c>
      <c r="Y118" s="1">
        <v>0.55900000000000005</v>
      </c>
      <c r="Z118" s="1">
        <v>0.71099999999999997</v>
      </c>
      <c r="AA118" s="1">
        <v>2.1999999999999999E-2</v>
      </c>
      <c r="AB118" s="1">
        <v>0</v>
      </c>
      <c r="AC118" s="1">
        <v>4</v>
      </c>
      <c r="AD118" s="2">
        <v>36.649484536082468</v>
      </c>
      <c r="AE118" s="2">
        <v>28.814432989690719</v>
      </c>
      <c r="AF118" s="2">
        <v>34.536082474226809</v>
      </c>
      <c r="AG118" s="2">
        <v>47.252747252747255</v>
      </c>
      <c r="AH118" s="2">
        <v>4.1474654377880185E-2</v>
      </c>
      <c r="AI118" s="2">
        <v>0.52860824742268042</v>
      </c>
      <c r="AJ118" s="2">
        <v>0.36649484536082466</v>
      </c>
      <c r="AL118" s="1">
        <v>2.5499270054561731</v>
      </c>
      <c r="AM118" s="1">
        <v>1321.509554414062</v>
      </c>
      <c r="AN118" s="1">
        <v>1354.393798828125</v>
      </c>
      <c r="AO118" s="1">
        <v>7.0996026992797852</v>
      </c>
      <c r="AP118" s="1">
        <v>1307.849853515625</v>
      </c>
      <c r="AQ118" s="1">
        <v>1374.570847828923</v>
      </c>
      <c r="AR118" s="1">
        <v>1379.281864011863</v>
      </c>
      <c r="AS118" s="1">
        <v>3.62624192237854</v>
      </c>
      <c r="AT118" s="1">
        <v>4.4003027189755812</v>
      </c>
      <c r="AU118" s="1">
        <v>5.0019245434020689</v>
      </c>
      <c r="AV118" s="1">
        <v>0</v>
      </c>
    </row>
    <row r="119" spans="1:48" s="1" customFormat="1" x14ac:dyDescent="0.3">
      <c r="A119" s="1">
        <v>3</v>
      </c>
      <c r="B119" s="1">
        <v>50.780999999999999</v>
      </c>
      <c r="C119" s="1">
        <v>0.26</v>
      </c>
      <c r="D119" s="1">
        <v>0.54800000000000004</v>
      </c>
      <c r="E119" s="1">
        <v>0</v>
      </c>
      <c r="F119" s="1">
        <v>20.084</v>
      </c>
      <c r="G119" s="1">
        <v>0.58499999999999996</v>
      </c>
      <c r="H119" s="1">
        <v>9.9440000000000008</v>
      </c>
      <c r="I119" s="1">
        <v>16.338999999999999</v>
      </c>
      <c r="J119" s="1">
        <v>0.22700000000000001</v>
      </c>
      <c r="K119" s="1">
        <v>0</v>
      </c>
      <c r="L119" s="1">
        <v>0</v>
      </c>
      <c r="M119" s="1">
        <v>0</v>
      </c>
      <c r="N119" s="1">
        <v>98.768000000000001</v>
      </c>
      <c r="O119" s="1" t="s">
        <v>54</v>
      </c>
      <c r="P119" t="str" cm="1">
        <f t="array" ref="P119">_xlfn.IFS(A119=1,"Core",A119=3,"Rim",TRUE,"Mantle")</f>
        <v>Rim</v>
      </c>
      <c r="Q119" s="1" t="s">
        <v>52</v>
      </c>
      <c r="R119" s="1">
        <v>1.9950000000000001</v>
      </c>
      <c r="S119" s="1">
        <v>8.0000000000000002E-3</v>
      </c>
      <c r="T119" s="1">
        <v>2.5000000000000001E-2</v>
      </c>
      <c r="U119" s="1">
        <v>0</v>
      </c>
      <c r="V119" s="1">
        <v>0</v>
      </c>
      <c r="W119" s="1">
        <v>0.66</v>
      </c>
      <c r="X119" s="1">
        <v>1.9E-2</v>
      </c>
      <c r="Y119" s="1">
        <v>0.58199999999999996</v>
      </c>
      <c r="Z119" s="1">
        <v>0.68799999999999994</v>
      </c>
      <c r="AA119" s="1">
        <v>1.7000000000000001E-2</v>
      </c>
      <c r="AB119" s="1">
        <v>0</v>
      </c>
      <c r="AC119" s="1">
        <v>3.9940000000000002</v>
      </c>
      <c r="AD119" s="2">
        <v>35.300153925089788</v>
      </c>
      <c r="AE119" s="2">
        <v>29.861467419189324</v>
      </c>
      <c r="AF119" s="2">
        <v>34.838378655720895</v>
      </c>
      <c r="AG119" s="2">
        <v>46.859903381642511</v>
      </c>
      <c r="AH119" s="2">
        <v>0</v>
      </c>
      <c r="AI119" s="2">
        <v>0.52488455618265795</v>
      </c>
      <c r="AJ119" s="2">
        <v>0.35300153925089789</v>
      </c>
      <c r="AL119" s="1">
        <v>2.2562774835572732</v>
      </c>
      <c r="AM119" s="1">
        <v>1328.4332748240699</v>
      </c>
      <c r="AN119" s="1">
        <v>1300.99072265625</v>
      </c>
      <c r="AO119" s="1">
        <v>2.8923535346984859</v>
      </c>
      <c r="AP119" s="1">
        <v>1273.856567382812</v>
      </c>
      <c r="AQ119" s="1">
        <v>1373.890585108483</v>
      </c>
      <c r="AR119" s="1">
        <v>1383.7572707989709</v>
      </c>
      <c r="AS119" s="1">
        <v>2.1362123489379878</v>
      </c>
      <c r="AT119" s="1">
        <v>3.5596822057423201</v>
      </c>
      <c r="AU119" s="1">
        <v>4.8142973630692794</v>
      </c>
      <c r="AV119" s="1">
        <v>0</v>
      </c>
    </row>
    <row r="120" spans="1:48" s="1" customFormat="1" x14ac:dyDescent="0.3">
      <c r="A120" s="1">
        <v>3</v>
      </c>
      <c r="B120" s="1">
        <v>50.372</v>
      </c>
      <c r="C120" s="1">
        <v>0.48199999999999998</v>
      </c>
      <c r="D120" s="1">
        <v>1.3009999999999999</v>
      </c>
      <c r="E120" s="1">
        <v>0.20899999999999999</v>
      </c>
      <c r="F120" s="1">
        <v>20.628</v>
      </c>
      <c r="G120" s="1">
        <v>0.71799999999999997</v>
      </c>
      <c r="H120" s="1">
        <v>9.9019999999999992</v>
      </c>
      <c r="I120" s="1">
        <v>15.766999999999999</v>
      </c>
      <c r="J120" s="1">
        <v>0.19</v>
      </c>
      <c r="K120" s="1">
        <v>0</v>
      </c>
      <c r="L120" s="1">
        <v>0</v>
      </c>
      <c r="M120" s="1">
        <v>0</v>
      </c>
      <c r="N120" s="1">
        <v>99.569000000000003</v>
      </c>
      <c r="O120" s="1" t="s">
        <v>54</v>
      </c>
      <c r="P120" t="str" cm="1">
        <f t="array" ref="P120">_xlfn.IFS(A120=1,"Core",A120=3,"Rim",TRUE,"Mantle")</f>
        <v>Rim</v>
      </c>
      <c r="Q120" s="1" t="s">
        <v>52</v>
      </c>
      <c r="R120" s="1">
        <v>1.966</v>
      </c>
      <c r="S120" s="1">
        <v>1.4E-2</v>
      </c>
      <c r="T120" s="1">
        <v>0.06</v>
      </c>
      <c r="U120" s="1">
        <v>6.0000000000000001E-3</v>
      </c>
      <c r="V120" s="1">
        <v>0</v>
      </c>
      <c r="W120" s="1">
        <v>0.67300000000000004</v>
      </c>
      <c r="X120" s="1">
        <v>2.4E-2</v>
      </c>
      <c r="Y120" s="1">
        <v>0.57599999999999996</v>
      </c>
      <c r="Z120" s="1">
        <v>0.65900000000000003</v>
      </c>
      <c r="AA120" s="1">
        <v>1.4E-2</v>
      </c>
      <c r="AB120" s="1">
        <v>0</v>
      </c>
      <c r="AC120" s="1">
        <v>3.9940000000000002</v>
      </c>
      <c r="AD120" s="2">
        <v>34.109730848861282</v>
      </c>
      <c r="AE120" s="2">
        <v>29.813664596273288</v>
      </c>
      <c r="AF120" s="2">
        <v>36.076604554865419</v>
      </c>
      <c r="AG120" s="2">
        <v>46.116893514811842</v>
      </c>
      <c r="AH120" s="2">
        <v>0</v>
      </c>
      <c r="AI120" s="2">
        <v>0.53131469979296064</v>
      </c>
      <c r="AJ120" s="2">
        <v>0.3410973084886128</v>
      </c>
      <c r="AL120" s="1">
        <v>2.7154450393270539</v>
      </c>
      <c r="AM120" s="1">
        <v>1312.7104795096479</v>
      </c>
      <c r="AN120" s="1">
        <v>1358.517822265625</v>
      </c>
      <c r="AO120" s="1">
        <v>4.1511597633361816</v>
      </c>
      <c r="AP120" s="1">
        <v>1325.603393554688</v>
      </c>
      <c r="AQ120" s="1">
        <v>1376.742320481563</v>
      </c>
      <c r="AR120" s="1">
        <v>1376.6783796857469</v>
      </c>
      <c r="AS120" s="1">
        <v>2.2958304882049561</v>
      </c>
      <c r="AT120" s="1">
        <v>4.6000230580243624</v>
      </c>
      <c r="AU120" s="1">
        <v>4.591861081772322</v>
      </c>
      <c r="AV120" s="1">
        <v>0</v>
      </c>
    </row>
    <row r="121" spans="1:48" s="1" customFormat="1" x14ac:dyDescent="0.3">
      <c r="A121" s="1">
        <v>3</v>
      </c>
      <c r="B121" s="1">
        <v>50.128999999999998</v>
      </c>
      <c r="C121" s="1">
        <v>0.53400000000000003</v>
      </c>
      <c r="D121" s="1">
        <v>1.6259999999999999</v>
      </c>
      <c r="E121" s="1">
        <v>8.3000000000000004E-2</v>
      </c>
      <c r="F121" s="1">
        <v>20.138999999999999</v>
      </c>
      <c r="G121" s="1">
        <v>0.57799999999999996</v>
      </c>
      <c r="H121" s="1">
        <v>9.3030000000000008</v>
      </c>
      <c r="I121" s="1">
        <v>17.088999999999999</v>
      </c>
      <c r="J121" s="1">
        <v>0.28100000000000003</v>
      </c>
      <c r="K121" s="1">
        <v>0</v>
      </c>
      <c r="L121" s="1">
        <v>0</v>
      </c>
      <c r="M121" s="1">
        <v>0</v>
      </c>
      <c r="N121" s="1">
        <v>99.762</v>
      </c>
      <c r="O121" s="1" t="s">
        <v>55</v>
      </c>
      <c r="P121" t="str" cm="1">
        <f t="array" ref="P121">_xlfn.IFS(A121=1,"Core",A121=3,"Rim",TRUE,"Mantle")</f>
        <v>Rim</v>
      </c>
      <c r="Q121" s="1" t="s">
        <v>53</v>
      </c>
      <c r="R121" s="1">
        <v>1.9550000000000001</v>
      </c>
      <c r="S121" s="1">
        <v>1.6E-2</v>
      </c>
      <c r="T121" s="1">
        <v>7.4999999999999997E-2</v>
      </c>
      <c r="U121" s="1">
        <v>3.0000000000000001E-3</v>
      </c>
      <c r="V121" s="1">
        <v>3.0000000000000001E-3</v>
      </c>
      <c r="W121" s="1">
        <v>0.65400000000000003</v>
      </c>
      <c r="X121" s="1">
        <v>1.9E-2</v>
      </c>
      <c r="Y121" s="1">
        <v>0.54100000000000004</v>
      </c>
      <c r="Z121" s="1">
        <v>0.71399999999999997</v>
      </c>
      <c r="AA121" s="1">
        <v>2.1000000000000001E-2</v>
      </c>
      <c r="AB121" s="1">
        <v>0</v>
      </c>
      <c r="AC121" s="1">
        <v>4</v>
      </c>
      <c r="AD121" s="2">
        <v>36.975660279647848</v>
      </c>
      <c r="AE121" s="2">
        <v>28.016571724495083</v>
      </c>
      <c r="AF121" s="2">
        <v>35.007767995857073</v>
      </c>
      <c r="AG121" s="2">
        <v>45.271966527196653</v>
      </c>
      <c r="AH121" s="2">
        <v>4.5662100456621002E-3</v>
      </c>
      <c r="AI121" s="2">
        <v>0.53495598135681</v>
      </c>
      <c r="AJ121" s="2">
        <v>0.36975660279647848</v>
      </c>
      <c r="AL121" s="1">
        <v>2.7698433509729159</v>
      </c>
      <c r="AM121" s="1">
        <v>1319.670037162314</v>
      </c>
      <c r="AN121" s="1">
        <v>1353.43359375</v>
      </c>
      <c r="AO121" s="1">
        <v>6.7580904960632324</v>
      </c>
      <c r="AP121" s="1">
        <v>1309.4033203125</v>
      </c>
      <c r="AQ121" s="1">
        <v>1376.094927569962</v>
      </c>
      <c r="AR121" s="1">
        <v>1380.211651058029</v>
      </c>
      <c r="AS121" s="1">
        <v>3.299913644790649</v>
      </c>
      <c r="AT121" s="1">
        <v>4.7518990595094692</v>
      </c>
      <c r="AU121" s="1">
        <v>5.2780961167842158</v>
      </c>
      <c r="AV121" s="1">
        <v>0</v>
      </c>
    </row>
    <row r="122" spans="1:48" s="1" customFormat="1" x14ac:dyDescent="0.3">
      <c r="A122" s="1">
        <v>3</v>
      </c>
      <c r="B122" s="1">
        <v>50.195</v>
      </c>
      <c r="C122" s="1">
        <v>0.40799999999999997</v>
      </c>
      <c r="D122" s="1">
        <v>1.4630000000000001</v>
      </c>
      <c r="E122" s="1">
        <v>0.184</v>
      </c>
      <c r="F122" s="1">
        <v>21.079000000000001</v>
      </c>
      <c r="G122" s="1">
        <v>0.65800000000000003</v>
      </c>
      <c r="H122" s="1">
        <v>9.4209999999999994</v>
      </c>
      <c r="I122" s="1">
        <v>16.085000000000001</v>
      </c>
      <c r="J122" s="1">
        <v>0.27200000000000002</v>
      </c>
      <c r="K122" s="1">
        <v>0</v>
      </c>
      <c r="L122" s="1">
        <v>0</v>
      </c>
      <c r="M122" s="1">
        <v>0</v>
      </c>
      <c r="N122" s="1">
        <v>99.765000000000029</v>
      </c>
      <c r="O122" s="1" t="s">
        <v>54</v>
      </c>
      <c r="P122" t="str" cm="1">
        <f t="array" ref="P122">_xlfn.IFS(A122=1,"Core",A122=3,"Rim",TRUE,"Mantle")</f>
        <v>Rim</v>
      </c>
      <c r="Q122" s="1" t="s">
        <v>52</v>
      </c>
      <c r="R122" s="1">
        <v>1.9610000000000001</v>
      </c>
      <c r="S122" s="1">
        <v>1.2E-2</v>
      </c>
      <c r="T122" s="1">
        <v>6.7000000000000004E-2</v>
      </c>
      <c r="U122" s="1">
        <v>6.0000000000000001E-3</v>
      </c>
      <c r="V122" s="1">
        <v>1E-3</v>
      </c>
      <c r="W122" s="1">
        <v>0.68799999999999994</v>
      </c>
      <c r="X122" s="1">
        <v>2.1999999999999999E-2</v>
      </c>
      <c r="Y122" s="1">
        <v>0.54900000000000004</v>
      </c>
      <c r="Z122" s="1">
        <v>0.67400000000000004</v>
      </c>
      <c r="AA122" s="1">
        <v>2.1000000000000001E-2</v>
      </c>
      <c r="AB122" s="1">
        <v>0</v>
      </c>
      <c r="AC122" s="1">
        <v>4</v>
      </c>
      <c r="AD122" s="2">
        <v>34.850051706308172</v>
      </c>
      <c r="AE122" s="2">
        <v>28.386763185108588</v>
      </c>
      <c r="AF122" s="2">
        <v>36.763185108583244</v>
      </c>
      <c r="AG122" s="2">
        <v>44.381568310428456</v>
      </c>
      <c r="AH122" s="2">
        <v>1.4513788098693761E-3</v>
      </c>
      <c r="AI122" s="2">
        <v>0.54188210961737338</v>
      </c>
      <c r="AJ122" s="2">
        <v>0.34850051706308172</v>
      </c>
      <c r="AL122" s="1">
        <v>3.3595464702166891</v>
      </c>
      <c r="AM122" s="1">
        <v>1317.135405180253</v>
      </c>
      <c r="AN122" s="1">
        <v>1360.192626953125</v>
      </c>
      <c r="AO122" s="1">
        <v>5.7130618095397949</v>
      </c>
      <c r="AP122" s="1">
        <v>1329.849853515625</v>
      </c>
      <c r="AQ122" s="1">
        <v>1379.334511443353</v>
      </c>
      <c r="AR122" s="1">
        <v>1382.6840425868779</v>
      </c>
      <c r="AS122" s="1">
        <v>2.8514914512634282</v>
      </c>
      <c r="AT122" s="1">
        <v>5.3287907963162979</v>
      </c>
      <c r="AU122" s="1">
        <v>5.7573211640931881</v>
      </c>
      <c r="AV122" s="1">
        <v>0</v>
      </c>
    </row>
  </sheetData>
  <sortState xmlns:xlrd2="http://schemas.microsoft.com/office/spreadsheetml/2017/richdata2" ref="A1:AX122">
    <sortCondition descending="1" ref="AG1:AG122"/>
  </sortState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166B7-F0C8-4F89-AF57-5A29A2AA50EA}">
  <dimension ref="A1:AX463"/>
  <sheetViews>
    <sheetView topLeftCell="AA260" workbookViewId="0">
      <selection activeCell="AR268" sqref="AR268"/>
    </sheetView>
  </sheetViews>
  <sheetFormatPr defaultRowHeight="14" x14ac:dyDescent="0.3"/>
  <cols>
    <col min="15" max="15" width="11.26953125" bestFit="1" customWidth="1"/>
    <col min="17" max="17" width="14.5429687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 s="1">
        <v>2</v>
      </c>
      <c r="B2" s="1">
        <v>51.557000000000002</v>
      </c>
      <c r="C2" s="1">
        <v>0.29599999999999999</v>
      </c>
      <c r="D2" s="1">
        <v>0.89100000000000001</v>
      </c>
      <c r="E2" s="1">
        <v>0.41199999999999998</v>
      </c>
      <c r="F2" s="1">
        <v>13.367000000000001</v>
      </c>
      <c r="G2" s="1">
        <v>0.40600000000000003</v>
      </c>
      <c r="H2" s="1">
        <v>13.723000000000001</v>
      </c>
      <c r="I2" s="1">
        <v>19.251999999999999</v>
      </c>
      <c r="J2" s="1">
        <v>0.246</v>
      </c>
      <c r="K2" s="1">
        <v>0</v>
      </c>
      <c r="L2" s="1">
        <v>0</v>
      </c>
      <c r="M2" s="1">
        <v>0</v>
      </c>
      <c r="N2" s="1">
        <f>SUM(B2:M2)</f>
        <v>100.14999999999999</v>
      </c>
      <c r="O2" s="1" t="s">
        <v>61</v>
      </c>
      <c r="P2" t="str" cm="1">
        <f t="array" ref="P2">_xlfn.IFS(A2=2,"Core",A2=3,"Rim",TRUE,"Mantle")</f>
        <v>Core</v>
      </c>
      <c r="Q2" s="1" t="s">
        <v>52</v>
      </c>
      <c r="R2" s="1">
        <v>1.9410000000000001</v>
      </c>
      <c r="S2" s="1">
        <v>8.0000000000000002E-3</v>
      </c>
      <c r="T2" s="1">
        <v>0.04</v>
      </c>
      <c r="U2" s="1">
        <v>1.2E-2</v>
      </c>
      <c r="V2" s="1">
        <v>6.7000000000000004E-2</v>
      </c>
      <c r="W2" s="1">
        <v>0.35399999999999998</v>
      </c>
      <c r="X2" s="1">
        <v>1.2999999999999999E-2</v>
      </c>
      <c r="Y2" s="1">
        <v>0.77</v>
      </c>
      <c r="Z2" s="1">
        <v>0.77700000000000002</v>
      </c>
      <c r="AA2" s="1">
        <v>1.7999999999999999E-2</v>
      </c>
      <c r="AB2" s="1">
        <v>0</v>
      </c>
      <c r="AC2" s="1">
        <v>4</v>
      </c>
      <c r="AD2" s="2">
        <v>39.222614840989401</v>
      </c>
      <c r="AE2" s="2">
        <v>38.869257950530034</v>
      </c>
      <c r="AF2" s="2">
        <v>21.908127208480565</v>
      </c>
      <c r="AG2" s="2">
        <f>Y2/(Y2+W2)*100</f>
        <v>68.505338078291814</v>
      </c>
      <c r="AH2" s="2">
        <f>V2/(V2+W2)</f>
        <v>0.15914489311163896</v>
      </c>
      <c r="AI2" s="2">
        <v>0.41519434628975266</v>
      </c>
      <c r="AJ2" s="2">
        <v>0.392226148409894</v>
      </c>
      <c r="AM2" s="1">
        <v>1356.8072197903821</v>
      </c>
      <c r="AN2" s="1">
        <v>1386.771850585938</v>
      </c>
      <c r="AO2" s="1">
        <v>0.93777322769165039</v>
      </c>
      <c r="AP2" s="1">
        <v>1359.421508789062</v>
      </c>
      <c r="AS2" s="1">
        <v>1.7693383693695071</v>
      </c>
      <c r="AV2" s="1">
        <v>1</v>
      </c>
    </row>
    <row r="3" spans="1:50" s="1" customFormat="1" x14ac:dyDescent="0.3">
      <c r="A3">
        <v>2</v>
      </c>
      <c r="B3">
        <v>51.567999999999998</v>
      </c>
      <c r="C3">
        <v>0.223</v>
      </c>
      <c r="D3">
        <v>0.878</v>
      </c>
      <c r="E3">
        <v>0.29599999999999999</v>
      </c>
      <c r="F3">
        <v>13.122999999999999</v>
      </c>
      <c r="G3">
        <v>0.39600000000000002</v>
      </c>
      <c r="H3">
        <v>14.004</v>
      </c>
      <c r="I3">
        <v>19.001999999999999</v>
      </c>
      <c r="J3">
        <v>0.14799999999999999</v>
      </c>
      <c r="K3">
        <v>0</v>
      </c>
      <c r="L3">
        <v>5.0999999999999997E-2</v>
      </c>
      <c r="M3">
        <v>0</v>
      </c>
      <c r="N3" s="1">
        <f>SUM(B3:M3)</f>
        <v>99.688999999999993</v>
      </c>
      <c r="O3" t="s">
        <v>61</v>
      </c>
      <c r="P3" t="str" cm="1">
        <f t="array" ref="P3">_xlfn.IFS(A3=2,"Core",A3=3,"Rim",TRUE,"Mantle")</f>
        <v>Core</v>
      </c>
      <c r="Q3" s="1" t="s">
        <v>93</v>
      </c>
      <c r="R3">
        <v>1.9490000000000001</v>
      </c>
      <c r="S3">
        <v>6.0000000000000001E-3</v>
      </c>
      <c r="T3">
        <v>3.9E-2</v>
      </c>
      <c r="U3">
        <v>8.9999999999999993E-3</v>
      </c>
      <c r="V3">
        <v>5.1999999999999998E-2</v>
      </c>
      <c r="W3">
        <v>0.36299999999999999</v>
      </c>
      <c r="X3">
        <v>1.2999999999999999E-2</v>
      </c>
      <c r="Y3">
        <v>0.78900000000000003</v>
      </c>
      <c r="Z3">
        <v>0.77</v>
      </c>
      <c r="AA3">
        <v>1.0999999999999999E-2</v>
      </c>
      <c r="AB3">
        <v>0</v>
      </c>
      <c r="AC3">
        <v>4</v>
      </c>
      <c r="AD3">
        <v>38.751887267237045</v>
      </c>
      <c r="AE3">
        <v>39.708102667337705</v>
      </c>
      <c r="AF3">
        <v>21.540010065425264</v>
      </c>
      <c r="AG3" s="2">
        <f>Y3/(Y3+W3)*100</f>
        <v>68.489583333333329</v>
      </c>
      <c r="AH3" s="2">
        <f>V3/(V3+W3)</f>
        <v>0.12530120481927712</v>
      </c>
      <c r="AI3">
        <v>0.40915953699043783</v>
      </c>
      <c r="AJ3">
        <v>0.38751887267237045</v>
      </c>
      <c r="AK3"/>
      <c r="AL3"/>
      <c r="AM3">
        <v>1355.8921673354059</v>
      </c>
      <c r="AN3">
        <v>1381.746948242188</v>
      </c>
      <c r="AO3">
        <v>1.0549894571304319</v>
      </c>
      <c r="AP3">
        <v>1352.719116210938</v>
      </c>
      <c r="AQ3"/>
      <c r="AR3"/>
      <c r="AS3">
        <v>1.552373886108398</v>
      </c>
      <c r="AT3"/>
      <c r="AU3"/>
      <c r="AV3">
        <v>1</v>
      </c>
      <c r="AW3"/>
      <c r="AX3"/>
    </row>
    <row r="4" spans="1:50" s="1" customFormat="1" x14ac:dyDescent="0.3">
      <c r="A4" s="1">
        <v>2</v>
      </c>
      <c r="B4" s="1">
        <v>50.7</v>
      </c>
      <c r="C4" s="1">
        <v>0.161</v>
      </c>
      <c r="D4" s="1">
        <v>0.90200000000000002</v>
      </c>
      <c r="E4" s="1">
        <v>0.35499999999999998</v>
      </c>
      <c r="F4" s="1">
        <v>13.391</v>
      </c>
      <c r="G4" s="1">
        <v>0.42699999999999999</v>
      </c>
      <c r="H4" s="1">
        <v>13.311</v>
      </c>
      <c r="I4" s="1">
        <v>19.178999999999998</v>
      </c>
      <c r="J4" s="1">
        <v>0.23499999999999999</v>
      </c>
      <c r="K4" s="1">
        <v>0</v>
      </c>
      <c r="L4" s="1">
        <v>0</v>
      </c>
      <c r="M4" s="1">
        <v>0</v>
      </c>
      <c r="N4" s="1">
        <v>98.661000000000016</v>
      </c>
      <c r="O4" s="1" t="s">
        <v>56</v>
      </c>
      <c r="P4" t="str" cm="1">
        <f t="array" ref="P4">_xlfn.IFS(A4=2,"Core",A4=3,"Rim",TRUE,"Mantle")</f>
        <v>Core</v>
      </c>
      <c r="Q4" s="1" t="s">
        <v>52</v>
      </c>
      <c r="R4" s="1">
        <v>1.9390000000000001</v>
      </c>
      <c r="S4" s="1">
        <v>5.0000000000000001E-3</v>
      </c>
      <c r="T4" s="1">
        <v>4.1000000000000002E-2</v>
      </c>
      <c r="U4" s="1">
        <v>1.0999999999999999E-2</v>
      </c>
      <c r="V4" s="1">
        <v>7.8E-2</v>
      </c>
      <c r="W4" s="1">
        <v>0.35</v>
      </c>
      <c r="X4" s="1">
        <v>1.4E-2</v>
      </c>
      <c r="Y4" s="1">
        <v>0.75900000000000001</v>
      </c>
      <c r="Z4" s="1">
        <v>0.78600000000000003</v>
      </c>
      <c r="AA4" s="1">
        <v>1.7000000000000001E-2</v>
      </c>
      <c r="AB4" s="1">
        <v>0</v>
      </c>
      <c r="AC4" s="1">
        <v>4</v>
      </c>
      <c r="AD4" s="2">
        <v>39.557121288374439</v>
      </c>
      <c r="AE4" s="2">
        <v>38.198288877705089</v>
      </c>
      <c r="AF4" s="2">
        <v>22.244589833920482</v>
      </c>
      <c r="AG4" s="2">
        <v>68.440036068530205</v>
      </c>
      <c r="AH4" s="2">
        <v>0.1822429906542056</v>
      </c>
      <c r="AI4" s="2">
        <v>0.42023150478107707</v>
      </c>
      <c r="AJ4" s="2">
        <v>0.39557121288374442</v>
      </c>
      <c r="AM4" s="1">
        <v>1350.6128668282411</v>
      </c>
      <c r="AN4" s="1">
        <v>1389.911254882812</v>
      </c>
      <c r="AO4" s="1">
        <v>1.240388035774231</v>
      </c>
      <c r="AP4" s="1">
        <v>1338.408081054688</v>
      </c>
      <c r="AS4" s="1">
        <v>1.826109051704407</v>
      </c>
      <c r="AV4" s="1">
        <v>1</v>
      </c>
    </row>
    <row r="5" spans="1:50" s="1" customFormat="1" x14ac:dyDescent="0.3">
      <c r="A5">
        <v>2</v>
      </c>
      <c r="B5">
        <v>51.344999999999999</v>
      </c>
      <c r="C5">
        <v>0.214</v>
      </c>
      <c r="D5">
        <v>0.84599999999999997</v>
      </c>
      <c r="E5">
        <v>0.33200000000000002</v>
      </c>
      <c r="F5">
        <v>12.904999999999999</v>
      </c>
      <c r="G5">
        <v>0.378</v>
      </c>
      <c r="H5">
        <v>13.84</v>
      </c>
      <c r="I5">
        <v>18.922000000000001</v>
      </c>
      <c r="J5">
        <v>0.19600000000000001</v>
      </c>
      <c r="K5">
        <v>0</v>
      </c>
      <c r="L5">
        <v>6.9000000000000006E-2</v>
      </c>
      <c r="M5">
        <v>2.1000000000000001E-2</v>
      </c>
      <c r="N5" s="1">
        <f t="shared" ref="N5:N29" si="0">SUM(B5:M5)</f>
        <v>99.067999999999998</v>
      </c>
      <c r="O5" t="s">
        <v>61</v>
      </c>
      <c r="P5" t="str" cm="1">
        <f t="array" ref="P5">_xlfn.IFS(A5=2,"Core",A5=3,"Rim",TRUE,"Mantle")</f>
        <v>Core</v>
      </c>
      <c r="Q5" s="1" t="s">
        <v>93</v>
      </c>
      <c r="R5">
        <v>1.9530000000000001</v>
      </c>
      <c r="S5">
        <v>6.0000000000000001E-3</v>
      </c>
      <c r="T5">
        <v>3.7999999999999999E-2</v>
      </c>
      <c r="U5">
        <v>0.01</v>
      </c>
      <c r="V5">
        <v>4.8000000000000001E-2</v>
      </c>
      <c r="W5">
        <v>0.36199999999999999</v>
      </c>
      <c r="X5">
        <v>1.2E-2</v>
      </c>
      <c r="Y5">
        <v>0.78500000000000003</v>
      </c>
      <c r="Z5">
        <v>0.77100000000000002</v>
      </c>
      <c r="AA5">
        <v>1.4E-2</v>
      </c>
      <c r="AB5">
        <v>0</v>
      </c>
      <c r="AC5">
        <v>4</v>
      </c>
      <c r="AD5">
        <v>38.978766430738119</v>
      </c>
      <c r="AE5">
        <v>39.686552072800808</v>
      </c>
      <c r="AF5">
        <v>21.334681496461073</v>
      </c>
      <c r="AG5" s="2">
        <f t="shared" ref="AG5:AG29" si="1">Y5/(Y5+W5)*100</f>
        <v>68.439407149084573</v>
      </c>
      <c r="AH5" s="2">
        <f t="shared" ref="AH5:AH29" si="2">V5/(V5+W5)</f>
        <v>0.11707317073170732</v>
      </c>
      <c r="AI5">
        <v>0.40824064711830133</v>
      </c>
      <c r="AJ5">
        <v>0.38978766430738121</v>
      </c>
      <c r="AK5"/>
      <c r="AL5"/>
      <c r="AM5">
        <v>1361.875428967759</v>
      </c>
      <c r="AN5">
        <v>1379.095092773438</v>
      </c>
      <c r="AO5">
        <v>0.90083038806915283</v>
      </c>
      <c r="AP5">
        <v>1357.347778320312</v>
      </c>
      <c r="AQ5"/>
      <c r="AR5"/>
      <c r="AS5">
        <v>1.458029508590698</v>
      </c>
      <c r="AT5"/>
      <c r="AU5"/>
      <c r="AV5">
        <v>1</v>
      </c>
      <c r="AW5"/>
      <c r="AX5"/>
    </row>
    <row r="6" spans="1:50" s="1" customFormat="1" x14ac:dyDescent="0.3">
      <c r="A6">
        <v>2</v>
      </c>
      <c r="B6">
        <v>51.277000000000001</v>
      </c>
      <c r="C6">
        <v>0.19700000000000001</v>
      </c>
      <c r="D6">
        <v>0.79800000000000004</v>
      </c>
      <c r="E6">
        <v>0.311</v>
      </c>
      <c r="F6">
        <v>12.839</v>
      </c>
      <c r="G6">
        <v>0.35699999999999998</v>
      </c>
      <c r="H6">
        <v>13.728999999999999</v>
      </c>
      <c r="I6">
        <v>18.974</v>
      </c>
      <c r="J6">
        <v>0.214</v>
      </c>
      <c r="K6">
        <v>0</v>
      </c>
      <c r="L6">
        <v>6.0999999999999999E-2</v>
      </c>
      <c r="M6">
        <v>4.2000000000000003E-2</v>
      </c>
      <c r="N6" s="1">
        <f t="shared" si="0"/>
        <v>98.799000000000021</v>
      </c>
      <c r="O6" t="s">
        <v>61</v>
      </c>
      <c r="P6" t="str" cm="1">
        <f t="array" ref="P6">_xlfn.IFS(A6=2,"Core",A6=3,"Rim",TRUE,"Mantle")</f>
        <v>Core</v>
      </c>
      <c r="Q6" s="1" t="s">
        <v>93</v>
      </c>
      <c r="R6">
        <v>1.956</v>
      </c>
      <c r="S6">
        <v>6.0000000000000001E-3</v>
      </c>
      <c r="T6">
        <v>3.5999999999999997E-2</v>
      </c>
      <c r="U6">
        <v>8.9999999999999993E-3</v>
      </c>
      <c r="V6">
        <v>4.7E-2</v>
      </c>
      <c r="W6">
        <v>0.36199999999999999</v>
      </c>
      <c r="X6">
        <v>1.2E-2</v>
      </c>
      <c r="Y6">
        <v>0.78100000000000003</v>
      </c>
      <c r="Z6">
        <v>0.77600000000000002</v>
      </c>
      <c r="AA6">
        <v>1.6E-2</v>
      </c>
      <c r="AB6">
        <v>0</v>
      </c>
      <c r="AC6">
        <v>4</v>
      </c>
      <c r="AD6">
        <v>39.231547017189087</v>
      </c>
      <c r="AE6">
        <v>39.48432760364004</v>
      </c>
      <c r="AF6">
        <v>21.284125379170881</v>
      </c>
      <c r="AG6" s="2">
        <f t="shared" si="1"/>
        <v>68.328958880139993</v>
      </c>
      <c r="AH6" s="2">
        <f t="shared" si="2"/>
        <v>0.11491442542787286</v>
      </c>
      <c r="AI6">
        <v>0.40899898887765429</v>
      </c>
      <c r="AJ6">
        <v>0.39231547017189089</v>
      </c>
      <c r="AK6"/>
      <c r="AL6"/>
      <c r="AM6">
        <v>1364.612353387655</v>
      </c>
      <c r="AN6">
        <v>1381.92626953125</v>
      </c>
      <c r="AO6">
        <v>0.74162673950195313</v>
      </c>
      <c r="AP6">
        <v>1360.400024414062</v>
      </c>
      <c r="AQ6"/>
      <c r="AR6"/>
      <c r="AS6">
        <v>1.7402317523956301</v>
      </c>
      <c r="AT6"/>
      <c r="AU6"/>
      <c r="AV6">
        <v>1</v>
      </c>
      <c r="AW6"/>
      <c r="AX6"/>
    </row>
    <row r="7" spans="1:50" s="1" customFormat="1" x14ac:dyDescent="0.3">
      <c r="A7" s="1">
        <v>2</v>
      </c>
      <c r="B7" s="1">
        <v>51.404000000000003</v>
      </c>
      <c r="C7" s="1">
        <v>0.17100000000000001</v>
      </c>
      <c r="D7" s="1">
        <v>0.91300000000000003</v>
      </c>
      <c r="E7" s="1">
        <v>0.41899999999999998</v>
      </c>
      <c r="F7" s="1">
        <v>13.547000000000001</v>
      </c>
      <c r="G7" s="1">
        <v>0.44800000000000001</v>
      </c>
      <c r="H7" s="1">
        <v>13.545</v>
      </c>
      <c r="I7" s="1">
        <v>19.024000000000001</v>
      </c>
      <c r="J7" s="1">
        <v>0.28599999999999998</v>
      </c>
      <c r="K7" s="1">
        <v>0</v>
      </c>
      <c r="L7" s="1">
        <v>0</v>
      </c>
      <c r="M7" s="1">
        <v>0</v>
      </c>
      <c r="N7" s="1">
        <f t="shared" si="0"/>
        <v>99.756999999999991</v>
      </c>
      <c r="O7" s="1" t="s">
        <v>61</v>
      </c>
      <c r="P7" t="str" cm="1">
        <f t="array" ref="P7">_xlfn.IFS(A7=2,"Core",A7=3,"Rim",TRUE,"Mantle")</f>
        <v>Core</v>
      </c>
      <c r="Q7" s="1" t="s">
        <v>52</v>
      </c>
      <c r="R7" s="1">
        <v>1.944</v>
      </c>
      <c r="S7" s="1">
        <v>5.0000000000000001E-3</v>
      </c>
      <c r="T7" s="1">
        <v>4.1000000000000002E-2</v>
      </c>
      <c r="U7" s="1">
        <v>1.2999999999999999E-2</v>
      </c>
      <c r="V7" s="1">
        <v>7.0000000000000007E-2</v>
      </c>
      <c r="W7" s="1">
        <v>0.35799999999999998</v>
      </c>
      <c r="X7" s="1">
        <v>1.4E-2</v>
      </c>
      <c r="Y7" s="1">
        <v>0.76300000000000001</v>
      </c>
      <c r="Z7" s="1">
        <v>0.77100000000000002</v>
      </c>
      <c r="AA7" s="1">
        <v>2.1000000000000001E-2</v>
      </c>
      <c r="AB7" s="1">
        <v>0</v>
      </c>
      <c r="AC7" s="1">
        <v>4</v>
      </c>
      <c r="AD7" s="2">
        <v>39.018218623481779</v>
      </c>
      <c r="AE7" s="2">
        <v>38.613360323886639</v>
      </c>
      <c r="AF7" s="2">
        <v>22.368421052631575</v>
      </c>
      <c r="AG7" s="2">
        <f t="shared" si="1"/>
        <v>68.064228367528983</v>
      </c>
      <c r="AH7" s="2">
        <f t="shared" si="2"/>
        <v>0.1635514018691589</v>
      </c>
      <c r="AI7" s="2">
        <v>0.41877530364372467</v>
      </c>
      <c r="AJ7" s="2">
        <v>0.39018218623481782</v>
      </c>
      <c r="AM7" s="1">
        <v>1357.2085426139611</v>
      </c>
      <c r="AN7" s="1">
        <v>1391.4033203125</v>
      </c>
      <c r="AO7" s="1">
        <v>1.363710999488831</v>
      </c>
      <c r="AP7" s="1">
        <v>1344.514404296875</v>
      </c>
      <c r="AS7" s="1">
        <v>1.9119889736175539</v>
      </c>
      <c r="AV7" s="1">
        <v>1</v>
      </c>
    </row>
    <row r="8" spans="1:50" s="1" customFormat="1" x14ac:dyDescent="0.3">
      <c r="A8" s="1">
        <v>2</v>
      </c>
      <c r="B8" s="1">
        <v>50.805</v>
      </c>
      <c r="C8" s="1">
        <v>0.127</v>
      </c>
      <c r="D8" s="1">
        <v>0.96899999999999997</v>
      </c>
      <c r="E8" s="1">
        <v>0.42</v>
      </c>
      <c r="F8" s="1">
        <v>13.476000000000001</v>
      </c>
      <c r="G8" s="1">
        <v>0.39400000000000002</v>
      </c>
      <c r="H8" s="1">
        <v>13.298999999999999</v>
      </c>
      <c r="I8" s="1">
        <v>19.190000000000001</v>
      </c>
      <c r="J8" s="1">
        <v>0.22900000000000001</v>
      </c>
      <c r="K8" s="1">
        <v>0</v>
      </c>
      <c r="L8" s="1">
        <v>0</v>
      </c>
      <c r="M8" s="1">
        <v>0</v>
      </c>
      <c r="N8" s="1">
        <f t="shared" si="0"/>
        <v>98.909000000000006</v>
      </c>
      <c r="O8" s="1" t="s">
        <v>61</v>
      </c>
      <c r="P8" t="str" cm="1">
        <f t="array" ref="P8">_xlfn.IFS(A8=2,"Core",A8=3,"Rim",TRUE,"Mantle")</f>
        <v>Core</v>
      </c>
      <c r="Q8" s="1" t="s">
        <v>52</v>
      </c>
      <c r="R8" s="1">
        <v>1.9390000000000001</v>
      </c>
      <c r="S8" s="1">
        <v>4.0000000000000001E-3</v>
      </c>
      <c r="T8" s="1">
        <v>4.3999999999999997E-2</v>
      </c>
      <c r="U8" s="1">
        <v>1.2999999999999999E-2</v>
      </c>
      <c r="V8" s="1">
        <v>7.4999999999999997E-2</v>
      </c>
      <c r="W8" s="1">
        <v>0.35499999999999998</v>
      </c>
      <c r="X8" s="1">
        <v>1.2999999999999999E-2</v>
      </c>
      <c r="Y8" s="1">
        <v>0.75600000000000001</v>
      </c>
      <c r="Z8" s="1">
        <v>0.78500000000000003</v>
      </c>
      <c r="AA8" s="1">
        <v>1.7000000000000001E-2</v>
      </c>
      <c r="AB8" s="1">
        <v>0</v>
      </c>
      <c r="AC8" s="1">
        <v>4</v>
      </c>
      <c r="AD8" s="2">
        <v>39.56653225806452</v>
      </c>
      <c r="AE8" s="2">
        <v>38.104838709677416</v>
      </c>
      <c r="AF8" s="2">
        <v>22.328629032258061</v>
      </c>
      <c r="AG8" s="2">
        <f t="shared" si="1"/>
        <v>68.046804680468043</v>
      </c>
      <c r="AH8" s="2">
        <f t="shared" si="2"/>
        <v>0.1744186046511628</v>
      </c>
      <c r="AI8" s="2">
        <v>0.42111895161290319</v>
      </c>
      <c r="AJ8" s="2">
        <v>0.39566532258064518</v>
      </c>
      <c r="AM8" s="1">
        <v>1353.701092146114</v>
      </c>
      <c r="AN8" s="1">
        <v>1395.712280273438</v>
      </c>
      <c r="AO8" s="1">
        <v>0.95517623424530029</v>
      </c>
      <c r="AP8" s="1">
        <v>1355.825805664062</v>
      </c>
      <c r="AS8" s="1">
        <v>2.0266025066375728</v>
      </c>
      <c r="AV8" s="1">
        <v>1</v>
      </c>
    </row>
    <row r="9" spans="1:50" s="1" customFormat="1" x14ac:dyDescent="0.3">
      <c r="A9">
        <v>2</v>
      </c>
      <c r="B9">
        <v>51.402000000000001</v>
      </c>
      <c r="C9">
        <v>0.23400000000000001</v>
      </c>
      <c r="D9">
        <v>0.90100000000000002</v>
      </c>
      <c r="E9">
        <v>0.252</v>
      </c>
      <c r="F9">
        <v>13.43</v>
      </c>
      <c r="G9">
        <v>0.38400000000000001</v>
      </c>
      <c r="H9">
        <v>13.64</v>
      </c>
      <c r="I9">
        <v>19.186</v>
      </c>
      <c r="J9">
        <v>0.186</v>
      </c>
      <c r="K9">
        <v>0</v>
      </c>
      <c r="L9">
        <v>8.2000000000000003E-2</v>
      </c>
      <c r="M9">
        <v>0</v>
      </c>
      <c r="N9" s="1">
        <f t="shared" si="0"/>
        <v>99.697000000000003</v>
      </c>
      <c r="O9" t="s">
        <v>61</v>
      </c>
      <c r="P9" t="str" cm="1">
        <f t="array" ref="P9">_xlfn.IFS(A9=2,"Core",A9=3,"Rim",TRUE,"Mantle")</f>
        <v>Core</v>
      </c>
      <c r="Q9" s="1" t="s">
        <v>93</v>
      </c>
      <c r="R9">
        <v>1.946</v>
      </c>
      <c r="S9">
        <v>7.0000000000000001E-3</v>
      </c>
      <c r="T9">
        <v>0.04</v>
      </c>
      <c r="U9">
        <v>8.0000000000000002E-3</v>
      </c>
      <c r="V9">
        <v>0.06</v>
      </c>
      <c r="W9">
        <v>0.36499999999999999</v>
      </c>
      <c r="X9">
        <v>1.2E-2</v>
      </c>
      <c r="Y9">
        <v>0.77</v>
      </c>
      <c r="Z9">
        <v>0.77800000000000002</v>
      </c>
      <c r="AA9">
        <v>1.4E-2</v>
      </c>
      <c r="AB9">
        <v>0</v>
      </c>
      <c r="AC9">
        <v>4</v>
      </c>
      <c r="AD9">
        <v>39.193954659949625</v>
      </c>
      <c r="AE9">
        <v>38.790931989924431</v>
      </c>
      <c r="AF9">
        <v>22.015113350125944</v>
      </c>
      <c r="AG9" s="2">
        <f t="shared" si="1"/>
        <v>67.841409691629963</v>
      </c>
      <c r="AH9" s="2">
        <f t="shared" si="2"/>
        <v>0.14117647058823529</v>
      </c>
      <c r="AI9">
        <v>0.41612090680100755</v>
      </c>
      <c r="AJ9">
        <v>0.39193954659949626</v>
      </c>
      <c r="AK9"/>
      <c r="AL9"/>
      <c r="AM9">
        <v>1354.8831485769031</v>
      </c>
      <c r="AN9">
        <v>1380.961059570312</v>
      </c>
      <c r="AO9">
        <v>0.86611396074295044</v>
      </c>
      <c r="AP9">
        <v>1347.184326171875</v>
      </c>
      <c r="AQ9"/>
      <c r="AR9"/>
      <c r="AS9">
        <v>1.9794802665710449</v>
      </c>
      <c r="AT9"/>
      <c r="AU9"/>
      <c r="AV9">
        <v>1</v>
      </c>
      <c r="AW9"/>
      <c r="AX9"/>
    </row>
    <row r="10" spans="1:50" s="1" customFormat="1" x14ac:dyDescent="0.3">
      <c r="A10">
        <v>2</v>
      </c>
      <c r="B10">
        <v>51.435000000000002</v>
      </c>
      <c r="C10">
        <v>0.185</v>
      </c>
      <c r="D10">
        <v>0.85599999999999998</v>
      </c>
      <c r="E10">
        <v>0.311</v>
      </c>
      <c r="F10">
        <v>13.074</v>
      </c>
      <c r="G10">
        <v>0.39400000000000002</v>
      </c>
      <c r="H10">
        <v>13.765000000000001</v>
      </c>
      <c r="I10">
        <v>19.024000000000001</v>
      </c>
      <c r="J10">
        <v>0.14000000000000001</v>
      </c>
      <c r="K10">
        <v>0</v>
      </c>
      <c r="L10">
        <v>6.2E-2</v>
      </c>
      <c r="M10">
        <v>0</v>
      </c>
      <c r="N10" s="1">
        <f t="shared" si="0"/>
        <v>99.246000000000009</v>
      </c>
      <c r="O10" t="s">
        <v>61</v>
      </c>
      <c r="P10" t="str" cm="1">
        <f t="array" ref="P10">_xlfn.IFS(A10=2,"Core",A10=3,"Rim",TRUE,"Mantle")</f>
        <v>Core</v>
      </c>
      <c r="Q10" s="1" t="s">
        <v>93</v>
      </c>
      <c r="R10">
        <v>1.954</v>
      </c>
      <c r="S10">
        <v>5.0000000000000001E-3</v>
      </c>
      <c r="T10">
        <v>3.7999999999999999E-2</v>
      </c>
      <c r="U10">
        <v>8.9999999999999993E-3</v>
      </c>
      <c r="V10">
        <v>4.2999999999999997E-2</v>
      </c>
      <c r="W10">
        <v>0.372</v>
      </c>
      <c r="X10">
        <v>1.2999999999999999E-2</v>
      </c>
      <c r="Y10">
        <v>0.78</v>
      </c>
      <c r="Z10">
        <v>0.77500000000000002</v>
      </c>
      <c r="AA10">
        <v>0.01</v>
      </c>
      <c r="AB10">
        <v>0</v>
      </c>
      <c r="AC10">
        <v>4</v>
      </c>
      <c r="AD10">
        <v>39.082198688855264</v>
      </c>
      <c r="AE10">
        <v>39.334341906202724</v>
      </c>
      <c r="AF10">
        <v>21.583459404942008</v>
      </c>
      <c r="AG10" s="2">
        <f t="shared" si="1"/>
        <v>67.708333333333329</v>
      </c>
      <c r="AH10" s="2">
        <f t="shared" si="2"/>
        <v>0.10361445783132529</v>
      </c>
      <c r="AI10">
        <v>0.41124558749369639</v>
      </c>
      <c r="AJ10">
        <v>0.39082198688855263</v>
      </c>
      <c r="AK10"/>
      <c r="AL10"/>
      <c r="AM10">
        <v>1355.554506271174</v>
      </c>
      <c r="AN10">
        <v>1387.926147460938</v>
      </c>
      <c r="AO10">
        <v>1.0102782249450679</v>
      </c>
      <c r="AP10">
        <v>1351.716918945312</v>
      </c>
      <c r="AQ10"/>
      <c r="AR10"/>
      <c r="AS10">
        <v>1.6376693248748779</v>
      </c>
      <c r="AT10"/>
      <c r="AU10"/>
      <c r="AV10">
        <v>1</v>
      </c>
      <c r="AW10"/>
      <c r="AX10"/>
    </row>
    <row r="11" spans="1:50" s="1" customFormat="1" x14ac:dyDescent="0.3">
      <c r="A11">
        <v>2</v>
      </c>
      <c r="B11">
        <v>51.476999999999997</v>
      </c>
      <c r="C11">
        <v>0.20499999999999999</v>
      </c>
      <c r="D11">
        <v>0.874</v>
      </c>
      <c r="E11">
        <v>0.32</v>
      </c>
      <c r="F11">
        <v>13.365</v>
      </c>
      <c r="G11">
        <v>0.372</v>
      </c>
      <c r="H11">
        <v>13.794</v>
      </c>
      <c r="I11">
        <v>18.902000000000001</v>
      </c>
      <c r="J11">
        <v>0.16400000000000001</v>
      </c>
      <c r="K11">
        <v>0</v>
      </c>
      <c r="L11">
        <v>5.8000000000000003E-2</v>
      </c>
      <c r="M11">
        <v>1.6E-2</v>
      </c>
      <c r="N11" s="1">
        <f t="shared" si="0"/>
        <v>99.547000000000011</v>
      </c>
      <c r="O11" t="s">
        <v>61</v>
      </c>
      <c r="P11" t="str" cm="1">
        <f t="array" ref="P11">_xlfn.IFS(A11=2,"Core",A11=3,"Rim",TRUE,"Mantle")</f>
        <v>Core</v>
      </c>
      <c r="Q11" s="1" t="s">
        <v>93</v>
      </c>
      <c r="R11">
        <v>1.9510000000000001</v>
      </c>
      <c r="S11">
        <v>6.0000000000000001E-3</v>
      </c>
      <c r="T11">
        <v>3.9E-2</v>
      </c>
      <c r="U11">
        <v>0.01</v>
      </c>
      <c r="V11">
        <v>0.05</v>
      </c>
      <c r="W11">
        <v>0.374</v>
      </c>
      <c r="X11">
        <v>1.2E-2</v>
      </c>
      <c r="Y11">
        <v>0.77900000000000003</v>
      </c>
      <c r="Z11">
        <v>0.76800000000000002</v>
      </c>
      <c r="AA11">
        <v>1.2E-2</v>
      </c>
      <c r="AB11">
        <v>0</v>
      </c>
      <c r="AC11">
        <v>4</v>
      </c>
      <c r="AD11">
        <v>38.729198184568844</v>
      </c>
      <c r="AE11">
        <v>39.283913262733236</v>
      </c>
      <c r="AF11">
        <v>21.986888552697934</v>
      </c>
      <c r="AG11" s="2">
        <f t="shared" si="1"/>
        <v>67.562879444926281</v>
      </c>
      <c r="AH11" s="2">
        <f t="shared" si="2"/>
        <v>0.11792452830188681</v>
      </c>
      <c r="AI11">
        <v>0.41351487644982354</v>
      </c>
      <c r="AJ11">
        <v>0.38729198184568842</v>
      </c>
      <c r="AK11"/>
      <c r="AL11"/>
      <c r="AM11">
        <v>1358.530700267125</v>
      </c>
      <c r="AN11">
        <v>1384.56787109375</v>
      </c>
      <c r="AO11">
        <v>0.92765617370605469</v>
      </c>
      <c r="AP11">
        <v>1359.0341796875</v>
      </c>
      <c r="AQ11"/>
      <c r="AR11"/>
      <c r="AS11">
        <v>1.5310430526733401</v>
      </c>
      <c r="AT11"/>
      <c r="AU11"/>
      <c r="AV11">
        <v>1</v>
      </c>
      <c r="AW11"/>
      <c r="AX11"/>
    </row>
    <row r="12" spans="1:50" s="1" customFormat="1" x14ac:dyDescent="0.3">
      <c r="A12">
        <v>2</v>
      </c>
      <c r="B12">
        <v>51.710999999999999</v>
      </c>
      <c r="C12">
        <v>0.2</v>
      </c>
      <c r="D12">
        <v>0.89200000000000002</v>
      </c>
      <c r="E12">
        <v>0.308</v>
      </c>
      <c r="F12">
        <v>13.315</v>
      </c>
      <c r="G12">
        <v>0.40400000000000003</v>
      </c>
      <c r="H12">
        <v>13.755000000000001</v>
      </c>
      <c r="I12">
        <v>19.071000000000002</v>
      </c>
      <c r="J12">
        <v>0.186</v>
      </c>
      <c r="K12">
        <v>8.0000000000000002E-3</v>
      </c>
      <c r="L12">
        <v>0.08</v>
      </c>
      <c r="M12">
        <v>3.3000000000000002E-2</v>
      </c>
      <c r="N12" s="1">
        <f t="shared" si="0"/>
        <v>99.962999999999994</v>
      </c>
      <c r="O12" t="s">
        <v>61</v>
      </c>
      <c r="P12" t="str" cm="1">
        <f t="array" ref="P12">_xlfn.IFS(A12=2,"Core",A12=3,"Rim",TRUE,"Mantle")</f>
        <v>Core</v>
      </c>
      <c r="Q12" s="1" t="s">
        <v>93</v>
      </c>
      <c r="R12">
        <v>1.952</v>
      </c>
      <c r="S12">
        <v>6.0000000000000001E-3</v>
      </c>
      <c r="T12">
        <v>0.04</v>
      </c>
      <c r="U12">
        <v>8.9999999999999993E-3</v>
      </c>
      <c r="V12">
        <v>4.9000000000000002E-2</v>
      </c>
      <c r="W12">
        <v>0.372</v>
      </c>
      <c r="X12">
        <v>1.2999999999999999E-2</v>
      </c>
      <c r="Y12">
        <v>0.77400000000000002</v>
      </c>
      <c r="Z12">
        <v>0.77200000000000002</v>
      </c>
      <c r="AA12">
        <v>1.4E-2</v>
      </c>
      <c r="AB12">
        <v>0</v>
      </c>
      <c r="AC12">
        <v>4</v>
      </c>
      <c r="AD12">
        <v>38.98989898989899</v>
      </c>
      <c r="AE12">
        <v>39.090909090909093</v>
      </c>
      <c r="AF12">
        <v>21.91919191919192</v>
      </c>
      <c r="AG12" s="2">
        <f t="shared" si="1"/>
        <v>67.539267015706812</v>
      </c>
      <c r="AH12" s="2">
        <f t="shared" si="2"/>
        <v>0.11638954869358671</v>
      </c>
      <c r="AI12">
        <v>0.41414141414141414</v>
      </c>
      <c r="AJ12">
        <v>0.38989898989898991</v>
      </c>
      <c r="AK12"/>
      <c r="AL12">
        <v>-2.2092116621784541</v>
      </c>
      <c r="AM12">
        <v>1357.5601805362969</v>
      </c>
      <c r="AN12">
        <v>1376.060424804688</v>
      </c>
      <c r="AO12">
        <v>1.1775616407394409</v>
      </c>
      <c r="AP12">
        <v>1346.214721679688</v>
      </c>
      <c r="AQ12">
        <v>1310.735952091306</v>
      </c>
      <c r="AR12">
        <v>1309.661765827987</v>
      </c>
      <c r="AS12">
        <v>1.921347379684448</v>
      </c>
      <c r="AT12">
        <v>-10.017590723171001</v>
      </c>
      <c r="AU12">
        <v>-10.14963498620104</v>
      </c>
      <c r="AV12">
        <v>1</v>
      </c>
      <c r="AW12"/>
      <c r="AX12"/>
    </row>
    <row r="13" spans="1:50" s="1" customFormat="1" x14ac:dyDescent="0.3">
      <c r="A13">
        <v>2</v>
      </c>
      <c r="B13">
        <v>51.465000000000003</v>
      </c>
      <c r="C13">
        <v>0.19900000000000001</v>
      </c>
      <c r="D13">
        <v>0.86299999999999999</v>
      </c>
      <c r="E13">
        <v>0.315</v>
      </c>
      <c r="F13">
        <v>12.922000000000001</v>
      </c>
      <c r="G13">
        <v>0.36</v>
      </c>
      <c r="H13">
        <v>13.83</v>
      </c>
      <c r="I13">
        <v>18.783999999999999</v>
      </c>
      <c r="J13">
        <v>0.16500000000000001</v>
      </c>
      <c r="K13">
        <v>0</v>
      </c>
      <c r="L13">
        <v>5.8999999999999997E-2</v>
      </c>
      <c r="M13">
        <v>0</v>
      </c>
      <c r="N13" s="1">
        <f t="shared" si="0"/>
        <v>98.962000000000003</v>
      </c>
      <c r="O13" t="s">
        <v>61</v>
      </c>
      <c r="P13" t="str" cm="1">
        <f t="array" ref="P13">_xlfn.IFS(A13=2,"Core",A13=3,"Rim",TRUE,"Mantle")</f>
        <v>Core</v>
      </c>
      <c r="Q13" s="1" t="s">
        <v>93</v>
      </c>
      <c r="R13">
        <v>1.96</v>
      </c>
      <c r="S13">
        <v>6.0000000000000001E-3</v>
      </c>
      <c r="T13">
        <v>3.9E-2</v>
      </c>
      <c r="U13">
        <v>8.9999999999999993E-3</v>
      </c>
      <c r="V13">
        <v>3.3000000000000002E-2</v>
      </c>
      <c r="W13">
        <v>0.378</v>
      </c>
      <c r="X13">
        <v>1.2E-2</v>
      </c>
      <c r="Y13">
        <v>0.78500000000000003</v>
      </c>
      <c r="Z13">
        <v>0.76600000000000001</v>
      </c>
      <c r="AA13">
        <v>1.2E-2</v>
      </c>
      <c r="AB13">
        <v>0</v>
      </c>
      <c r="AC13">
        <v>4</v>
      </c>
      <c r="AD13">
        <v>38.80445795339412</v>
      </c>
      <c r="AE13">
        <v>39.766970618034449</v>
      </c>
      <c r="AF13">
        <v>21.428571428571434</v>
      </c>
      <c r="AG13" s="2">
        <f t="shared" si="1"/>
        <v>67.497850386930352</v>
      </c>
      <c r="AH13" s="2">
        <f t="shared" si="2"/>
        <v>8.0291970802919707E-2</v>
      </c>
      <c r="AI13">
        <v>0.40830800405268497</v>
      </c>
      <c r="AJ13">
        <v>0.38804457953394123</v>
      </c>
      <c r="AK13"/>
      <c r="AL13">
        <v>-1.7587813537763071</v>
      </c>
      <c r="AM13">
        <v>1365.567152411885</v>
      </c>
      <c r="AN13">
        <v>1387.7470703125</v>
      </c>
      <c r="AO13">
        <v>0.80627328157424927</v>
      </c>
      <c r="AP13">
        <v>1362.207763671875</v>
      </c>
      <c r="AQ13">
        <v>1367.609629281452</v>
      </c>
      <c r="AR13">
        <v>1373.7386319866621</v>
      </c>
      <c r="AS13">
        <v>1.488952159881592</v>
      </c>
      <c r="AT13">
        <v>-3.4095676360898319</v>
      </c>
      <c r="AU13">
        <v>-2.6578776442631811</v>
      </c>
      <c r="AV13">
        <v>1</v>
      </c>
      <c r="AW13"/>
      <c r="AX13"/>
    </row>
    <row r="14" spans="1:50" s="1" customFormat="1" x14ac:dyDescent="0.3">
      <c r="A14">
        <v>2</v>
      </c>
      <c r="B14">
        <v>51.246000000000002</v>
      </c>
      <c r="C14">
        <v>0.189</v>
      </c>
      <c r="D14">
        <v>0.89500000000000002</v>
      </c>
      <c r="E14">
        <v>0.315</v>
      </c>
      <c r="F14">
        <v>13.207000000000001</v>
      </c>
      <c r="G14">
        <v>0.38200000000000001</v>
      </c>
      <c r="H14">
        <v>13.651</v>
      </c>
      <c r="I14">
        <v>18.837</v>
      </c>
      <c r="J14">
        <v>0.188</v>
      </c>
      <c r="K14">
        <v>0</v>
      </c>
      <c r="L14">
        <v>6.3E-2</v>
      </c>
      <c r="M14">
        <v>0</v>
      </c>
      <c r="N14" s="1">
        <f t="shared" si="0"/>
        <v>98.973000000000013</v>
      </c>
      <c r="O14" t="s">
        <v>61</v>
      </c>
      <c r="P14" t="str" cm="1">
        <f t="array" ref="P14">_xlfn.IFS(A14=2,"Core",A14=3,"Rim",TRUE,"Mantle")</f>
        <v>Core</v>
      </c>
      <c r="Q14" s="1" t="s">
        <v>93</v>
      </c>
      <c r="R14">
        <v>1.9530000000000001</v>
      </c>
      <c r="S14">
        <v>5.0000000000000001E-3</v>
      </c>
      <c r="T14">
        <v>0.04</v>
      </c>
      <c r="U14">
        <v>8.9999999999999993E-3</v>
      </c>
      <c r="V14">
        <v>4.7E-2</v>
      </c>
      <c r="W14">
        <v>0.374</v>
      </c>
      <c r="X14">
        <v>1.2E-2</v>
      </c>
      <c r="Y14">
        <v>0.77500000000000002</v>
      </c>
      <c r="Z14">
        <v>0.76900000000000002</v>
      </c>
      <c r="AA14">
        <v>1.4E-2</v>
      </c>
      <c r="AB14">
        <v>0</v>
      </c>
      <c r="AC14">
        <v>4</v>
      </c>
      <c r="AD14">
        <v>38.8973191704603</v>
      </c>
      <c r="AE14">
        <v>39.200809307030859</v>
      </c>
      <c r="AF14">
        <v>21.901871522508852</v>
      </c>
      <c r="AG14" s="2">
        <f t="shared" si="1"/>
        <v>67.449956483899044</v>
      </c>
      <c r="AH14" s="2">
        <f t="shared" si="2"/>
        <v>0.11163895486935868</v>
      </c>
      <c r="AI14">
        <v>0.41350531107739003</v>
      </c>
      <c r="AJ14">
        <v>0.38897319170460298</v>
      </c>
      <c r="AK14"/>
      <c r="AL14">
        <v>-1.9963870862110189</v>
      </c>
      <c r="AM14">
        <v>1360.3665766423101</v>
      </c>
      <c r="AN14">
        <v>1386.951049804688</v>
      </c>
      <c r="AO14">
        <v>0.82372605800628662</v>
      </c>
      <c r="AP14">
        <v>1356.616821289062</v>
      </c>
      <c r="AQ14">
        <v>1340.3315621640661</v>
      </c>
      <c r="AR14">
        <v>1342.0791396608529</v>
      </c>
      <c r="AS14">
        <v>1.5752649307250981</v>
      </c>
      <c r="AT14">
        <v>-6.4290467045279911</v>
      </c>
      <c r="AU14">
        <v>-6.2142904087086421</v>
      </c>
      <c r="AV14">
        <v>1</v>
      </c>
      <c r="AW14"/>
      <c r="AX14"/>
    </row>
    <row r="15" spans="1:50" s="1" customFormat="1" x14ac:dyDescent="0.3">
      <c r="A15">
        <v>2</v>
      </c>
      <c r="B15">
        <v>51.094999999999999</v>
      </c>
      <c r="C15">
        <v>0.24</v>
      </c>
      <c r="D15">
        <v>0.81499999999999995</v>
      </c>
      <c r="E15">
        <v>0.316</v>
      </c>
      <c r="F15">
        <v>13.023999999999999</v>
      </c>
      <c r="G15">
        <v>0.36699999999999999</v>
      </c>
      <c r="H15">
        <v>13.598000000000001</v>
      </c>
      <c r="I15">
        <v>18.802</v>
      </c>
      <c r="J15">
        <v>0.17599999999999999</v>
      </c>
      <c r="K15">
        <v>1.6E-2</v>
      </c>
      <c r="L15">
        <v>7.1999999999999995E-2</v>
      </c>
      <c r="M15">
        <v>0</v>
      </c>
      <c r="N15" s="1">
        <f t="shared" si="0"/>
        <v>98.521000000000015</v>
      </c>
      <c r="O15" t="s">
        <v>61</v>
      </c>
      <c r="P15" t="str" cm="1">
        <f t="array" ref="P15">_xlfn.IFS(A15=2,"Core",A15=3,"Rim",TRUE,"Mantle")</f>
        <v>Core</v>
      </c>
      <c r="Q15" s="1" t="s">
        <v>93</v>
      </c>
      <c r="R15">
        <v>1.956</v>
      </c>
      <c r="S15">
        <v>7.0000000000000001E-3</v>
      </c>
      <c r="T15">
        <v>3.6999999999999998E-2</v>
      </c>
      <c r="U15">
        <v>0.01</v>
      </c>
      <c r="V15">
        <v>4.1000000000000002E-2</v>
      </c>
      <c r="W15">
        <v>0.376</v>
      </c>
      <c r="X15">
        <v>1.2E-2</v>
      </c>
      <c r="Y15">
        <v>0.77600000000000002</v>
      </c>
      <c r="Z15">
        <v>0.77100000000000002</v>
      </c>
      <c r="AA15">
        <v>1.2999999999999999E-2</v>
      </c>
      <c r="AB15">
        <v>1E-3</v>
      </c>
      <c r="AC15">
        <v>4</v>
      </c>
      <c r="AD15">
        <v>39.018218623481779</v>
      </c>
      <c r="AE15">
        <v>39.271255060728741</v>
      </c>
      <c r="AF15">
        <v>21.710526315789473</v>
      </c>
      <c r="AG15" s="2">
        <f t="shared" si="1"/>
        <v>67.3611111111111</v>
      </c>
      <c r="AH15" s="2">
        <f t="shared" si="2"/>
        <v>9.8321342925659486E-2</v>
      </c>
      <c r="AI15">
        <v>0.4121963562753036</v>
      </c>
      <c r="AJ15">
        <v>0.39018218623481782</v>
      </c>
      <c r="AK15"/>
      <c r="AL15"/>
      <c r="AM15">
        <v>1360.9349307874811</v>
      </c>
      <c r="AN15">
        <v>1358.806518554688</v>
      </c>
      <c r="AO15">
        <v>1.482949376106262</v>
      </c>
      <c r="AP15">
        <v>1357.443115234375</v>
      </c>
      <c r="AQ15"/>
      <c r="AR15"/>
      <c r="AS15">
        <v>2.2004737854003911</v>
      </c>
      <c r="AT15"/>
      <c r="AU15"/>
      <c r="AV15">
        <v>1</v>
      </c>
      <c r="AW15"/>
      <c r="AX15"/>
    </row>
    <row r="16" spans="1:50" s="1" customFormat="1" x14ac:dyDescent="0.3">
      <c r="A16">
        <v>2</v>
      </c>
      <c r="B16">
        <v>51.838999999999999</v>
      </c>
      <c r="C16">
        <v>0.20100000000000001</v>
      </c>
      <c r="D16">
        <v>0.871</v>
      </c>
      <c r="E16">
        <v>0.33600000000000002</v>
      </c>
      <c r="F16">
        <v>12.868</v>
      </c>
      <c r="G16">
        <v>0.39</v>
      </c>
      <c r="H16">
        <v>13.818</v>
      </c>
      <c r="I16">
        <v>19.027000000000001</v>
      </c>
      <c r="J16">
        <v>0.16200000000000001</v>
      </c>
      <c r="K16">
        <v>0</v>
      </c>
      <c r="L16">
        <v>6.0999999999999999E-2</v>
      </c>
      <c r="M16">
        <v>0</v>
      </c>
      <c r="N16" s="1">
        <f t="shared" si="0"/>
        <v>99.573000000000008</v>
      </c>
      <c r="O16" t="s">
        <v>61</v>
      </c>
      <c r="P16" t="str" cm="1">
        <f t="array" ref="P16">_xlfn.IFS(A16=2,"Core",A16=3,"Rim",TRUE,"Mantle")</f>
        <v>Core</v>
      </c>
      <c r="Q16" s="1" t="s">
        <v>93</v>
      </c>
      <c r="R16">
        <v>1.962</v>
      </c>
      <c r="S16">
        <v>6.0000000000000001E-3</v>
      </c>
      <c r="T16">
        <v>3.9E-2</v>
      </c>
      <c r="U16">
        <v>0.01</v>
      </c>
      <c r="V16">
        <v>2.7E-2</v>
      </c>
      <c r="W16">
        <v>0.38</v>
      </c>
      <c r="X16">
        <v>1.2999999999999999E-2</v>
      </c>
      <c r="Y16">
        <v>0.78</v>
      </c>
      <c r="Z16">
        <v>0.77200000000000002</v>
      </c>
      <c r="AA16">
        <v>1.2E-2</v>
      </c>
      <c r="AB16">
        <v>0</v>
      </c>
      <c r="AC16">
        <v>4</v>
      </c>
      <c r="AD16">
        <v>39.148073022312374</v>
      </c>
      <c r="AE16">
        <v>39.553752535496962</v>
      </c>
      <c r="AF16">
        <v>21.298174442190671</v>
      </c>
      <c r="AG16" s="2">
        <f t="shared" si="1"/>
        <v>67.241379310344811</v>
      </c>
      <c r="AH16" s="2">
        <f t="shared" si="2"/>
        <v>6.6339066339066333E-2</v>
      </c>
      <c r="AI16">
        <v>0.40872210953346855</v>
      </c>
      <c r="AJ16">
        <v>0.39148073022312374</v>
      </c>
      <c r="AK16"/>
      <c r="AL16">
        <v>-1.6193823307807591</v>
      </c>
      <c r="AM16">
        <v>1363.6830046302489</v>
      </c>
      <c r="AN16">
        <v>1384.015869140625</v>
      </c>
      <c r="AO16">
        <v>1.064994215965271</v>
      </c>
      <c r="AP16">
        <v>1353.223388671875</v>
      </c>
      <c r="AQ16">
        <v>1374.7974191045039</v>
      </c>
      <c r="AR16">
        <v>1383.004224086561</v>
      </c>
      <c r="AS16">
        <v>1.5142359733581541</v>
      </c>
      <c r="AT16">
        <v>-2.5806196439561968</v>
      </c>
      <c r="AU16">
        <v>-1.5744120896727549</v>
      </c>
      <c r="AV16">
        <v>1</v>
      </c>
      <c r="AW16"/>
      <c r="AX16"/>
    </row>
    <row r="17" spans="1:50" s="1" customFormat="1" x14ac:dyDescent="0.3">
      <c r="A17">
        <v>2</v>
      </c>
      <c r="B17">
        <v>51.704999999999998</v>
      </c>
      <c r="C17">
        <v>0.21199999999999999</v>
      </c>
      <c r="D17">
        <v>0.85099999999999998</v>
      </c>
      <c r="E17">
        <v>0.31</v>
      </c>
      <c r="F17">
        <v>13.101000000000001</v>
      </c>
      <c r="G17">
        <v>0.41</v>
      </c>
      <c r="H17">
        <v>13.762</v>
      </c>
      <c r="I17">
        <v>19.068999999999999</v>
      </c>
      <c r="J17">
        <v>0.14499999999999999</v>
      </c>
      <c r="K17">
        <v>0</v>
      </c>
      <c r="L17">
        <v>0.08</v>
      </c>
      <c r="M17">
        <v>0</v>
      </c>
      <c r="N17" s="1">
        <f t="shared" si="0"/>
        <v>99.644999999999996</v>
      </c>
      <c r="O17" t="s">
        <v>61</v>
      </c>
      <c r="P17" t="str" cm="1">
        <f t="array" ref="P17">_xlfn.IFS(A17=2,"Core",A17=3,"Rim",TRUE,"Mantle")</f>
        <v>Core</v>
      </c>
      <c r="Q17" s="1" t="s">
        <v>93</v>
      </c>
      <c r="R17">
        <v>1.958</v>
      </c>
      <c r="S17">
        <v>6.0000000000000001E-3</v>
      </c>
      <c r="T17">
        <v>3.7999999999999999E-2</v>
      </c>
      <c r="U17">
        <v>8.9999999999999993E-3</v>
      </c>
      <c r="V17">
        <v>3.5999999999999997E-2</v>
      </c>
      <c r="W17">
        <v>0.379</v>
      </c>
      <c r="X17">
        <v>1.2999999999999999E-2</v>
      </c>
      <c r="Y17">
        <v>0.77700000000000002</v>
      </c>
      <c r="Z17">
        <v>0.77400000000000002</v>
      </c>
      <c r="AA17">
        <v>1.0999999999999999E-2</v>
      </c>
      <c r="AB17">
        <v>0</v>
      </c>
      <c r="AC17">
        <v>4</v>
      </c>
      <c r="AD17">
        <v>39.110661950480043</v>
      </c>
      <c r="AE17">
        <v>39.262253663466396</v>
      </c>
      <c r="AF17">
        <v>21.627084386053564</v>
      </c>
      <c r="AG17" s="2">
        <f t="shared" si="1"/>
        <v>67.21453287197231</v>
      </c>
      <c r="AH17" s="2">
        <f t="shared" si="2"/>
        <v>8.6746987951807228E-2</v>
      </c>
      <c r="AI17">
        <v>0.41182415361293584</v>
      </c>
      <c r="AJ17">
        <v>0.39110661950480041</v>
      </c>
      <c r="AK17"/>
      <c r="AL17">
        <v>-2.3235159819309961</v>
      </c>
      <c r="AM17">
        <v>1356.1691522275839</v>
      </c>
      <c r="AN17">
        <v>1382.697265625</v>
      </c>
      <c r="AO17">
        <v>1.159875154495239</v>
      </c>
      <c r="AP17">
        <v>1350.245727539062</v>
      </c>
      <c r="AQ17">
        <v>1346.4254698603629</v>
      </c>
      <c r="AR17">
        <v>1351.913964710076</v>
      </c>
      <c r="AS17">
        <v>1.4825761318206789</v>
      </c>
      <c r="AT17">
        <v>-5.8049523778445291</v>
      </c>
      <c r="AU17">
        <v>-5.1309908676079257</v>
      </c>
      <c r="AV17">
        <v>1</v>
      </c>
      <c r="AW17"/>
      <c r="AX17"/>
    </row>
    <row r="18" spans="1:50" s="1" customFormat="1" x14ac:dyDescent="0.3">
      <c r="A18">
        <v>2</v>
      </c>
      <c r="B18">
        <v>51.265999999999998</v>
      </c>
      <c r="C18">
        <v>0.182</v>
      </c>
      <c r="D18">
        <v>0.82599999999999996</v>
      </c>
      <c r="E18">
        <v>0.32800000000000001</v>
      </c>
      <c r="F18">
        <v>13.237</v>
      </c>
      <c r="G18">
        <v>0.38700000000000001</v>
      </c>
      <c r="H18">
        <v>13.701000000000001</v>
      </c>
      <c r="I18">
        <v>18.864999999999998</v>
      </c>
      <c r="J18">
        <v>0.123</v>
      </c>
      <c r="K18">
        <v>0</v>
      </c>
      <c r="L18">
        <v>8.1000000000000003E-2</v>
      </c>
      <c r="M18">
        <v>0</v>
      </c>
      <c r="N18" s="1">
        <f t="shared" si="0"/>
        <v>98.995999999999995</v>
      </c>
      <c r="O18" t="s">
        <v>61</v>
      </c>
      <c r="P18" t="str" cm="1">
        <f t="array" ref="P18">_xlfn.IFS(A18=2,"Core",A18=3,"Rim",TRUE,"Mantle")</f>
        <v>Core</v>
      </c>
      <c r="Q18" s="1" t="s">
        <v>93</v>
      </c>
      <c r="R18">
        <v>1.9550000000000001</v>
      </c>
      <c r="S18">
        <v>5.0000000000000001E-3</v>
      </c>
      <c r="T18">
        <v>3.6999999999999998E-2</v>
      </c>
      <c r="U18">
        <v>0.01</v>
      </c>
      <c r="V18">
        <v>4.2000000000000003E-2</v>
      </c>
      <c r="W18">
        <v>0.38</v>
      </c>
      <c r="X18">
        <v>1.2E-2</v>
      </c>
      <c r="Y18">
        <v>0.77900000000000003</v>
      </c>
      <c r="Z18">
        <v>0.77100000000000002</v>
      </c>
      <c r="AA18">
        <v>8.9999999999999993E-3</v>
      </c>
      <c r="AB18">
        <v>0</v>
      </c>
      <c r="AC18">
        <v>4</v>
      </c>
      <c r="AD18">
        <v>38.860887096774185</v>
      </c>
      <c r="AE18">
        <v>39.264112903225801</v>
      </c>
      <c r="AF18">
        <v>21.874999999999996</v>
      </c>
      <c r="AG18" s="2">
        <f t="shared" si="1"/>
        <v>67.213114754098356</v>
      </c>
      <c r="AH18" s="2">
        <f t="shared" si="2"/>
        <v>9.9526066350710915E-2</v>
      </c>
      <c r="AI18">
        <v>0.41305443548387089</v>
      </c>
      <c r="AJ18">
        <v>0.38860887096774183</v>
      </c>
      <c r="AK18"/>
      <c r="AL18"/>
      <c r="AM18">
        <v>1354.6307420579269</v>
      </c>
      <c r="AN18">
        <v>1384.294067382812</v>
      </c>
      <c r="AO18">
        <v>1.1021187305450439</v>
      </c>
      <c r="AP18">
        <v>1355.352294921875</v>
      </c>
      <c r="AQ18"/>
      <c r="AR18"/>
      <c r="AS18">
        <v>1.435309529304504</v>
      </c>
      <c r="AT18"/>
      <c r="AU18"/>
      <c r="AV18">
        <v>1</v>
      </c>
      <c r="AW18"/>
      <c r="AX18"/>
    </row>
    <row r="19" spans="1:50" s="1" customFormat="1" x14ac:dyDescent="0.3">
      <c r="A19">
        <v>2</v>
      </c>
      <c r="B19">
        <v>51.716000000000001</v>
      </c>
      <c r="C19">
        <v>0.20699999999999999</v>
      </c>
      <c r="D19">
        <v>0.90500000000000003</v>
      </c>
      <c r="E19">
        <v>0.34100000000000003</v>
      </c>
      <c r="F19">
        <v>13.138</v>
      </c>
      <c r="G19">
        <v>0.37</v>
      </c>
      <c r="H19">
        <v>13.762</v>
      </c>
      <c r="I19">
        <v>18.971</v>
      </c>
      <c r="J19">
        <v>0.183</v>
      </c>
      <c r="K19">
        <v>0</v>
      </c>
      <c r="L19">
        <v>7.8E-2</v>
      </c>
      <c r="M19">
        <v>3.1E-2</v>
      </c>
      <c r="N19" s="1">
        <f t="shared" si="0"/>
        <v>99.702000000000027</v>
      </c>
      <c r="O19" t="s">
        <v>61</v>
      </c>
      <c r="P19" t="str" cm="1">
        <f t="array" ref="P19">_xlfn.IFS(A19=2,"Core",A19=3,"Rim",TRUE,"Mantle")</f>
        <v>Core</v>
      </c>
      <c r="Q19" s="1" t="s">
        <v>93</v>
      </c>
      <c r="R19">
        <v>1.9570000000000001</v>
      </c>
      <c r="S19">
        <v>6.0000000000000001E-3</v>
      </c>
      <c r="T19">
        <v>0.04</v>
      </c>
      <c r="U19">
        <v>0.01</v>
      </c>
      <c r="V19">
        <v>3.6999999999999998E-2</v>
      </c>
      <c r="W19">
        <v>0.379</v>
      </c>
      <c r="X19">
        <v>1.2E-2</v>
      </c>
      <c r="Y19">
        <v>0.77600000000000002</v>
      </c>
      <c r="Z19">
        <v>0.76900000000000002</v>
      </c>
      <c r="AA19">
        <v>1.2999999999999999E-2</v>
      </c>
      <c r="AB19">
        <v>0</v>
      </c>
      <c r="AC19">
        <v>4</v>
      </c>
      <c r="AD19">
        <v>38.976178408514947</v>
      </c>
      <c r="AE19">
        <v>39.330968068930559</v>
      </c>
      <c r="AF19">
        <v>21.692853522554483</v>
      </c>
      <c r="AG19" s="2">
        <f t="shared" si="1"/>
        <v>67.186147186147181</v>
      </c>
      <c r="AH19" s="2">
        <f t="shared" si="2"/>
        <v>8.8942307692307696E-2</v>
      </c>
      <c r="AI19">
        <v>0.41180942726811959</v>
      </c>
      <c r="AJ19">
        <v>0.3897617840851495</v>
      </c>
      <c r="AK19"/>
      <c r="AL19">
        <v>-1.6775269348118509</v>
      </c>
      <c r="AM19">
        <v>1363.976161662973</v>
      </c>
      <c r="AN19">
        <v>1381.732421875</v>
      </c>
      <c r="AO19">
        <v>1.000258088111877</v>
      </c>
      <c r="AP19">
        <v>1358.87451171875</v>
      </c>
      <c r="AQ19">
        <v>1364.827126384271</v>
      </c>
      <c r="AR19">
        <v>1369.566727835328</v>
      </c>
      <c r="AS19">
        <v>1.472260475158691</v>
      </c>
      <c r="AT19">
        <v>-3.5462230967136752</v>
      </c>
      <c r="AU19">
        <v>-2.9642253485424952</v>
      </c>
      <c r="AV19">
        <v>1</v>
      </c>
      <c r="AW19"/>
      <c r="AX19"/>
    </row>
    <row r="20" spans="1:50" s="1" customFormat="1" x14ac:dyDescent="0.3">
      <c r="A20">
        <v>2</v>
      </c>
      <c r="B20">
        <v>51.350999999999999</v>
      </c>
      <c r="C20">
        <v>0.19800000000000001</v>
      </c>
      <c r="D20">
        <v>0.84299999999999997</v>
      </c>
      <c r="E20">
        <v>0.307</v>
      </c>
      <c r="F20">
        <v>13.069000000000001</v>
      </c>
      <c r="G20">
        <v>0.35499999999999998</v>
      </c>
      <c r="H20">
        <v>13.7</v>
      </c>
      <c r="I20">
        <v>18.959</v>
      </c>
      <c r="J20">
        <v>0.123</v>
      </c>
      <c r="K20">
        <v>0</v>
      </c>
      <c r="L20">
        <v>6.3E-2</v>
      </c>
      <c r="M20">
        <v>1.7999999999999999E-2</v>
      </c>
      <c r="N20" s="1">
        <f t="shared" si="0"/>
        <v>98.986000000000018</v>
      </c>
      <c r="O20" t="s">
        <v>61</v>
      </c>
      <c r="P20" t="str" cm="1">
        <f t="array" ref="P20">_xlfn.IFS(A20=2,"Core",A20=3,"Rim",TRUE,"Mantle")</f>
        <v>Core</v>
      </c>
      <c r="Q20" s="1" t="s">
        <v>93</v>
      </c>
      <c r="R20">
        <v>1.9570000000000001</v>
      </c>
      <c r="S20">
        <v>6.0000000000000001E-3</v>
      </c>
      <c r="T20">
        <v>3.7999999999999999E-2</v>
      </c>
      <c r="U20">
        <v>8.9999999999999993E-3</v>
      </c>
      <c r="V20">
        <v>3.5999999999999997E-2</v>
      </c>
      <c r="W20">
        <v>0.38100000000000001</v>
      </c>
      <c r="X20">
        <v>1.0999999999999999E-2</v>
      </c>
      <c r="Y20">
        <v>0.77800000000000002</v>
      </c>
      <c r="Z20">
        <v>0.77400000000000002</v>
      </c>
      <c r="AA20">
        <v>8.9999999999999993E-3</v>
      </c>
      <c r="AB20">
        <v>0</v>
      </c>
      <c r="AC20">
        <v>4</v>
      </c>
      <c r="AD20">
        <v>39.090909090909086</v>
      </c>
      <c r="AE20">
        <v>39.292929292929287</v>
      </c>
      <c r="AF20">
        <v>21.616161616161612</v>
      </c>
      <c r="AG20" s="2">
        <f t="shared" si="1"/>
        <v>67.126833477135463</v>
      </c>
      <c r="AH20" s="2">
        <f t="shared" si="2"/>
        <v>8.6330935251798552E-2</v>
      </c>
      <c r="AI20">
        <v>0.41161616161616155</v>
      </c>
      <c r="AJ20">
        <v>0.39090909090909087</v>
      </c>
      <c r="AK20"/>
      <c r="AL20">
        <v>-2.6081442239126318</v>
      </c>
      <c r="AM20">
        <v>1358.680669396952</v>
      </c>
      <c r="AN20">
        <v>1383.2197265625</v>
      </c>
      <c r="AO20">
        <v>1.01545238494873</v>
      </c>
      <c r="AP20">
        <v>1361.946899414062</v>
      </c>
      <c r="AQ20">
        <v>1338.595571830821</v>
      </c>
      <c r="AR20">
        <v>1344.8414143041091</v>
      </c>
      <c r="AS20">
        <v>1.615782737731934</v>
      </c>
      <c r="AT20">
        <v>-6.7700430923791828</v>
      </c>
      <c r="AU20">
        <v>-6.0030997057598441</v>
      </c>
      <c r="AV20">
        <v>1</v>
      </c>
      <c r="AW20"/>
      <c r="AX20"/>
    </row>
    <row r="21" spans="1:50" s="1" customFormat="1" x14ac:dyDescent="0.3">
      <c r="A21">
        <v>2</v>
      </c>
      <c r="B21">
        <v>51.837000000000003</v>
      </c>
      <c r="C21">
        <v>0.218</v>
      </c>
      <c r="D21">
        <v>0.85599999999999998</v>
      </c>
      <c r="E21">
        <v>0.318</v>
      </c>
      <c r="F21">
        <v>12.845000000000001</v>
      </c>
      <c r="G21">
        <v>0.35499999999999998</v>
      </c>
      <c r="H21">
        <v>13.824999999999999</v>
      </c>
      <c r="I21">
        <v>19.056000000000001</v>
      </c>
      <c r="J21">
        <v>0.15</v>
      </c>
      <c r="K21">
        <v>0</v>
      </c>
      <c r="L21">
        <v>4.8000000000000001E-2</v>
      </c>
      <c r="M21">
        <v>0</v>
      </c>
      <c r="N21" s="1">
        <f t="shared" si="0"/>
        <v>99.508000000000024</v>
      </c>
      <c r="O21" t="s">
        <v>61</v>
      </c>
      <c r="P21" t="str" cm="1">
        <f t="array" ref="P21">_xlfn.IFS(A21=2,"Core",A21=3,"Rim",TRUE,"Mantle")</f>
        <v>Core</v>
      </c>
      <c r="Q21" s="1" t="s">
        <v>93</v>
      </c>
      <c r="R21">
        <v>1.9630000000000001</v>
      </c>
      <c r="S21">
        <v>6.0000000000000001E-3</v>
      </c>
      <c r="T21">
        <v>3.7999999999999999E-2</v>
      </c>
      <c r="U21">
        <v>0.01</v>
      </c>
      <c r="V21">
        <v>2.4E-2</v>
      </c>
      <c r="W21">
        <v>0.38200000000000001</v>
      </c>
      <c r="X21">
        <v>1.0999999999999999E-2</v>
      </c>
      <c r="Y21">
        <v>0.78</v>
      </c>
      <c r="Z21">
        <v>0.77300000000000002</v>
      </c>
      <c r="AA21">
        <v>1.0999999999999999E-2</v>
      </c>
      <c r="AB21">
        <v>0</v>
      </c>
      <c r="AC21">
        <v>4</v>
      </c>
      <c r="AD21">
        <v>39.238578680203048</v>
      </c>
      <c r="AE21">
        <v>39.593908629441628</v>
      </c>
      <c r="AF21">
        <v>21.167512690355327</v>
      </c>
      <c r="AG21" s="2">
        <f t="shared" si="1"/>
        <v>67.125645438898459</v>
      </c>
      <c r="AH21" s="2">
        <f t="shared" si="2"/>
        <v>5.9113300492610835E-2</v>
      </c>
      <c r="AI21">
        <v>0.40786802030456848</v>
      </c>
      <c r="AJ21">
        <v>0.39238578680203046</v>
      </c>
      <c r="AK21"/>
      <c r="AL21">
        <v>-1.774513595023983</v>
      </c>
      <c r="AM21">
        <v>1365.6134852669491</v>
      </c>
      <c r="AN21">
        <v>1380.76708984375</v>
      </c>
      <c r="AO21">
        <v>0.9504469633102417</v>
      </c>
      <c r="AP21">
        <v>1360.781982421875</v>
      </c>
      <c r="AQ21">
        <v>1372.8985954285581</v>
      </c>
      <c r="AR21">
        <v>1381.9370289240351</v>
      </c>
      <c r="AS21">
        <v>1.511720657348633</v>
      </c>
      <c r="AT21">
        <v>-2.7802942985476879</v>
      </c>
      <c r="AU21">
        <v>-1.6719055581084901</v>
      </c>
      <c r="AV21">
        <v>1</v>
      </c>
      <c r="AW21"/>
      <c r="AX21"/>
    </row>
    <row r="22" spans="1:50" s="1" customFormat="1" x14ac:dyDescent="0.3">
      <c r="A22">
        <v>2</v>
      </c>
      <c r="B22">
        <v>51.225000000000001</v>
      </c>
      <c r="C22">
        <v>0.20200000000000001</v>
      </c>
      <c r="D22">
        <v>0.87</v>
      </c>
      <c r="E22">
        <v>0.30099999999999999</v>
      </c>
      <c r="F22">
        <v>13.135</v>
      </c>
      <c r="G22">
        <v>0.35599999999999998</v>
      </c>
      <c r="H22">
        <v>13.641</v>
      </c>
      <c r="I22">
        <v>18.788</v>
      </c>
      <c r="J22">
        <v>0.16800000000000001</v>
      </c>
      <c r="K22">
        <v>0</v>
      </c>
      <c r="L22">
        <v>8.8999999999999996E-2</v>
      </c>
      <c r="M22">
        <v>0</v>
      </c>
      <c r="N22" s="1">
        <f t="shared" si="0"/>
        <v>98.775000000000006</v>
      </c>
      <c r="O22" t="s">
        <v>61</v>
      </c>
      <c r="P22" t="str" cm="1">
        <f t="array" ref="P22">_xlfn.IFS(A22=2,"Core",A22=3,"Rim",TRUE,"Mantle")</f>
        <v>Core</v>
      </c>
      <c r="Q22" s="1" t="s">
        <v>93</v>
      </c>
      <c r="R22">
        <v>1.9570000000000001</v>
      </c>
      <c r="S22">
        <v>6.0000000000000001E-3</v>
      </c>
      <c r="T22">
        <v>3.9E-2</v>
      </c>
      <c r="U22">
        <v>8.9999999999999993E-3</v>
      </c>
      <c r="V22">
        <v>3.9E-2</v>
      </c>
      <c r="W22">
        <v>0.38100000000000001</v>
      </c>
      <c r="X22">
        <v>1.2E-2</v>
      </c>
      <c r="Y22">
        <v>0.77700000000000002</v>
      </c>
      <c r="Z22">
        <v>0.76900000000000002</v>
      </c>
      <c r="AA22">
        <v>1.2E-2</v>
      </c>
      <c r="AB22">
        <v>0</v>
      </c>
      <c r="AC22">
        <v>4</v>
      </c>
      <c r="AD22">
        <v>38.877654196157742</v>
      </c>
      <c r="AE22">
        <v>39.282103134479271</v>
      </c>
      <c r="AF22">
        <v>21.84024266936299</v>
      </c>
      <c r="AG22" s="2">
        <f t="shared" si="1"/>
        <v>67.098445595854926</v>
      </c>
      <c r="AH22" s="2">
        <f t="shared" si="2"/>
        <v>9.285714285714286E-2</v>
      </c>
      <c r="AI22">
        <v>0.41279069767441856</v>
      </c>
      <c r="AJ22">
        <v>0.3887765419615774</v>
      </c>
      <c r="AK22"/>
      <c r="AL22">
        <v>-1.9552974153202529</v>
      </c>
      <c r="AM22">
        <v>1362.729742872089</v>
      </c>
      <c r="AN22">
        <v>1384.557983398438</v>
      </c>
      <c r="AO22">
        <v>0.80679553747177124</v>
      </c>
      <c r="AP22">
        <v>1361.43994140625</v>
      </c>
      <c r="AQ22">
        <v>1355.410950675657</v>
      </c>
      <c r="AR22">
        <v>1360.026619717509</v>
      </c>
      <c r="AS22">
        <v>1.634313821792603</v>
      </c>
      <c r="AT22">
        <v>-4.6218939071641216</v>
      </c>
      <c r="AU22">
        <v>-4.0548399747256516</v>
      </c>
      <c r="AV22">
        <v>1</v>
      </c>
      <c r="AW22"/>
      <c r="AX22"/>
    </row>
    <row r="23" spans="1:50" s="1" customFormat="1" x14ac:dyDescent="0.3">
      <c r="A23">
        <v>2</v>
      </c>
      <c r="B23">
        <v>51.595999999999997</v>
      </c>
      <c r="C23">
        <v>0.186</v>
      </c>
      <c r="D23">
        <v>0.84199999999999997</v>
      </c>
      <c r="E23">
        <v>0.31900000000000001</v>
      </c>
      <c r="F23">
        <v>12.827</v>
      </c>
      <c r="G23">
        <v>0.35299999999999998</v>
      </c>
      <c r="H23">
        <v>13.779</v>
      </c>
      <c r="I23">
        <v>18.847999999999999</v>
      </c>
      <c r="J23">
        <v>0.16</v>
      </c>
      <c r="K23">
        <v>0</v>
      </c>
      <c r="L23">
        <v>7.9000000000000001E-2</v>
      </c>
      <c r="M23">
        <v>0</v>
      </c>
      <c r="N23" s="1">
        <f t="shared" si="0"/>
        <v>98.988999999999976</v>
      </c>
      <c r="O23" t="s">
        <v>61</v>
      </c>
      <c r="P23" t="str" cm="1">
        <f t="array" ref="P23">_xlfn.IFS(A23=2,"Core",A23=3,"Rim",TRUE,"Mantle")</f>
        <v>Core</v>
      </c>
      <c r="Q23" s="1" t="s">
        <v>93</v>
      </c>
      <c r="R23">
        <v>1.9650000000000001</v>
      </c>
      <c r="S23">
        <v>5.0000000000000001E-3</v>
      </c>
      <c r="T23">
        <v>3.7999999999999999E-2</v>
      </c>
      <c r="U23">
        <v>0.01</v>
      </c>
      <c r="V23">
        <v>2.4E-2</v>
      </c>
      <c r="W23">
        <v>0.38400000000000001</v>
      </c>
      <c r="X23">
        <v>1.0999999999999999E-2</v>
      </c>
      <c r="Y23">
        <v>0.78200000000000003</v>
      </c>
      <c r="Z23">
        <v>0.76900000000000002</v>
      </c>
      <c r="AA23">
        <v>1.2E-2</v>
      </c>
      <c r="AB23">
        <v>0</v>
      </c>
      <c r="AC23">
        <v>4</v>
      </c>
      <c r="AD23">
        <v>39.035532994923848</v>
      </c>
      <c r="AE23">
        <v>39.695431472081225</v>
      </c>
      <c r="AF23">
        <v>21.269035532994923</v>
      </c>
      <c r="AG23" s="2">
        <f t="shared" si="1"/>
        <v>67.06689536878217</v>
      </c>
      <c r="AH23" s="2">
        <f t="shared" si="2"/>
        <v>5.8823529411764705E-2</v>
      </c>
      <c r="AI23">
        <v>0.40786802030456848</v>
      </c>
      <c r="AJ23">
        <v>0.39035532994923849</v>
      </c>
      <c r="AK23"/>
      <c r="AL23">
        <v>-1.490645312734628</v>
      </c>
      <c r="AM23">
        <v>1367.9935795642441</v>
      </c>
      <c r="AN23">
        <v>1386.667358398438</v>
      </c>
      <c r="AO23">
        <v>0.83608919382095337</v>
      </c>
      <c r="AP23">
        <v>1362.617797851562</v>
      </c>
      <c r="AQ23">
        <v>1378.698727235475</v>
      </c>
      <c r="AR23">
        <v>1387.837436589992</v>
      </c>
      <c r="AS23">
        <v>1.555736303329468</v>
      </c>
      <c r="AT23">
        <v>-2.1532367369786698</v>
      </c>
      <c r="AU23">
        <v>-1.0331093328848839</v>
      </c>
      <c r="AV23">
        <v>1</v>
      </c>
      <c r="AW23"/>
      <c r="AX23"/>
    </row>
    <row r="24" spans="1:50" s="1" customFormat="1" x14ac:dyDescent="0.3">
      <c r="A24">
        <v>2</v>
      </c>
      <c r="B24">
        <v>51.585000000000001</v>
      </c>
      <c r="C24">
        <v>0.183</v>
      </c>
      <c r="D24">
        <v>0.84599999999999997</v>
      </c>
      <c r="E24">
        <v>0.34499999999999997</v>
      </c>
      <c r="F24">
        <v>13.061999999999999</v>
      </c>
      <c r="G24">
        <v>0.41399999999999998</v>
      </c>
      <c r="H24">
        <v>13.728</v>
      </c>
      <c r="I24">
        <v>18.864999999999998</v>
      </c>
      <c r="J24">
        <v>0.157</v>
      </c>
      <c r="K24">
        <v>0</v>
      </c>
      <c r="L24">
        <v>8.5000000000000006E-2</v>
      </c>
      <c r="M24">
        <v>0</v>
      </c>
      <c r="N24" s="1">
        <f t="shared" si="0"/>
        <v>99.269999999999982</v>
      </c>
      <c r="O24" t="s">
        <v>61</v>
      </c>
      <c r="P24" t="str" cm="1">
        <f t="array" ref="P24">_xlfn.IFS(A24=2,"Core",A24=3,"Rim",TRUE,"Mantle")</f>
        <v>Core</v>
      </c>
      <c r="Q24" s="1" t="s">
        <v>93</v>
      </c>
      <c r="R24">
        <v>1.9610000000000001</v>
      </c>
      <c r="S24">
        <v>5.0000000000000001E-3</v>
      </c>
      <c r="T24">
        <v>3.7999999999999999E-2</v>
      </c>
      <c r="U24">
        <v>0.01</v>
      </c>
      <c r="V24">
        <v>3.2000000000000001E-2</v>
      </c>
      <c r="W24">
        <v>0.38300000000000001</v>
      </c>
      <c r="X24">
        <v>1.2999999999999999E-2</v>
      </c>
      <c r="Y24">
        <v>0.77800000000000002</v>
      </c>
      <c r="Z24">
        <v>0.76800000000000002</v>
      </c>
      <c r="AA24">
        <v>1.2E-2</v>
      </c>
      <c r="AB24">
        <v>0</v>
      </c>
      <c r="AC24">
        <v>4</v>
      </c>
      <c r="AD24">
        <v>38.90577507598784</v>
      </c>
      <c r="AE24">
        <v>39.41236068895644</v>
      </c>
      <c r="AF24">
        <v>21.681864235055727</v>
      </c>
      <c r="AG24" s="2">
        <f t="shared" si="1"/>
        <v>67.011197243755376</v>
      </c>
      <c r="AH24" s="2">
        <f t="shared" si="2"/>
        <v>7.7108433734939752E-2</v>
      </c>
      <c r="AI24">
        <v>0.41134751773049649</v>
      </c>
      <c r="AJ24">
        <v>0.38905775075987842</v>
      </c>
      <c r="AK24"/>
      <c r="AL24">
        <v>-1.8281535661053849</v>
      </c>
      <c r="AM24">
        <v>1359.385323848489</v>
      </c>
      <c r="AN24">
        <v>1388.637573242188</v>
      </c>
      <c r="AO24">
        <v>1.035546660423279</v>
      </c>
      <c r="AP24">
        <v>1351.749877929688</v>
      </c>
      <c r="AQ24">
        <v>1365.58893720837</v>
      </c>
      <c r="AR24">
        <v>1372.167292147094</v>
      </c>
      <c r="AS24">
        <v>1.3583850860595701</v>
      </c>
      <c r="AT24">
        <v>-3.5868016967806402</v>
      </c>
      <c r="AU24">
        <v>-2.7796609498733851</v>
      </c>
      <c r="AV24">
        <v>1</v>
      </c>
      <c r="AW24"/>
      <c r="AX24"/>
    </row>
    <row r="25" spans="1:50" s="1" customFormat="1" x14ac:dyDescent="0.3">
      <c r="A25">
        <v>2</v>
      </c>
      <c r="B25">
        <v>51.497</v>
      </c>
      <c r="C25">
        <v>0.185</v>
      </c>
      <c r="D25">
        <v>0.82599999999999996</v>
      </c>
      <c r="E25">
        <v>0.36899999999999999</v>
      </c>
      <c r="F25">
        <v>13.473000000000001</v>
      </c>
      <c r="G25">
        <v>0.372</v>
      </c>
      <c r="H25">
        <v>13.535</v>
      </c>
      <c r="I25">
        <v>19.154</v>
      </c>
      <c r="J25">
        <v>0.17599999999999999</v>
      </c>
      <c r="K25">
        <v>0</v>
      </c>
      <c r="L25">
        <v>6.8000000000000005E-2</v>
      </c>
      <c r="M25">
        <v>0</v>
      </c>
      <c r="N25" s="1">
        <f t="shared" si="0"/>
        <v>99.655000000000001</v>
      </c>
      <c r="O25" t="s">
        <v>61</v>
      </c>
      <c r="P25" t="str" cm="1">
        <f t="array" ref="P25">_xlfn.IFS(A25=2,"Core",A25=3,"Rim",TRUE,"Mantle")</f>
        <v>Core</v>
      </c>
      <c r="Q25" s="1" t="s">
        <v>93</v>
      </c>
      <c r="R25">
        <v>1.952</v>
      </c>
      <c r="S25">
        <v>5.0000000000000001E-3</v>
      </c>
      <c r="T25">
        <v>3.6999999999999998E-2</v>
      </c>
      <c r="U25">
        <v>1.0999999999999999E-2</v>
      </c>
      <c r="V25">
        <v>0.05</v>
      </c>
      <c r="W25">
        <v>0.377</v>
      </c>
      <c r="X25">
        <v>1.2E-2</v>
      </c>
      <c r="Y25">
        <v>0.76500000000000001</v>
      </c>
      <c r="Z25">
        <v>0.77800000000000002</v>
      </c>
      <c r="AA25">
        <v>1.2999999999999999E-2</v>
      </c>
      <c r="AB25">
        <v>0</v>
      </c>
      <c r="AC25">
        <v>4</v>
      </c>
      <c r="AD25">
        <v>39.253279515640763</v>
      </c>
      <c r="AE25">
        <v>38.597376387487387</v>
      </c>
      <c r="AF25">
        <v>22.149344096871847</v>
      </c>
      <c r="AG25" s="2">
        <f t="shared" si="1"/>
        <v>66.987740805604219</v>
      </c>
      <c r="AH25" s="2">
        <f t="shared" si="2"/>
        <v>0.117096018735363</v>
      </c>
      <c r="AI25">
        <v>0.41775983854692234</v>
      </c>
      <c r="AJ25">
        <v>0.39253279515640765</v>
      </c>
      <c r="AK25"/>
      <c r="AL25"/>
      <c r="AM25">
        <v>1356.4478565325271</v>
      </c>
      <c r="AN25">
        <v>1385.776977539062</v>
      </c>
      <c r="AO25">
        <v>0.91578561067581177</v>
      </c>
      <c r="AP25">
        <v>1361.272338867188</v>
      </c>
      <c r="AQ25"/>
      <c r="AR25"/>
      <c r="AS25">
        <v>1.7357273101806641</v>
      </c>
      <c r="AT25"/>
      <c r="AU25"/>
      <c r="AV25">
        <v>1</v>
      </c>
      <c r="AW25"/>
      <c r="AX25"/>
    </row>
    <row r="26" spans="1:50" s="1" customFormat="1" x14ac:dyDescent="0.3">
      <c r="A26">
        <v>2</v>
      </c>
      <c r="B26">
        <v>51.417000000000002</v>
      </c>
      <c r="C26">
        <v>0.19700000000000001</v>
      </c>
      <c r="D26">
        <v>0.83399999999999996</v>
      </c>
      <c r="E26">
        <v>0.28100000000000003</v>
      </c>
      <c r="F26">
        <v>13.178000000000001</v>
      </c>
      <c r="G26">
        <v>0.38500000000000001</v>
      </c>
      <c r="H26">
        <v>13.555</v>
      </c>
      <c r="I26">
        <v>19.111000000000001</v>
      </c>
      <c r="J26">
        <v>0.15</v>
      </c>
      <c r="K26">
        <v>0</v>
      </c>
      <c r="L26">
        <v>5.6000000000000001E-2</v>
      </c>
      <c r="M26">
        <v>0</v>
      </c>
      <c r="N26" s="1">
        <f t="shared" si="0"/>
        <v>99.164000000000016</v>
      </c>
      <c r="O26" t="s">
        <v>61</v>
      </c>
      <c r="P26" t="str" cm="1">
        <f t="array" ref="P26">_xlfn.IFS(A26=2,"Core",A26=3,"Rim",TRUE,"Mantle")</f>
        <v>Core</v>
      </c>
      <c r="Q26" s="1" t="s">
        <v>93</v>
      </c>
      <c r="R26">
        <v>1.9570000000000001</v>
      </c>
      <c r="S26">
        <v>6.0000000000000001E-3</v>
      </c>
      <c r="T26">
        <v>3.6999999999999998E-2</v>
      </c>
      <c r="U26">
        <v>8.0000000000000002E-3</v>
      </c>
      <c r="V26">
        <v>0.04</v>
      </c>
      <c r="W26">
        <v>0.38</v>
      </c>
      <c r="X26">
        <v>1.2E-2</v>
      </c>
      <c r="Y26">
        <v>0.76900000000000002</v>
      </c>
      <c r="Z26">
        <v>0.77900000000000003</v>
      </c>
      <c r="AA26">
        <v>1.0999999999999999E-2</v>
      </c>
      <c r="AB26">
        <v>0</v>
      </c>
      <c r="AC26">
        <v>4</v>
      </c>
      <c r="AD26">
        <v>39.343434343434339</v>
      </c>
      <c r="AE26">
        <v>38.838383838383834</v>
      </c>
      <c r="AF26">
        <v>21.818181818181817</v>
      </c>
      <c r="AG26" s="2">
        <f t="shared" si="1"/>
        <v>66.927763272410786</v>
      </c>
      <c r="AH26" s="2">
        <f t="shared" si="2"/>
        <v>9.5238095238095247E-2</v>
      </c>
      <c r="AI26">
        <v>0.41489898989898988</v>
      </c>
      <c r="AJ26">
        <v>0.39343434343434341</v>
      </c>
      <c r="AK26"/>
      <c r="AL26">
        <v>-2.4526897882373579</v>
      </c>
      <c r="AM26">
        <v>1355.999961489704</v>
      </c>
      <c r="AN26">
        <v>1386.776977539062</v>
      </c>
      <c r="AO26">
        <v>1.0024621486663821</v>
      </c>
      <c r="AP26">
        <v>1351.074584960938</v>
      </c>
      <c r="AQ26">
        <v>1336.0271360411839</v>
      </c>
      <c r="AR26">
        <v>1340.886830246232</v>
      </c>
      <c r="AS26">
        <v>1.874460697174072</v>
      </c>
      <c r="AT26">
        <v>-6.8914991262245167</v>
      </c>
      <c r="AU26">
        <v>-6.2940591214298252</v>
      </c>
      <c r="AV26">
        <v>1</v>
      </c>
      <c r="AW26"/>
      <c r="AX26"/>
    </row>
    <row r="27" spans="1:50" s="1" customFormat="1" x14ac:dyDescent="0.3">
      <c r="A27">
        <v>2</v>
      </c>
      <c r="B27">
        <v>51.585000000000001</v>
      </c>
      <c r="C27">
        <v>0.21</v>
      </c>
      <c r="D27">
        <v>0.83</v>
      </c>
      <c r="E27">
        <v>0.30299999999999999</v>
      </c>
      <c r="F27">
        <v>13.145</v>
      </c>
      <c r="G27">
        <v>0.36099999999999999</v>
      </c>
      <c r="H27">
        <v>13.57</v>
      </c>
      <c r="I27">
        <v>19.119</v>
      </c>
      <c r="J27">
        <v>0.186</v>
      </c>
      <c r="K27">
        <v>0</v>
      </c>
      <c r="L27">
        <v>7.8E-2</v>
      </c>
      <c r="M27">
        <v>3.4000000000000002E-2</v>
      </c>
      <c r="N27" s="1">
        <f t="shared" si="0"/>
        <v>99.421000000000006</v>
      </c>
      <c r="O27" t="s">
        <v>61</v>
      </c>
      <c r="P27" t="str" cm="1">
        <f t="array" ref="P27">_xlfn.IFS(A27=2,"Core",A27=3,"Rim",TRUE,"Mantle")</f>
        <v>Core</v>
      </c>
      <c r="Q27" s="1" t="s">
        <v>93</v>
      </c>
      <c r="R27">
        <v>1.9590000000000001</v>
      </c>
      <c r="S27">
        <v>6.0000000000000001E-3</v>
      </c>
      <c r="T27">
        <v>3.6999999999999998E-2</v>
      </c>
      <c r="U27">
        <v>8.9999999999999993E-3</v>
      </c>
      <c r="V27">
        <v>3.7999999999999999E-2</v>
      </c>
      <c r="W27">
        <v>0.38</v>
      </c>
      <c r="X27">
        <v>1.2E-2</v>
      </c>
      <c r="Y27">
        <v>0.76800000000000002</v>
      </c>
      <c r="Z27">
        <v>0.77800000000000002</v>
      </c>
      <c r="AA27">
        <v>1.4E-2</v>
      </c>
      <c r="AB27">
        <v>0</v>
      </c>
      <c r="AC27">
        <v>4</v>
      </c>
      <c r="AD27">
        <v>39.372469635627525</v>
      </c>
      <c r="AE27">
        <v>38.866396761133601</v>
      </c>
      <c r="AF27">
        <v>21.761133603238864</v>
      </c>
      <c r="AG27" s="2">
        <f t="shared" si="1"/>
        <v>66.898954703832743</v>
      </c>
      <c r="AH27" s="2">
        <f t="shared" si="2"/>
        <v>9.0909090909090912E-2</v>
      </c>
      <c r="AI27">
        <v>0.41447368421052627</v>
      </c>
      <c r="AJ27">
        <v>0.39372469635627527</v>
      </c>
      <c r="AK27"/>
      <c r="AL27">
        <v>-1.931324088823335</v>
      </c>
      <c r="AM27">
        <v>1362.144793318261</v>
      </c>
      <c r="AN27">
        <v>1377.289306640625</v>
      </c>
      <c r="AO27">
        <v>0.97251665592193604</v>
      </c>
      <c r="AP27">
        <v>1358.878662109375</v>
      </c>
      <c r="AQ27">
        <v>1353.128968138858</v>
      </c>
      <c r="AR27">
        <v>1357.4345223354189</v>
      </c>
      <c r="AS27">
        <v>1.87769627571106</v>
      </c>
      <c r="AT27">
        <v>-4.7876733935245284</v>
      </c>
      <c r="AU27">
        <v>-4.2583537880372244</v>
      </c>
      <c r="AV27">
        <v>1</v>
      </c>
      <c r="AW27"/>
      <c r="AX27"/>
    </row>
    <row r="28" spans="1:50" s="1" customFormat="1" x14ac:dyDescent="0.3">
      <c r="A28">
        <v>2</v>
      </c>
      <c r="B28">
        <v>51.405000000000001</v>
      </c>
      <c r="C28">
        <v>0.20100000000000001</v>
      </c>
      <c r="D28">
        <v>0.83099999999999996</v>
      </c>
      <c r="E28">
        <v>0.308</v>
      </c>
      <c r="F28">
        <v>13.101000000000001</v>
      </c>
      <c r="G28">
        <v>0.377</v>
      </c>
      <c r="H28">
        <v>13.563000000000001</v>
      </c>
      <c r="I28">
        <v>18.997</v>
      </c>
      <c r="J28">
        <v>0.17399999999999999</v>
      </c>
      <c r="K28">
        <v>0</v>
      </c>
      <c r="L28">
        <v>0.08</v>
      </c>
      <c r="M28">
        <v>0</v>
      </c>
      <c r="N28" s="1">
        <f t="shared" si="0"/>
        <v>99.037000000000006</v>
      </c>
      <c r="O28" t="s">
        <v>61</v>
      </c>
      <c r="P28" t="str" cm="1">
        <f t="array" ref="P28">_xlfn.IFS(A28=2,"Core",A28=3,"Rim",TRUE,"Mantle")</f>
        <v>Core</v>
      </c>
      <c r="Q28" s="1" t="s">
        <v>93</v>
      </c>
      <c r="R28">
        <v>1.9590000000000001</v>
      </c>
      <c r="S28">
        <v>6.0000000000000001E-3</v>
      </c>
      <c r="T28">
        <v>3.6999999999999998E-2</v>
      </c>
      <c r="U28">
        <v>8.9999999999999993E-3</v>
      </c>
      <c r="V28">
        <v>3.6999999999999998E-2</v>
      </c>
      <c r="W28">
        <v>0.38100000000000001</v>
      </c>
      <c r="X28">
        <v>1.2E-2</v>
      </c>
      <c r="Y28">
        <v>0.77</v>
      </c>
      <c r="Z28">
        <v>0.77600000000000002</v>
      </c>
      <c r="AA28">
        <v>1.2999999999999999E-2</v>
      </c>
      <c r="AB28">
        <v>0</v>
      </c>
      <c r="AC28">
        <v>4</v>
      </c>
      <c r="AD28">
        <v>39.271255060728741</v>
      </c>
      <c r="AE28">
        <v>38.967611336032384</v>
      </c>
      <c r="AF28">
        <v>21.761133603238864</v>
      </c>
      <c r="AG28" s="2">
        <f t="shared" si="1"/>
        <v>66.898349261511726</v>
      </c>
      <c r="AH28" s="2">
        <f t="shared" si="2"/>
        <v>8.8516746411483258E-2</v>
      </c>
      <c r="AI28">
        <v>0.41396761133603233</v>
      </c>
      <c r="AJ28">
        <v>0.39271255060728744</v>
      </c>
      <c r="AK28"/>
      <c r="AL28">
        <v>-1.981165854760196</v>
      </c>
      <c r="AM28">
        <v>1360.4747510476291</v>
      </c>
      <c r="AN28">
        <v>1385.970947265625</v>
      </c>
      <c r="AO28">
        <v>0.9158252477645874</v>
      </c>
      <c r="AP28">
        <v>1355.596557617188</v>
      </c>
      <c r="AQ28">
        <v>1354.1934423346361</v>
      </c>
      <c r="AR28">
        <v>1359.065728543919</v>
      </c>
      <c r="AS28">
        <v>1.8752002716064451</v>
      </c>
      <c r="AT28">
        <v>-4.7288390697376599</v>
      </c>
      <c r="AU28">
        <v>-4.1301052802369913</v>
      </c>
      <c r="AV28">
        <v>1</v>
      </c>
      <c r="AW28"/>
      <c r="AX28"/>
    </row>
    <row r="29" spans="1:50" s="1" customFormat="1" x14ac:dyDescent="0.3">
      <c r="A29" s="1">
        <v>2</v>
      </c>
      <c r="B29" s="1">
        <v>51.542000000000002</v>
      </c>
      <c r="C29" s="1">
        <v>0.246</v>
      </c>
      <c r="D29" s="1">
        <v>0.95099999999999996</v>
      </c>
      <c r="E29" s="1">
        <v>0.43099999999999999</v>
      </c>
      <c r="F29" s="1">
        <v>13.584</v>
      </c>
      <c r="G29" s="1">
        <v>0.45200000000000001</v>
      </c>
      <c r="H29" s="1">
        <v>13.250999999999999</v>
      </c>
      <c r="I29" s="1">
        <v>19.315000000000001</v>
      </c>
      <c r="J29" s="1">
        <v>0.28499999999999998</v>
      </c>
      <c r="K29" s="1">
        <v>0</v>
      </c>
      <c r="L29" s="1">
        <v>0</v>
      </c>
      <c r="M29" s="1">
        <v>0</v>
      </c>
      <c r="N29" s="1">
        <f t="shared" si="0"/>
        <v>100.057</v>
      </c>
      <c r="O29" s="1" t="s">
        <v>62</v>
      </c>
      <c r="P29" t="str" cm="1">
        <f t="array" ref="P29">_xlfn.IFS(A29=2,"Core",A29=3,"Rim",TRUE,"Mantle")</f>
        <v>Core</v>
      </c>
      <c r="Q29" s="1" t="s">
        <v>52</v>
      </c>
      <c r="R29" s="1">
        <v>1.946</v>
      </c>
      <c r="S29" s="1">
        <v>7.0000000000000001E-3</v>
      </c>
      <c r="T29" s="1">
        <v>4.2000000000000003E-2</v>
      </c>
      <c r="U29" s="1">
        <v>1.2999999999999999E-2</v>
      </c>
      <c r="V29" s="1">
        <v>5.8999999999999997E-2</v>
      </c>
      <c r="W29" s="1">
        <v>0.37</v>
      </c>
      <c r="X29" s="1">
        <v>1.4E-2</v>
      </c>
      <c r="Y29" s="1">
        <v>0.746</v>
      </c>
      <c r="Z29" s="1">
        <v>0.78200000000000003</v>
      </c>
      <c r="AA29" s="1">
        <v>2.1000000000000001E-2</v>
      </c>
      <c r="AB29" s="1">
        <v>0</v>
      </c>
      <c r="AC29" s="1">
        <v>4</v>
      </c>
      <c r="AD29" s="2">
        <v>39.675291730086251</v>
      </c>
      <c r="AE29" s="2">
        <v>37.848807711821415</v>
      </c>
      <c r="AF29" s="2">
        <v>22.475900558092341</v>
      </c>
      <c r="AG29" s="2">
        <f t="shared" si="1"/>
        <v>66.84587813620071</v>
      </c>
      <c r="AH29" s="2">
        <f t="shared" si="2"/>
        <v>0.13752913752913754</v>
      </c>
      <c r="AI29" s="2">
        <v>0.42313546423135462</v>
      </c>
      <c r="AJ29" s="2">
        <v>0.39675291730086248</v>
      </c>
      <c r="AM29" s="1">
        <v>1354.649257898825</v>
      </c>
      <c r="AN29" s="1">
        <v>1387.25439453125</v>
      </c>
      <c r="AO29" s="1">
        <v>1.513103723526001</v>
      </c>
      <c r="AP29" s="1">
        <v>1342.7080078125</v>
      </c>
      <c r="AS29" s="1">
        <v>2.2287712097167969</v>
      </c>
      <c r="AV29" s="1">
        <v>1</v>
      </c>
    </row>
    <row r="30" spans="1:50" s="1" customFormat="1" x14ac:dyDescent="0.3">
      <c r="A30" s="1">
        <v>2</v>
      </c>
      <c r="B30" s="1">
        <v>51.573</v>
      </c>
      <c r="C30" s="1">
        <v>0.224</v>
      </c>
      <c r="D30" s="1">
        <v>0.93200000000000005</v>
      </c>
      <c r="E30" s="1">
        <v>0.26100000000000001</v>
      </c>
      <c r="F30" s="1">
        <v>13.84</v>
      </c>
      <c r="G30" s="1">
        <v>0.46200000000000002</v>
      </c>
      <c r="H30" s="1">
        <v>13.346</v>
      </c>
      <c r="I30" s="1">
        <v>18.971</v>
      </c>
      <c r="J30" s="1">
        <v>0.31900000000000001</v>
      </c>
      <c r="K30" s="1">
        <v>0</v>
      </c>
      <c r="L30" s="1">
        <v>0</v>
      </c>
      <c r="M30" s="1">
        <v>0</v>
      </c>
      <c r="N30" s="1">
        <v>99.928000000000011</v>
      </c>
      <c r="O30" s="1" t="s">
        <v>56</v>
      </c>
      <c r="P30" t="str" cm="1">
        <f t="array" ref="P30">_xlfn.IFS(A30=2,"Core",A30=3,"Rim",TRUE,"Mantle")</f>
        <v>Core</v>
      </c>
      <c r="Q30" s="1" t="s">
        <v>52</v>
      </c>
      <c r="R30" s="1">
        <v>1.9490000000000001</v>
      </c>
      <c r="S30" s="1">
        <v>6.0000000000000001E-3</v>
      </c>
      <c r="T30" s="1">
        <v>4.2000000000000003E-2</v>
      </c>
      <c r="U30" s="1">
        <v>8.0000000000000002E-3</v>
      </c>
      <c r="V30" s="1">
        <v>6.3E-2</v>
      </c>
      <c r="W30" s="1">
        <v>0.374</v>
      </c>
      <c r="X30" s="1">
        <v>1.4999999999999999E-2</v>
      </c>
      <c r="Y30" s="1">
        <v>0.752</v>
      </c>
      <c r="Z30" s="1">
        <v>0.76800000000000002</v>
      </c>
      <c r="AA30" s="1">
        <v>2.3E-2</v>
      </c>
      <c r="AB30" s="1">
        <v>0</v>
      </c>
      <c r="AC30" s="1">
        <v>4</v>
      </c>
      <c r="AD30" s="2">
        <v>38.945233265720077</v>
      </c>
      <c r="AE30" s="2">
        <v>38.133874239350909</v>
      </c>
      <c r="AF30" s="2">
        <v>22.920892494929006</v>
      </c>
      <c r="AG30" s="2">
        <v>66.785079928952058</v>
      </c>
      <c r="AH30" s="2">
        <v>0.14416475972540047</v>
      </c>
      <c r="AI30" s="2">
        <v>0.42393509127789042</v>
      </c>
      <c r="AJ30" s="2">
        <v>0.38945233265720075</v>
      </c>
      <c r="AL30" s="1">
        <v>-0.83372274000994651</v>
      </c>
      <c r="AM30" s="1">
        <v>1358.5045438052359</v>
      </c>
      <c r="AN30" s="1">
        <v>1378.30908203125</v>
      </c>
      <c r="AO30" s="1">
        <v>1.5934345722198491</v>
      </c>
      <c r="AP30" s="1">
        <v>1331.345581054688</v>
      </c>
      <c r="AQ30" s="1">
        <v>1339.1270775437799</v>
      </c>
      <c r="AR30" s="1">
        <v>1332.9451482080351</v>
      </c>
      <c r="AS30" s="1">
        <v>2.324284553527832</v>
      </c>
      <c r="AT30" s="1">
        <v>-5.8515851422357628</v>
      </c>
      <c r="AU30" s="1">
        <v>-6.6146191362370894</v>
      </c>
      <c r="AV30" s="1">
        <v>1</v>
      </c>
    </row>
    <row r="31" spans="1:50" s="1" customFormat="1" x14ac:dyDescent="0.3">
      <c r="A31" s="1">
        <v>2</v>
      </c>
      <c r="B31" s="1">
        <v>51.363</v>
      </c>
      <c r="C31" s="1">
        <v>0.43</v>
      </c>
      <c r="D31" s="1">
        <v>0.93899999999999995</v>
      </c>
      <c r="E31" s="1">
        <v>0.21299999999999999</v>
      </c>
      <c r="F31" s="1">
        <v>13.45</v>
      </c>
      <c r="G31" s="1">
        <v>0.46100000000000002</v>
      </c>
      <c r="H31" s="1">
        <v>13.334</v>
      </c>
      <c r="I31" s="1">
        <v>19.327000000000002</v>
      </c>
      <c r="J31" s="1">
        <v>0.20399999999999999</v>
      </c>
      <c r="K31" s="1">
        <v>0</v>
      </c>
      <c r="L31" s="1">
        <v>0</v>
      </c>
      <c r="M31" s="1">
        <v>0</v>
      </c>
      <c r="N31" s="1">
        <v>99.720999999999989</v>
      </c>
      <c r="O31" s="1" t="s">
        <v>56</v>
      </c>
      <c r="P31" t="str" cm="1">
        <f t="array" ref="P31">_xlfn.IFS(A31=2,"Core",A31=3,"Rim",TRUE,"Mantle")</f>
        <v>Core</v>
      </c>
      <c r="Q31" s="1" t="s">
        <v>52</v>
      </c>
      <c r="R31" s="1">
        <v>1.946</v>
      </c>
      <c r="S31" s="1">
        <v>1.2E-2</v>
      </c>
      <c r="T31" s="1">
        <v>4.2000000000000003E-2</v>
      </c>
      <c r="U31" s="1">
        <v>6.0000000000000001E-3</v>
      </c>
      <c r="V31" s="1">
        <v>0.05</v>
      </c>
      <c r="W31" s="1">
        <v>0.376</v>
      </c>
      <c r="X31" s="1">
        <v>1.4999999999999999E-2</v>
      </c>
      <c r="Y31" s="1">
        <v>0.753</v>
      </c>
      <c r="Z31" s="1">
        <v>0.78500000000000003</v>
      </c>
      <c r="AA31" s="1">
        <v>1.4999999999999999E-2</v>
      </c>
      <c r="AB31" s="1">
        <v>0</v>
      </c>
      <c r="AC31" s="1">
        <v>4</v>
      </c>
      <c r="AD31" s="2">
        <v>39.666498231430019</v>
      </c>
      <c r="AE31" s="2">
        <v>38.049519959575541</v>
      </c>
      <c r="AF31" s="2">
        <v>22.28398180899444</v>
      </c>
      <c r="AG31" s="2">
        <v>66.696191319751989</v>
      </c>
      <c r="AH31" s="2">
        <v>0.11737089201877936</v>
      </c>
      <c r="AI31" s="2">
        <v>0.42117230924709448</v>
      </c>
      <c r="AJ31" s="2">
        <v>0.3966649823143002</v>
      </c>
      <c r="AM31" s="1">
        <v>1346.8129912691891</v>
      </c>
      <c r="AN31" s="1">
        <v>1373.527954101562</v>
      </c>
      <c r="AO31" s="1">
        <v>0.91672605276107788</v>
      </c>
      <c r="AP31" s="1">
        <v>1332.20556640625</v>
      </c>
      <c r="AS31" s="1">
        <v>2.2571735382080078</v>
      </c>
      <c r="AV31" s="1">
        <v>1</v>
      </c>
    </row>
    <row r="32" spans="1:50" s="1" customFormat="1" x14ac:dyDescent="0.3">
      <c r="A32">
        <v>2</v>
      </c>
      <c r="B32">
        <v>51.357999999999997</v>
      </c>
      <c r="C32">
        <v>0.28199999999999997</v>
      </c>
      <c r="D32">
        <v>0.88600000000000001</v>
      </c>
      <c r="E32">
        <v>0.27500000000000002</v>
      </c>
      <c r="F32">
        <v>13.484999999999999</v>
      </c>
      <c r="G32">
        <v>0.39500000000000002</v>
      </c>
      <c r="H32">
        <v>13.417</v>
      </c>
      <c r="I32">
        <v>19.143999999999998</v>
      </c>
      <c r="J32">
        <v>0.193</v>
      </c>
      <c r="K32">
        <v>0</v>
      </c>
      <c r="L32">
        <v>7.0000000000000007E-2</v>
      </c>
      <c r="M32">
        <v>0</v>
      </c>
      <c r="N32" s="1">
        <f t="shared" ref="N32:N42" si="3">SUM(B32:M32)</f>
        <v>99.504999999999981</v>
      </c>
      <c r="O32" t="s">
        <v>61</v>
      </c>
      <c r="P32" t="str" cm="1">
        <f t="array" ref="P32">_xlfn.IFS(A32=2,"Core",A32=3,"Rim",TRUE,"Mantle")</f>
        <v>Core</v>
      </c>
      <c r="Q32" s="1" t="s">
        <v>93</v>
      </c>
      <c r="R32">
        <v>1.95</v>
      </c>
      <c r="S32">
        <v>8.0000000000000002E-3</v>
      </c>
      <c r="T32">
        <v>0.04</v>
      </c>
      <c r="U32">
        <v>8.0000000000000002E-3</v>
      </c>
      <c r="V32">
        <v>4.9000000000000002E-2</v>
      </c>
      <c r="W32">
        <v>0.379</v>
      </c>
      <c r="X32">
        <v>1.2999999999999999E-2</v>
      </c>
      <c r="Y32">
        <v>0.75900000000000001</v>
      </c>
      <c r="Z32">
        <v>0.77900000000000003</v>
      </c>
      <c r="AA32">
        <v>1.4E-2</v>
      </c>
      <c r="AB32">
        <v>0</v>
      </c>
      <c r="AC32">
        <v>4</v>
      </c>
      <c r="AD32">
        <v>39.363314805457307</v>
      </c>
      <c r="AE32">
        <v>38.352703385548267</v>
      </c>
      <c r="AF32">
        <v>22.283981808994447</v>
      </c>
      <c r="AG32" s="2">
        <f t="shared" ref="AG32:AG42" si="4">Y32/(Y32+W32)*100</f>
        <v>66.695957820738144</v>
      </c>
      <c r="AH32" s="2">
        <f t="shared" ref="AH32:AH42" si="5">V32/(V32+W32)</f>
        <v>0.11448598130841123</v>
      </c>
      <c r="AI32">
        <v>0.41965639211723099</v>
      </c>
      <c r="AJ32">
        <v>0.39363314805457306</v>
      </c>
      <c r="AK32"/>
      <c r="AL32"/>
      <c r="AM32">
        <v>1354.407149640972</v>
      </c>
      <c r="AN32">
        <v>1379.214599609375</v>
      </c>
      <c r="AO32">
        <v>0.80140244960784912</v>
      </c>
      <c r="AP32">
        <v>1351.41259765625</v>
      </c>
      <c r="AQ32"/>
      <c r="AR32"/>
      <c r="AS32">
        <v>1.8322913646698</v>
      </c>
      <c r="AT32"/>
      <c r="AU32"/>
      <c r="AV32">
        <v>1</v>
      </c>
      <c r="AW32"/>
      <c r="AX32"/>
    </row>
    <row r="33" spans="1:50" s="1" customFormat="1" x14ac:dyDescent="0.3">
      <c r="A33">
        <v>2</v>
      </c>
      <c r="B33">
        <v>51.337000000000003</v>
      </c>
      <c r="C33">
        <v>0.191</v>
      </c>
      <c r="D33">
        <v>0.83399999999999996</v>
      </c>
      <c r="E33">
        <v>0.33800000000000002</v>
      </c>
      <c r="F33">
        <v>13.420999999999999</v>
      </c>
      <c r="G33">
        <v>0.35899999999999999</v>
      </c>
      <c r="H33">
        <v>13.58</v>
      </c>
      <c r="I33">
        <v>18.928999999999998</v>
      </c>
      <c r="J33">
        <v>0.14000000000000001</v>
      </c>
      <c r="K33">
        <v>0</v>
      </c>
      <c r="L33">
        <v>7.0999999999999994E-2</v>
      </c>
      <c r="M33">
        <v>0</v>
      </c>
      <c r="N33" s="1">
        <f t="shared" si="3"/>
        <v>99.2</v>
      </c>
      <c r="O33" t="s">
        <v>61</v>
      </c>
      <c r="P33" t="str" cm="1">
        <f t="array" ref="P33">_xlfn.IFS(A33=2,"Core",A33=3,"Rim",TRUE,"Mantle")</f>
        <v>Core</v>
      </c>
      <c r="Q33" s="1" t="s">
        <v>93</v>
      </c>
      <c r="R33">
        <v>1.9550000000000001</v>
      </c>
      <c r="S33">
        <v>5.0000000000000001E-3</v>
      </c>
      <c r="T33">
        <v>3.6999999999999998E-2</v>
      </c>
      <c r="U33">
        <v>0.01</v>
      </c>
      <c r="V33">
        <v>4.2000000000000003E-2</v>
      </c>
      <c r="W33">
        <v>0.38500000000000001</v>
      </c>
      <c r="X33">
        <v>1.2E-2</v>
      </c>
      <c r="Y33">
        <v>0.77100000000000002</v>
      </c>
      <c r="Z33">
        <v>0.77200000000000002</v>
      </c>
      <c r="AA33">
        <v>0.01</v>
      </c>
      <c r="AB33">
        <v>0</v>
      </c>
      <c r="AC33">
        <v>4</v>
      </c>
      <c r="AD33">
        <v>38.950554994954594</v>
      </c>
      <c r="AE33">
        <v>38.900100908173563</v>
      </c>
      <c r="AF33">
        <v>22.149344096871843</v>
      </c>
      <c r="AG33" s="2">
        <f t="shared" si="4"/>
        <v>66.6955017301038</v>
      </c>
      <c r="AH33" s="2">
        <f t="shared" si="5"/>
        <v>9.836065573770493E-2</v>
      </c>
      <c r="AI33">
        <v>0.41624621594349143</v>
      </c>
      <c r="AJ33">
        <v>0.38950554994954595</v>
      </c>
      <c r="AK33"/>
      <c r="AL33"/>
      <c r="AM33">
        <v>1357.012914651041</v>
      </c>
      <c r="AN33">
        <v>1385.309204101562</v>
      </c>
      <c r="AO33">
        <v>0.87099945545196533</v>
      </c>
      <c r="AP33">
        <v>1360.987915039062</v>
      </c>
      <c r="AQ33"/>
      <c r="AR33"/>
      <c r="AS33">
        <v>1.564822673797607</v>
      </c>
      <c r="AT33"/>
      <c r="AU33"/>
      <c r="AV33">
        <v>1</v>
      </c>
      <c r="AW33"/>
      <c r="AX33"/>
    </row>
    <row r="34" spans="1:50" s="1" customFormat="1" x14ac:dyDescent="0.3">
      <c r="A34">
        <v>2</v>
      </c>
      <c r="B34">
        <v>51.566000000000003</v>
      </c>
      <c r="C34">
        <v>0.221</v>
      </c>
      <c r="D34">
        <v>0.83799999999999997</v>
      </c>
      <c r="E34">
        <v>0.35499999999999998</v>
      </c>
      <c r="F34">
        <v>13.196999999999999</v>
      </c>
      <c r="G34">
        <v>0.39400000000000002</v>
      </c>
      <c r="H34">
        <v>13.486000000000001</v>
      </c>
      <c r="I34">
        <v>19.099</v>
      </c>
      <c r="J34">
        <v>0.19</v>
      </c>
      <c r="K34">
        <v>0</v>
      </c>
      <c r="L34">
        <v>6.4000000000000001E-2</v>
      </c>
      <c r="M34">
        <v>0</v>
      </c>
      <c r="N34" s="1">
        <f t="shared" si="3"/>
        <v>99.41</v>
      </c>
      <c r="O34" t="s">
        <v>61</v>
      </c>
      <c r="P34" t="str" cm="1">
        <f t="array" ref="P34">_xlfn.IFS(A34=2,"Core",A34=3,"Rim",TRUE,"Mantle")</f>
        <v>Core</v>
      </c>
      <c r="Q34" s="1" t="s">
        <v>93</v>
      </c>
      <c r="R34">
        <v>1.9590000000000001</v>
      </c>
      <c r="S34">
        <v>6.0000000000000001E-3</v>
      </c>
      <c r="T34">
        <v>3.7999999999999999E-2</v>
      </c>
      <c r="U34">
        <v>1.0999999999999999E-2</v>
      </c>
      <c r="V34">
        <v>3.5999999999999997E-2</v>
      </c>
      <c r="W34">
        <v>0.38400000000000001</v>
      </c>
      <c r="X34">
        <v>1.2999999999999999E-2</v>
      </c>
      <c r="Y34">
        <v>0.76300000000000001</v>
      </c>
      <c r="Z34">
        <v>0.77700000000000002</v>
      </c>
      <c r="AA34">
        <v>1.4E-2</v>
      </c>
      <c r="AB34">
        <v>0</v>
      </c>
      <c r="AC34">
        <v>4</v>
      </c>
      <c r="AD34">
        <v>39.381652306132793</v>
      </c>
      <c r="AE34">
        <v>38.672072985301568</v>
      </c>
      <c r="AF34">
        <v>21.946274708565635</v>
      </c>
      <c r="AG34" s="2">
        <f t="shared" si="4"/>
        <v>66.521360069747175</v>
      </c>
      <c r="AH34" s="2">
        <f t="shared" si="5"/>
        <v>8.5714285714285715E-2</v>
      </c>
      <c r="AI34">
        <v>0.41637100861632032</v>
      </c>
      <c r="AJ34">
        <v>0.39381652306132792</v>
      </c>
      <c r="AK34"/>
      <c r="AL34">
        <v>-1.8634667869230519</v>
      </c>
      <c r="AM34">
        <v>1359.243644455019</v>
      </c>
      <c r="AN34">
        <v>1379.717041015625</v>
      </c>
      <c r="AO34">
        <v>1.047213196754456</v>
      </c>
      <c r="AP34">
        <v>1354.941284179688</v>
      </c>
      <c r="AQ34">
        <v>1351.68458564053</v>
      </c>
      <c r="AR34">
        <v>1355.320643850546</v>
      </c>
      <c r="AS34">
        <v>1.6940650939941411</v>
      </c>
      <c r="AT34">
        <v>-4.897324745224978</v>
      </c>
      <c r="AU34">
        <v>-4.450129459277429</v>
      </c>
      <c r="AV34">
        <v>1</v>
      </c>
      <c r="AW34"/>
      <c r="AX34"/>
    </row>
    <row r="35" spans="1:50" s="1" customFormat="1" x14ac:dyDescent="0.3">
      <c r="A35" s="1">
        <v>2</v>
      </c>
      <c r="B35" s="1">
        <v>51.552999999999997</v>
      </c>
      <c r="C35" s="1">
        <v>0.315</v>
      </c>
      <c r="D35" s="1">
        <v>0.90800000000000003</v>
      </c>
      <c r="E35" s="1">
        <v>0.33900000000000002</v>
      </c>
      <c r="F35" s="1">
        <v>13.557</v>
      </c>
      <c r="G35" s="1">
        <v>0.45</v>
      </c>
      <c r="H35" s="1">
        <v>13.395</v>
      </c>
      <c r="I35" s="1">
        <v>19.012</v>
      </c>
      <c r="J35" s="1">
        <v>0.26800000000000002</v>
      </c>
      <c r="K35" s="1">
        <v>0</v>
      </c>
      <c r="L35" s="1">
        <v>0</v>
      </c>
      <c r="M35" s="1">
        <v>0</v>
      </c>
      <c r="N35" s="1">
        <f t="shared" si="3"/>
        <v>99.796999999999997</v>
      </c>
      <c r="O35" s="1" t="s">
        <v>61</v>
      </c>
      <c r="P35" t="str" cm="1">
        <f t="array" ref="P35">_xlfn.IFS(A35=2,"Core",A35=3,"Rim",TRUE,"Mantle")</f>
        <v>Core</v>
      </c>
      <c r="Q35" s="1" t="s">
        <v>52</v>
      </c>
      <c r="R35" s="1">
        <v>1.9510000000000001</v>
      </c>
      <c r="S35" s="1">
        <v>8.9999999999999993E-3</v>
      </c>
      <c r="T35" s="1">
        <v>4.1000000000000002E-2</v>
      </c>
      <c r="U35" s="1">
        <v>0.01</v>
      </c>
      <c r="V35" s="1">
        <v>4.9000000000000002E-2</v>
      </c>
      <c r="W35" s="1">
        <v>0.38</v>
      </c>
      <c r="X35" s="1">
        <v>1.4E-2</v>
      </c>
      <c r="Y35" s="1">
        <v>0.755</v>
      </c>
      <c r="Z35" s="1">
        <v>0.77100000000000002</v>
      </c>
      <c r="AA35" s="1">
        <v>0.02</v>
      </c>
      <c r="AB35" s="1">
        <v>0</v>
      </c>
      <c r="AC35" s="1">
        <v>4</v>
      </c>
      <c r="AD35" s="2">
        <v>39.156932453021838</v>
      </c>
      <c r="AE35" s="2">
        <v>38.344337227018791</v>
      </c>
      <c r="AF35" s="2">
        <v>22.498730319959368</v>
      </c>
      <c r="AG35" s="2">
        <f t="shared" si="4"/>
        <v>66.519823788546248</v>
      </c>
      <c r="AH35" s="2">
        <f t="shared" si="5"/>
        <v>0.11421911421911422</v>
      </c>
      <c r="AI35" s="2">
        <v>0.42077196546470286</v>
      </c>
      <c r="AJ35" s="2">
        <v>0.39156932453021837</v>
      </c>
      <c r="AM35" s="1">
        <v>1356.609754766429</v>
      </c>
      <c r="AN35" s="1">
        <v>1385.229370117188</v>
      </c>
      <c r="AO35" s="1">
        <v>1.2112482786178591</v>
      </c>
      <c r="AP35" s="1">
        <v>1346.85693359375</v>
      </c>
      <c r="AS35" s="1">
        <v>1.734756231307983</v>
      </c>
      <c r="AV35" s="1">
        <v>1</v>
      </c>
    </row>
    <row r="36" spans="1:50" s="1" customFormat="1" x14ac:dyDescent="0.3">
      <c r="A36">
        <v>2</v>
      </c>
      <c r="B36">
        <v>50.753999999999998</v>
      </c>
      <c r="C36">
        <v>0.21199999999999999</v>
      </c>
      <c r="D36">
        <v>0.86199999999999999</v>
      </c>
      <c r="E36">
        <v>0.317</v>
      </c>
      <c r="F36">
        <v>14.074999999999999</v>
      </c>
      <c r="G36">
        <v>0.41699999999999998</v>
      </c>
      <c r="H36">
        <v>13.244</v>
      </c>
      <c r="I36">
        <v>18.765999999999998</v>
      </c>
      <c r="J36">
        <v>0.20399999999999999</v>
      </c>
      <c r="K36">
        <v>0</v>
      </c>
      <c r="L36">
        <v>0.08</v>
      </c>
      <c r="M36">
        <v>1.7999999999999999E-2</v>
      </c>
      <c r="N36" s="1">
        <f t="shared" si="3"/>
        <v>98.948999999999984</v>
      </c>
      <c r="O36" t="s">
        <v>61</v>
      </c>
      <c r="P36" t="str" cm="1">
        <f t="array" ref="P36">_xlfn.IFS(A36=2,"Core",A36=3,"Rim",TRUE,"Mantle")</f>
        <v>Core</v>
      </c>
      <c r="Q36" s="1" t="s">
        <v>93</v>
      </c>
      <c r="R36">
        <v>1.9419999999999999</v>
      </c>
      <c r="S36">
        <v>6.0000000000000001E-3</v>
      </c>
      <c r="T36">
        <v>3.9E-2</v>
      </c>
      <c r="U36">
        <v>0.01</v>
      </c>
      <c r="V36">
        <v>7.0999999999999994E-2</v>
      </c>
      <c r="W36">
        <v>0.38</v>
      </c>
      <c r="X36">
        <v>1.4E-2</v>
      </c>
      <c r="Y36">
        <v>0.755</v>
      </c>
      <c r="Z36">
        <v>0.76900000000000002</v>
      </c>
      <c r="AA36">
        <v>1.4999999999999999E-2</v>
      </c>
      <c r="AB36">
        <v>0</v>
      </c>
      <c r="AC36">
        <v>4</v>
      </c>
      <c r="AD36">
        <v>38.662644544997484</v>
      </c>
      <c r="AE36">
        <v>37.9587732528909</v>
      </c>
      <c r="AF36">
        <v>23.378582202111613</v>
      </c>
      <c r="AG36" s="2">
        <f t="shared" si="4"/>
        <v>66.519823788546248</v>
      </c>
      <c r="AH36" s="2">
        <f t="shared" si="5"/>
        <v>0.15742793791574278</v>
      </c>
      <c r="AI36">
        <v>0.4270990447461035</v>
      </c>
      <c r="AJ36">
        <v>0.38662644544997482</v>
      </c>
      <c r="AK36"/>
      <c r="AL36"/>
      <c r="AM36">
        <v>1349.590284673289</v>
      </c>
      <c r="AN36">
        <v>1380.55810546875</v>
      </c>
      <c r="AO36">
        <v>0.99593716859817505</v>
      </c>
      <c r="AP36">
        <v>1345.830078125</v>
      </c>
      <c r="AQ36"/>
      <c r="AR36"/>
      <c r="AS36">
        <v>1.687019944190979</v>
      </c>
      <c r="AT36"/>
      <c r="AU36"/>
      <c r="AV36">
        <v>1</v>
      </c>
      <c r="AW36"/>
      <c r="AX36"/>
    </row>
    <row r="37" spans="1:50" s="1" customFormat="1" x14ac:dyDescent="0.3">
      <c r="A37" s="1">
        <v>2</v>
      </c>
      <c r="B37" s="1">
        <v>51.838999999999999</v>
      </c>
      <c r="C37" s="1">
        <v>0.24199999999999999</v>
      </c>
      <c r="D37" s="1">
        <v>0.89100000000000001</v>
      </c>
      <c r="E37" s="1">
        <v>0.39900000000000002</v>
      </c>
      <c r="F37" s="1">
        <v>13.504</v>
      </c>
      <c r="G37" s="1">
        <v>0.45300000000000001</v>
      </c>
      <c r="H37" s="1">
        <v>13.282</v>
      </c>
      <c r="I37" s="1">
        <v>19.334</v>
      </c>
      <c r="J37" s="1">
        <v>0.29099999999999998</v>
      </c>
      <c r="K37" s="1">
        <v>0</v>
      </c>
      <c r="L37" s="1">
        <v>0</v>
      </c>
      <c r="M37" s="1">
        <v>0</v>
      </c>
      <c r="N37" s="1">
        <f t="shared" si="3"/>
        <v>100.235</v>
      </c>
      <c r="O37" s="1" t="s">
        <v>61</v>
      </c>
      <c r="P37" t="str" cm="1">
        <f t="array" ref="P37">_xlfn.IFS(A37=2,"Core",A37=3,"Rim",TRUE,"Mantle")</f>
        <v>Core</v>
      </c>
      <c r="Q37" s="1" t="s">
        <v>52</v>
      </c>
      <c r="R37" s="1">
        <v>1.954</v>
      </c>
      <c r="S37" s="1">
        <v>7.0000000000000001E-3</v>
      </c>
      <c r="T37" s="1">
        <v>0.04</v>
      </c>
      <c r="U37" s="1">
        <v>1.2E-2</v>
      </c>
      <c r="V37" s="1">
        <v>4.9000000000000002E-2</v>
      </c>
      <c r="W37" s="1">
        <v>0.377</v>
      </c>
      <c r="X37" s="1">
        <v>1.4E-2</v>
      </c>
      <c r="Y37" s="1">
        <v>0.746</v>
      </c>
      <c r="Z37" s="1">
        <v>0.78100000000000003</v>
      </c>
      <c r="AA37" s="1">
        <v>2.1000000000000001E-2</v>
      </c>
      <c r="AB37" s="1">
        <v>0</v>
      </c>
      <c r="AC37" s="1">
        <v>4</v>
      </c>
      <c r="AD37" s="2">
        <v>39.705134722928314</v>
      </c>
      <c r="AE37" s="2">
        <v>37.92577529232333</v>
      </c>
      <c r="AF37" s="2">
        <v>22.369089984748349</v>
      </c>
      <c r="AG37" s="2">
        <f t="shared" si="4"/>
        <v>66.429207479964376</v>
      </c>
      <c r="AH37" s="2">
        <f t="shared" si="5"/>
        <v>0.11502347417840376</v>
      </c>
      <c r="AI37" s="2">
        <v>0.42221657346212504</v>
      </c>
      <c r="AJ37" s="2">
        <v>0.39705134722928315</v>
      </c>
      <c r="AL37" s="1">
        <v>-1.155021043451683</v>
      </c>
      <c r="AM37" s="1">
        <v>1357.68794902185</v>
      </c>
      <c r="AN37" s="1">
        <v>1379.488525390625</v>
      </c>
      <c r="AO37" s="1">
        <v>1.647248387336731</v>
      </c>
      <c r="AP37" s="1">
        <v>1342.6435546875</v>
      </c>
      <c r="AQ37" s="1">
        <v>1342.177150216545</v>
      </c>
      <c r="AR37" s="1">
        <v>1338.802130804301</v>
      </c>
      <c r="AS37" s="1">
        <v>2.039604663848877</v>
      </c>
      <c r="AT37" s="1">
        <v>-5.6207049631561858</v>
      </c>
      <c r="AU37" s="1">
        <v>-6.0369166689711768</v>
      </c>
      <c r="AV37" s="1">
        <v>1</v>
      </c>
    </row>
    <row r="38" spans="1:50" s="1" customFormat="1" x14ac:dyDescent="0.3">
      <c r="A38">
        <v>2</v>
      </c>
      <c r="B38">
        <v>51.838999999999999</v>
      </c>
      <c r="C38">
        <v>0.23400000000000001</v>
      </c>
      <c r="D38">
        <v>0.93500000000000005</v>
      </c>
      <c r="E38">
        <v>0.376</v>
      </c>
      <c r="F38">
        <v>13.372999999999999</v>
      </c>
      <c r="G38">
        <v>0.378</v>
      </c>
      <c r="H38">
        <v>13.462999999999999</v>
      </c>
      <c r="I38">
        <v>19.317</v>
      </c>
      <c r="J38">
        <v>0.19900000000000001</v>
      </c>
      <c r="K38">
        <v>0</v>
      </c>
      <c r="L38">
        <v>7.1999999999999995E-2</v>
      </c>
      <c r="M38">
        <v>0</v>
      </c>
      <c r="N38" s="1">
        <f t="shared" si="3"/>
        <v>100.18599999999999</v>
      </c>
      <c r="O38" t="s">
        <v>61</v>
      </c>
      <c r="P38" t="str" cm="1">
        <f t="array" ref="P38">_xlfn.IFS(A38=2,"Core",A38=3,"Rim",TRUE,"Mantle")</f>
        <v>Core</v>
      </c>
      <c r="Q38" s="1" t="s">
        <v>93</v>
      </c>
      <c r="R38">
        <v>1.9550000000000001</v>
      </c>
      <c r="S38">
        <v>7.0000000000000001E-3</v>
      </c>
      <c r="T38">
        <v>4.2000000000000003E-2</v>
      </c>
      <c r="U38">
        <v>1.0999999999999999E-2</v>
      </c>
      <c r="V38">
        <v>3.9E-2</v>
      </c>
      <c r="W38">
        <v>0.38300000000000001</v>
      </c>
      <c r="X38">
        <v>1.2E-2</v>
      </c>
      <c r="Y38">
        <v>0.75700000000000001</v>
      </c>
      <c r="Z38">
        <v>0.78100000000000003</v>
      </c>
      <c r="AA38">
        <v>1.4999999999999999E-2</v>
      </c>
      <c r="AB38">
        <v>0</v>
      </c>
      <c r="AC38">
        <v>4</v>
      </c>
      <c r="AD38">
        <v>39.604462474645025</v>
      </c>
      <c r="AE38">
        <v>38.38742393509127</v>
      </c>
      <c r="AF38">
        <v>22.00811359026369</v>
      </c>
      <c r="AG38" s="2">
        <f t="shared" si="4"/>
        <v>66.403508771929822</v>
      </c>
      <c r="AH38" s="2">
        <f t="shared" si="5"/>
        <v>9.2417061611374404E-2</v>
      </c>
      <c r="AI38">
        <v>0.41810344827586199</v>
      </c>
      <c r="AJ38">
        <v>0.39604462474645025</v>
      </c>
      <c r="AK38"/>
      <c r="AL38">
        <v>-1.744199124915365</v>
      </c>
      <c r="AM38">
        <v>1359.9145713098119</v>
      </c>
      <c r="AN38">
        <v>1379.896362304688</v>
      </c>
      <c r="AO38">
        <v>0.86599940061569214</v>
      </c>
      <c r="AP38">
        <v>1360.161499023438</v>
      </c>
      <c r="AQ38">
        <v>1356.524004121685</v>
      </c>
      <c r="AR38">
        <v>1360.1915054157539</v>
      </c>
      <c r="AS38">
        <v>1.841700434684753</v>
      </c>
      <c r="AT38">
        <v>-4.1395172904349238</v>
      </c>
      <c r="AU38">
        <v>-3.688015211658783</v>
      </c>
      <c r="AV38">
        <v>1</v>
      </c>
      <c r="AW38"/>
      <c r="AX38"/>
    </row>
    <row r="39" spans="1:50" s="1" customFormat="1" x14ac:dyDescent="0.3">
      <c r="A39" s="1">
        <v>2</v>
      </c>
      <c r="B39" s="1">
        <v>51.962000000000003</v>
      </c>
      <c r="C39" s="1">
        <v>0.252</v>
      </c>
      <c r="D39" s="1">
        <v>0.96799999999999997</v>
      </c>
      <c r="E39" s="1">
        <v>0.432</v>
      </c>
      <c r="F39" s="1">
        <v>13.385999999999999</v>
      </c>
      <c r="G39" s="1">
        <v>0.441</v>
      </c>
      <c r="H39" s="1">
        <v>13.478999999999999</v>
      </c>
      <c r="I39" s="1">
        <v>18.991</v>
      </c>
      <c r="J39" s="1">
        <v>0.29299999999999998</v>
      </c>
      <c r="K39" s="1">
        <v>0</v>
      </c>
      <c r="L39" s="1">
        <v>0</v>
      </c>
      <c r="M39" s="1">
        <v>0</v>
      </c>
      <c r="N39" s="1">
        <f t="shared" si="3"/>
        <v>100.20400000000001</v>
      </c>
      <c r="O39" s="1" t="s">
        <v>62</v>
      </c>
      <c r="P39" t="str" cm="1">
        <f t="array" ref="P39">_xlfn.IFS(A39=2,"Core",A39=3,"Rim",TRUE,"Mantle")</f>
        <v>Core</v>
      </c>
      <c r="Q39" s="1" t="s">
        <v>52</v>
      </c>
      <c r="R39" s="1">
        <v>1.9570000000000001</v>
      </c>
      <c r="S39" s="1">
        <v>7.0000000000000001E-3</v>
      </c>
      <c r="T39" s="1">
        <v>4.2999999999999997E-2</v>
      </c>
      <c r="U39" s="1">
        <v>1.2999999999999999E-2</v>
      </c>
      <c r="V39" s="1">
        <v>3.6999999999999998E-2</v>
      </c>
      <c r="W39" s="1">
        <v>0.38400000000000001</v>
      </c>
      <c r="X39" s="1">
        <v>1.4E-2</v>
      </c>
      <c r="Y39" s="1">
        <v>0.75700000000000001</v>
      </c>
      <c r="Z39" s="1">
        <v>0.76600000000000001</v>
      </c>
      <c r="AA39" s="1">
        <v>2.1000000000000001E-2</v>
      </c>
      <c r="AB39" s="1">
        <v>0</v>
      </c>
      <c r="AC39" s="1">
        <v>4</v>
      </c>
      <c r="AD39" s="2">
        <v>39.121552604698671</v>
      </c>
      <c r="AE39" s="2">
        <v>38.661899897854951</v>
      </c>
      <c r="AF39" s="2">
        <v>22.216547497446378</v>
      </c>
      <c r="AG39" s="2">
        <f t="shared" si="4"/>
        <v>66.345311130587206</v>
      </c>
      <c r="AH39" s="2">
        <f t="shared" si="5"/>
        <v>8.7885985748218529E-2</v>
      </c>
      <c r="AI39" s="2">
        <v>0.41777323799795718</v>
      </c>
      <c r="AJ39" s="2">
        <v>0.39121552604698673</v>
      </c>
      <c r="AL39" s="1">
        <v>-0.30350673023977492</v>
      </c>
      <c r="AM39" s="1">
        <v>1365.701772728723</v>
      </c>
      <c r="AN39" s="1">
        <v>1390.229370117188</v>
      </c>
      <c r="AO39" s="1">
        <v>1.4872980117797849</v>
      </c>
      <c r="AP39" s="1">
        <v>1354.51904296875</v>
      </c>
      <c r="AQ39" s="1">
        <v>1379.799888575604</v>
      </c>
      <c r="AR39" s="1">
        <v>1379.29547882478</v>
      </c>
      <c r="AS39" s="1">
        <v>2.135522603988647</v>
      </c>
      <c r="AT39" s="1">
        <v>-1.3241969459954821</v>
      </c>
      <c r="AU39" s="1">
        <v>-1.3862759469128321</v>
      </c>
      <c r="AV39" s="1">
        <v>1</v>
      </c>
    </row>
    <row r="40" spans="1:50" s="1" customFormat="1" x14ac:dyDescent="0.3">
      <c r="A40">
        <v>2</v>
      </c>
      <c r="B40">
        <v>51.338000000000001</v>
      </c>
      <c r="C40">
        <v>0.157</v>
      </c>
      <c r="D40">
        <v>0.82099999999999995</v>
      </c>
      <c r="E40">
        <v>0.313</v>
      </c>
      <c r="F40">
        <v>13.613</v>
      </c>
      <c r="G40">
        <v>0.36199999999999999</v>
      </c>
      <c r="H40">
        <v>13.465</v>
      </c>
      <c r="I40">
        <v>18.884</v>
      </c>
      <c r="J40">
        <v>0.151</v>
      </c>
      <c r="K40">
        <v>7.0000000000000001E-3</v>
      </c>
      <c r="L40">
        <v>7.6999999999999999E-2</v>
      </c>
      <c r="M40">
        <v>1.4999999999999999E-2</v>
      </c>
      <c r="N40" s="1">
        <f t="shared" si="3"/>
        <v>99.202999999999989</v>
      </c>
      <c r="O40" t="s">
        <v>61</v>
      </c>
      <c r="P40" t="str" cm="1">
        <f t="array" ref="P40">_xlfn.IFS(A40=2,"Core",A40=3,"Rim",TRUE,"Mantle")</f>
        <v>Core</v>
      </c>
      <c r="Q40" s="1" t="s">
        <v>93</v>
      </c>
      <c r="R40">
        <v>1.956</v>
      </c>
      <c r="S40">
        <v>4.0000000000000001E-3</v>
      </c>
      <c r="T40">
        <v>3.6999999999999998E-2</v>
      </c>
      <c r="U40">
        <v>8.9999999999999993E-3</v>
      </c>
      <c r="V40">
        <v>4.2999999999999997E-2</v>
      </c>
      <c r="W40">
        <v>0.39</v>
      </c>
      <c r="X40">
        <v>1.2E-2</v>
      </c>
      <c r="Y40">
        <v>0.76500000000000001</v>
      </c>
      <c r="Z40">
        <v>0.77100000000000002</v>
      </c>
      <c r="AA40">
        <v>1.0999999999999999E-2</v>
      </c>
      <c r="AB40">
        <v>0</v>
      </c>
      <c r="AC40">
        <v>4</v>
      </c>
      <c r="AD40">
        <v>38.91973750630995</v>
      </c>
      <c r="AE40">
        <v>38.616860171630492</v>
      </c>
      <c r="AF40">
        <v>22.463402322059569</v>
      </c>
      <c r="AG40" s="2">
        <f t="shared" si="4"/>
        <v>66.233766233766232</v>
      </c>
      <c r="AH40" s="2">
        <f t="shared" si="5"/>
        <v>9.9307159353348717E-2</v>
      </c>
      <c r="AI40">
        <v>0.41923271075214541</v>
      </c>
      <c r="AJ40">
        <v>0.38919737506309948</v>
      </c>
      <c r="AK40"/>
      <c r="AL40">
        <v>-2.3952335886957208</v>
      </c>
      <c r="AM40">
        <v>1357.351455203672</v>
      </c>
      <c r="AN40">
        <v>1384.160034179688</v>
      </c>
      <c r="AO40">
        <v>0.95183539390563965</v>
      </c>
      <c r="AP40">
        <v>1358.896728515625</v>
      </c>
      <c r="AQ40">
        <v>1318.493919911557</v>
      </c>
      <c r="AR40">
        <v>1320.5569672601339</v>
      </c>
      <c r="AS40">
        <v>1.905138373374939</v>
      </c>
      <c r="AT40">
        <v>-8.8743223611991198</v>
      </c>
      <c r="AU40">
        <v>-8.6204257264223365</v>
      </c>
      <c r="AV40">
        <v>1</v>
      </c>
      <c r="AW40"/>
      <c r="AX40"/>
    </row>
    <row r="41" spans="1:50" s="1" customFormat="1" x14ac:dyDescent="0.3">
      <c r="A41" s="1">
        <v>2</v>
      </c>
      <c r="B41" s="1">
        <v>52.061</v>
      </c>
      <c r="C41" s="1">
        <v>0.23200000000000001</v>
      </c>
      <c r="D41" s="1">
        <v>0.96799999999999997</v>
      </c>
      <c r="E41" s="1">
        <v>0.46400000000000002</v>
      </c>
      <c r="F41" s="1">
        <v>13.816000000000001</v>
      </c>
      <c r="G41" s="1">
        <v>0.39800000000000002</v>
      </c>
      <c r="H41" s="1">
        <v>13.276999999999999</v>
      </c>
      <c r="I41" s="1">
        <v>19.373999999999999</v>
      </c>
      <c r="J41" s="1">
        <v>0.32200000000000001</v>
      </c>
      <c r="K41" s="1">
        <v>0</v>
      </c>
      <c r="L41" s="1">
        <v>0</v>
      </c>
      <c r="M41" s="1">
        <v>0</v>
      </c>
      <c r="N41" s="1">
        <f t="shared" si="3"/>
        <v>100.91199999999999</v>
      </c>
      <c r="O41" s="1" t="s">
        <v>60</v>
      </c>
      <c r="P41" t="str" cm="1">
        <f t="array" ref="P41">_xlfn.IFS(A41=2,"Core",A41=3,"Rim",TRUE,"Mantle")</f>
        <v>Core</v>
      </c>
      <c r="Q41" s="1" t="s">
        <v>52</v>
      </c>
      <c r="R41" s="1">
        <v>1.95</v>
      </c>
      <c r="S41" s="1">
        <v>7.0000000000000001E-3</v>
      </c>
      <c r="T41" s="1">
        <v>4.2999999999999997E-2</v>
      </c>
      <c r="U41" s="1">
        <v>1.4E-2</v>
      </c>
      <c r="V41" s="1">
        <v>5.3999999999999999E-2</v>
      </c>
      <c r="W41" s="1">
        <v>0.378</v>
      </c>
      <c r="X41" s="1">
        <v>1.2999999999999999E-2</v>
      </c>
      <c r="Y41" s="1">
        <v>0.74099999999999999</v>
      </c>
      <c r="Z41" s="1">
        <v>0.77700000000000002</v>
      </c>
      <c r="AA41" s="1">
        <v>2.3E-2</v>
      </c>
      <c r="AB41" s="1">
        <v>0</v>
      </c>
      <c r="AC41" s="1">
        <v>4</v>
      </c>
      <c r="AD41" s="2">
        <v>39.582272032603157</v>
      </c>
      <c r="AE41" s="2">
        <v>37.748344370860927</v>
      </c>
      <c r="AF41" s="2">
        <v>22.669383596535912</v>
      </c>
      <c r="AG41" s="2">
        <f t="shared" si="4"/>
        <v>66.219839142091146</v>
      </c>
      <c r="AH41" s="2">
        <f t="shared" si="5"/>
        <v>0.125</v>
      </c>
      <c r="AI41" s="2">
        <v>0.42460519612837488</v>
      </c>
      <c r="AJ41" s="2">
        <v>0.39582272032603155</v>
      </c>
      <c r="AL41" s="1">
        <v>-0.82259057813248759</v>
      </c>
      <c r="AM41" s="1">
        <v>1363.7742130654469</v>
      </c>
      <c r="AN41" s="1">
        <v>1390.592651367188</v>
      </c>
      <c r="AO41" s="1">
        <v>1.5405368804931641</v>
      </c>
      <c r="AP41" s="1">
        <v>1362.185791015625</v>
      </c>
      <c r="AQ41" s="1">
        <v>1346.257920797156</v>
      </c>
      <c r="AR41" s="1">
        <v>1340.9856304964951</v>
      </c>
      <c r="AS41" s="1">
        <v>3.0739796161651611</v>
      </c>
      <c r="AT41" s="1">
        <v>-4.9562612578315566</v>
      </c>
      <c r="AU41" s="1">
        <v>-5.6070781256019826</v>
      </c>
      <c r="AV41" s="1">
        <v>1</v>
      </c>
    </row>
    <row r="42" spans="1:50" s="1" customFormat="1" x14ac:dyDescent="0.3">
      <c r="A42">
        <v>2</v>
      </c>
      <c r="B42">
        <v>51.366</v>
      </c>
      <c r="C42">
        <v>0.26100000000000001</v>
      </c>
      <c r="D42">
        <v>0.91300000000000003</v>
      </c>
      <c r="E42">
        <v>0.313</v>
      </c>
      <c r="F42">
        <v>13.532999999999999</v>
      </c>
      <c r="G42">
        <v>0.42099999999999999</v>
      </c>
      <c r="H42">
        <v>13.414999999999999</v>
      </c>
      <c r="I42">
        <v>19.001000000000001</v>
      </c>
      <c r="J42">
        <v>0.16800000000000001</v>
      </c>
      <c r="K42">
        <v>0</v>
      </c>
      <c r="L42">
        <v>7.0999999999999994E-2</v>
      </c>
      <c r="M42">
        <v>2.3E-2</v>
      </c>
      <c r="N42" s="1">
        <f t="shared" si="3"/>
        <v>99.485000000000014</v>
      </c>
      <c r="O42" t="s">
        <v>61</v>
      </c>
      <c r="P42" t="str" cm="1">
        <f t="array" ref="P42">_xlfn.IFS(A42=2,"Core",A42=3,"Rim",TRUE,"Mantle")</f>
        <v>Core</v>
      </c>
      <c r="Q42" s="1" t="s">
        <v>93</v>
      </c>
      <c r="R42">
        <v>1.952</v>
      </c>
      <c r="S42">
        <v>7.0000000000000001E-3</v>
      </c>
      <c r="T42">
        <v>4.1000000000000002E-2</v>
      </c>
      <c r="U42">
        <v>8.9999999999999993E-3</v>
      </c>
      <c r="V42">
        <v>4.2000000000000003E-2</v>
      </c>
      <c r="W42">
        <v>0.38800000000000001</v>
      </c>
      <c r="X42">
        <v>1.4E-2</v>
      </c>
      <c r="Y42">
        <v>0.76</v>
      </c>
      <c r="Z42">
        <v>0.77400000000000002</v>
      </c>
      <c r="AA42">
        <v>1.2E-2</v>
      </c>
      <c r="AB42">
        <v>0</v>
      </c>
      <c r="AC42">
        <v>4</v>
      </c>
      <c r="AD42">
        <v>39.130434782608695</v>
      </c>
      <c r="AE42">
        <v>38.422649140546007</v>
      </c>
      <c r="AF42">
        <v>22.446916076845298</v>
      </c>
      <c r="AG42" s="2">
        <f t="shared" si="4"/>
        <v>66.202090592334486</v>
      </c>
      <c r="AH42" s="2">
        <f t="shared" si="5"/>
        <v>9.7674418604651175E-2</v>
      </c>
      <c r="AI42">
        <v>0.42012133468149648</v>
      </c>
      <c r="AJ42">
        <v>0.39130434782608697</v>
      </c>
      <c r="AK42"/>
      <c r="AL42">
        <v>-2.2825496350733299</v>
      </c>
      <c r="AM42">
        <v>1352.152636868946</v>
      </c>
      <c r="AN42">
        <v>1380.135009765625</v>
      </c>
      <c r="AO42">
        <v>1.0003576278686519</v>
      </c>
      <c r="AP42">
        <v>1348.45458984375</v>
      </c>
      <c r="AQ42">
        <v>1309.156463682614</v>
      </c>
      <c r="AR42">
        <v>1309.834002370226</v>
      </c>
      <c r="AS42">
        <v>1.7156558036804199</v>
      </c>
      <c r="AT42">
        <v>-9.808110043501074</v>
      </c>
      <c r="AU42">
        <v>-9.7246147541699042</v>
      </c>
      <c r="AV42">
        <v>1</v>
      </c>
      <c r="AW42"/>
      <c r="AX42"/>
    </row>
    <row r="43" spans="1:50" s="1" customFormat="1" x14ac:dyDescent="0.3">
      <c r="A43" s="1">
        <v>2</v>
      </c>
      <c r="B43" s="1">
        <v>52.030999999999999</v>
      </c>
      <c r="C43" s="1">
        <v>0.22800000000000001</v>
      </c>
      <c r="D43" s="1">
        <v>0.96199999999999997</v>
      </c>
      <c r="E43" s="1">
        <v>0.30399999999999999</v>
      </c>
      <c r="F43" s="1">
        <v>13.366</v>
      </c>
      <c r="G43" s="1">
        <v>0.45400000000000001</v>
      </c>
      <c r="H43" s="1">
        <v>13.465</v>
      </c>
      <c r="I43" s="1">
        <v>19.247</v>
      </c>
      <c r="J43" s="1">
        <v>0.222</v>
      </c>
      <c r="K43" s="1">
        <v>0</v>
      </c>
      <c r="L43" s="1">
        <v>0</v>
      </c>
      <c r="M43" s="1">
        <v>0</v>
      </c>
      <c r="N43" s="1">
        <v>100.279</v>
      </c>
      <c r="O43" s="1" t="s">
        <v>56</v>
      </c>
      <c r="P43" t="str" cm="1">
        <f t="array" ref="P43">_xlfn.IFS(A43=2,"Core",A43=3,"Rim",TRUE,"Mantle")</f>
        <v>Core</v>
      </c>
      <c r="Q43" s="1" t="s">
        <v>52</v>
      </c>
      <c r="R43" s="1">
        <v>1.9590000000000001</v>
      </c>
      <c r="S43" s="1">
        <v>6.0000000000000001E-3</v>
      </c>
      <c r="T43" s="1">
        <v>4.2999999999999997E-2</v>
      </c>
      <c r="U43" s="1">
        <v>8.9999999999999993E-3</v>
      </c>
      <c r="V43" s="1">
        <v>3.4000000000000002E-2</v>
      </c>
      <c r="W43" s="1">
        <v>0.38600000000000001</v>
      </c>
      <c r="X43" s="1">
        <v>1.4E-2</v>
      </c>
      <c r="Y43" s="1">
        <v>0.755</v>
      </c>
      <c r="Z43" s="1">
        <v>0.77600000000000002</v>
      </c>
      <c r="AA43" s="1">
        <v>1.6E-2</v>
      </c>
      <c r="AB43" s="1">
        <v>0</v>
      </c>
      <c r="AC43" s="1">
        <v>4</v>
      </c>
      <c r="AD43" s="2">
        <v>39.4910941475827</v>
      </c>
      <c r="AE43" s="2">
        <v>38.422391857506369</v>
      </c>
      <c r="AF43" s="2">
        <v>22.086513994910941</v>
      </c>
      <c r="AG43" s="2">
        <v>66.17002629272568</v>
      </c>
      <c r="AH43" s="2">
        <v>8.0952380952380956E-2</v>
      </c>
      <c r="AI43" s="2">
        <v>0.41832061068702292</v>
      </c>
      <c r="AJ43" s="2">
        <v>0.394910941475827</v>
      </c>
      <c r="AL43" s="1">
        <v>-0.98550842401591865</v>
      </c>
      <c r="AM43" s="1">
        <v>1358.368198980997</v>
      </c>
      <c r="AN43" s="1">
        <v>1382.806762695312</v>
      </c>
      <c r="AO43" s="1">
        <v>1.1769146919250491</v>
      </c>
      <c r="AP43" s="1">
        <v>1337.245727539062</v>
      </c>
      <c r="AQ43" s="1">
        <v>1377.383308515344</v>
      </c>
      <c r="AR43" s="1">
        <v>1382.904163245465</v>
      </c>
      <c r="AS43" s="1">
        <v>1.671140313148499</v>
      </c>
      <c r="AT43" s="1">
        <v>-1.6587023487654731</v>
      </c>
      <c r="AU43" s="1">
        <v>-0.97938527396172326</v>
      </c>
      <c r="AV43" s="1">
        <v>1</v>
      </c>
    </row>
    <row r="44" spans="1:50" s="1" customFormat="1" x14ac:dyDescent="0.3">
      <c r="A44">
        <v>2</v>
      </c>
      <c r="B44">
        <v>50.841000000000001</v>
      </c>
      <c r="C44">
        <v>0.24</v>
      </c>
      <c r="D44">
        <v>0.89800000000000002</v>
      </c>
      <c r="E44">
        <v>0.25</v>
      </c>
      <c r="F44">
        <v>13.89</v>
      </c>
      <c r="G44">
        <v>0.4</v>
      </c>
      <c r="H44">
        <v>13.243</v>
      </c>
      <c r="I44">
        <v>18.937999999999999</v>
      </c>
      <c r="J44">
        <v>0.14299999999999999</v>
      </c>
      <c r="K44">
        <v>0</v>
      </c>
      <c r="L44">
        <v>0.107</v>
      </c>
      <c r="M44">
        <v>0</v>
      </c>
      <c r="N44" s="1">
        <f t="shared" ref="N44:N51" si="6">SUM(B44:M44)</f>
        <v>98.95</v>
      </c>
      <c r="O44" t="s">
        <v>61</v>
      </c>
      <c r="P44" t="str" cm="1">
        <f t="array" ref="P44">_xlfn.IFS(A44=2,"Core",A44=3,"Rim",TRUE,"Mantle")</f>
        <v>Core</v>
      </c>
      <c r="Q44" s="1" t="s">
        <v>93</v>
      </c>
      <c r="R44">
        <v>1.9450000000000001</v>
      </c>
      <c r="S44">
        <v>7.0000000000000001E-3</v>
      </c>
      <c r="T44">
        <v>4.1000000000000002E-2</v>
      </c>
      <c r="U44">
        <v>8.0000000000000002E-3</v>
      </c>
      <c r="V44">
        <v>5.8000000000000003E-2</v>
      </c>
      <c r="W44">
        <v>0.38600000000000001</v>
      </c>
      <c r="X44">
        <v>1.2999999999999999E-2</v>
      </c>
      <c r="Y44">
        <v>0.755</v>
      </c>
      <c r="Z44">
        <v>0.77600000000000002</v>
      </c>
      <c r="AA44">
        <v>1.0999999999999999E-2</v>
      </c>
      <c r="AB44">
        <v>0</v>
      </c>
      <c r="AC44">
        <v>4</v>
      </c>
      <c r="AD44">
        <v>39.034205231388334</v>
      </c>
      <c r="AE44">
        <v>37.977867203219319</v>
      </c>
      <c r="AF44">
        <v>22.987927565392358</v>
      </c>
      <c r="AG44" s="2">
        <f t="shared" ref="AG44:AG51" si="7">Y44/(Y44+W44)*100</f>
        <v>66.17002629272568</v>
      </c>
      <c r="AH44" s="2">
        <f t="shared" ref="AH44:AH51" si="8">V44/(V44+W44)</f>
        <v>0.13063063063063063</v>
      </c>
      <c r="AI44">
        <v>0.42505030181086523</v>
      </c>
      <c r="AJ44">
        <v>0.39034205231388336</v>
      </c>
      <c r="AK44"/>
      <c r="AL44"/>
      <c r="AM44">
        <v>1347.151815884559</v>
      </c>
      <c r="AN44">
        <v>1380.333984375</v>
      </c>
      <c r="AO44">
        <v>1.100360155105591</v>
      </c>
      <c r="AP44">
        <v>1346.21923828125</v>
      </c>
      <c r="AQ44"/>
      <c r="AR44"/>
      <c r="AS44">
        <v>1.9404469728469851</v>
      </c>
      <c r="AT44"/>
      <c r="AU44"/>
      <c r="AV44">
        <v>1</v>
      </c>
      <c r="AW44"/>
      <c r="AX44"/>
    </row>
    <row r="45" spans="1:50" s="1" customFormat="1" x14ac:dyDescent="0.3">
      <c r="A45" s="1">
        <v>2</v>
      </c>
      <c r="B45" s="1">
        <v>51.97</v>
      </c>
      <c r="C45" s="1">
        <v>0.217</v>
      </c>
      <c r="D45" s="1">
        <v>0.97399999999999998</v>
      </c>
      <c r="E45" s="1">
        <v>0.32500000000000001</v>
      </c>
      <c r="F45" s="1">
        <v>13.522</v>
      </c>
      <c r="G45" s="1">
        <v>0.42899999999999999</v>
      </c>
      <c r="H45" s="1">
        <v>13.167999999999999</v>
      </c>
      <c r="I45" s="1">
        <v>19.7</v>
      </c>
      <c r="J45" s="1">
        <v>0.255</v>
      </c>
      <c r="K45" s="1">
        <v>0</v>
      </c>
      <c r="L45" s="1">
        <v>0</v>
      </c>
      <c r="M45" s="1">
        <v>0</v>
      </c>
      <c r="N45" s="1">
        <f t="shared" si="6"/>
        <v>100.55999999999999</v>
      </c>
      <c r="O45" s="1" t="s">
        <v>60</v>
      </c>
      <c r="P45" t="str" cm="1">
        <f t="array" ref="P45">_xlfn.IFS(A45=2,"Core",A45=3,"Rim",TRUE,"Mantle")</f>
        <v>Core</v>
      </c>
      <c r="Q45" s="1" t="s">
        <v>52</v>
      </c>
      <c r="R45" s="1">
        <v>1.9530000000000001</v>
      </c>
      <c r="S45" s="1">
        <v>6.0000000000000001E-3</v>
      </c>
      <c r="T45" s="1">
        <v>4.2999999999999997E-2</v>
      </c>
      <c r="U45" s="1">
        <v>0.01</v>
      </c>
      <c r="V45" s="1">
        <v>4.7E-2</v>
      </c>
      <c r="W45" s="1">
        <v>0.378</v>
      </c>
      <c r="X45" s="1">
        <v>1.4E-2</v>
      </c>
      <c r="Y45" s="1">
        <v>0.73799999999999999</v>
      </c>
      <c r="Z45" s="1">
        <v>0.79300000000000004</v>
      </c>
      <c r="AA45" s="1">
        <v>1.9E-2</v>
      </c>
      <c r="AB45" s="1">
        <v>0</v>
      </c>
      <c r="AC45" s="1">
        <v>4</v>
      </c>
      <c r="AD45" s="2">
        <v>40.253807106598984</v>
      </c>
      <c r="AE45" s="2">
        <v>37.461928934010153</v>
      </c>
      <c r="AF45" s="2">
        <v>22.284263959390866</v>
      </c>
      <c r="AG45" s="2">
        <f t="shared" si="7"/>
        <v>66.129032258064512</v>
      </c>
      <c r="AH45" s="2">
        <f t="shared" si="8"/>
        <v>0.11058823529411765</v>
      </c>
      <c r="AI45" s="2">
        <v>0.42411167512690356</v>
      </c>
      <c r="AJ45" s="2">
        <v>0.40253807106598982</v>
      </c>
      <c r="AL45" s="1">
        <v>-1.3040697154624681</v>
      </c>
      <c r="AM45" s="1">
        <v>1355.852831323122</v>
      </c>
      <c r="AN45" s="1">
        <v>1384.642700195312</v>
      </c>
      <c r="AO45" s="1">
        <v>1.180382609367371</v>
      </c>
      <c r="AP45" s="1">
        <v>1334.814208984375</v>
      </c>
      <c r="AQ45" s="1">
        <v>1361.37538886638</v>
      </c>
      <c r="AR45" s="1">
        <v>1363.5389346354771</v>
      </c>
      <c r="AS45" s="1">
        <v>2.2688736915588379</v>
      </c>
      <c r="AT45" s="1">
        <v>-3.1771201793408181</v>
      </c>
      <c r="AU45" s="1">
        <v>-2.9101881159024732</v>
      </c>
      <c r="AV45" s="1">
        <v>1</v>
      </c>
    </row>
    <row r="46" spans="1:50" s="1" customFormat="1" x14ac:dyDescent="0.3">
      <c r="A46">
        <v>2</v>
      </c>
      <c r="B46">
        <v>51.091999999999999</v>
      </c>
      <c r="C46">
        <v>0.245</v>
      </c>
      <c r="D46">
        <v>0.89600000000000002</v>
      </c>
      <c r="E46">
        <v>0.25700000000000001</v>
      </c>
      <c r="F46">
        <v>13.815</v>
      </c>
      <c r="G46">
        <v>0.38500000000000001</v>
      </c>
      <c r="H46">
        <v>13.281000000000001</v>
      </c>
      <c r="I46">
        <v>18.966999999999999</v>
      </c>
      <c r="J46">
        <v>0.18</v>
      </c>
      <c r="K46">
        <v>0</v>
      </c>
      <c r="L46">
        <v>6.8000000000000005E-2</v>
      </c>
      <c r="M46">
        <v>0</v>
      </c>
      <c r="N46" s="1">
        <f t="shared" si="6"/>
        <v>99.186000000000007</v>
      </c>
      <c r="O46" t="s">
        <v>61</v>
      </c>
      <c r="P46" t="str" cm="1">
        <f t="array" ref="P46">_xlfn.IFS(A46=2,"Core",A46=3,"Rim",TRUE,"Mantle")</f>
        <v>Core</v>
      </c>
      <c r="Q46" s="1" t="s">
        <v>93</v>
      </c>
      <c r="R46">
        <v>1.9490000000000001</v>
      </c>
      <c r="S46">
        <v>7.0000000000000001E-3</v>
      </c>
      <c r="T46">
        <v>0.04</v>
      </c>
      <c r="U46">
        <v>8.0000000000000002E-3</v>
      </c>
      <c r="V46">
        <v>5.3999999999999999E-2</v>
      </c>
      <c r="W46">
        <v>0.38700000000000001</v>
      </c>
      <c r="X46">
        <v>1.2E-2</v>
      </c>
      <c r="Y46">
        <v>0.755</v>
      </c>
      <c r="Z46">
        <v>0.77500000000000002</v>
      </c>
      <c r="AA46">
        <v>1.2999999999999999E-2</v>
      </c>
      <c r="AB46">
        <v>0</v>
      </c>
      <c r="AC46">
        <v>4</v>
      </c>
      <c r="AD46">
        <v>39.082198688855271</v>
      </c>
      <c r="AE46">
        <v>38.073625819465455</v>
      </c>
      <c r="AF46">
        <v>22.844175491679273</v>
      </c>
      <c r="AG46" s="2">
        <f t="shared" si="7"/>
        <v>66.112084063047291</v>
      </c>
      <c r="AH46" s="2">
        <f t="shared" si="8"/>
        <v>0.12244897959183673</v>
      </c>
      <c r="AI46">
        <v>0.42385274836106912</v>
      </c>
      <c r="AJ46">
        <v>0.39082198688855274</v>
      </c>
      <c r="AK46"/>
      <c r="AL46"/>
      <c r="AM46">
        <v>1352.845061402887</v>
      </c>
      <c r="AN46">
        <v>1380.617797851562</v>
      </c>
      <c r="AO46">
        <v>0.96114355325698853</v>
      </c>
      <c r="AP46">
        <v>1348.371215820312</v>
      </c>
      <c r="AQ46"/>
      <c r="AR46"/>
      <c r="AS46">
        <v>1.911406874656677</v>
      </c>
      <c r="AT46"/>
      <c r="AU46"/>
      <c r="AV46">
        <v>1</v>
      </c>
      <c r="AW46"/>
      <c r="AX46"/>
    </row>
    <row r="47" spans="1:50" s="1" customFormat="1" x14ac:dyDescent="0.3">
      <c r="A47" s="1">
        <v>2</v>
      </c>
      <c r="B47" s="1">
        <v>51.500999999999998</v>
      </c>
      <c r="C47" s="1">
        <v>0.186</v>
      </c>
      <c r="D47" s="1">
        <v>0.88</v>
      </c>
      <c r="E47" s="1">
        <v>0.35299999999999998</v>
      </c>
      <c r="F47" s="1">
        <v>13.412000000000001</v>
      </c>
      <c r="G47" s="1">
        <v>0.48799999999999999</v>
      </c>
      <c r="H47" s="1">
        <v>13.239000000000001</v>
      </c>
      <c r="I47" s="1">
        <v>19.053999999999998</v>
      </c>
      <c r="J47" s="1">
        <v>0.24299999999999999</v>
      </c>
      <c r="K47" s="1">
        <v>0</v>
      </c>
      <c r="L47" s="1">
        <v>0</v>
      </c>
      <c r="M47" s="1">
        <v>0</v>
      </c>
      <c r="N47" s="1">
        <f t="shared" si="6"/>
        <v>99.356000000000009</v>
      </c>
      <c r="O47" s="1" t="s">
        <v>61</v>
      </c>
      <c r="P47" t="str" cm="1">
        <f t="array" ref="P47">_xlfn.IFS(A47=2,"Core",A47=3,"Rim",TRUE,"Mantle")</f>
        <v>Core</v>
      </c>
      <c r="Q47" s="1" t="s">
        <v>52</v>
      </c>
      <c r="R47" s="1">
        <v>1.958</v>
      </c>
      <c r="S47" s="1">
        <v>5.0000000000000001E-3</v>
      </c>
      <c r="T47" s="1">
        <v>3.9E-2</v>
      </c>
      <c r="U47" s="1">
        <v>1.0999999999999999E-2</v>
      </c>
      <c r="V47" s="1">
        <v>4.1000000000000002E-2</v>
      </c>
      <c r="W47" s="1">
        <v>0.38500000000000001</v>
      </c>
      <c r="X47" s="1">
        <v>1.6E-2</v>
      </c>
      <c r="Y47" s="1">
        <v>0.75</v>
      </c>
      <c r="Z47" s="1">
        <v>0.77600000000000002</v>
      </c>
      <c r="AA47" s="1">
        <v>1.7999999999999999E-2</v>
      </c>
      <c r="AB47" s="1">
        <v>0</v>
      </c>
      <c r="AC47" s="1">
        <v>4</v>
      </c>
      <c r="AD47" s="2">
        <v>39.430894308943095</v>
      </c>
      <c r="AE47" s="2">
        <v>38.109756097560975</v>
      </c>
      <c r="AF47" s="2">
        <v>22.459349593495933</v>
      </c>
      <c r="AG47" s="2">
        <f t="shared" si="7"/>
        <v>66.079295154185019</v>
      </c>
      <c r="AH47" s="2">
        <f t="shared" si="8"/>
        <v>9.6244131455399062E-2</v>
      </c>
      <c r="AI47" s="2">
        <v>0.4217479674796748</v>
      </c>
      <c r="AJ47" s="2">
        <v>0.39430894308943093</v>
      </c>
      <c r="AL47" s="1">
        <v>-1.0592215591626579</v>
      </c>
      <c r="AM47" s="1">
        <v>1354.455307974999</v>
      </c>
      <c r="AN47" s="1">
        <v>1382.025756835938</v>
      </c>
      <c r="AO47" s="1">
        <v>1.12738025188446</v>
      </c>
      <c r="AP47" s="1">
        <v>1334.845947265625</v>
      </c>
      <c r="AQ47" s="1">
        <v>1367.789908083965</v>
      </c>
      <c r="AR47" s="1">
        <v>1369.9006247751749</v>
      </c>
      <c r="AS47" s="1">
        <v>1.5839800834655759</v>
      </c>
      <c r="AT47" s="1">
        <v>-2.739902036808417</v>
      </c>
      <c r="AU47" s="1">
        <v>-2.4800344396923522</v>
      </c>
      <c r="AV47" s="1">
        <v>1</v>
      </c>
    </row>
    <row r="48" spans="1:50" s="1" customFormat="1" x14ac:dyDescent="0.3">
      <c r="A48">
        <v>2</v>
      </c>
      <c r="B48">
        <v>51.131999999999998</v>
      </c>
      <c r="C48">
        <v>0.218</v>
      </c>
      <c r="D48">
        <v>0.90200000000000002</v>
      </c>
      <c r="E48">
        <v>0.21299999999999999</v>
      </c>
      <c r="F48">
        <v>13.757999999999999</v>
      </c>
      <c r="G48">
        <v>0.40799999999999997</v>
      </c>
      <c r="H48">
        <v>13.256</v>
      </c>
      <c r="I48">
        <v>18.907</v>
      </c>
      <c r="J48">
        <v>0.19700000000000001</v>
      </c>
      <c r="K48">
        <v>0</v>
      </c>
      <c r="L48">
        <v>6.8000000000000005E-2</v>
      </c>
      <c r="M48">
        <v>0</v>
      </c>
      <c r="N48" s="1">
        <f t="shared" si="6"/>
        <v>99.058999999999997</v>
      </c>
      <c r="O48" t="s">
        <v>61</v>
      </c>
      <c r="P48" t="str" cm="1">
        <f t="array" ref="P48">_xlfn.IFS(A48=2,"Core",A48=3,"Rim",TRUE,"Mantle")</f>
        <v>Core</v>
      </c>
      <c r="Q48" s="1" t="s">
        <v>93</v>
      </c>
      <c r="R48">
        <v>1.952</v>
      </c>
      <c r="S48">
        <v>6.0000000000000001E-3</v>
      </c>
      <c r="T48">
        <v>4.1000000000000002E-2</v>
      </c>
      <c r="U48">
        <v>6.0000000000000001E-3</v>
      </c>
      <c r="V48">
        <v>5.0999999999999997E-2</v>
      </c>
      <c r="W48">
        <v>0.38800000000000001</v>
      </c>
      <c r="X48">
        <v>1.2999999999999999E-2</v>
      </c>
      <c r="Y48">
        <v>0.754</v>
      </c>
      <c r="Z48">
        <v>0.77300000000000002</v>
      </c>
      <c r="AA48">
        <v>1.4999999999999999E-2</v>
      </c>
      <c r="AB48">
        <v>0</v>
      </c>
      <c r="AC48">
        <v>4</v>
      </c>
      <c r="AD48">
        <v>39.060131379484595</v>
      </c>
      <c r="AE48">
        <v>38.100050530571004</v>
      </c>
      <c r="AF48">
        <v>22.839818089944419</v>
      </c>
      <c r="AG48" s="2">
        <f t="shared" si="7"/>
        <v>66.024518388791591</v>
      </c>
      <c r="AH48" s="2">
        <f t="shared" si="8"/>
        <v>0.11617312072892938</v>
      </c>
      <c r="AI48">
        <v>0.42369883779686718</v>
      </c>
      <c r="AJ48">
        <v>0.39060131379484597</v>
      </c>
      <c r="AK48"/>
      <c r="AL48">
        <v>-1.9166195961340089</v>
      </c>
      <c r="AM48">
        <v>1353.907349582885</v>
      </c>
      <c r="AN48">
        <v>1377.060424804688</v>
      </c>
      <c r="AO48">
        <v>0.8964921236038208</v>
      </c>
      <c r="AP48">
        <v>1338.386108398438</v>
      </c>
      <c r="AQ48">
        <v>1335.2407788537701</v>
      </c>
      <c r="AR48">
        <v>1336.5886412628449</v>
      </c>
      <c r="AS48">
        <v>1.938942432403564</v>
      </c>
      <c r="AT48">
        <v>-6.4037094627433362</v>
      </c>
      <c r="AU48">
        <v>-6.2374162664059476</v>
      </c>
      <c r="AV48">
        <v>1</v>
      </c>
      <c r="AW48"/>
      <c r="AX48"/>
    </row>
    <row r="49" spans="1:50" s="1" customFormat="1" x14ac:dyDescent="0.3">
      <c r="A49">
        <v>2</v>
      </c>
      <c r="B49">
        <v>51.655999999999999</v>
      </c>
      <c r="C49">
        <v>0.22500000000000001</v>
      </c>
      <c r="D49">
        <v>0.85</v>
      </c>
      <c r="E49">
        <v>0.33100000000000002</v>
      </c>
      <c r="F49">
        <v>13.518000000000001</v>
      </c>
      <c r="G49">
        <v>0.377</v>
      </c>
      <c r="H49">
        <v>13.406000000000001</v>
      </c>
      <c r="I49">
        <v>19.117999999999999</v>
      </c>
      <c r="J49">
        <v>0.188</v>
      </c>
      <c r="K49">
        <v>0</v>
      </c>
      <c r="L49">
        <v>5.5E-2</v>
      </c>
      <c r="M49">
        <v>0</v>
      </c>
      <c r="N49" s="1">
        <f t="shared" si="6"/>
        <v>99.724000000000018</v>
      </c>
      <c r="O49" t="s">
        <v>61</v>
      </c>
      <c r="P49" t="str" cm="1">
        <f t="array" ref="P49">_xlfn.IFS(A49=2,"Core",A49=3,"Rim",TRUE,"Mantle")</f>
        <v>Core</v>
      </c>
      <c r="Q49" s="1" t="s">
        <v>93</v>
      </c>
      <c r="R49">
        <v>1.958</v>
      </c>
      <c r="S49">
        <v>6.0000000000000001E-3</v>
      </c>
      <c r="T49">
        <v>3.7999999999999999E-2</v>
      </c>
      <c r="U49">
        <v>0.01</v>
      </c>
      <c r="V49">
        <v>3.7999999999999999E-2</v>
      </c>
      <c r="W49">
        <v>0.39100000000000001</v>
      </c>
      <c r="X49">
        <v>1.2E-2</v>
      </c>
      <c r="Y49">
        <v>0.75700000000000001</v>
      </c>
      <c r="Z49">
        <v>0.77600000000000002</v>
      </c>
      <c r="AA49">
        <v>1.4E-2</v>
      </c>
      <c r="AB49">
        <v>0</v>
      </c>
      <c r="AC49">
        <v>4</v>
      </c>
      <c r="AD49">
        <v>39.31104356636272</v>
      </c>
      <c r="AE49">
        <v>38.348530901722391</v>
      </c>
      <c r="AF49">
        <v>22.340425531914896</v>
      </c>
      <c r="AG49" s="2">
        <f t="shared" si="7"/>
        <v>65.940766550522639</v>
      </c>
      <c r="AH49" s="2">
        <f t="shared" si="8"/>
        <v>8.8578088578088576E-2</v>
      </c>
      <c r="AI49">
        <v>0.41995947315096255</v>
      </c>
      <c r="AJ49">
        <v>0.39311043566362719</v>
      </c>
      <c r="AK49"/>
      <c r="AL49">
        <v>-1.888554616184646</v>
      </c>
      <c r="AM49">
        <v>1358.8969445945891</v>
      </c>
      <c r="AN49">
        <v>1377.98583984375</v>
      </c>
      <c r="AO49">
        <v>0.99041229486465454</v>
      </c>
      <c r="AP49">
        <v>1358.187744140625</v>
      </c>
      <c r="AQ49">
        <v>1347.636692724757</v>
      </c>
      <c r="AR49">
        <v>1351.082854753425</v>
      </c>
      <c r="AS49">
        <v>1.771420478820801</v>
      </c>
      <c r="AT49">
        <v>-5.1506639656117841</v>
      </c>
      <c r="AU49">
        <v>-4.72619857629984</v>
      </c>
      <c r="AV49">
        <v>1</v>
      </c>
      <c r="AW49"/>
      <c r="AX49"/>
    </row>
    <row r="50" spans="1:50" s="1" customFormat="1" x14ac:dyDescent="0.3">
      <c r="A50">
        <v>2</v>
      </c>
      <c r="B50">
        <v>51.55</v>
      </c>
      <c r="C50">
        <v>0.26300000000000001</v>
      </c>
      <c r="D50">
        <v>0.89600000000000002</v>
      </c>
      <c r="E50">
        <v>0.29799999999999999</v>
      </c>
      <c r="F50">
        <v>13.672000000000001</v>
      </c>
      <c r="G50">
        <v>0.38800000000000001</v>
      </c>
      <c r="H50">
        <v>13.246</v>
      </c>
      <c r="I50">
        <v>19.338999999999999</v>
      </c>
      <c r="J50">
        <v>0.185</v>
      </c>
      <c r="K50">
        <v>0</v>
      </c>
      <c r="L50">
        <v>5.5E-2</v>
      </c>
      <c r="M50">
        <v>0</v>
      </c>
      <c r="N50" s="1">
        <f t="shared" si="6"/>
        <v>99.89200000000001</v>
      </c>
      <c r="O50" t="s">
        <v>61</v>
      </c>
      <c r="P50" t="str" cm="1">
        <f t="array" ref="P50">_xlfn.IFS(A50=2,"Core",A50=3,"Rim",TRUE,"Mantle")</f>
        <v>Core</v>
      </c>
      <c r="Q50" s="1" t="s">
        <v>93</v>
      </c>
      <c r="R50">
        <v>1.952</v>
      </c>
      <c r="S50">
        <v>7.0000000000000001E-3</v>
      </c>
      <c r="T50">
        <v>0.04</v>
      </c>
      <c r="U50">
        <v>8.9999999999999993E-3</v>
      </c>
      <c r="V50">
        <v>4.4999999999999998E-2</v>
      </c>
      <c r="W50">
        <v>0.38800000000000001</v>
      </c>
      <c r="X50">
        <v>1.2E-2</v>
      </c>
      <c r="Y50">
        <v>0.748</v>
      </c>
      <c r="Z50">
        <v>0.78500000000000003</v>
      </c>
      <c r="AA50">
        <v>1.4E-2</v>
      </c>
      <c r="AB50">
        <v>0</v>
      </c>
      <c r="AC50">
        <v>4</v>
      </c>
      <c r="AD50">
        <v>39.686552072800815</v>
      </c>
      <c r="AE50">
        <v>37.815975733063709</v>
      </c>
      <c r="AF50">
        <v>22.49747219413549</v>
      </c>
      <c r="AG50" s="2">
        <f t="shared" si="7"/>
        <v>65.845070422535201</v>
      </c>
      <c r="AH50" s="2">
        <f t="shared" si="8"/>
        <v>0.10392609699769052</v>
      </c>
      <c r="AI50">
        <v>0.42340748230535896</v>
      </c>
      <c r="AJ50">
        <v>0.39686552072800813</v>
      </c>
      <c r="AK50"/>
      <c r="AL50"/>
      <c r="AM50">
        <v>1352.981075289309</v>
      </c>
      <c r="AN50">
        <v>1376.164794921875</v>
      </c>
      <c r="AO50">
        <v>1.0306111574172969</v>
      </c>
      <c r="AP50">
        <v>1350.912475585938</v>
      </c>
      <c r="AQ50"/>
      <c r="AR50"/>
      <c r="AS50">
        <v>2.2735493183135991</v>
      </c>
      <c r="AT50"/>
      <c r="AU50"/>
      <c r="AV50">
        <v>1</v>
      </c>
      <c r="AW50"/>
      <c r="AX50"/>
    </row>
    <row r="51" spans="1:50" s="1" customFormat="1" x14ac:dyDescent="0.3">
      <c r="A51">
        <v>2</v>
      </c>
      <c r="B51">
        <v>50.811</v>
      </c>
      <c r="C51">
        <v>0.27100000000000002</v>
      </c>
      <c r="D51">
        <v>0.84399999999999997</v>
      </c>
      <c r="E51">
        <v>0.17299999999999999</v>
      </c>
      <c r="F51">
        <v>13.997999999999999</v>
      </c>
      <c r="G51">
        <v>0.39500000000000002</v>
      </c>
      <c r="H51">
        <v>13.108000000000001</v>
      </c>
      <c r="I51">
        <v>19.16</v>
      </c>
      <c r="J51">
        <v>0.126</v>
      </c>
      <c r="K51">
        <v>0</v>
      </c>
      <c r="L51">
        <v>6.7000000000000004E-2</v>
      </c>
      <c r="M51">
        <v>2.1999999999999999E-2</v>
      </c>
      <c r="N51" s="1">
        <f t="shared" si="6"/>
        <v>98.975000000000009</v>
      </c>
      <c r="O51" t="s">
        <v>61</v>
      </c>
      <c r="P51" t="str" cm="1">
        <f t="array" ref="P51">_xlfn.IFS(A51=2,"Core",A51=3,"Rim",TRUE,"Mantle")</f>
        <v>Core</v>
      </c>
      <c r="Q51" s="1" t="s">
        <v>93</v>
      </c>
      <c r="R51">
        <v>1.9450000000000001</v>
      </c>
      <c r="S51">
        <v>8.0000000000000002E-3</v>
      </c>
      <c r="T51">
        <v>3.7999999999999999E-2</v>
      </c>
      <c r="U51">
        <v>5.0000000000000001E-3</v>
      </c>
      <c r="V51">
        <v>6.0999999999999999E-2</v>
      </c>
      <c r="W51">
        <v>0.38800000000000001</v>
      </c>
      <c r="X51">
        <v>1.2999999999999999E-2</v>
      </c>
      <c r="Y51">
        <v>0.748</v>
      </c>
      <c r="Z51">
        <v>0.78600000000000003</v>
      </c>
      <c r="AA51">
        <v>8.9999999999999993E-3</v>
      </c>
      <c r="AB51">
        <v>0</v>
      </c>
      <c r="AC51">
        <v>4</v>
      </c>
      <c r="AD51">
        <v>39.378757515030067</v>
      </c>
      <c r="AE51">
        <v>37.47494989979959</v>
      </c>
      <c r="AF51">
        <v>23.146292585170343</v>
      </c>
      <c r="AG51" s="2">
        <f t="shared" si="7"/>
        <v>65.845070422535201</v>
      </c>
      <c r="AH51" s="2">
        <f t="shared" si="8"/>
        <v>0.13585746102449889</v>
      </c>
      <c r="AI51">
        <v>0.42835671342685377</v>
      </c>
      <c r="AJ51">
        <v>0.39378757515030066</v>
      </c>
      <c r="AK51"/>
      <c r="AL51"/>
      <c r="AM51">
        <v>1342.9421839290619</v>
      </c>
      <c r="AN51">
        <v>1368.503662109375</v>
      </c>
      <c r="AO51">
        <v>1.046601533889771</v>
      </c>
      <c r="AP51">
        <v>1339.30810546875</v>
      </c>
      <c r="AQ51"/>
      <c r="AR51"/>
      <c r="AS51">
        <v>2.174533367156982</v>
      </c>
      <c r="AT51"/>
      <c r="AU51"/>
      <c r="AV51">
        <v>1</v>
      </c>
      <c r="AW51"/>
      <c r="AX51"/>
    </row>
    <row r="52" spans="1:50" s="1" customFormat="1" x14ac:dyDescent="0.3">
      <c r="A52" s="1">
        <v>2</v>
      </c>
      <c r="B52" s="1">
        <v>52.180999999999997</v>
      </c>
      <c r="C52" s="1">
        <v>0.217</v>
      </c>
      <c r="D52" s="1">
        <v>0.84599999999999997</v>
      </c>
      <c r="E52" s="1">
        <v>0.33700000000000002</v>
      </c>
      <c r="F52" s="1">
        <v>13.207000000000001</v>
      </c>
      <c r="G52" s="1">
        <v>0.34899999999999998</v>
      </c>
      <c r="H52" s="1">
        <v>13.541</v>
      </c>
      <c r="I52" s="1">
        <v>19.128</v>
      </c>
      <c r="J52" s="1">
        <v>0.22900000000000001</v>
      </c>
      <c r="K52" s="1">
        <v>0</v>
      </c>
      <c r="L52" s="1">
        <v>0</v>
      </c>
      <c r="M52" s="1">
        <v>0</v>
      </c>
      <c r="N52" s="1">
        <v>100.035</v>
      </c>
      <c r="O52" s="1" t="s">
        <v>56</v>
      </c>
      <c r="P52" t="str" cm="1">
        <f t="array" ref="P52">_xlfn.IFS(A52=2,"Core",A52=3,"Rim",TRUE,"Mantle")</f>
        <v>Core</v>
      </c>
      <c r="Q52" s="1" t="s">
        <v>52</v>
      </c>
      <c r="R52" s="1">
        <v>1.968</v>
      </c>
      <c r="S52" s="1">
        <v>6.0000000000000001E-3</v>
      </c>
      <c r="T52" s="1">
        <v>3.7999999999999999E-2</v>
      </c>
      <c r="U52" s="1">
        <v>0.01</v>
      </c>
      <c r="V52" s="1">
        <v>2.1000000000000001E-2</v>
      </c>
      <c r="W52" s="1">
        <v>0.39500000000000002</v>
      </c>
      <c r="X52" s="1">
        <v>1.0999999999999999E-2</v>
      </c>
      <c r="Y52" s="1">
        <v>0.76100000000000001</v>
      </c>
      <c r="Z52" s="1">
        <v>0.77300000000000002</v>
      </c>
      <c r="AA52" s="1">
        <v>1.7000000000000001E-2</v>
      </c>
      <c r="AB52" s="1">
        <v>0</v>
      </c>
      <c r="AC52" s="1">
        <v>4</v>
      </c>
      <c r="AD52" s="2">
        <v>39.418663946965836</v>
      </c>
      <c r="AE52" s="2">
        <v>38.806731259561445</v>
      </c>
      <c r="AF52" s="2">
        <v>21.774604793472722</v>
      </c>
      <c r="AG52" s="2">
        <v>65.830449826989607</v>
      </c>
      <c r="AH52" s="2">
        <v>5.0480769230769232E-2</v>
      </c>
      <c r="AI52" s="2">
        <v>0.41483936766955642</v>
      </c>
      <c r="AJ52" s="2">
        <v>0.39418663946965837</v>
      </c>
      <c r="AL52" s="1">
        <v>-0.65353844043737297</v>
      </c>
      <c r="AM52" s="1">
        <v>1372.0097209508899</v>
      </c>
      <c r="AN52" s="1">
        <v>1379.682373046875</v>
      </c>
      <c r="AO52" s="1">
        <v>0.92756915092468262</v>
      </c>
      <c r="AP52" s="1">
        <v>1365.381958007812</v>
      </c>
      <c r="AQ52" s="1">
        <v>1384.929537459155</v>
      </c>
      <c r="AR52" s="1">
        <v>1392.211125981004</v>
      </c>
      <c r="AS52" s="1">
        <v>1.7991847991943359</v>
      </c>
      <c r="AT52" s="1">
        <v>-0.94325836963980692</v>
      </c>
      <c r="AU52" s="1">
        <v>-4.8411039759169938E-2</v>
      </c>
      <c r="AV52" s="1">
        <v>1</v>
      </c>
    </row>
    <row r="53" spans="1:50" s="1" customFormat="1" x14ac:dyDescent="0.3">
      <c r="A53" s="1">
        <v>2</v>
      </c>
      <c r="B53" s="1">
        <v>51.473999999999997</v>
      </c>
      <c r="C53" s="1">
        <v>0.28699999999999998</v>
      </c>
      <c r="D53" s="1">
        <v>0.89100000000000001</v>
      </c>
      <c r="E53" s="1">
        <v>0.30099999999999999</v>
      </c>
      <c r="F53" s="1">
        <v>13.680999999999999</v>
      </c>
      <c r="G53" s="1">
        <v>0.45800000000000002</v>
      </c>
      <c r="H53" s="1">
        <v>13.162000000000001</v>
      </c>
      <c r="I53" s="1">
        <v>19.079999999999998</v>
      </c>
      <c r="J53" s="1">
        <v>0.27200000000000002</v>
      </c>
      <c r="K53" s="1">
        <v>0</v>
      </c>
      <c r="L53" s="1">
        <v>0</v>
      </c>
      <c r="M53" s="1">
        <v>0</v>
      </c>
      <c r="N53" s="1">
        <f>SUM(B53:M53)</f>
        <v>99.606000000000009</v>
      </c>
      <c r="O53" s="1" t="s">
        <v>61</v>
      </c>
      <c r="P53" t="str" cm="1">
        <f t="array" ref="P53">_xlfn.IFS(A53=2,"Core",A53=3,"Rim",TRUE,"Mantle")</f>
        <v>Core</v>
      </c>
      <c r="Q53" s="1" t="s">
        <v>52</v>
      </c>
      <c r="R53" s="1">
        <v>1.954</v>
      </c>
      <c r="S53" s="1">
        <v>8.0000000000000002E-3</v>
      </c>
      <c r="T53" s="1">
        <v>0.04</v>
      </c>
      <c r="U53" s="1">
        <v>8.9999999999999993E-3</v>
      </c>
      <c r="V53" s="1">
        <v>4.8000000000000001E-2</v>
      </c>
      <c r="W53" s="1">
        <v>0.38700000000000001</v>
      </c>
      <c r="X53" s="1">
        <v>1.4999999999999999E-2</v>
      </c>
      <c r="Y53" s="1">
        <v>0.74399999999999999</v>
      </c>
      <c r="Z53" s="1">
        <v>0.77600000000000002</v>
      </c>
      <c r="AA53" s="1">
        <v>0.02</v>
      </c>
      <c r="AB53" s="1">
        <v>0</v>
      </c>
      <c r="AC53" s="1">
        <v>4</v>
      </c>
      <c r="AD53" s="2">
        <v>39.390862944162443</v>
      </c>
      <c r="AE53" s="2">
        <v>37.766497461928928</v>
      </c>
      <c r="AF53" s="2">
        <v>22.842639593908629</v>
      </c>
      <c r="AG53" s="2">
        <f>Y53/(Y53+W53)*100</f>
        <v>65.782493368700273</v>
      </c>
      <c r="AH53" s="2">
        <f>V53/(V53+W53)</f>
        <v>0.1103448275862069</v>
      </c>
      <c r="AI53" s="2">
        <v>0.42538071065989846</v>
      </c>
      <c r="AJ53" s="2">
        <v>0.39390862944162441</v>
      </c>
      <c r="AL53" s="1">
        <v>-1.210130402729966</v>
      </c>
      <c r="AM53" s="1">
        <v>1355.0874475622361</v>
      </c>
      <c r="AN53" s="1">
        <v>1376.94580078125</v>
      </c>
      <c r="AO53" s="1">
        <v>1.3309323787689209</v>
      </c>
      <c r="AP53" s="1">
        <v>1337.587890625</v>
      </c>
      <c r="AQ53" s="1">
        <v>1340.6063826316879</v>
      </c>
      <c r="AR53" s="1">
        <v>1337.903423464435</v>
      </c>
      <c r="AS53" s="1">
        <v>2.0103931427001949</v>
      </c>
      <c r="AT53" s="1">
        <v>-5.5662598952812914</v>
      </c>
      <c r="AU53" s="1">
        <v>-5.9000926067188706</v>
      </c>
      <c r="AV53" s="1">
        <v>1</v>
      </c>
    </row>
    <row r="54" spans="1:50" s="1" customFormat="1" x14ac:dyDescent="0.3">
      <c r="A54" s="1">
        <v>2</v>
      </c>
      <c r="B54" s="1">
        <v>51.95</v>
      </c>
      <c r="C54" s="1">
        <v>0.24299999999999999</v>
      </c>
      <c r="D54" s="1">
        <v>0.93600000000000005</v>
      </c>
      <c r="E54" s="1">
        <v>0.33900000000000002</v>
      </c>
      <c r="F54" s="1">
        <v>13.388999999999999</v>
      </c>
      <c r="G54" s="1">
        <v>0.433</v>
      </c>
      <c r="H54" s="1">
        <v>13.39</v>
      </c>
      <c r="I54" s="1">
        <v>19.05</v>
      </c>
      <c r="J54" s="1">
        <v>0.25900000000000001</v>
      </c>
      <c r="K54" s="1">
        <v>0</v>
      </c>
      <c r="L54" s="1">
        <v>0</v>
      </c>
      <c r="M54" s="1">
        <v>0</v>
      </c>
      <c r="N54" s="1">
        <v>99.989000000000004</v>
      </c>
      <c r="O54" s="1" t="s">
        <v>56</v>
      </c>
      <c r="P54" t="str" cm="1">
        <f t="array" ref="P54">_xlfn.IFS(A54=2,"Core",A54=3,"Rim",TRUE,"Mantle")</f>
        <v>Core</v>
      </c>
      <c r="Q54" s="1" t="s">
        <v>52</v>
      </c>
      <c r="R54" s="1">
        <v>1.962</v>
      </c>
      <c r="S54" s="1">
        <v>7.0000000000000001E-3</v>
      </c>
      <c r="T54" s="1">
        <v>4.2000000000000003E-2</v>
      </c>
      <c r="U54" s="1">
        <v>0.01</v>
      </c>
      <c r="V54" s="1">
        <v>0.03</v>
      </c>
      <c r="W54" s="1">
        <v>0.39200000000000002</v>
      </c>
      <c r="X54" s="1">
        <v>1.4E-2</v>
      </c>
      <c r="Y54" s="1">
        <v>0.753</v>
      </c>
      <c r="Z54" s="1">
        <v>0.77100000000000002</v>
      </c>
      <c r="AA54" s="1">
        <v>1.9E-2</v>
      </c>
      <c r="AB54" s="1">
        <v>0</v>
      </c>
      <c r="AC54" s="1">
        <v>4</v>
      </c>
      <c r="AD54" s="2">
        <v>39.336734693877553</v>
      </c>
      <c r="AE54" s="2">
        <v>38.418367346938773</v>
      </c>
      <c r="AF54" s="2">
        <v>22.244897959183678</v>
      </c>
      <c r="AG54" s="2">
        <v>65.764192139737986</v>
      </c>
      <c r="AH54" s="2">
        <v>7.1090047393364914E-2</v>
      </c>
      <c r="AI54" s="2">
        <v>0.41913265306122455</v>
      </c>
      <c r="AJ54" s="2">
        <v>0.39336734693877551</v>
      </c>
      <c r="AL54" s="1">
        <v>-0.42805942912537992</v>
      </c>
      <c r="AM54" s="1">
        <v>1364.41084121272</v>
      </c>
      <c r="AN54" s="1">
        <v>1388.095336914062</v>
      </c>
      <c r="AO54" s="1">
        <v>1.305007338523865</v>
      </c>
      <c r="AP54" s="1">
        <v>1344.869995117188</v>
      </c>
      <c r="AQ54" s="1">
        <v>1383.26733509361</v>
      </c>
      <c r="AR54" s="1">
        <v>1387.181828270355</v>
      </c>
      <c r="AS54" s="1">
        <v>1.566742539405823</v>
      </c>
      <c r="AT54" s="1">
        <v>-0.87902883244760233</v>
      </c>
      <c r="AU54" s="1">
        <v>-0.39720999550189973</v>
      </c>
      <c r="AV54" s="1">
        <v>1</v>
      </c>
    </row>
    <row r="55" spans="1:50" s="1" customFormat="1" x14ac:dyDescent="0.3">
      <c r="A55">
        <v>2</v>
      </c>
      <c r="B55">
        <v>51.482999999999997</v>
      </c>
      <c r="C55">
        <v>0.20300000000000001</v>
      </c>
      <c r="D55">
        <v>0.85599999999999998</v>
      </c>
      <c r="E55">
        <v>0.317</v>
      </c>
      <c r="F55">
        <v>12.987</v>
      </c>
      <c r="G55">
        <v>0.372</v>
      </c>
      <c r="H55">
        <v>13.441000000000001</v>
      </c>
      <c r="I55">
        <v>18.849</v>
      </c>
      <c r="J55">
        <v>0.16900000000000001</v>
      </c>
      <c r="K55">
        <v>0</v>
      </c>
      <c r="L55">
        <v>0.08</v>
      </c>
      <c r="M55">
        <v>0</v>
      </c>
      <c r="N55" s="1">
        <f t="shared" ref="N55:N61" si="9">SUM(B55:M55)</f>
        <v>98.757000000000005</v>
      </c>
      <c r="O55" t="s">
        <v>61</v>
      </c>
      <c r="P55" t="str" cm="1">
        <f t="array" ref="P55">_xlfn.IFS(A55=2,"Core",A55=3,"Rim",TRUE,"Mantle")</f>
        <v>Core</v>
      </c>
      <c r="Q55" s="1" t="s">
        <v>93</v>
      </c>
      <c r="R55">
        <v>1.968</v>
      </c>
      <c r="S55">
        <v>6.0000000000000001E-3</v>
      </c>
      <c r="T55">
        <v>3.9E-2</v>
      </c>
      <c r="U55">
        <v>0.01</v>
      </c>
      <c r="V55">
        <v>1.6E-2</v>
      </c>
      <c r="W55">
        <v>0.39900000000000002</v>
      </c>
      <c r="X55">
        <v>1.2E-2</v>
      </c>
      <c r="Y55">
        <v>0.76600000000000001</v>
      </c>
      <c r="Z55">
        <v>0.77200000000000002</v>
      </c>
      <c r="AA55">
        <v>1.2999999999999999E-2</v>
      </c>
      <c r="AB55">
        <v>0</v>
      </c>
      <c r="AC55">
        <v>4</v>
      </c>
      <c r="AD55">
        <v>39.287531806615775</v>
      </c>
      <c r="AE55">
        <v>38.9821882951654</v>
      </c>
      <c r="AF55">
        <v>21.730279898218832</v>
      </c>
      <c r="AG55" s="2">
        <f t="shared" ref="AG55:AG61" si="10">Y55/(Y55+W55)*100</f>
        <v>65.751072961373396</v>
      </c>
      <c r="AH55" s="2">
        <f t="shared" ref="AH55:AH61" si="11">V55/(V55+W55)</f>
        <v>3.8554216867469876E-2</v>
      </c>
      <c r="AI55">
        <v>0.41374045801526715</v>
      </c>
      <c r="AJ55">
        <v>0.39287531806615772</v>
      </c>
      <c r="AK55"/>
      <c r="AL55">
        <v>-1.0656097189230069</v>
      </c>
      <c r="AM55">
        <v>1366.6202559551641</v>
      </c>
      <c r="AN55">
        <v>1384.030639648438</v>
      </c>
      <c r="AO55">
        <v>0.96058148145675659</v>
      </c>
      <c r="AP55">
        <v>1358.427490234375</v>
      </c>
      <c r="AQ55">
        <v>1384.812284264041</v>
      </c>
      <c r="AR55">
        <v>1396.0105155200849</v>
      </c>
      <c r="AS55">
        <v>1.6937005519866939</v>
      </c>
      <c r="AT55">
        <v>-1.1261353192721799</v>
      </c>
      <c r="AU55">
        <v>0.248672877813469</v>
      </c>
      <c r="AV55">
        <v>1</v>
      </c>
      <c r="AW55"/>
      <c r="AX55"/>
    </row>
    <row r="56" spans="1:50" s="1" customFormat="1" x14ac:dyDescent="0.3">
      <c r="A56" s="1">
        <v>2</v>
      </c>
      <c r="B56" s="1">
        <v>51.421999999999997</v>
      </c>
      <c r="C56" s="1">
        <v>0.30399999999999999</v>
      </c>
      <c r="D56" s="1">
        <v>1.0009999999999999</v>
      </c>
      <c r="E56" s="1">
        <v>0.38700000000000001</v>
      </c>
      <c r="F56" s="1">
        <v>13.754</v>
      </c>
      <c r="G56" s="1">
        <v>0.39600000000000002</v>
      </c>
      <c r="H56" s="1">
        <v>12.968999999999999</v>
      </c>
      <c r="I56" s="1">
        <v>19.527000000000001</v>
      </c>
      <c r="J56" s="1">
        <v>0.252</v>
      </c>
      <c r="K56" s="1">
        <v>0</v>
      </c>
      <c r="L56" s="1">
        <v>0</v>
      </c>
      <c r="M56" s="1">
        <v>0</v>
      </c>
      <c r="N56" s="1">
        <f t="shared" si="9"/>
        <v>100.01199999999999</v>
      </c>
      <c r="O56" s="1" t="s">
        <v>60</v>
      </c>
      <c r="P56" t="str" cm="1">
        <f t="array" ref="P56">_xlfn.IFS(A56=2,"Core",A56=3,"Rim",TRUE,"Mantle")</f>
        <v>Core</v>
      </c>
      <c r="Q56" s="1" t="s">
        <v>52</v>
      </c>
      <c r="R56" s="1">
        <v>1.946</v>
      </c>
      <c r="S56" s="1">
        <v>8.9999999999999993E-3</v>
      </c>
      <c r="T56" s="1">
        <v>4.4999999999999998E-2</v>
      </c>
      <c r="U56" s="1">
        <v>1.2E-2</v>
      </c>
      <c r="V56" s="1">
        <v>5.3999999999999999E-2</v>
      </c>
      <c r="W56" s="1">
        <v>0.38200000000000001</v>
      </c>
      <c r="X56" s="1">
        <v>1.2999999999999999E-2</v>
      </c>
      <c r="Y56" s="1">
        <v>0.73099999999999998</v>
      </c>
      <c r="Z56" s="1">
        <v>0.79200000000000004</v>
      </c>
      <c r="AA56" s="1">
        <v>1.7999999999999999E-2</v>
      </c>
      <c r="AB56" s="1">
        <v>0</v>
      </c>
      <c r="AC56" s="1">
        <v>4</v>
      </c>
      <c r="AD56" s="2">
        <v>40.162271805273839</v>
      </c>
      <c r="AE56" s="2">
        <v>37.068965517241374</v>
      </c>
      <c r="AF56" s="2">
        <v>22.768762677484791</v>
      </c>
      <c r="AG56" s="2">
        <f t="shared" si="10"/>
        <v>65.678346810422283</v>
      </c>
      <c r="AH56" s="2">
        <f t="shared" si="11"/>
        <v>0.1238532110091743</v>
      </c>
      <c r="AI56" s="2">
        <v>0.42849898580121715</v>
      </c>
      <c r="AJ56" s="2">
        <v>0.40162271805273841</v>
      </c>
      <c r="AM56" s="1">
        <v>1353.614266965172</v>
      </c>
      <c r="AN56" s="1">
        <v>1389.24462890625</v>
      </c>
      <c r="AO56" s="1">
        <v>1.225196480751038</v>
      </c>
      <c r="AP56" s="1">
        <v>1355.23681640625</v>
      </c>
      <c r="AS56" s="1">
        <v>2.4713246822357182</v>
      </c>
      <c r="AV56" s="1">
        <v>1</v>
      </c>
    </row>
    <row r="57" spans="1:50" s="1" customFormat="1" x14ac:dyDescent="0.3">
      <c r="A57">
        <v>2</v>
      </c>
      <c r="B57">
        <v>51.418999999999997</v>
      </c>
      <c r="C57">
        <v>0.222</v>
      </c>
      <c r="D57">
        <v>0.86899999999999999</v>
      </c>
      <c r="E57">
        <v>0.29799999999999999</v>
      </c>
      <c r="F57">
        <v>13.673</v>
      </c>
      <c r="G57">
        <v>0.39900000000000002</v>
      </c>
      <c r="H57">
        <v>13.265000000000001</v>
      </c>
      <c r="I57">
        <v>19.077999999999999</v>
      </c>
      <c r="J57">
        <v>0.183</v>
      </c>
      <c r="K57">
        <v>0</v>
      </c>
      <c r="L57">
        <v>4.9000000000000002E-2</v>
      </c>
      <c r="M57">
        <v>0</v>
      </c>
      <c r="N57" s="1">
        <f t="shared" si="9"/>
        <v>99.455000000000013</v>
      </c>
      <c r="O57" t="s">
        <v>61</v>
      </c>
      <c r="P57" t="str" cm="1">
        <f t="array" ref="P57">_xlfn.IFS(A57=2,"Core",A57=3,"Rim",TRUE,"Mantle")</f>
        <v>Core</v>
      </c>
      <c r="Q57" s="1" t="s">
        <v>93</v>
      </c>
      <c r="R57">
        <v>1.9550000000000001</v>
      </c>
      <c r="S57">
        <v>6.0000000000000001E-3</v>
      </c>
      <c r="T57">
        <v>3.9E-2</v>
      </c>
      <c r="U57">
        <v>8.9999999999999993E-3</v>
      </c>
      <c r="V57">
        <v>4.2000000000000003E-2</v>
      </c>
      <c r="W57">
        <v>0.39300000000000002</v>
      </c>
      <c r="X57">
        <v>1.2999999999999999E-2</v>
      </c>
      <c r="Y57">
        <v>0.752</v>
      </c>
      <c r="Z57">
        <v>0.77700000000000002</v>
      </c>
      <c r="AA57">
        <v>1.2999999999999999E-2</v>
      </c>
      <c r="AB57">
        <v>0</v>
      </c>
      <c r="AC57">
        <v>4</v>
      </c>
      <c r="AD57">
        <v>39.301972685887705</v>
      </c>
      <c r="AE57">
        <v>38.037430450177034</v>
      </c>
      <c r="AF57">
        <v>22.660596863935258</v>
      </c>
      <c r="AG57" s="2">
        <f t="shared" si="10"/>
        <v>65.67685589519651</v>
      </c>
      <c r="AH57" s="2">
        <f t="shared" si="11"/>
        <v>9.6551724137931047E-2</v>
      </c>
      <c r="AI57">
        <v>0.42311583206879111</v>
      </c>
      <c r="AJ57">
        <v>0.39301972685887704</v>
      </c>
      <c r="AK57"/>
      <c r="AL57">
        <v>-2.0249506644403148</v>
      </c>
      <c r="AM57">
        <v>1354.470471099997</v>
      </c>
      <c r="AN57">
        <v>1375.657348632812</v>
      </c>
      <c r="AO57">
        <v>1.085327744483948</v>
      </c>
      <c r="AP57">
        <v>1349.181396484375</v>
      </c>
      <c r="AQ57">
        <v>1338.1396523249521</v>
      </c>
      <c r="AR57">
        <v>1340.9715509732421</v>
      </c>
      <c r="AS57">
        <v>1.958080410957336</v>
      </c>
      <c r="AT57">
        <v>-6.1362207274232787</v>
      </c>
      <c r="AU57">
        <v>-5.7870246283752032</v>
      </c>
      <c r="AV57">
        <v>1</v>
      </c>
      <c r="AW57"/>
      <c r="AX57"/>
    </row>
    <row r="58" spans="1:50" s="1" customFormat="1" x14ac:dyDescent="0.3">
      <c r="A58">
        <v>2</v>
      </c>
      <c r="B58">
        <v>51.524999999999999</v>
      </c>
      <c r="C58">
        <v>0.20200000000000001</v>
      </c>
      <c r="D58">
        <v>0.81399999999999995</v>
      </c>
      <c r="E58">
        <v>0.33800000000000002</v>
      </c>
      <c r="F58">
        <v>13.413</v>
      </c>
      <c r="G58">
        <v>0.36599999999999999</v>
      </c>
      <c r="H58">
        <v>13.35</v>
      </c>
      <c r="I58">
        <v>18.978000000000002</v>
      </c>
      <c r="J58">
        <v>0.185</v>
      </c>
      <c r="K58">
        <v>0</v>
      </c>
      <c r="L58">
        <v>7.2999999999999995E-2</v>
      </c>
      <c r="M58">
        <v>0</v>
      </c>
      <c r="N58" s="1">
        <f t="shared" si="9"/>
        <v>99.243999999999986</v>
      </c>
      <c r="O58" t="s">
        <v>61</v>
      </c>
      <c r="P58" t="str" cm="1">
        <f t="array" ref="P58">_xlfn.IFS(A58=2,"Core",A58=3,"Rim",TRUE,"Mantle")</f>
        <v>Core</v>
      </c>
      <c r="Q58" s="1" t="s">
        <v>93</v>
      </c>
      <c r="R58">
        <v>1.962</v>
      </c>
      <c r="S58">
        <v>6.0000000000000001E-3</v>
      </c>
      <c r="T58">
        <v>3.6999999999999998E-2</v>
      </c>
      <c r="U58">
        <v>0.01</v>
      </c>
      <c r="V58">
        <v>0.03</v>
      </c>
      <c r="W58">
        <v>0.39700000000000002</v>
      </c>
      <c r="X58">
        <v>1.2E-2</v>
      </c>
      <c r="Y58">
        <v>0.75800000000000001</v>
      </c>
      <c r="Z58">
        <v>0.77500000000000002</v>
      </c>
      <c r="AA58">
        <v>1.4E-2</v>
      </c>
      <c r="AB58">
        <v>0</v>
      </c>
      <c r="AC58">
        <v>4</v>
      </c>
      <c r="AD58">
        <v>39.300202839756587</v>
      </c>
      <c r="AE58">
        <v>38.438133874239348</v>
      </c>
      <c r="AF58">
        <v>22.261663286004058</v>
      </c>
      <c r="AG58" s="2">
        <f t="shared" si="10"/>
        <v>65.627705627705623</v>
      </c>
      <c r="AH58" s="2">
        <f t="shared" si="11"/>
        <v>7.0257611241217793E-2</v>
      </c>
      <c r="AI58">
        <v>0.41911764705882348</v>
      </c>
      <c r="AJ58">
        <v>0.39300202839756587</v>
      </c>
      <c r="AK58"/>
      <c r="AL58">
        <v>-1.581344578414718</v>
      </c>
      <c r="AM58">
        <v>1362.0632158089161</v>
      </c>
      <c r="AN58">
        <v>1381.981201171875</v>
      </c>
      <c r="AO58">
        <v>1.000372529029846</v>
      </c>
      <c r="AP58">
        <v>1360.55908203125</v>
      </c>
      <c r="AQ58">
        <v>1364.035365657762</v>
      </c>
      <c r="AR58">
        <v>1369.8487794325069</v>
      </c>
      <c r="AS58">
        <v>1.6666184663772581</v>
      </c>
      <c r="AT58">
        <v>-3.2668458199941601</v>
      </c>
      <c r="AU58">
        <v>-2.5513846071379351</v>
      </c>
      <c r="AV58">
        <v>1</v>
      </c>
      <c r="AW58"/>
      <c r="AX58"/>
    </row>
    <row r="59" spans="1:50" s="1" customFormat="1" x14ac:dyDescent="0.3">
      <c r="A59" s="1">
        <v>2</v>
      </c>
      <c r="B59" s="1">
        <v>51.758000000000003</v>
      </c>
      <c r="C59" s="1">
        <v>0.27400000000000002</v>
      </c>
      <c r="D59" s="1">
        <v>0.93300000000000005</v>
      </c>
      <c r="E59" s="1">
        <v>0.35799999999999998</v>
      </c>
      <c r="F59" s="1">
        <v>13.718</v>
      </c>
      <c r="G59" s="1">
        <v>0.432</v>
      </c>
      <c r="H59" s="1">
        <v>13.26</v>
      </c>
      <c r="I59" s="1">
        <v>19.129000000000001</v>
      </c>
      <c r="J59" s="1">
        <v>0.25600000000000001</v>
      </c>
      <c r="K59" s="1">
        <v>0</v>
      </c>
      <c r="L59" s="1">
        <v>0</v>
      </c>
      <c r="M59" s="1">
        <v>0</v>
      </c>
      <c r="N59" s="1">
        <f t="shared" si="9"/>
        <v>100.11800000000001</v>
      </c>
      <c r="O59" s="1" t="s">
        <v>62</v>
      </c>
      <c r="P59" t="str" cm="1">
        <f t="array" ref="P59">_xlfn.IFS(A59=2,"Core",A59=3,"Rim",TRUE,"Mantle")</f>
        <v>Core</v>
      </c>
      <c r="Q59" s="1" t="s">
        <v>52</v>
      </c>
      <c r="R59" s="1">
        <v>1.954</v>
      </c>
      <c r="S59" s="1">
        <v>8.0000000000000002E-3</v>
      </c>
      <c r="T59" s="1">
        <v>4.2000000000000003E-2</v>
      </c>
      <c r="U59" s="1">
        <v>1.0999999999999999E-2</v>
      </c>
      <c r="V59" s="1">
        <v>4.2999999999999997E-2</v>
      </c>
      <c r="W59" s="1">
        <v>0.39100000000000001</v>
      </c>
      <c r="X59" s="1">
        <v>1.4E-2</v>
      </c>
      <c r="Y59" s="1">
        <v>0.746</v>
      </c>
      <c r="Z59" s="1">
        <v>0.77400000000000002</v>
      </c>
      <c r="AA59" s="1">
        <v>1.9E-2</v>
      </c>
      <c r="AB59" s="1">
        <v>0</v>
      </c>
      <c r="AC59" s="1">
        <v>4</v>
      </c>
      <c r="AD59" s="2">
        <v>39.329268292682926</v>
      </c>
      <c r="AE59" s="2">
        <v>37.90650406504065</v>
      </c>
      <c r="AF59" s="2">
        <v>22.76422764227642</v>
      </c>
      <c r="AG59" s="2">
        <f t="shared" si="10"/>
        <v>65.611257695690412</v>
      </c>
      <c r="AH59" s="2">
        <f t="shared" si="11"/>
        <v>9.9078341013824872E-2</v>
      </c>
      <c r="AI59" s="2">
        <v>0.42428861788617889</v>
      </c>
      <c r="AJ59" s="2">
        <v>0.39329268292682928</v>
      </c>
      <c r="AL59" s="1">
        <v>-1.1147181931250709</v>
      </c>
      <c r="AM59" s="1">
        <v>1358.002678443286</v>
      </c>
      <c r="AN59" s="1">
        <v>1385.463500976562</v>
      </c>
      <c r="AO59" s="1">
        <v>1.166350245475769</v>
      </c>
      <c r="AP59" s="1">
        <v>1345.9677734375</v>
      </c>
      <c r="AQ59" s="1">
        <v>1356.7135813911279</v>
      </c>
      <c r="AR59" s="1">
        <v>1356.2998103201601</v>
      </c>
      <c r="AS59" s="1">
        <v>1.800126910209656</v>
      </c>
      <c r="AT59" s="1">
        <v>-3.7142712677937202</v>
      </c>
      <c r="AU59" s="1">
        <v>-3.7653327463091468</v>
      </c>
      <c r="AV59" s="1">
        <v>1</v>
      </c>
    </row>
    <row r="60" spans="1:50" s="1" customFormat="1" x14ac:dyDescent="0.3">
      <c r="A60" s="1">
        <v>2</v>
      </c>
      <c r="B60" s="1">
        <v>52.12</v>
      </c>
      <c r="C60" s="1">
        <v>0.27400000000000002</v>
      </c>
      <c r="D60" s="1">
        <v>0.94799999999999995</v>
      </c>
      <c r="E60" s="1">
        <v>0.46800000000000003</v>
      </c>
      <c r="F60" s="1">
        <v>13.446999999999999</v>
      </c>
      <c r="G60" s="1">
        <v>0.46</v>
      </c>
      <c r="H60" s="1">
        <v>13.260999999999999</v>
      </c>
      <c r="I60" s="1">
        <v>19.366</v>
      </c>
      <c r="J60" s="1">
        <v>0.27500000000000002</v>
      </c>
      <c r="K60" s="1">
        <v>0</v>
      </c>
      <c r="L60" s="1">
        <v>0</v>
      </c>
      <c r="M60" s="1">
        <v>0</v>
      </c>
      <c r="N60" s="1">
        <f t="shared" si="9"/>
        <v>100.619</v>
      </c>
      <c r="O60" s="1" t="s">
        <v>62</v>
      </c>
      <c r="P60" t="str" cm="1">
        <f t="array" ref="P60">_xlfn.IFS(A60=2,"Core",A60=3,"Rim",TRUE,"Mantle")</f>
        <v>Core</v>
      </c>
      <c r="Q60" s="1" t="s">
        <v>52</v>
      </c>
      <c r="R60" s="1">
        <v>1.958</v>
      </c>
      <c r="S60" s="1">
        <v>8.0000000000000002E-3</v>
      </c>
      <c r="T60" s="1">
        <v>4.2000000000000003E-2</v>
      </c>
      <c r="U60" s="1">
        <v>1.4E-2</v>
      </c>
      <c r="V60" s="1">
        <v>3.3000000000000002E-2</v>
      </c>
      <c r="W60" s="1">
        <v>0.38900000000000001</v>
      </c>
      <c r="X60" s="1">
        <v>1.4999999999999999E-2</v>
      </c>
      <c r="Y60" s="1">
        <v>0.74199999999999999</v>
      </c>
      <c r="Z60" s="1">
        <v>0.77900000000000003</v>
      </c>
      <c r="AA60" s="1">
        <v>0.02</v>
      </c>
      <c r="AB60" s="1">
        <v>0</v>
      </c>
      <c r="AC60" s="1">
        <v>4</v>
      </c>
      <c r="AD60" s="2">
        <v>39.785495403472929</v>
      </c>
      <c r="AE60" s="2">
        <v>37.895812053115421</v>
      </c>
      <c r="AF60" s="2">
        <v>22.318692543411647</v>
      </c>
      <c r="AG60" s="2">
        <f t="shared" si="10"/>
        <v>65.60565870910699</v>
      </c>
      <c r="AH60" s="2">
        <f t="shared" si="11"/>
        <v>7.8199052132701424E-2</v>
      </c>
      <c r="AI60" s="2">
        <v>0.42211440245148113</v>
      </c>
      <c r="AJ60" s="2">
        <v>0.39785495403472931</v>
      </c>
      <c r="AL60" s="1">
        <v>-0.71786048705472183</v>
      </c>
      <c r="AM60" s="1">
        <v>1359.286298808564</v>
      </c>
      <c r="AN60" s="1">
        <v>1390.771728515625</v>
      </c>
      <c r="AO60" s="1">
        <v>1.4067234992980959</v>
      </c>
      <c r="AP60" s="1">
        <v>1350.672119140625</v>
      </c>
      <c r="AQ60" s="1">
        <v>1370.845971542225</v>
      </c>
      <c r="AR60" s="1">
        <v>1371.501669551486</v>
      </c>
      <c r="AS60" s="1">
        <v>2.324931144714355</v>
      </c>
      <c r="AT60" s="1">
        <v>-2.177271389655743</v>
      </c>
      <c r="AU60" s="1">
        <v>-2.096453898678218</v>
      </c>
      <c r="AV60" s="1">
        <v>1</v>
      </c>
    </row>
    <row r="61" spans="1:50" s="1" customFormat="1" x14ac:dyDescent="0.3">
      <c r="A61">
        <v>2</v>
      </c>
      <c r="B61">
        <v>51.182000000000002</v>
      </c>
      <c r="C61">
        <v>0.24</v>
      </c>
      <c r="D61">
        <v>0.89300000000000002</v>
      </c>
      <c r="E61">
        <v>0.27200000000000002</v>
      </c>
      <c r="F61">
        <v>13.317</v>
      </c>
      <c r="G61">
        <v>0.37</v>
      </c>
      <c r="H61">
        <v>13.172000000000001</v>
      </c>
      <c r="I61">
        <v>19.216000000000001</v>
      </c>
      <c r="J61">
        <v>0.13800000000000001</v>
      </c>
      <c r="K61">
        <v>0</v>
      </c>
      <c r="L61">
        <v>6.9000000000000006E-2</v>
      </c>
      <c r="M61">
        <v>0</v>
      </c>
      <c r="N61" s="1">
        <f t="shared" si="9"/>
        <v>98.869000000000014</v>
      </c>
      <c r="O61" t="s">
        <v>61</v>
      </c>
      <c r="P61" t="str" cm="1">
        <f t="array" ref="P61">_xlfn.IFS(A61=2,"Core",A61=3,"Rim",TRUE,"Mantle")</f>
        <v>Core</v>
      </c>
      <c r="Q61" s="1" t="s">
        <v>93</v>
      </c>
      <c r="R61">
        <v>1.958</v>
      </c>
      <c r="S61">
        <v>7.0000000000000001E-3</v>
      </c>
      <c r="T61">
        <v>0.04</v>
      </c>
      <c r="U61">
        <v>8.0000000000000002E-3</v>
      </c>
      <c r="V61">
        <v>3.2000000000000001E-2</v>
      </c>
      <c r="W61">
        <v>0.39400000000000002</v>
      </c>
      <c r="X61">
        <v>1.2E-2</v>
      </c>
      <c r="Y61">
        <v>0.751</v>
      </c>
      <c r="Z61">
        <v>0.78800000000000003</v>
      </c>
      <c r="AA61">
        <v>0.01</v>
      </c>
      <c r="AB61">
        <v>0</v>
      </c>
      <c r="AC61">
        <v>4</v>
      </c>
      <c r="AD61">
        <v>39.858371269600404</v>
      </c>
      <c r="AE61">
        <v>37.986848760748607</v>
      </c>
      <c r="AF61">
        <v>22.154779969650988</v>
      </c>
      <c r="AG61" s="2">
        <f t="shared" si="10"/>
        <v>65.589519650655021</v>
      </c>
      <c r="AH61" s="2">
        <f t="shared" si="11"/>
        <v>7.5117370892018767E-2</v>
      </c>
      <c r="AI61">
        <v>0.4208396560445119</v>
      </c>
      <c r="AJ61">
        <v>0.39858371269600407</v>
      </c>
      <c r="AK61"/>
      <c r="AL61">
        <v>-2.2720530059884152</v>
      </c>
      <c r="AM61">
        <v>1354.338945384307</v>
      </c>
      <c r="AN61">
        <v>1380.040649414062</v>
      </c>
      <c r="AO61">
        <v>1.0899151563644409</v>
      </c>
      <c r="AP61">
        <v>1354.426513671875</v>
      </c>
      <c r="AQ61">
        <v>1354.595622803738</v>
      </c>
      <c r="AR61">
        <v>1362.965847405017</v>
      </c>
      <c r="AS61">
        <v>1.8706246614456179</v>
      </c>
      <c r="AT61">
        <v>-4.2205847407767578</v>
      </c>
      <c r="AU61">
        <v>-3.1891695267579721</v>
      </c>
      <c r="AV61">
        <v>1</v>
      </c>
      <c r="AW61"/>
      <c r="AX61"/>
    </row>
    <row r="62" spans="1:50" s="1" customFormat="1" x14ac:dyDescent="0.3">
      <c r="A62" s="1">
        <v>2</v>
      </c>
      <c r="B62" s="1">
        <v>52.100999999999999</v>
      </c>
      <c r="C62" s="1">
        <v>0.224</v>
      </c>
      <c r="D62" s="1">
        <v>0.95</v>
      </c>
      <c r="E62" s="1">
        <v>0.28799999999999998</v>
      </c>
      <c r="F62" s="1">
        <v>13.185</v>
      </c>
      <c r="G62" s="1">
        <v>0.40799999999999997</v>
      </c>
      <c r="H62" s="1">
        <v>13.488</v>
      </c>
      <c r="I62" s="1">
        <v>18.89</v>
      </c>
      <c r="J62" s="1">
        <v>0.26500000000000001</v>
      </c>
      <c r="K62" s="1">
        <v>0</v>
      </c>
      <c r="L62" s="1">
        <v>0</v>
      </c>
      <c r="M62" s="1">
        <v>0</v>
      </c>
      <c r="N62" s="1">
        <v>99.798999999999992</v>
      </c>
      <c r="O62" s="1" t="s">
        <v>56</v>
      </c>
      <c r="P62" t="str" cm="1">
        <f t="array" ref="P62">_xlfn.IFS(A62=2,"Core",A62=3,"Rim",TRUE,"Mantle")</f>
        <v>Core</v>
      </c>
      <c r="Q62" s="1" t="s">
        <v>52</v>
      </c>
      <c r="R62" s="1">
        <v>1.9690000000000001</v>
      </c>
      <c r="S62" s="1">
        <v>6.0000000000000001E-3</v>
      </c>
      <c r="T62" s="1">
        <v>4.2000000000000003E-2</v>
      </c>
      <c r="U62" s="1">
        <v>8.9999999999999993E-3</v>
      </c>
      <c r="V62" s="1">
        <v>1.7999999999999999E-2</v>
      </c>
      <c r="W62" s="1">
        <v>0.39900000000000002</v>
      </c>
      <c r="X62" s="1">
        <v>1.2999999999999999E-2</v>
      </c>
      <c r="Y62" s="1">
        <v>0.76</v>
      </c>
      <c r="Z62" s="1">
        <v>0.76500000000000001</v>
      </c>
      <c r="AA62" s="1">
        <v>1.9E-2</v>
      </c>
      <c r="AB62" s="1">
        <v>0</v>
      </c>
      <c r="AC62" s="1">
        <v>4</v>
      </c>
      <c r="AD62" s="2">
        <v>39.130434782608695</v>
      </c>
      <c r="AE62" s="2">
        <v>38.874680306905375</v>
      </c>
      <c r="AF62" s="2">
        <v>21.994884910485936</v>
      </c>
      <c r="AG62" s="2">
        <v>65.573770491803273</v>
      </c>
      <c r="AH62" s="2">
        <v>4.3165467625899276E-2</v>
      </c>
      <c r="AI62" s="2">
        <v>0.41560102301790286</v>
      </c>
      <c r="AJ62" s="2">
        <v>0.39130434782608697</v>
      </c>
      <c r="AL62" s="1">
        <v>0.29283474026862072</v>
      </c>
      <c r="AM62" s="1">
        <v>1373.3899685105871</v>
      </c>
      <c r="AN62" s="1">
        <v>1380.78173828125</v>
      </c>
      <c r="AO62" s="1">
        <v>1.028186082839966</v>
      </c>
      <c r="AP62" s="1">
        <v>1352.814819335938</v>
      </c>
      <c r="AQ62" s="1">
        <v>1399.046098446219</v>
      </c>
      <c r="AR62" s="1">
        <v>1407.308961061738</v>
      </c>
      <c r="AS62" s="1">
        <v>1.7980736494064331</v>
      </c>
      <c r="AT62" s="1">
        <v>0.73722575199872153</v>
      </c>
      <c r="AU62" s="1">
        <v>1.752342748106946</v>
      </c>
      <c r="AV62" s="1">
        <v>1</v>
      </c>
    </row>
    <row r="63" spans="1:50" s="1" customFormat="1" x14ac:dyDescent="0.3">
      <c r="A63" s="1">
        <v>2</v>
      </c>
      <c r="B63" s="1">
        <v>51.817</v>
      </c>
      <c r="C63" s="1">
        <v>0.26300000000000001</v>
      </c>
      <c r="D63" s="1">
        <v>0.92300000000000004</v>
      </c>
      <c r="E63" s="1">
        <v>0.28599999999999998</v>
      </c>
      <c r="F63" s="1">
        <v>13.612</v>
      </c>
      <c r="G63" s="1">
        <v>0.42399999999999999</v>
      </c>
      <c r="H63" s="1">
        <v>13.244999999999999</v>
      </c>
      <c r="I63" s="1">
        <v>19.189</v>
      </c>
      <c r="J63" s="1">
        <v>0.251</v>
      </c>
      <c r="K63" s="1">
        <v>0</v>
      </c>
      <c r="L63" s="1">
        <v>0</v>
      </c>
      <c r="M63" s="1">
        <v>0</v>
      </c>
      <c r="N63" s="1">
        <v>100.01000000000002</v>
      </c>
      <c r="O63" s="1" t="s">
        <v>56</v>
      </c>
      <c r="P63" t="str" cm="1">
        <f t="array" ref="P63">_xlfn.IFS(A63=2,"Core",A63=3,"Rim",TRUE,"Mantle")</f>
        <v>Core</v>
      </c>
      <c r="Q63" s="1" t="s">
        <v>52</v>
      </c>
      <c r="R63" s="1">
        <v>1.958</v>
      </c>
      <c r="S63" s="1">
        <v>7.0000000000000001E-3</v>
      </c>
      <c r="T63" s="1">
        <v>4.1000000000000002E-2</v>
      </c>
      <c r="U63" s="1">
        <v>8.9999999999999993E-3</v>
      </c>
      <c r="V63" s="1">
        <v>3.7999999999999999E-2</v>
      </c>
      <c r="W63" s="1">
        <v>0.39200000000000002</v>
      </c>
      <c r="X63" s="1">
        <v>1.4E-2</v>
      </c>
      <c r="Y63" s="1">
        <v>0.746</v>
      </c>
      <c r="Z63" s="1">
        <v>0.77700000000000002</v>
      </c>
      <c r="AA63" s="1">
        <v>1.7999999999999999E-2</v>
      </c>
      <c r="AB63" s="1">
        <v>0</v>
      </c>
      <c r="AC63" s="1">
        <v>4</v>
      </c>
      <c r="AD63" s="2">
        <v>39.501779359430607</v>
      </c>
      <c r="AE63" s="2">
        <v>37.925775292323337</v>
      </c>
      <c r="AF63" s="2">
        <v>22.572445348246063</v>
      </c>
      <c r="AG63" s="2">
        <v>65.553602811950796</v>
      </c>
      <c r="AH63" s="2">
        <v>8.8372093023255813E-2</v>
      </c>
      <c r="AI63" s="2">
        <v>0.42323335027961362</v>
      </c>
      <c r="AJ63" s="2">
        <v>0.39501779359430605</v>
      </c>
      <c r="AL63" s="1">
        <v>-0.91004625717673093</v>
      </c>
      <c r="AM63" s="1">
        <v>1359.816148605493</v>
      </c>
      <c r="AN63" s="1">
        <v>1383.93603515625</v>
      </c>
      <c r="AO63" s="1">
        <v>1.0162408351898189</v>
      </c>
      <c r="AP63" s="1">
        <v>1341.110229492188</v>
      </c>
      <c r="AQ63" s="1">
        <v>1369.876231076156</v>
      </c>
      <c r="AR63" s="1">
        <v>1372.4200129626161</v>
      </c>
      <c r="AS63" s="1">
        <v>2.0789577960968022</v>
      </c>
      <c r="AT63" s="1">
        <v>-2.1681507128005251</v>
      </c>
      <c r="AU63" s="1">
        <v>-1.8543801898755421</v>
      </c>
      <c r="AV63" s="1">
        <v>1</v>
      </c>
    </row>
    <row r="64" spans="1:50" s="1" customFormat="1" x14ac:dyDescent="0.3">
      <c r="A64">
        <v>2</v>
      </c>
      <c r="B64">
        <v>51.482999999999997</v>
      </c>
      <c r="C64">
        <v>0.21299999999999999</v>
      </c>
      <c r="D64">
        <v>0.85699999999999998</v>
      </c>
      <c r="E64">
        <v>0.20699999999999999</v>
      </c>
      <c r="F64">
        <v>13.893000000000001</v>
      </c>
      <c r="G64">
        <v>0.40600000000000003</v>
      </c>
      <c r="H64">
        <v>13.364000000000001</v>
      </c>
      <c r="I64">
        <v>18.981000000000002</v>
      </c>
      <c r="J64">
        <v>0.14299999999999999</v>
      </c>
      <c r="K64">
        <v>0</v>
      </c>
      <c r="L64">
        <v>6.9000000000000006E-2</v>
      </c>
      <c r="M64">
        <v>0</v>
      </c>
      <c r="N64" s="1">
        <f t="shared" ref="N64:N91" si="12">SUM(B64:M64)</f>
        <v>99.616</v>
      </c>
      <c r="O64" t="s">
        <v>61</v>
      </c>
      <c r="P64" t="str" cm="1">
        <f t="array" ref="P64">_xlfn.IFS(A64=2,"Core",A64=3,"Rim",TRUE,"Mantle")</f>
        <v>Core</v>
      </c>
      <c r="Q64" s="1" t="s">
        <v>93</v>
      </c>
      <c r="R64">
        <v>1.9550000000000001</v>
      </c>
      <c r="S64">
        <v>6.0000000000000001E-3</v>
      </c>
      <c r="T64">
        <v>3.7999999999999999E-2</v>
      </c>
      <c r="U64">
        <v>6.0000000000000001E-3</v>
      </c>
      <c r="V64">
        <v>4.2999999999999997E-2</v>
      </c>
      <c r="W64">
        <v>0.39800000000000002</v>
      </c>
      <c r="X64">
        <v>1.2999999999999999E-2</v>
      </c>
      <c r="Y64">
        <v>0.75600000000000001</v>
      </c>
      <c r="Z64">
        <v>0.77200000000000002</v>
      </c>
      <c r="AA64">
        <v>1.0999999999999999E-2</v>
      </c>
      <c r="AB64">
        <v>0</v>
      </c>
      <c r="AC64">
        <v>4</v>
      </c>
      <c r="AD64">
        <v>38.950554994954587</v>
      </c>
      <c r="AE64">
        <v>38.143289606458112</v>
      </c>
      <c r="AF64">
        <v>22.906155398587284</v>
      </c>
      <c r="AG64" s="2">
        <f t="shared" ref="AG64:AG91" si="13">Y64/(Y64+W64)*100</f>
        <v>65.511265164644712</v>
      </c>
      <c r="AH64" s="2">
        <f t="shared" ref="AH64:AH91" si="14">V64/(V64+W64)</f>
        <v>9.7505668934240355E-2</v>
      </c>
      <c r="AI64">
        <v>0.42381432896064575</v>
      </c>
      <c r="AJ64">
        <v>0.38950554994954589</v>
      </c>
      <c r="AK64"/>
      <c r="AL64">
        <v>-2.3782216909318952</v>
      </c>
      <c r="AM64">
        <v>1350.9547684334871</v>
      </c>
      <c r="AN64">
        <v>1377.055297851562</v>
      </c>
      <c r="AO64">
        <v>0.90086013078689575</v>
      </c>
      <c r="AP64">
        <v>1338.243774414062</v>
      </c>
      <c r="AQ64">
        <v>1329.8387684437421</v>
      </c>
      <c r="AR64">
        <v>1334.214275838518</v>
      </c>
      <c r="AS64">
        <v>1.797538042068481</v>
      </c>
      <c r="AT64">
        <v>-7.133289850145502</v>
      </c>
      <c r="AU64">
        <v>-6.5936670754391384</v>
      </c>
      <c r="AV64">
        <v>1</v>
      </c>
      <c r="AW64"/>
      <c r="AX64"/>
    </row>
    <row r="65" spans="1:50" s="1" customFormat="1" x14ac:dyDescent="0.3">
      <c r="A65" s="1">
        <v>2</v>
      </c>
      <c r="B65" s="1">
        <v>52.243000000000002</v>
      </c>
      <c r="C65" s="1">
        <v>0.14199999999999999</v>
      </c>
      <c r="D65" s="1">
        <v>0.88400000000000001</v>
      </c>
      <c r="E65" s="1">
        <v>0.312</v>
      </c>
      <c r="F65" s="1">
        <v>13.746</v>
      </c>
      <c r="G65" s="1">
        <v>0.45200000000000001</v>
      </c>
      <c r="H65" s="1">
        <v>13.446</v>
      </c>
      <c r="I65" s="1">
        <v>19.195</v>
      </c>
      <c r="J65" s="1">
        <v>0.20899999999999999</v>
      </c>
      <c r="K65" s="1">
        <v>0</v>
      </c>
      <c r="L65" s="1">
        <v>0</v>
      </c>
      <c r="M65" s="1">
        <v>0</v>
      </c>
      <c r="N65" s="1">
        <f t="shared" si="12"/>
        <v>100.62899999999999</v>
      </c>
      <c r="O65" s="1" t="s">
        <v>62</v>
      </c>
      <c r="P65" t="str" cm="1">
        <f t="array" ref="P65">_xlfn.IFS(A65=2,"Core",A65=3,"Rim",TRUE,"Mantle")</f>
        <v>Core</v>
      </c>
      <c r="Q65" s="1" t="s">
        <v>52</v>
      </c>
      <c r="R65" s="1">
        <v>1.962</v>
      </c>
      <c r="S65" s="1">
        <v>4.0000000000000001E-3</v>
      </c>
      <c r="T65" s="1">
        <v>3.9E-2</v>
      </c>
      <c r="U65" s="1">
        <v>8.9999999999999993E-3</v>
      </c>
      <c r="V65" s="1">
        <v>3.5999999999999997E-2</v>
      </c>
      <c r="W65" s="1">
        <v>0.39600000000000002</v>
      </c>
      <c r="X65" s="1">
        <v>1.4E-2</v>
      </c>
      <c r="Y65" s="1">
        <v>0.752</v>
      </c>
      <c r="Z65" s="1">
        <v>0.77200000000000002</v>
      </c>
      <c r="AA65" s="1">
        <v>1.4999999999999999E-2</v>
      </c>
      <c r="AB65" s="1">
        <v>0</v>
      </c>
      <c r="AC65" s="1">
        <v>4</v>
      </c>
      <c r="AD65" s="2">
        <v>39.187817258883243</v>
      </c>
      <c r="AE65" s="2">
        <v>38.172588832487307</v>
      </c>
      <c r="AF65" s="2">
        <v>22.63959390862944</v>
      </c>
      <c r="AG65" s="2">
        <f t="shared" si="13"/>
        <v>65.505226480836228</v>
      </c>
      <c r="AH65" s="2">
        <f t="shared" si="14"/>
        <v>8.3333333333333329E-2</v>
      </c>
      <c r="AI65" s="2">
        <v>0.42233502538071066</v>
      </c>
      <c r="AJ65" s="2">
        <v>0.39187817258883245</v>
      </c>
      <c r="AL65" s="1">
        <v>-1.047019802580941</v>
      </c>
      <c r="AM65" s="1">
        <v>1357.5342688551109</v>
      </c>
      <c r="AN65" s="1">
        <v>1393.796875</v>
      </c>
      <c r="AO65" s="1">
        <v>1.14497447013855</v>
      </c>
      <c r="AP65" s="1">
        <v>1335.043334960938</v>
      </c>
      <c r="AQ65" s="1">
        <v>1376.635269933442</v>
      </c>
      <c r="AR65" s="1">
        <v>1383.059975472795</v>
      </c>
      <c r="AS65" s="1">
        <v>1.5249180793762209</v>
      </c>
      <c r="AT65" s="1">
        <v>-1.75420568417303</v>
      </c>
      <c r="AU65" s="1">
        <v>-0.96368986260618605</v>
      </c>
      <c r="AV65" s="1">
        <v>1</v>
      </c>
    </row>
    <row r="66" spans="1:50" s="1" customFormat="1" x14ac:dyDescent="0.3">
      <c r="A66">
        <v>2</v>
      </c>
      <c r="B66">
        <v>51.274000000000001</v>
      </c>
      <c r="C66">
        <v>0.25600000000000001</v>
      </c>
      <c r="D66">
        <v>0.91600000000000004</v>
      </c>
      <c r="E66">
        <v>0.253</v>
      </c>
      <c r="F66">
        <v>13.581</v>
      </c>
      <c r="G66">
        <v>0.41099999999999998</v>
      </c>
      <c r="H66">
        <v>13.292999999999999</v>
      </c>
      <c r="I66">
        <v>18.704000000000001</v>
      </c>
      <c r="J66">
        <v>0.21199999999999999</v>
      </c>
      <c r="K66">
        <v>0</v>
      </c>
      <c r="L66">
        <v>8.8999999999999996E-2</v>
      </c>
      <c r="M66">
        <v>0</v>
      </c>
      <c r="N66" s="1">
        <f t="shared" si="12"/>
        <v>98.989000000000019</v>
      </c>
      <c r="O66" t="s">
        <v>61</v>
      </c>
      <c r="P66" t="str" cm="1">
        <f t="array" ref="P66">_xlfn.IFS(A66=2,"Core",A66=3,"Rim",TRUE,"Mantle")</f>
        <v>Core</v>
      </c>
      <c r="Q66" s="1" t="s">
        <v>93</v>
      </c>
      <c r="R66">
        <v>1.9590000000000001</v>
      </c>
      <c r="S66">
        <v>7.0000000000000001E-3</v>
      </c>
      <c r="T66">
        <v>4.1000000000000002E-2</v>
      </c>
      <c r="U66">
        <v>8.0000000000000002E-3</v>
      </c>
      <c r="V66">
        <v>3.5000000000000003E-2</v>
      </c>
      <c r="W66">
        <v>0.39900000000000002</v>
      </c>
      <c r="X66">
        <v>1.2999999999999999E-2</v>
      </c>
      <c r="Y66">
        <v>0.75700000000000001</v>
      </c>
      <c r="Z66">
        <v>0.76600000000000001</v>
      </c>
      <c r="AA66">
        <v>1.6E-2</v>
      </c>
      <c r="AB66">
        <v>0</v>
      </c>
      <c r="AC66">
        <v>4</v>
      </c>
      <c r="AD66">
        <v>38.883248730964468</v>
      </c>
      <c r="AE66">
        <v>38.426395939086291</v>
      </c>
      <c r="AF66">
        <v>22.690355329949242</v>
      </c>
      <c r="AG66" s="2">
        <f t="shared" si="13"/>
        <v>65.484429065743939</v>
      </c>
      <c r="AH66" s="2">
        <f t="shared" si="14"/>
        <v>8.0645161290322578E-2</v>
      </c>
      <c r="AI66">
        <v>0.42131979695431476</v>
      </c>
      <c r="AJ66">
        <v>0.3888324873096447</v>
      </c>
      <c r="AK66"/>
      <c r="AL66">
        <v>-1.037526902753239</v>
      </c>
      <c r="AM66">
        <v>1360.3468604726691</v>
      </c>
      <c r="AN66">
        <v>1381.806762695312</v>
      </c>
      <c r="AO66">
        <v>0.78159672021865845</v>
      </c>
      <c r="AP66">
        <v>1347.19873046875</v>
      </c>
      <c r="AQ66">
        <v>1372.1761055605871</v>
      </c>
      <c r="AR66">
        <v>1376.489330728577</v>
      </c>
      <c r="AS66">
        <v>1.6764024496078489</v>
      </c>
      <c r="AT66">
        <v>-2.024244657686268</v>
      </c>
      <c r="AU66">
        <v>-1.492656138767591</v>
      </c>
      <c r="AV66">
        <v>1</v>
      </c>
      <c r="AW66"/>
      <c r="AX66"/>
    </row>
    <row r="67" spans="1:50" s="1" customFormat="1" x14ac:dyDescent="0.3">
      <c r="A67">
        <v>2</v>
      </c>
      <c r="B67">
        <v>51.542000000000002</v>
      </c>
      <c r="C67">
        <v>0.23100000000000001</v>
      </c>
      <c r="D67">
        <v>0.90300000000000002</v>
      </c>
      <c r="E67">
        <v>0.307</v>
      </c>
      <c r="F67">
        <v>13.282999999999999</v>
      </c>
      <c r="G67">
        <v>0.36</v>
      </c>
      <c r="H67">
        <v>13.287000000000001</v>
      </c>
      <c r="I67">
        <v>19.135000000000002</v>
      </c>
      <c r="J67">
        <v>0.16800000000000001</v>
      </c>
      <c r="K67">
        <v>0</v>
      </c>
      <c r="L67">
        <v>4.4999999999999998E-2</v>
      </c>
      <c r="M67">
        <v>0</v>
      </c>
      <c r="N67" s="1">
        <f t="shared" si="12"/>
        <v>99.261000000000024</v>
      </c>
      <c r="O67" t="s">
        <v>61</v>
      </c>
      <c r="P67" t="str" cm="1">
        <f t="array" ref="P67">_xlfn.IFS(A67=2,"Core",A67=3,"Rim",TRUE,"Mantle")</f>
        <v>Core</v>
      </c>
      <c r="Q67" s="1" t="s">
        <v>93</v>
      </c>
      <c r="R67">
        <v>1.962</v>
      </c>
      <c r="S67">
        <v>7.0000000000000001E-3</v>
      </c>
      <c r="T67">
        <v>4.1000000000000002E-2</v>
      </c>
      <c r="U67">
        <v>8.9999999999999993E-3</v>
      </c>
      <c r="V67">
        <v>2.5000000000000001E-2</v>
      </c>
      <c r="W67">
        <v>0.39800000000000002</v>
      </c>
      <c r="X67">
        <v>1.2E-2</v>
      </c>
      <c r="Y67">
        <v>0.754</v>
      </c>
      <c r="Z67">
        <v>0.78100000000000003</v>
      </c>
      <c r="AA67">
        <v>1.2E-2</v>
      </c>
      <c r="AB67">
        <v>0</v>
      </c>
      <c r="AC67">
        <v>4</v>
      </c>
      <c r="AD67">
        <v>39.64467005076142</v>
      </c>
      <c r="AE67">
        <v>38.274111675126903</v>
      </c>
      <c r="AF67">
        <v>22.081218274111681</v>
      </c>
      <c r="AG67" s="2">
        <f t="shared" si="13"/>
        <v>65.451388888888886</v>
      </c>
      <c r="AH67" s="2">
        <f t="shared" si="14"/>
        <v>5.9101654846335692E-2</v>
      </c>
      <c r="AI67">
        <v>0.41903553299492391</v>
      </c>
      <c r="AJ67">
        <v>0.39644670050761421</v>
      </c>
      <c r="AK67"/>
      <c r="AL67">
        <v>-1.4919319894963761</v>
      </c>
      <c r="AM67">
        <v>1361.9085150592509</v>
      </c>
      <c r="AN67">
        <v>1376.652465820312</v>
      </c>
      <c r="AO67">
        <v>0.86304408311843872</v>
      </c>
      <c r="AP67">
        <v>1361.814208984375</v>
      </c>
      <c r="AQ67">
        <v>1373.2958780479621</v>
      </c>
      <c r="AR67">
        <v>1382.639158841323</v>
      </c>
      <c r="AS67">
        <v>1.913555979728699</v>
      </c>
      <c r="AT67">
        <v>-2.1144851019871571</v>
      </c>
      <c r="AU67">
        <v>-0.9645143461180119</v>
      </c>
      <c r="AV67">
        <v>1</v>
      </c>
      <c r="AW67"/>
      <c r="AX67"/>
    </row>
    <row r="68" spans="1:50" s="1" customFormat="1" x14ac:dyDescent="0.3">
      <c r="A68">
        <v>2</v>
      </c>
      <c r="B68">
        <v>50.927</v>
      </c>
      <c r="C68">
        <v>0.23799999999999999</v>
      </c>
      <c r="D68">
        <v>0.88600000000000001</v>
      </c>
      <c r="E68">
        <v>0.255</v>
      </c>
      <c r="F68">
        <v>13.622</v>
      </c>
      <c r="G68">
        <v>0.38800000000000001</v>
      </c>
      <c r="H68">
        <v>13.103999999999999</v>
      </c>
      <c r="I68">
        <v>18.876999999999999</v>
      </c>
      <c r="J68">
        <v>0.18099999999999999</v>
      </c>
      <c r="K68">
        <v>0</v>
      </c>
      <c r="L68">
        <v>8.8999999999999996E-2</v>
      </c>
      <c r="M68">
        <v>3.5000000000000003E-2</v>
      </c>
      <c r="N68" s="1">
        <f t="shared" si="12"/>
        <v>98.60199999999999</v>
      </c>
      <c r="O68" t="s">
        <v>61</v>
      </c>
      <c r="P68" t="str" cm="1">
        <f t="array" ref="P68">_xlfn.IFS(A68=2,"Core",A68=3,"Rim",TRUE,"Mantle")</f>
        <v>Core</v>
      </c>
      <c r="Q68" s="1" t="s">
        <v>93</v>
      </c>
      <c r="R68">
        <v>1.9550000000000001</v>
      </c>
      <c r="S68">
        <v>7.0000000000000001E-3</v>
      </c>
      <c r="T68">
        <v>0.04</v>
      </c>
      <c r="U68">
        <v>8.0000000000000002E-3</v>
      </c>
      <c r="V68">
        <v>4.1000000000000002E-2</v>
      </c>
      <c r="W68">
        <v>0.39600000000000002</v>
      </c>
      <c r="X68">
        <v>1.2999999999999999E-2</v>
      </c>
      <c r="Y68">
        <v>0.75</v>
      </c>
      <c r="Z68">
        <v>0.77700000000000002</v>
      </c>
      <c r="AA68">
        <v>1.2999999999999999E-2</v>
      </c>
      <c r="AB68">
        <v>0</v>
      </c>
      <c r="AC68">
        <v>4</v>
      </c>
      <c r="AD68">
        <v>39.301972685887705</v>
      </c>
      <c r="AE68">
        <v>37.936267071320181</v>
      </c>
      <c r="AF68">
        <v>22.761760242792111</v>
      </c>
      <c r="AG68" s="2">
        <f t="shared" si="13"/>
        <v>65.44502617801048</v>
      </c>
      <c r="AH68" s="2">
        <f t="shared" si="14"/>
        <v>9.3821510297482841E-2</v>
      </c>
      <c r="AI68">
        <v>0.42412746585735961</v>
      </c>
      <c r="AJ68">
        <v>0.39301972685887704</v>
      </c>
      <c r="AK68"/>
      <c r="AL68">
        <v>-1.876611271450269</v>
      </c>
      <c r="AM68">
        <v>1355.10133688311</v>
      </c>
      <c r="AN68">
        <v>1384.025634765625</v>
      </c>
      <c r="AO68">
        <v>1.201454639434814</v>
      </c>
      <c r="AP68">
        <v>1350.101440429688</v>
      </c>
      <c r="AQ68">
        <v>1348.708325061446</v>
      </c>
      <c r="AR68">
        <v>1352.595577842482</v>
      </c>
      <c r="AS68">
        <v>2.087004661560059</v>
      </c>
      <c r="AT68">
        <v>-4.7299913763340564</v>
      </c>
      <c r="AU68">
        <v>-4.2503646004888118</v>
      </c>
      <c r="AV68">
        <v>1</v>
      </c>
      <c r="AW68"/>
      <c r="AX68"/>
    </row>
    <row r="69" spans="1:50" s="1" customFormat="1" x14ac:dyDescent="0.3">
      <c r="A69">
        <v>2</v>
      </c>
      <c r="B69">
        <v>51.174999999999997</v>
      </c>
      <c r="C69">
        <v>0.185</v>
      </c>
      <c r="D69">
        <v>0.85</v>
      </c>
      <c r="E69">
        <v>0.28000000000000003</v>
      </c>
      <c r="F69">
        <v>13.43</v>
      </c>
      <c r="G69">
        <v>0.41599999999999998</v>
      </c>
      <c r="H69">
        <v>13.099</v>
      </c>
      <c r="I69">
        <v>19.119</v>
      </c>
      <c r="J69">
        <v>0.16400000000000001</v>
      </c>
      <c r="K69">
        <v>0</v>
      </c>
      <c r="L69">
        <v>5.0999999999999997E-2</v>
      </c>
      <c r="M69">
        <v>0</v>
      </c>
      <c r="N69" s="1">
        <f t="shared" si="12"/>
        <v>98.769000000000005</v>
      </c>
      <c r="O69" t="s">
        <v>61</v>
      </c>
      <c r="P69" t="str" cm="1">
        <f t="array" ref="P69">_xlfn.IFS(A69=2,"Core",A69=3,"Rim",TRUE,"Mantle")</f>
        <v>Core</v>
      </c>
      <c r="Q69" s="1" t="s">
        <v>93</v>
      </c>
      <c r="R69">
        <v>1.96</v>
      </c>
      <c r="S69">
        <v>5.0000000000000001E-3</v>
      </c>
      <c r="T69">
        <v>3.7999999999999999E-2</v>
      </c>
      <c r="U69">
        <v>8.0000000000000002E-3</v>
      </c>
      <c r="V69">
        <v>3.5000000000000003E-2</v>
      </c>
      <c r="W69">
        <v>0.39500000000000002</v>
      </c>
      <c r="X69">
        <v>1.2999999999999999E-2</v>
      </c>
      <c r="Y69">
        <v>0.748</v>
      </c>
      <c r="Z69">
        <v>0.78500000000000003</v>
      </c>
      <c r="AA69">
        <v>1.2E-2</v>
      </c>
      <c r="AB69">
        <v>0</v>
      </c>
      <c r="AC69">
        <v>4</v>
      </c>
      <c r="AD69">
        <v>39.726720647773277</v>
      </c>
      <c r="AE69">
        <v>37.854251012145745</v>
      </c>
      <c r="AF69">
        <v>22.41902834008097</v>
      </c>
      <c r="AG69" s="2">
        <f t="shared" si="13"/>
        <v>65.441819772528433</v>
      </c>
      <c r="AH69" s="2">
        <f t="shared" si="14"/>
        <v>8.1395348837209294E-2</v>
      </c>
      <c r="AI69">
        <v>0.42282388663967607</v>
      </c>
      <c r="AJ69">
        <v>0.39726720647773278</v>
      </c>
      <c r="AK69"/>
      <c r="AL69">
        <v>-1.905458686938317</v>
      </c>
      <c r="AM69">
        <v>1352.7854278888831</v>
      </c>
      <c r="AN69">
        <v>1385.538330078125</v>
      </c>
      <c r="AO69">
        <v>1.2292183637619021</v>
      </c>
      <c r="AP69">
        <v>1343.7236328125</v>
      </c>
      <c r="AQ69">
        <v>1359.9226691130409</v>
      </c>
      <c r="AR69">
        <v>1367.339126540832</v>
      </c>
      <c r="AS69">
        <v>1.89854896068573</v>
      </c>
      <c r="AT69">
        <v>-3.5997212698675871</v>
      </c>
      <c r="AU69">
        <v>-2.6860272845017872</v>
      </c>
      <c r="AV69">
        <v>1</v>
      </c>
      <c r="AW69"/>
      <c r="AX69"/>
    </row>
    <row r="70" spans="1:50" s="1" customFormat="1" x14ac:dyDescent="0.3">
      <c r="A70">
        <v>2</v>
      </c>
      <c r="B70">
        <v>51.122</v>
      </c>
      <c r="C70">
        <v>0.27600000000000002</v>
      </c>
      <c r="D70">
        <v>0.89900000000000002</v>
      </c>
      <c r="E70">
        <v>0.29499999999999998</v>
      </c>
      <c r="F70">
        <v>13.510999999999999</v>
      </c>
      <c r="G70">
        <v>0.40200000000000002</v>
      </c>
      <c r="H70">
        <v>13.03</v>
      </c>
      <c r="I70">
        <v>19.175000000000001</v>
      </c>
      <c r="J70">
        <v>0.20200000000000001</v>
      </c>
      <c r="K70">
        <v>0</v>
      </c>
      <c r="L70">
        <v>7.1999999999999995E-2</v>
      </c>
      <c r="M70">
        <v>0</v>
      </c>
      <c r="N70" s="1">
        <f t="shared" si="12"/>
        <v>98.984000000000009</v>
      </c>
      <c r="O70" t="s">
        <v>61</v>
      </c>
      <c r="P70" t="str" cm="1">
        <f t="array" ref="P70">_xlfn.IFS(A70=2,"Core",A70=3,"Rim",TRUE,"Mantle")</f>
        <v>Core</v>
      </c>
      <c r="Q70" s="1" t="s">
        <v>93</v>
      </c>
      <c r="R70">
        <v>1.9550000000000001</v>
      </c>
      <c r="S70">
        <v>8.0000000000000002E-3</v>
      </c>
      <c r="T70">
        <v>4.1000000000000002E-2</v>
      </c>
      <c r="U70">
        <v>8.9999999999999993E-3</v>
      </c>
      <c r="V70">
        <v>0.04</v>
      </c>
      <c r="W70">
        <v>0.39200000000000002</v>
      </c>
      <c r="X70">
        <v>1.2999999999999999E-2</v>
      </c>
      <c r="Y70">
        <v>0.74199999999999999</v>
      </c>
      <c r="Z70">
        <v>0.78600000000000003</v>
      </c>
      <c r="AA70">
        <v>1.4999999999999999E-2</v>
      </c>
      <c r="AB70">
        <v>0</v>
      </c>
      <c r="AC70">
        <v>4</v>
      </c>
      <c r="AD70">
        <v>39.837810440952858</v>
      </c>
      <c r="AE70">
        <v>37.607704004054746</v>
      </c>
      <c r="AF70">
        <v>22.554485554992397</v>
      </c>
      <c r="AG70" s="2">
        <f t="shared" si="13"/>
        <v>65.432098765432102</v>
      </c>
      <c r="AH70" s="2">
        <f t="shared" si="14"/>
        <v>9.2592592592592601E-2</v>
      </c>
      <c r="AI70">
        <v>0.42473390775468822</v>
      </c>
      <c r="AJ70">
        <v>0.39837810440952859</v>
      </c>
      <c r="AK70"/>
      <c r="AL70">
        <v>-1.8749826888682719</v>
      </c>
      <c r="AM70">
        <v>1353.7884828111271</v>
      </c>
      <c r="AN70">
        <v>1373.279418945312</v>
      </c>
      <c r="AO70">
        <v>1.0501387119293211</v>
      </c>
      <c r="AP70">
        <v>1348.552734375</v>
      </c>
      <c r="AQ70">
        <v>1342.674019733518</v>
      </c>
      <c r="AR70">
        <v>1345.1568586068379</v>
      </c>
      <c r="AS70">
        <v>2.0471937656402588</v>
      </c>
      <c r="AT70">
        <v>-5.3549646609662886</v>
      </c>
      <c r="AU70">
        <v>-5.0483997062132104</v>
      </c>
      <c r="AV70">
        <v>1</v>
      </c>
      <c r="AW70"/>
      <c r="AX70"/>
    </row>
    <row r="71" spans="1:50" s="1" customFormat="1" x14ac:dyDescent="0.3">
      <c r="A71" s="1">
        <v>2</v>
      </c>
      <c r="B71" s="1">
        <v>51.6</v>
      </c>
      <c r="C71" s="1">
        <v>0.26100000000000001</v>
      </c>
      <c r="D71" s="1">
        <v>0.91</v>
      </c>
      <c r="E71" s="1">
        <v>0.38900000000000001</v>
      </c>
      <c r="F71" s="1">
        <v>13.817</v>
      </c>
      <c r="G71" s="1">
        <v>0.41599999999999998</v>
      </c>
      <c r="H71" s="1">
        <v>13.22</v>
      </c>
      <c r="I71" s="1">
        <v>19.004000000000001</v>
      </c>
      <c r="J71" s="1">
        <v>0.246</v>
      </c>
      <c r="K71" s="1">
        <v>0</v>
      </c>
      <c r="L71" s="1">
        <v>0</v>
      </c>
      <c r="M71" s="1">
        <v>0</v>
      </c>
      <c r="N71" s="1">
        <f t="shared" si="12"/>
        <v>99.863</v>
      </c>
      <c r="O71" s="1" t="s">
        <v>62</v>
      </c>
      <c r="P71" t="str" cm="1">
        <f t="array" ref="P71">_xlfn.IFS(A71=2,"Core",A71=3,"Rim",TRUE,"Mantle")</f>
        <v>Core</v>
      </c>
      <c r="Q71" s="1" t="s">
        <v>52</v>
      </c>
      <c r="R71" s="1">
        <v>1.954</v>
      </c>
      <c r="S71" s="1">
        <v>7.0000000000000001E-3</v>
      </c>
      <c r="T71" s="1">
        <v>4.1000000000000002E-2</v>
      </c>
      <c r="U71" s="1">
        <v>1.2E-2</v>
      </c>
      <c r="V71" s="1">
        <v>4.2999999999999997E-2</v>
      </c>
      <c r="W71" s="1">
        <v>0.39500000000000002</v>
      </c>
      <c r="X71" s="1">
        <v>1.2999999999999999E-2</v>
      </c>
      <c r="Y71" s="1">
        <v>0.746</v>
      </c>
      <c r="Z71" s="1">
        <v>0.77100000000000002</v>
      </c>
      <c r="AA71" s="1">
        <v>1.7999999999999999E-2</v>
      </c>
      <c r="AB71" s="1">
        <v>0</v>
      </c>
      <c r="AC71" s="1">
        <v>4</v>
      </c>
      <c r="AD71" s="2">
        <v>39.176829268292678</v>
      </c>
      <c r="AE71" s="2">
        <v>37.90650406504065</v>
      </c>
      <c r="AF71" s="2">
        <v>22.916666666666668</v>
      </c>
      <c r="AG71" s="2">
        <f t="shared" si="13"/>
        <v>65.381244522348808</v>
      </c>
      <c r="AH71" s="2">
        <f t="shared" si="14"/>
        <v>9.8173515981735154E-2</v>
      </c>
      <c r="AI71" s="2">
        <v>0.42505081300813008</v>
      </c>
      <c r="AJ71" s="2">
        <v>0.39176829268292679</v>
      </c>
      <c r="AL71" s="1">
        <v>-1.274615065266236</v>
      </c>
      <c r="AM71" s="1">
        <v>1358.190213500877</v>
      </c>
      <c r="AN71" s="1">
        <v>1386.876586914062</v>
      </c>
      <c r="AO71" s="1">
        <v>1.012658834457397</v>
      </c>
      <c r="AP71" s="1">
        <v>1354.801391601562</v>
      </c>
      <c r="AQ71" s="1">
        <v>1347.2401836227791</v>
      </c>
      <c r="AR71" s="1">
        <v>1346.269902050487</v>
      </c>
      <c r="AS71" s="1">
        <v>1.985404491424561</v>
      </c>
      <c r="AT71" s="1">
        <v>-4.8502160129651202</v>
      </c>
      <c r="AU71" s="1">
        <v>-4.9699776038436951</v>
      </c>
      <c r="AV71" s="1">
        <v>1</v>
      </c>
    </row>
    <row r="72" spans="1:50" s="1" customFormat="1" x14ac:dyDescent="0.3">
      <c r="A72" s="1">
        <v>2</v>
      </c>
      <c r="B72" s="1">
        <v>52.298999999999999</v>
      </c>
      <c r="C72" s="1">
        <v>0.246</v>
      </c>
      <c r="D72" s="1">
        <v>0.91100000000000003</v>
      </c>
      <c r="E72" s="1">
        <v>0.32700000000000001</v>
      </c>
      <c r="F72" s="1">
        <v>13.436999999999999</v>
      </c>
      <c r="G72" s="1">
        <v>0.437</v>
      </c>
      <c r="H72" s="1">
        <v>13.372</v>
      </c>
      <c r="I72" s="1">
        <v>19.18</v>
      </c>
      <c r="J72" s="1">
        <v>0.27300000000000002</v>
      </c>
      <c r="K72" s="1">
        <v>0</v>
      </c>
      <c r="L72" s="1">
        <v>0</v>
      </c>
      <c r="M72" s="1">
        <v>0</v>
      </c>
      <c r="N72" s="1">
        <f t="shared" si="12"/>
        <v>100.482</v>
      </c>
      <c r="O72" s="1" t="s">
        <v>61</v>
      </c>
      <c r="P72" t="str" cm="1">
        <f t="array" ref="P72">_xlfn.IFS(A72=2,"Core",A72=3,"Rim",TRUE,"Mantle")</f>
        <v>Core</v>
      </c>
      <c r="Q72" s="1" t="s">
        <v>52</v>
      </c>
      <c r="R72" s="1">
        <v>1.966</v>
      </c>
      <c r="S72" s="1">
        <v>7.0000000000000001E-3</v>
      </c>
      <c r="T72" s="1">
        <v>0.04</v>
      </c>
      <c r="U72" s="1">
        <v>0.01</v>
      </c>
      <c r="V72" s="1">
        <v>2.5000000000000001E-2</v>
      </c>
      <c r="W72" s="1">
        <v>0.39700000000000002</v>
      </c>
      <c r="X72" s="1">
        <v>1.4E-2</v>
      </c>
      <c r="Y72" s="1">
        <v>0.749</v>
      </c>
      <c r="Z72" s="1">
        <v>0.77200000000000002</v>
      </c>
      <c r="AA72" s="1">
        <v>0.02</v>
      </c>
      <c r="AB72" s="1">
        <v>0</v>
      </c>
      <c r="AC72" s="1">
        <v>4</v>
      </c>
      <c r="AD72" s="2">
        <v>39.448134900357687</v>
      </c>
      <c r="AE72" s="2">
        <v>38.272866632600916</v>
      </c>
      <c r="AF72" s="2">
        <v>22.27899846704139</v>
      </c>
      <c r="AG72" s="2">
        <f t="shared" si="13"/>
        <v>65.35776614310646</v>
      </c>
      <c r="AH72" s="2">
        <f t="shared" si="14"/>
        <v>5.9241706161137435E-2</v>
      </c>
      <c r="AI72" s="2">
        <v>0.42003065917220228</v>
      </c>
      <c r="AJ72" s="2">
        <v>0.39448134900357684</v>
      </c>
      <c r="AL72" s="1">
        <v>-0.1419279701448346</v>
      </c>
      <c r="AM72" s="1">
        <v>1366.1152179730891</v>
      </c>
      <c r="AN72" s="1">
        <v>1379.284301757812</v>
      </c>
      <c r="AO72" s="1">
        <v>1.495628833770752</v>
      </c>
      <c r="AP72" s="1">
        <v>1339.3369140625</v>
      </c>
      <c r="AQ72" s="1">
        <v>1387.539656795472</v>
      </c>
      <c r="AR72" s="1">
        <v>1392.435225380199</v>
      </c>
      <c r="AS72" s="1">
        <v>1.756244897842407</v>
      </c>
      <c r="AT72" s="1">
        <v>-0.32677780370295301</v>
      </c>
      <c r="AU72" s="1">
        <v>0.27589066812887181</v>
      </c>
      <c r="AV72" s="1">
        <v>1</v>
      </c>
    </row>
    <row r="73" spans="1:50" s="1" customFormat="1" x14ac:dyDescent="0.3">
      <c r="A73">
        <v>2</v>
      </c>
      <c r="B73">
        <v>51.667000000000002</v>
      </c>
      <c r="C73">
        <v>0.23499999999999999</v>
      </c>
      <c r="D73">
        <v>0.90800000000000003</v>
      </c>
      <c r="E73">
        <v>0.222</v>
      </c>
      <c r="F73">
        <v>13.744999999999999</v>
      </c>
      <c r="G73">
        <v>0.377</v>
      </c>
      <c r="H73">
        <v>13.404999999999999</v>
      </c>
      <c r="I73">
        <v>18.898</v>
      </c>
      <c r="J73">
        <v>0.17699999999999999</v>
      </c>
      <c r="K73">
        <v>0</v>
      </c>
      <c r="L73">
        <v>6.5000000000000002E-2</v>
      </c>
      <c r="M73">
        <v>2.7E-2</v>
      </c>
      <c r="N73" s="1">
        <f t="shared" si="12"/>
        <v>99.725999999999999</v>
      </c>
      <c r="O73" t="s">
        <v>61</v>
      </c>
      <c r="P73" t="str" cm="1">
        <f t="array" ref="P73">_xlfn.IFS(A73=2,"Core",A73=3,"Rim",TRUE,"Mantle")</f>
        <v>Core</v>
      </c>
      <c r="Q73" s="1" t="s">
        <v>93</v>
      </c>
      <c r="R73">
        <v>1.9590000000000001</v>
      </c>
      <c r="S73">
        <v>7.0000000000000001E-3</v>
      </c>
      <c r="T73">
        <v>4.1000000000000002E-2</v>
      </c>
      <c r="U73">
        <v>7.0000000000000001E-3</v>
      </c>
      <c r="V73">
        <v>3.4000000000000002E-2</v>
      </c>
      <c r="W73">
        <v>0.40200000000000002</v>
      </c>
      <c r="X73">
        <v>1.2E-2</v>
      </c>
      <c r="Y73">
        <v>0.75800000000000001</v>
      </c>
      <c r="Z73">
        <v>0.76800000000000002</v>
      </c>
      <c r="AA73">
        <v>1.2999999999999999E-2</v>
      </c>
      <c r="AB73">
        <v>0</v>
      </c>
      <c r="AC73">
        <v>4</v>
      </c>
      <c r="AD73">
        <v>38.905775075987847</v>
      </c>
      <c r="AE73">
        <v>38.399189463019248</v>
      </c>
      <c r="AF73">
        <v>22.695035460992912</v>
      </c>
      <c r="AG73" s="2">
        <f t="shared" si="13"/>
        <v>65.34482758620689</v>
      </c>
      <c r="AH73" s="2">
        <f t="shared" si="14"/>
        <v>7.7981651376146779E-2</v>
      </c>
      <c r="AI73">
        <v>0.42147922998986836</v>
      </c>
      <c r="AJ73">
        <v>0.38905775075987847</v>
      </c>
      <c r="AK73"/>
      <c r="AL73">
        <v>-1.407557868446101</v>
      </c>
      <c r="AM73">
        <v>1360.442434804251</v>
      </c>
      <c r="AN73">
        <v>1383.010864257812</v>
      </c>
      <c r="AO73">
        <v>0.81138753890991211</v>
      </c>
      <c r="AP73">
        <v>1346.666748046875</v>
      </c>
      <c r="AQ73">
        <v>1369.898746366855</v>
      </c>
      <c r="AR73">
        <v>1376.81688568504</v>
      </c>
      <c r="AS73">
        <v>1.896506667137146</v>
      </c>
      <c r="AT73">
        <v>-2.3245504871738381</v>
      </c>
      <c r="AU73">
        <v>-1.472015387669448</v>
      </c>
      <c r="AV73">
        <v>1</v>
      </c>
      <c r="AW73"/>
      <c r="AX73"/>
    </row>
    <row r="74" spans="1:50" s="1" customFormat="1" x14ac:dyDescent="0.3">
      <c r="A74">
        <v>2</v>
      </c>
      <c r="B74">
        <v>51.576000000000001</v>
      </c>
      <c r="C74">
        <v>0.26900000000000002</v>
      </c>
      <c r="D74">
        <v>0.94899999999999995</v>
      </c>
      <c r="E74">
        <v>0.29199999999999998</v>
      </c>
      <c r="F74">
        <v>13.757999999999999</v>
      </c>
      <c r="G74">
        <v>0.38300000000000001</v>
      </c>
      <c r="H74">
        <v>13.132999999999999</v>
      </c>
      <c r="I74">
        <v>19.318000000000001</v>
      </c>
      <c r="J74">
        <v>0.21</v>
      </c>
      <c r="K74">
        <v>0</v>
      </c>
      <c r="L74">
        <v>7.0999999999999994E-2</v>
      </c>
      <c r="M74">
        <v>0</v>
      </c>
      <c r="N74" s="1">
        <f t="shared" si="12"/>
        <v>99.958999999999975</v>
      </c>
      <c r="O74" t="s">
        <v>61</v>
      </c>
      <c r="P74" t="str" cm="1">
        <f t="array" ref="P74">_xlfn.IFS(A74=2,"Core",A74=3,"Rim",TRUE,"Mantle")</f>
        <v>Core</v>
      </c>
      <c r="Q74" s="1" t="s">
        <v>93</v>
      </c>
      <c r="R74">
        <v>1.9530000000000001</v>
      </c>
      <c r="S74">
        <v>8.0000000000000002E-3</v>
      </c>
      <c r="T74">
        <v>4.2000000000000003E-2</v>
      </c>
      <c r="U74">
        <v>8.9999999999999993E-3</v>
      </c>
      <c r="V74">
        <v>4.2999999999999997E-2</v>
      </c>
      <c r="W74">
        <v>0.39300000000000002</v>
      </c>
      <c r="X74">
        <v>1.2E-2</v>
      </c>
      <c r="Y74">
        <v>0.74099999999999999</v>
      </c>
      <c r="Z74">
        <v>0.78400000000000003</v>
      </c>
      <c r="AA74">
        <v>1.4999999999999999E-2</v>
      </c>
      <c r="AB74">
        <v>0</v>
      </c>
      <c r="AC74">
        <v>4</v>
      </c>
      <c r="AD74">
        <v>39.736441966548405</v>
      </c>
      <c r="AE74">
        <v>37.557019766852505</v>
      </c>
      <c r="AF74">
        <v>22.706538266599086</v>
      </c>
      <c r="AG74" s="2">
        <f t="shared" si="13"/>
        <v>65.343915343915342</v>
      </c>
      <c r="AH74" s="2">
        <f t="shared" si="14"/>
        <v>9.8623853211009166E-2</v>
      </c>
      <c r="AI74">
        <v>0.42574759249873284</v>
      </c>
      <c r="AJ74">
        <v>0.39736441966548403</v>
      </c>
      <c r="AK74"/>
      <c r="AL74">
        <v>-1.720048206592953</v>
      </c>
      <c r="AM74">
        <v>1356.0155880331399</v>
      </c>
      <c r="AN74">
        <v>1379.388916015625</v>
      </c>
      <c r="AO74">
        <v>0.74703443050384521</v>
      </c>
      <c r="AP74">
        <v>1353.641479492188</v>
      </c>
      <c r="AQ74">
        <v>1349.111156519813</v>
      </c>
      <c r="AR74">
        <v>1351.735090389391</v>
      </c>
      <c r="AS74">
        <v>2.1975047588348389</v>
      </c>
      <c r="AT74">
        <v>-4.5016051779812187</v>
      </c>
      <c r="AU74">
        <v>-4.1775048588285824</v>
      </c>
      <c r="AV74">
        <v>1</v>
      </c>
      <c r="AW74"/>
      <c r="AX74"/>
    </row>
    <row r="75" spans="1:50" s="1" customFormat="1" x14ac:dyDescent="0.3">
      <c r="A75">
        <v>2</v>
      </c>
      <c r="B75">
        <v>51.36</v>
      </c>
      <c r="C75">
        <v>0.19400000000000001</v>
      </c>
      <c r="D75">
        <v>0.84899999999999998</v>
      </c>
      <c r="E75">
        <v>0.32800000000000001</v>
      </c>
      <c r="F75">
        <v>13.266999999999999</v>
      </c>
      <c r="G75">
        <v>0.38500000000000001</v>
      </c>
      <c r="H75">
        <v>13.163</v>
      </c>
      <c r="I75">
        <v>19.138999999999999</v>
      </c>
      <c r="J75">
        <v>0.16600000000000001</v>
      </c>
      <c r="K75">
        <v>0</v>
      </c>
      <c r="L75">
        <v>7.9000000000000001E-2</v>
      </c>
      <c r="M75">
        <v>0</v>
      </c>
      <c r="N75" s="1">
        <f t="shared" si="12"/>
        <v>98.929999999999993</v>
      </c>
      <c r="O75" t="s">
        <v>61</v>
      </c>
      <c r="P75" t="str" cm="1">
        <f t="array" ref="P75">_xlfn.IFS(A75=2,"Core",A75=3,"Rim",TRUE,"Mantle")</f>
        <v>Core</v>
      </c>
      <c r="Q75" s="1" t="s">
        <v>93</v>
      </c>
      <c r="R75">
        <v>1.9630000000000001</v>
      </c>
      <c r="S75">
        <v>6.0000000000000001E-3</v>
      </c>
      <c r="T75">
        <v>3.7999999999999999E-2</v>
      </c>
      <c r="U75">
        <v>0.01</v>
      </c>
      <c r="V75">
        <v>2.5999999999999999E-2</v>
      </c>
      <c r="W75">
        <v>0.39800000000000002</v>
      </c>
      <c r="X75">
        <v>1.2E-2</v>
      </c>
      <c r="Y75">
        <v>0.75</v>
      </c>
      <c r="Z75">
        <v>0.78400000000000003</v>
      </c>
      <c r="AA75">
        <v>1.2E-2</v>
      </c>
      <c r="AB75">
        <v>0</v>
      </c>
      <c r="AC75">
        <v>4</v>
      </c>
      <c r="AD75">
        <v>39.796954314720807</v>
      </c>
      <c r="AE75">
        <v>38.07106598984771</v>
      </c>
      <c r="AF75">
        <v>22.131979695431472</v>
      </c>
      <c r="AG75" s="2">
        <f t="shared" si="13"/>
        <v>65.331010452961664</v>
      </c>
      <c r="AH75" s="2">
        <f t="shared" si="14"/>
        <v>6.1320754716981125E-2</v>
      </c>
      <c r="AI75">
        <v>0.42030456852791875</v>
      </c>
      <c r="AJ75">
        <v>0.39796954314720806</v>
      </c>
      <c r="AK75"/>
      <c r="AL75">
        <v>-1.628667854179614</v>
      </c>
      <c r="AM75">
        <v>1358.4742423054281</v>
      </c>
      <c r="AN75">
        <v>1383.259521484375</v>
      </c>
      <c r="AO75">
        <v>1.1002330780029299</v>
      </c>
      <c r="AP75">
        <v>1353.65869140625</v>
      </c>
      <c r="AQ75">
        <v>1369.754108359647</v>
      </c>
      <c r="AR75">
        <v>1378.8542358419979</v>
      </c>
      <c r="AS75">
        <v>1.868327260017395</v>
      </c>
      <c r="AT75">
        <v>-2.556316121055715</v>
      </c>
      <c r="AU75">
        <v>-1.4363119328062059</v>
      </c>
      <c r="AV75">
        <v>1</v>
      </c>
      <c r="AW75"/>
      <c r="AX75"/>
    </row>
    <row r="76" spans="1:50" s="1" customFormat="1" x14ac:dyDescent="0.3">
      <c r="A76">
        <v>2</v>
      </c>
      <c r="B76">
        <v>51.314</v>
      </c>
      <c r="C76">
        <v>0.26600000000000001</v>
      </c>
      <c r="D76">
        <v>0.89700000000000002</v>
      </c>
      <c r="E76">
        <v>0.217</v>
      </c>
      <c r="F76">
        <v>13.638999999999999</v>
      </c>
      <c r="G76">
        <v>0.38100000000000001</v>
      </c>
      <c r="H76">
        <v>13.24</v>
      </c>
      <c r="I76">
        <v>19.007999999999999</v>
      </c>
      <c r="J76">
        <v>0.14399999999999999</v>
      </c>
      <c r="K76">
        <v>0</v>
      </c>
      <c r="L76">
        <v>9.6000000000000002E-2</v>
      </c>
      <c r="M76">
        <v>0</v>
      </c>
      <c r="N76" s="1">
        <f t="shared" si="12"/>
        <v>99.201999999999998</v>
      </c>
      <c r="O76" t="s">
        <v>61</v>
      </c>
      <c r="P76" t="str" cm="1">
        <f t="array" ref="P76">_xlfn.IFS(A76=2,"Core",A76=3,"Rim",TRUE,"Mantle")</f>
        <v>Core</v>
      </c>
      <c r="Q76" s="1" t="s">
        <v>93</v>
      </c>
      <c r="R76">
        <v>1.958</v>
      </c>
      <c r="S76">
        <v>8.0000000000000002E-3</v>
      </c>
      <c r="T76">
        <v>0.04</v>
      </c>
      <c r="U76">
        <v>7.0000000000000001E-3</v>
      </c>
      <c r="V76">
        <v>3.3000000000000002E-2</v>
      </c>
      <c r="W76">
        <v>0.40200000000000002</v>
      </c>
      <c r="X76">
        <v>1.2E-2</v>
      </c>
      <c r="Y76">
        <v>0.753</v>
      </c>
      <c r="Z76">
        <v>0.77700000000000002</v>
      </c>
      <c r="AA76">
        <v>1.0999999999999999E-2</v>
      </c>
      <c r="AB76">
        <v>0</v>
      </c>
      <c r="AC76">
        <v>4</v>
      </c>
      <c r="AD76">
        <v>39.301972685887705</v>
      </c>
      <c r="AE76">
        <v>38.088012139605461</v>
      </c>
      <c r="AF76">
        <v>22.610015174506831</v>
      </c>
      <c r="AG76" s="2">
        <f t="shared" si="13"/>
        <v>65.194805194805198</v>
      </c>
      <c r="AH76" s="2">
        <f t="shared" si="14"/>
        <v>7.586206896551724E-2</v>
      </c>
      <c r="AI76">
        <v>0.4226100151745068</v>
      </c>
      <c r="AJ76">
        <v>0.39301972685887704</v>
      </c>
      <c r="AK76"/>
      <c r="AL76">
        <v>-2.056944822237476</v>
      </c>
      <c r="AM76">
        <v>1354.4120384788159</v>
      </c>
      <c r="AN76">
        <v>1376.19482421875</v>
      </c>
      <c r="AO76">
        <v>0.78186023235321045</v>
      </c>
      <c r="AP76">
        <v>1345.9423828125</v>
      </c>
      <c r="AQ76">
        <v>1355.628433102223</v>
      </c>
      <c r="AR76">
        <v>1363.0092690894469</v>
      </c>
      <c r="AS76">
        <v>1.951677560806274</v>
      </c>
      <c r="AT76">
        <v>-3.931645577208656</v>
      </c>
      <c r="AU76">
        <v>-3.0212668637510269</v>
      </c>
      <c r="AV76">
        <v>1</v>
      </c>
      <c r="AW76"/>
      <c r="AX76"/>
    </row>
    <row r="77" spans="1:50" s="1" customFormat="1" x14ac:dyDescent="0.3">
      <c r="A77">
        <v>2</v>
      </c>
      <c r="B77">
        <v>51.746000000000002</v>
      </c>
      <c r="C77">
        <v>0.19400000000000001</v>
      </c>
      <c r="D77">
        <v>0.76300000000000001</v>
      </c>
      <c r="E77">
        <v>0.24399999999999999</v>
      </c>
      <c r="F77">
        <v>13.47</v>
      </c>
      <c r="G77">
        <v>0.4</v>
      </c>
      <c r="H77">
        <v>13.481</v>
      </c>
      <c r="I77">
        <v>18.988</v>
      </c>
      <c r="J77">
        <v>9.9000000000000005E-2</v>
      </c>
      <c r="K77">
        <v>0</v>
      </c>
      <c r="L77">
        <v>8.2000000000000003E-2</v>
      </c>
      <c r="M77">
        <v>0</v>
      </c>
      <c r="N77" s="1">
        <f t="shared" si="12"/>
        <v>99.466999999999999</v>
      </c>
      <c r="O77" t="s">
        <v>61</v>
      </c>
      <c r="P77" t="str" cm="1">
        <f t="array" ref="P77">_xlfn.IFS(A77=2,"Core",A77=3,"Rim",TRUE,"Mantle")</f>
        <v>Core</v>
      </c>
      <c r="Q77" s="1" t="s">
        <v>93</v>
      </c>
      <c r="R77">
        <v>1.9670000000000001</v>
      </c>
      <c r="S77">
        <v>6.0000000000000001E-3</v>
      </c>
      <c r="T77">
        <v>3.4000000000000002E-2</v>
      </c>
      <c r="U77">
        <v>7.0000000000000001E-3</v>
      </c>
      <c r="V77">
        <v>0.02</v>
      </c>
      <c r="W77">
        <v>0.40799999999999997</v>
      </c>
      <c r="X77">
        <v>1.2999999999999999E-2</v>
      </c>
      <c r="Y77">
        <v>0.76400000000000001</v>
      </c>
      <c r="Z77">
        <v>0.77300000000000002</v>
      </c>
      <c r="AA77">
        <v>7.0000000000000001E-3</v>
      </c>
      <c r="AB77">
        <v>0</v>
      </c>
      <c r="AC77">
        <v>4</v>
      </c>
      <c r="AD77">
        <v>39.07987866531851</v>
      </c>
      <c r="AE77">
        <v>38.624873609706775</v>
      </c>
      <c r="AF77">
        <v>22.295247724974722</v>
      </c>
      <c r="AG77" s="2">
        <f t="shared" si="13"/>
        <v>65.187713310580207</v>
      </c>
      <c r="AH77" s="2">
        <f t="shared" si="14"/>
        <v>4.6728971962616828E-2</v>
      </c>
      <c r="AI77">
        <v>0.41835187057633977</v>
      </c>
      <c r="AJ77">
        <v>0.39079878665318513</v>
      </c>
      <c r="AK77"/>
      <c r="AL77">
        <v>-2.214103609651676</v>
      </c>
      <c r="AM77">
        <v>1354.4544960554031</v>
      </c>
      <c r="AN77">
        <v>1384.46826171875</v>
      </c>
      <c r="AO77">
        <v>1.055397629737854</v>
      </c>
      <c r="AP77">
        <v>1343.626098632812</v>
      </c>
      <c r="AQ77">
        <v>1364.0722535125551</v>
      </c>
      <c r="AR77">
        <v>1376.051649120707</v>
      </c>
      <c r="AS77">
        <v>1.7146404981613159</v>
      </c>
      <c r="AT77">
        <v>-3.405799072766968</v>
      </c>
      <c r="AU77">
        <v>-1.932745998489706</v>
      </c>
      <c r="AV77">
        <v>1</v>
      </c>
      <c r="AW77"/>
      <c r="AX77"/>
    </row>
    <row r="78" spans="1:50" s="1" customFormat="1" x14ac:dyDescent="0.3">
      <c r="A78" s="1">
        <v>2</v>
      </c>
      <c r="B78" s="1">
        <v>51.914000000000001</v>
      </c>
      <c r="C78" s="1">
        <v>0.32100000000000001</v>
      </c>
      <c r="D78" s="1">
        <v>0.995</v>
      </c>
      <c r="E78" s="1">
        <v>0.38</v>
      </c>
      <c r="F78" s="1">
        <v>13.615</v>
      </c>
      <c r="G78" s="1">
        <v>0.44700000000000001</v>
      </c>
      <c r="H78" s="1">
        <v>13.077</v>
      </c>
      <c r="I78" s="1">
        <v>19.393000000000001</v>
      </c>
      <c r="J78" s="1">
        <v>0.27900000000000003</v>
      </c>
      <c r="K78" s="1">
        <v>0</v>
      </c>
      <c r="L78" s="1">
        <v>0</v>
      </c>
      <c r="M78" s="1">
        <v>0</v>
      </c>
      <c r="N78" s="1">
        <f t="shared" si="12"/>
        <v>100.42099999999999</v>
      </c>
      <c r="O78" s="1" t="s">
        <v>60</v>
      </c>
      <c r="P78" t="str" cm="1">
        <f t="array" ref="P78">_xlfn.IFS(A78=2,"Core",A78=3,"Rim",TRUE,"Mantle")</f>
        <v>Core</v>
      </c>
      <c r="Q78" s="1" t="s">
        <v>52</v>
      </c>
      <c r="R78" s="1">
        <v>1.9550000000000001</v>
      </c>
      <c r="S78" s="1">
        <v>8.9999999999999993E-3</v>
      </c>
      <c r="T78" s="1">
        <v>4.3999999999999997E-2</v>
      </c>
      <c r="U78" s="1">
        <v>1.0999999999999999E-2</v>
      </c>
      <c r="V78" s="1">
        <v>3.5999999999999997E-2</v>
      </c>
      <c r="W78" s="1">
        <v>0.39300000000000002</v>
      </c>
      <c r="X78" s="1">
        <v>1.4E-2</v>
      </c>
      <c r="Y78" s="1">
        <v>0.73399999999999999</v>
      </c>
      <c r="Z78" s="1">
        <v>0.78300000000000003</v>
      </c>
      <c r="AA78" s="1">
        <v>0.02</v>
      </c>
      <c r="AB78" s="1">
        <v>0</v>
      </c>
      <c r="AC78" s="1">
        <v>4</v>
      </c>
      <c r="AD78" s="2">
        <v>39.948979591836739</v>
      </c>
      <c r="AE78" s="2">
        <v>37.448979591836732</v>
      </c>
      <c r="AF78" s="2">
        <v>22.602040816326529</v>
      </c>
      <c r="AG78" s="2">
        <f t="shared" si="13"/>
        <v>65.128660159716063</v>
      </c>
      <c r="AH78" s="2">
        <f t="shared" si="14"/>
        <v>8.3916083916083906E-2</v>
      </c>
      <c r="AI78" s="2">
        <v>0.42576530612244901</v>
      </c>
      <c r="AJ78" s="2">
        <v>0.39948979591836742</v>
      </c>
      <c r="AL78" s="1">
        <v>-0.70201544422873852</v>
      </c>
      <c r="AM78" s="1">
        <v>1358.018358785956</v>
      </c>
      <c r="AN78" s="1">
        <v>1387.269165039062</v>
      </c>
      <c r="AO78" s="1">
        <v>1.603241086006165</v>
      </c>
      <c r="AP78" s="1">
        <v>1348.527709960938</v>
      </c>
      <c r="AQ78" s="1">
        <v>1368.9346662911671</v>
      </c>
      <c r="AR78" s="1">
        <v>1369.603341760735</v>
      </c>
      <c r="AS78" s="1">
        <v>2.236058235168457</v>
      </c>
      <c r="AT78" s="1">
        <v>-2.0419995274596658</v>
      </c>
      <c r="AU78" s="1">
        <v>-1.9594013648271409</v>
      </c>
      <c r="AV78" s="1">
        <v>1</v>
      </c>
    </row>
    <row r="79" spans="1:50" s="1" customFormat="1" x14ac:dyDescent="0.3">
      <c r="A79">
        <v>2</v>
      </c>
      <c r="B79">
        <v>51.396999999999998</v>
      </c>
      <c r="C79">
        <v>0.24299999999999999</v>
      </c>
      <c r="D79">
        <v>0.90300000000000002</v>
      </c>
      <c r="E79">
        <v>0.24199999999999999</v>
      </c>
      <c r="F79">
        <v>14.004</v>
      </c>
      <c r="G79">
        <v>0.41</v>
      </c>
      <c r="H79">
        <v>13.234999999999999</v>
      </c>
      <c r="I79">
        <v>19.012</v>
      </c>
      <c r="J79">
        <v>0.14299999999999999</v>
      </c>
      <c r="K79">
        <v>0</v>
      </c>
      <c r="L79">
        <v>7.0999999999999994E-2</v>
      </c>
      <c r="M79">
        <v>0</v>
      </c>
      <c r="N79" s="1">
        <f t="shared" si="12"/>
        <v>99.66</v>
      </c>
      <c r="O79" t="s">
        <v>61</v>
      </c>
      <c r="P79" t="str" cm="1">
        <f t="array" ref="P79">_xlfn.IFS(A79=2,"Core",A79=3,"Rim",TRUE,"Mantle")</f>
        <v>Core</v>
      </c>
      <c r="Q79" s="1" t="s">
        <v>93</v>
      </c>
      <c r="R79">
        <v>1.9530000000000001</v>
      </c>
      <c r="S79">
        <v>7.0000000000000001E-3</v>
      </c>
      <c r="T79">
        <v>0.04</v>
      </c>
      <c r="U79">
        <v>7.0000000000000001E-3</v>
      </c>
      <c r="V79">
        <v>4.2999999999999997E-2</v>
      </c>
      <c r="W79">
        <v>0.40200000000000002</v>
      </c>
      <c r="X79">
        <v>1.2999999999999999E-2</v>
      </c>
      <c r="Y79">
        <v>0.749</v>
      </c>
      <c r="Z79">
        <v>0.77400000000000002</v>
      </c>
      <c r="AA79">
        <v>1.0999999999999999E-2</v>
      </c>
      <c r="AB79">
        <v>0</v>
      </c>
      <c r="AC79">
        <v>4</v>
      </c>
      <c r="AD79">
        <v>39.071176173649668</v>
      </c>
      <c r="AE79">
        <v>37.809187279151942</v>
      </c>
      <c r="AF79">
        <v>23.119636547198382</v>
      </c>
      <c r="AG79" s="2">
        <f t="shared" si="13"/>
        <v>65.073848827106858</v>
      </c>
      <c r="AH79" s="2">
        <f t="shared" si="14"/>
        <v>9.6629213483146056E-2</v>
      </c>
      <c r="AI79">
        <v>0.42655224634023214</v>
      </c>
      <c r="AJ79">
        <v>0.39071176173649669</v>
      </c>
      <c r="AK79"/>
      <c r="AL79">
        <v>-2.4198159323174622</v>
      </c>
      <c r="AM79">
        <v>1348.9679318295521</v>
      </c>
      <c r="AN79">
        <v>1382.732055664062</v>
      </c>
      <c r="AO79">
        <v>0.93604904413223267</v>
      </c>
      <c r="AP79">
        <v>1342.892211914062</v>
      </c>
      <c r="AQ79">
        <v>1318.6465874418891</v>
      </c>
      <c r="AR79">
        <v>1321.8742771785489</v>
      </c>
      <c r="AS79">
        <v>1.7923599481582639</v>
      </c>
      <c r="AT79">
        <v>-8.3182686140598889</v>
      </c>
      <c r="AU79">
        <v>-7.9197258301296296</v>
      </c>
      <c r="AV79">
        <v>1</v>
      </c>
      <c r="AW79"/>
      <c r="AX79"/>
    </row>
    <row r="80" spans="1:50" s="1" customFormat="1" x14ac:dyDescent="0.3">
      <c r="A80">
        <v>2</v>
      </c>
      <c r="B80">
        <v>51.48</v>
      </c>
      <c r="C80">
        <v>0.23100000000000001</v>
      </c>
      <c r="D80">
        <v>0.92</v>
      </c>
      <c r="E80">
        <v>0.36199999999999999</v>
      </c>
      <c r="F80">
        <v>13.247999999999999</v>
      </c>
      <c r="G80">
        <v>0.36799999999999999</v>
      </c>
      <c r="H80">
        <v>13.141999999999999</v>
      </c>
      <c r="I80">
        <v>19.212</v>
      </c>
      <c r="J80">
        <v>0.17</v>
      </c>
      <c r="K80">
        <v>0</v>
      </c>
      <c r="L80">
        <v>9.2999999999999999E-2</v>
      </c>
      <c r="M80">
        <v>0</v>
      </c>
      <c r="N80" s="1">
        <f t="shared" si="12"/>
        <v>99.225999999999999</v>
      </c>
      <c r="O80" t="s">
        <v>61</v>
      </c>
      <c r="P80" t="str" cm="1">
        <f t="array" ref="P80">_xlfn.IFS(A80=2,"Core",A80=3,"Rim",TRUE,"Mantle")</f>
        <v>Core</v>
      </c>
      <c r="Q80" s="1" t="s">
        <v>93</v>
      </c>
      <c r="R80">
        <v>1.9630000000000001</v>
      </c>
      <c r="S80">
        <v>7.0000000000000001E-3</v>
      </c>
      <c r="T80">
        <v>4.1000000000000002E-2</v>
      </c>
      <c r="U80">
        <v>1.0999999999999999E-2</v>
      </c>
      <c r="V80">
        <v>2.1999999999999999E-2</v>
      </c>
      <c r="W80">
        <v>0.40100000000000002</v>
      </c>
      <c r="X80">
        <v>1.2E-2</v>
      </c>
      <c r="Y80">
        <v>0.747</v>
      </c>
      <c r="Z80">
        <v>0.78500000000000003</v>
      </c>
      <c r="AA80">
        <v>1.2999999999999999E-2</v>
      </c>
      <c r="AB80">
        <v>0</v>
      </c>
      <c r="AC80">
        <v>4</v>
      </c>
      <c r="AD80">
        <v>39.908490086426028</v>
      </c>
      <c r="AE80">
        <v>37.976614133197764</v>
      </c>
      <c r="AF80">
        <v>22.114895780376212</v>
      </c>
      <c r="AG80" s="2">
        <f t="shared" si="13"/>
        <v>65.069686411149817</v>
      </c>
      <c r="AH80" s="2">
        <f t="shared" si="14"/>
        <v>5.2009456264775406E-2</v>
      </c>
      <c r="AI80">
        <v>0.42069140823589224</v>
      </c>
      <c r="AJ80">
        <v>0.39908490086426029</v>
      </c>
      <c r="AK80"/>
      <c r="AL80">
        <v>-1.420568034977485</v>
      </c>
      <c r="AM80">
        <v>1360.858874402224</v>
      </c>
      <c r="AN80">
        <v>1377.56787109375</v>
      </c>
      <c r="AO80">
        <v>1.0057007074356079</v>
      </c>
      <c r="AP80">
        <v>1361.500732421875</v>
      </c>
      <c r="AQ80">
        <v>1374.584284192566</v>
      </c>
      <c r="AR80">
        <v>1384.4953430972439</v>
      </c>
      <c r="AS80">
        <v>1.842302799224854</v>
      </c>
      <c r="AT80">
        <v>-1.906118381628858</v>
      </c>
      <c r="AU80">
        <v>-0.6859065156428823</v>
      </c>
      <c r="AV80">
        <v>1</v>
      </c>
      <c r="AW80"/>
      <c r="AX80"/>
    </row>
    <row r="81" spans="1:50" s="1" customFormat="1" x14ac:dyDescent="0.3">
      <c r="A81">
        <v>2</v>
      </c>
      <c r="B81">
        <v>51.712000000000003</v>
      </c>
      <c r="C81">
        <v>0.249</v>
      </c>
      <c r="D81">
        <v>0.94</v>
      </c>
      <c r="E81">
        <v>0.317</v>
      </c>
      <c r="F81">
        <v>13.569000000000001</v>
      </c>
      <c r="G81">
        <v>0.39200000000000002</v>
      </c>
      <c r="H81">
        <v>13.167</v>
      </c>
      <c r="I81">
        <v>19.27</v>
      </c>
      <c r="J81">
        <v>0.19500000000000001</v>
      </c>
      <c r="K81">
        <v>0</v>
      </c>
      <c r="L81">
        <v>8.7999999999999995E-2</v>
      </c>
      <c r="M81">
        <v>6.0999999999999999E-2</v>
      </c>
      <c r="N81" s="1">
        <f t="shared" si="12"/>
        <v>99.96</v>
      </c>
      <c r="O81" t="s">
        <v>61</v>
      </c>
      <c r="P81" t="str" cm="1">
        <f t="array" ref="P81">_xlfn.IFS(A81=2,"Core",A81=3,"Rim",TRUE,"Mantle")</f>
        <v>Core</v>
      </c>
      <c r="Q81" s="1" t="s">
        <v>93</v>
      </c>
      <c r="R81">
        <v>1.9590000000000001</v>
      </c>
      <c r="S81">
        <v>7.0000000000000001E-3</v>
      </c>
      <c r="T81">
        <v>4.2000000000000003E-2</v>
      </c>
      <c r="U81">
        <v>8.9999999999999993E-3</v>
      </c>
      <c r="V81">
        <v>3.1E-2</v>
      </c>
      <c r="W81">
        <v>0.39900000000000002</v>
      </c>
      <c r="X81">
        <v>1.2999999999999999E-2</v>
      </c>
      <c r="Y81">
        <v>0.74299999999999999</v>
      </c>
      <c r="Z81">
        <v>0.78200000000000003</v>
      </c>
      <c r="AA81">
        <v>1.4E-2</v>
      </c>
      <c r="AB81">
        <v>0</v>
      </c>
      <c r="AC81">
        <v>4</v>
      </c>
      <c r="AD81">
        <v>39.735772357723576</v>
      </c>
      <c r="AE81">
        <v>37.75406504065041</v>
      </c>
      <c r="AF81">
        <v>22.510162601626018</v>
      </c>
      <c r="AG81" s="2">
        <f t="shared" si="13"/>
        <v>65.061295971978993</v>
      </c>
      <c r="AH81" s="2">
        <f t="shared" si="14"/>
        <v>7.2093023255813946E-2</v>
      </c>
      <c r="AI81">
        <v>0.42378048780487809</v>
      </c>
      <c r="AJ81">
        <v>0.39735772357723576</v>
      </c>
      <c r="AK81"/>
      <c r="AL81">
        <v>-1.360774683901834</v>
      </c>
      <c r="AM81">
        <v>1358.306002429086</v>
      </c>
      <c r="AN81">
        <v>1379.105102539062</v>
      </c>
      <c r="AO81">
        <v>0.95097947120666504</v>
      </c>
      <c r="AP81">
        <v>1352.092529296875</v>
      </c>
      <c r="AQ81">
        <v>1369.4910127025689</v>
      </c>
      <c r="AR81">
        <v>1376.323720503508</v>
      </c>
      <c r="AS81">
        <v>2.068480253219604</v>
      </c>
      <c r="AT81">
        <v>-2.27126657957615</v>
      </c>
      <c r="AU81">
        <v>-1.4287428303479961</v>
      </c>
      <c r="AV81">
        <v>1</v>
      </c>
      <c r="AW81"/>
      <c r="AX81"/>
    </row>
    <row r="82" spans="1:50" s="1" customFormat="1" x14ac:dyDescent="0.3">
      <c r="A82">
        <v>2</v>
      </c>
      <c r="B82">
        <v>51.585999999999999</v>
      </c>
      <c r="C82">
        <v>0.217</v>
      </c>
      <c r="D82">
        <v>0.90700000000000003</v>
      </c>
      <c r="E82">
        <v>0.25600000000000001</v>
      </c>
      <c r="F82">
        <v>13.829000000000001</v>
      </c>
      <c r="G82">
        <v>0.374</v>
      </c>
      <c r="H82">
        <v>13.23</v>
      </c>
      <c r="I82">
        <v>19.085999999999999</v>
      </c>
      <c r="J82">
        <v>0.17199999999999999</v>
      </c>
      <c r="K82">
        <v>0</v>
      </c>
      <c r="L82">
        <v>0.06</v>
      </c>
      <c r="M82">
        <v>0</v>
      </c>
      <c r="N82" s="1">
        <f t="shared" si="12"/>
        <v>99.716999999999985</v>
      </c>
      <c r="O82" t="s">
        <v>61</v>
      </c>
      <c r="P82" t="str" cm="1">
        <f t="array" ref="P82">_xlfn.IFS(A82=2,"Core",A82=3,"Rim",TRUE,"Mantle")</f>
        <v>Core</v>
      </c>
      <c r="Q82" s="1" t="s">
        <v>93</v>
      </c>
      <c r="R82">
        <v>1.958</v>
      </c>
      <c r="S82">
        <v>6.0000000000000001E-3</v>
      </c>
      <c r="T82">
        <v>4.1000000000000002E-2</v>
      </c>
      <c r="U82">
        <v>8.0000000000000002E-3</v>
      </c>
      <c r="V82">
        <v>3.6999999999999998E-2</v>
      </c>
      <c r="W82">
        <v>0.40200000000000002</v>
      </c>
      <c r="X82">
        <v>1.2E-2</v>
      </c>
      <c r="Y82">
        <v>0.748</v>
      </c>
      <c r="Z82">
        <v>0.77600000000000002</v>
      </c>
      <c r="AA82">
        <v>1.2999999999999999E-2</v>
      </c>
      <c r="AB82">
        <v>0</v>
      </c>
      <c r="AC82">
        <v>4</v>
      </c>
      <c r="AD82">
        <v>39.291139240506325</v>
      </c>
      <c r="AE82">
        <v>37.87341772151899</v>
      </c>
      <c r="AF82">
        <v>22.835443037974681</v>
      </c>
      <c r="AG82" s="2">
        <f t="shared" si="13"/>
        <v>65.043478260869563</v>
      </c>
      <c r="AH82" s="2">
        <f t="shared" si="14"/>
        <v>8.4282460136674259E-2</v>
      </c>
      <c r="AI82">
        <v>0.42481012658227846</v>
      </c>
      <c r="AJ82">
        <v>0.39291139240506323</v>
      </c>
      <c r="AK82"/>
      <c r="AL82">
        <v>-1.6971388075988121</v>
      </c>
      <c r="AM82">
        <v>1357.2232394393729</v>
      </c>
      <c r="AN82">
        <v>1381.757202148438</v>
      </c>
      <c r="AO82">
        <v>0.85649698972702026</v>
      </c>
      <c r="AP82">
        <v>1351.48486328125</v>
      </c>
      <c r="AQ82">
        <v>1361.932296956621</v>
      </c>
      <c r="AR82">
        <v>1368.526840077323</v>
      </c>
      <c r="AS82">
        <v>2.0818290710449219</v>
      </c>
      <c r="AT82">
        <v>-3.1533177292176329</v>
      </c>
      <c r="AU82">
        <v>-2.339919381265736</v>
      </c>
      <c r="AV82">
        <v>1</v>
      </c>
      <c r="AW82"/>
      <c r="AX82"/>
    </row>
    <row r="83" spans="1:50" s="1" customFormat="1" x14ac:dyDescent="0.3">
      <c r="A83">
        <v>2</v>
      </c>
      <c r="B83">
        <v>51.808</v>
      </c>
      <c r="C83">
        <v>0.20200000000000001</v>
      </c>
      <c r="D83">
        <v>0.878</v>
      </c>
      <c r="E83">
        <v>0.40699999999999997</v>
      </c>
      <c r="F83">
        <v>12.98</v>
      </c>
      <c r="G83">
        <v>0.35</v>
      </c>
      <c r="H83">
        <v>13.273</v>
      </c>
      <c r="I83">
        <v>19.178999999999998</v>
      </c>
      <c r="J83">
        <v>0.17399999999999999</v>
      </c>
      <c r="K83">
        <v>0</v>
      </c>
      <c r="L83">
        <v>6.9000000000000006E-2</v>
      </c>
      <c r="M83">
        <v>1.9E-2</v>
      </c>
      <c r="N83" s="1">
        <f t="shared" si="12"/>
        <v>99.338999999999999</v>
      </c>
      <c r="O83" t="s">
        <v>61</v>
      </c>
      <c r="P83" t="str" cm="1">
        <f t="array" ref="P83">_xlfn.IFS(A83=2,"Core",A83=3,"Rim",TRUE,"Mantle")</f>
        <v>Core</v>
      </c>
      <c r="Q83" s="1" t="s">
        <v>93</v>
      </c>
      <c r="R83">
        <v>1.9710000000000001</v>
      </c>
      <c r="S83">
        <v>6.0000000000000001E-3</v>
      </c>
      <c r="T83">
        <v>3.9E-2</v>
      </c>
      <c r="U83">
        <v>1.2E-2</v>
      </c>
      <c r="V83">
        <v>8.0000000000000002E-3</v>
      </c>
      <c r="W83">
        <v>0.40500000000000003</v>
      </c>
      <c r="X83">
        <v>1.0999999999999999E-2</v>
      </c>
      <c r="Y83">
        <v>0.753</v>
      </c>
      <c r="Z83">
        <v>0.78200000000000003</v>
      </c>
      <c r="AA83">
        <v>1.2999999999999999E-2</v>
      </c>
      <c r="AB83">
        <v>0</v>
      </c>
      <c r="AC83">
        <v>4</v>
      </c>
      <c r="AD83">
        <v>39.918325676365491</v>
      </c>
      <c r="AE83">
        <v>38.437978560490045</v>
      </c>
      <c r="AF83">
        <v>21.643695763144464</v>
      </c>
      <c r="AG83" s="2">
        <f t="shared" si="13"/>
        <v>65.025906735751306</v>
      </c>
      <c r="AH83" s="2">
        <f t="shared" si="14"/>
        <v>1.9370460048426148E-2</v>
      </c>
      <c r="AI83">
        <v>0.41602858601327208</v>
      </c>
      <c r="AJ83">
        <v>0.3991832567636549</v>
      </c>
      <c r="AK83"/>
      <c r="AL83">
        <v>-0.89983672403926107</v>
      </c>
      <c r="AM83">
        <v>1368.6759048500271</v>
      </c>
      <c r="AN83">
        <v>1383.135498046875</v>
      </c>
      <c r="AO83">
        <v>0.65694016218185425</v>
      </c>
      <c r="AP83">
        <v>1369.591064453125</v>
      </c>
      <c r="AQ83">
        <v>1387.443111188225</v>
      </c>
      <c r="AR83">
        <v>1400.725642178063</v>
      </c>
      <c r="AS83">
        <v>1.838769316673279</v>
      </c>
      <c r="AT83">
        <v>-0.73586515621036597</v>
      </c>
      <c r="AU83">
        <v>0.89547689809122843</v>
      </c>
      <c r="AV83">
        <v>1</v>
      </c>
      <c r="AW83"/>
      <c r="AX83"/>
    </row>
    <row r="84" spans="1:50" s="1" customFormat="1" x14ac:dyDescent="0.3">
      <c r="A84">
        <v>2</v>
      </c>
      <c r="B84">
        <v>51.353999999999999</v>
      </c>
      <c r="C84">
        <v>0.23799999999999999</v>
      </c>
      <c r="D84">
        <v>0.88500000000000001</v>
      </c>
      <c r="E84">
        <v>0.245</v>
      </c>
      <c r="F84">
        <v>13.734</v>
      </c>
      <c r="G84">
        <v>0.41899999999999998</v>
      </c>
      <c r="H84">
        <v>13.028</v>
      </c>
      <c r="I84">
        <v>19.282</v>
      </c>
      <c r="J84">
        <v>0.14699999999999999</v>
      </c>
      <c r="K84">
        <v>0</v>
      </c>
      <c r="L84">
        <v>4.9000000000000002E-2</v>
      </c>
      <c r="M84">
        <v>0</v>
      </c>
      <c r="N84" s="1">
        <f t="shared" si="12"/>
        <v>99.381</v>
      </c>
      <c r="O84" t="s">
        <v>61</v>
      </c>
      <c r="P84" t="str" cm="1">
        <f t="array" ref="P84">_xlfn.IFS(A84=2,"Core",A84=3,"Rim",TRUE,"Mantle")</f>
        <v>Core</v>
      </c>
      <c r="Q84" s="1" t="s">
        <v>93</v>
      </c>
      <c r="R84">
        <v>1.9570000000000001</v>
      </c>
      <c r="S84">
        <v>7.0000000000000001E-3</v>
      </c>
      <c r="T84">
        <v>0.04</v>
      </c>
      <c r="U84">
        <v>7.0000000000000001E-3</v>
      </c>
      <c r="V84">
        <v>3.5999999999999997E-2</v>
      </c>
      <c r="W84">
        <v>0.40100000000000002</v>
      </c>
      <c r="X84">
        <v>1.4E-2</v>
      </c>
      <c r="Y84">
        <v>0.74</v>
      </c>
      <c r="Z84">
        <v>0.78700000000000003</v>
      </c>
      <c r="AA84">
        <v>1.0999999999999999E-2</v>
      </c>
      <c r="AB84">
        <v>0</v>
      </c>
      <c r="AC84">
        <v>4</v>
      </c>
      <c r="AD84">
        <v>39.787664307381192</v>
      </c>
      <c r="AE84">
        <v>37.411526794742159</v>
      </c>
      <c r="AF84">
        <v>22.800808897876642</v>
      </c>
      <c r="AG84" s="2">
        <f t="shared" si="13"/>
        <v>64.855390008764232</v>
      </c>
      <c r="AH84" s="2">
        <f t="shared" si="14"/>
        <v>8.2379862700228831E-2</v>
      </c>
      <c r="AI84">
        <v>0.42694641051567239</v>
      </c>
      <c r="AJ84">
        <v>0.39787664307381193</v>
      </c>
      <c r="AK84"/>
      <c r="AL84">
        <v>-2.2556180291234109</v>
      </c>
      <c r="AM84">
        <v>1348.098369092522</v>
      </c>
      <c r="AN84">
        <v>1384.015625</v>
      </c>
      <c r="AO84">
        <v>1.2137908935546879</v>
      </c>
      <c r="AP84">
        <v>1334.78564453125</v>
      </c>
      <c r="AQ84">
        <v>1347.404601720337</v>
      </c>
      <c r="AR84">
        <v>1354.3774371648981</v>
      </c>
      <c r="AS84">
        <v>1.997144460678101</v>
      </c>
      <c r="AT84">
        <v>-4.7820600492818812</v>
      </c>
      <c r="AU84">
        <v>-3.9211571787873272</v>
      </c>
      <c r="AV84">
        <v>1</v>
      </c>
      <c r="AW84"/>
      <c r="AX84"/>
    </row>
    <row r="85" spans="1:50" s="1" customFormat="1" x14ac:dyDescent="0.3">
      <c r="A85" s="1">
        <v>2</v>
      </c>
      <c r="B85" s="1">
        <v>52.05</v>
      </c>
      <c r="C85" s="1">
        <v>0.313</v>
      </c>
      <c r="D85" s="1">
        <v>0.95199999999999996</v>
      </c>
      <c r="E85" s="1">
        <v>0.217</v>
      </c>
      <c r="F85" s="1">
        <v>13.928000000000001</v>
      </c>
      <c r="G85" s="1">
        <v>0.46600000000000003</v>
      </c>
      <c r="H85" s="1">
        <v>13.279</v>
      </c>
      <c r="I85" s="1">
        <v>19.050999999999998</v>
      </c>
      <c r="J85" s="1">
        <v>0.248</v>
      </c>
      <c r="K85" s="1">
        <v>0</v>
      </c>
      <c r="L85" s="1">
        <v>0</v>
      </c>
      <c r="M85" s="1">
        <v>0</v>
      </c>
      <c r="N85" s="1">
        <f t="shared" si="12"/>
        <v>100.50399999999999</v>
      </c>
      <c r="O85" s="1" t="s">
        <v>62</v>
      </c>
      <c r="P85" t="str" cm="1">
        <f t="array" ref="P85">_xlfn.IFS(A85=2,"Core",A85=3,"Rim",TRUE,"Mantle")</f>
        <v>Core</v>
      </c>
      <c r="Q85" s="1" t="s">
        <v>52</v>
      </c>
      <c r="R85" s="1">
        <v>1.958</v>
      </c>
      <c r="S85" s="1">
        <v>8.9999999999999993E-3</v>
      </c>
      <c r="T85" s="1">
        <v>4.2000000000000003E-2</v>
      </c>
      <c r="U85" s="1">
        <v>6.0000000000000001E-3</v>
      </c>
      <c r="V85" s="1">
        <v>3.5000000000000003E-2</v>
      </c>
      <c r="W85" s="1">
        <v>0.40400000000000003</v>
      </c>
      <c r="X85" s="1">
        <v>1.4999999999999999E-2</v>
      </c>
      <c r="Y85" s="1">
        <v>0.745</v>
      </c>
      <c r="Z85" s="1">
        <v>0.76800000000000002</v>
      </c>
      <c r="AA85" s="1">
        <v>1.7999999999999999E-2</v>
      </c>
      <c r="AB85" s="1">
        <v>0</v>
      </c>
      <c r="AC85" s="1">
        <v>4</v>
      </c>
      <c r="AD85" s="2">
        <v>39.044229791560745</v>
      </c>
      <c r="AE85" s="2">
        <v>37.874936451448903</v>
      </c>
      <c r="AF85" s="2">
        <v>23.080833756990337</v>
      </c>
      <c r="AG85" s="2">
        <f t="shared" si="13"/>
        <v>64.838990426457784</v>
      </c>
      <c r="AH85" s="2">
        <f t="shared" si="14"/>
        <v>7.9726651480637817E-2</v>
      </c>
      <c r="AI85" s="2">
        <v>0.42602948652770711</v>
      </c>
      <c r="AJ85" s="2">
        <v>0.39044229791560747</v>
      </c>
      <c r="AL85" s="1">
        <v>-0.67132175092941893</v>
      </c>
      <c r="AM85" s="1">
        <v>1356.741900187692</v>
      </c>
      <c r="AN85" s="1">
        <v>1386.722045898438</v>
      </c>
      <c r="AO85" s="1">
        <v>1.186355352401733</v>
      </c>
      <c r="AP85" s="1">
        <v>1337.75439453125</v>
      </c>
      <c r="AQ85" s="1">
        <v>1373.634491041621</v>
      </c>
      <c r="AR85" s="1">
        <v>1376.587335009363</v>
      </c>
      <c r="AS85" s="1">
        <v>1.8254730701446531</v>
      </c>
      <c r="AT85" s="1">
        <v>-1.5009764507676659</v>
      </c>
      <c r="AU85" s="1">
        <v>-1.1363112489512981</v>
      </c>
      <c r="AV85" s="1">
        <v>1</v>
      </c>
    </row>
    <row r="86" spans="1:50" s="1" customFormat="1" x14ac:dyDescent="0.3">
      <c r="A86">
        <v>2</v>
      </c>
      <c r="B86">
        <v>51.503999999999998</v>
      </c>
      <c r="C86">
        <v>0.21299999999999999</v>
      </c>
      <c r="D86">
        <v>0.84299999999999997</v>
      </c>
      <c r="E86">
        <v>0.26800000000000002</v>
      </c>
      <c r="F86">
        <v>13.739000000000001</v>
      </c>
      <c r="G86">
        <v>0.36199999999999999</v>
      </c>
      <c r="H86">
        <v>13.273999999999999</v>
      </c>
      <c r="I86">
        <v>18.841000000000001</v>
      </c>
      <c r="J86">
        <v>0.16800000000000001</v>
      </c>
      <c r="K86">
        <v>0</v>
      </c>
      <c r="L86">
        <v>8.7999999999999995E-2</v>
      </c>
      <c r="M86">
        <v>4.7E-2</v>
      </c>
      <c r="N86" s="1">
        <f t="shared" si="12"/>
        <v>99.347000000000008</v>
      </c>
      <c r="O86" t="s">
        <v>61</v>
      </c>
      <c r="P86" t="str" cm="1">
        <f t="array" ref="P86">_xlfn.IFS(A86=2,"Core",A86=3,"Rim",TRUE,"Mantle")</f>
        <v>Core</v>
      </c>
      <c r="Q86" s="1" t="s">
        <v>93</v>
      </c>
      <c r="R86">
        <v>1.9630000000000001</v>
      </c>
      <c r="S86">
        <v>6.0000000000000001E-3</v>
      </c>
      <c r="T86">
        <v>3.7999999999999999E-2</v>
      </c>
      <c r="U86">
        <v>8.0000000000000002E-3</v>
      </c>
      <c r="V86">
        <v>2.9000000000000001E-2</v>
      </c>
      <c r="W86">
        <v>0.40899999999999997</v>
      </c>
      <c r="X86">
        <v>1.2E-2</v>
      </c>
      <c r="Y86">
        <v>0.754</v>
      </c>
      <c r="Z86">
        <v>0.76900000000000002</v>
      </c>
      <c r="AA86">
        <v>1.2E-2</v>
      </c>
      <c r="AB86">
        <v>0</v>
      </c>
      <c r="AC86">
        <v>4</v>
      </c>
      <c r="AD86">
        <v>38.976178408514947</v>
      </c>
      <c r="AE86">
        <v>38.215914850481497</v>
      </c>
      <c r="AF86">
        <v>22.807906741003546</v>
      </c>
      <c r="AG86" s="2">
        <f t="shared" si="13"/>
        <v>64.832330180567496</v>
      </c>
      <c r="AH86" s="2">
        <f t="shared" si="14"/>
        <v>6.6210045662100467E-2</v>
      </c>
      <c r="AI86">
        <v>0.42295995945261022</v>
      </c>
      <c r="AJ86">
        <v>0.3897617840851495</v>
      </c>
      <c r="AK86"/>
      <c r="AL86">
        <v>-1.481382488302813</v>
      </c>
      <c r="AM86">
        <v>1361.001422304236</v>
      </c>
      <c r="AN86">
        <v>1383.672485351562</v>
      </c>
      <c r="AO86">
        <v>0.81136775016784668</v>
      </c>
      <c r="AP86">
        <v>1355.980224609375</v>
      </c>
      <c r="AQ86">
        <v>1368.559267889299</v>
      </c>
      <c r="AR86">
        <v>1376.2332302315169</v>
      </c>
      <c r="AS86">
        <v>1.794495701789856</v>
      </c>
      <c r="AT86">
        <v>-2.4909141409693798</v>
      </c>
      <c r="AU86">
        <v>-1.5452448468071811</v>
      </c>
      <c r="AV86">
        <v>1</v>
      </c>
      <c r="AW86"/>
      <c r="AX86"/>
    </row>
    <row r="87" spans="1:50" s="1" customFormat="1" x14ac:dyDescent="0.3">
      <c r="A87">
        <v>2</v>
      </c>
      <c r="B87">
        <v>51.628</v>
      </c>
      <c r="C87">
        <v>0.249</v>
      </c>
      <c r="D87">
        <v>0.93700000000000006</v>
      </c>
      <c r="E87">
        <v>0.32200000000000001</v>
      </c>
      <c r="F87">
        <v>13.513</v>
      </c>
      <c r="G87">
        <v>0.39900000000000002</v>
      </c>
      <c r="H87">
        <v>13.208</v>
      </c>
      <c r="I87">
        <v>19.128</v>
      </c>
      <c r="J87">
        <v>0.159</v>
      </c>
      <c r="K87">
        <v>0</v>
      </c>
      <c r="L87">
        <v>7.3999999999999996E-2</v>
      </c>
      <c r="M87">
        <v>0</v>
      </c>
      <c r="N87" s="1">
        <f t="shared" si="12"/>
        <v>99.617000000000004</v>
      </c>
      <c r="O87" t="s">
        <v>61</v>
      </c>
      <c r="P87" t="str" cm="1">
        <f t="array" ref="P87">_xlfn.IFS(A87=2,"Core",A87=3,"Rim",TRUE,"Mantle")</f>
        <v>Core</v>
      </c>
      <c r="Q87" s="1" t="s">
        <v>93</v>
      </c>
      <c r="R87">
        <v>1.9610000000000001</v>
      </c>
      <c r="S87">
        <v>7.0000000000000001E-3</v>
      </c>
      <c r="T87">
        <v>4.2000000000000003E-2</v>
      </c>
      <c r="U87">
        <v>0.01</v>
      </c>
      <c r="V87">
        <v>2.4E-2</v>
      </c>
      <c r="W87">
        <v>0.40600000000000003</v>
      </c>
      <c r="X87">
        <v>1.2999999999999999E-2</v>
      </c>
      <c r="Y87">
        <v>0.748</v>
      </c>
      <c r="Z87">
        <v>0.77900000000000003</v>
      </c>
      <c r="AA87">
        <v>1.2E-2</v>
      </c>
      <c r="AB87">
        <v>0</v>
      </c>
      <c r="AC87">
        <v>4</v>
      </c>
      <c r="AD87">
        <v>39.543147208121823</v>
      </c>
      <c r="AE87">
        <v>37.969543147208114</v>
      </c>
      <c r="AF87">
        <v>22.487309644670052</v>
      </c>
      <c r="AG87" s="2">
        <f t="shared" si="13"/>
        <v>64.818024263431553</v>
      </c>
      <c r="AH87" s="2">
        <f t="shared" si="14"/>
        <v>5.5813953488372085E-2</v>
      </c>
      <c r="AI87">
        <v>0.42258883248730961</v>
      </c>
      <c r="AJ87">
        <v>0.3954314720812182</v>
      </c>
      <c r="AK87"/>
      <c r="AL87">
        <v>-1.494491742546654</v>
      </c>
      <c r="AM87">
        <v>1356.9666895846331</v>
      </c>
      <c r="AN87">
        <v>1379.87646484375</v>
      </c>
      <c r="AO87">
        <v>1.0902531147003169</v>
      </c>
      <c r="AP87">
        <v>1353.952392578125</v>
      </c>
      <c r="AQ87">
        <v>1372.3939839959351</v>
      </c>
      <c r="AR87">
        <v>1381.948534955282</v>
      </c>
      <c r="AS87">
        <v>1.873738169670105</v>
      </c>
      <c r="AT87">
        <v>-2.0529252075843938</v>
      </c>
      <c r="AU87">
        <v>-0.87574993477741181</v>
      </c>
      <c r="AV87">
        <v>1</v>
      </c>
      <c r="AW87"/>
      <c r="AX87"/>
    </row>
    <row r="88" spans="1:50" s="1" customFormat="1" x14ac:dyDescent="0.3">
      <c r="A88">
        <v>2</v>
      </c>
      <c r="B88">
        <v>51.564999999999998</v>
      </c>
      <c r="C88">
        <v>0.252</v>
      </c>
      <c r="D88">
        <v>0.97799999999999998</v>
      </c>
      <c r="E88">
        <v>0.20799999999999999</v>
      </c>
      <c r="F88">
        <v>14.058</v>
      </c>
      <c r="G88">
        <v>0.39</v>
      </c>
      <c r="H88">
        <v>13.161</v>
      </c>
      <c r="I88">
        <v>19.058</v>
      </c>
      <c r="J88">
        <v>0.17699999999999999</v>
      </c>
      <c r="K88">
        <v>0</v>
      </c>
      <c r="L88">
        <v>7.6999999999999999E-2</v>
      </c>
      <c r="M88">
        <v>1.9E-2</v>
      </c>
      <c r="N88" s="1">
        <f t="shared" si="12"/>
        <v>99.943000000000026</v>
      </c>
      <c r="O88" t="s">
        <v>61</v>
      </c>
      <c r="P88" t="str" cm="1">
        <f t="array" ref="P88">_xlfn.IFS(A88=2,"Core",A88=3,"Rim",TRUE,"Mantle")</f>
        <v>Core</v>
      </c>
      <c r="Q88" s="1" t="s">
        <v>93</v>
      </c>
      <c r="R88">
        <v>1.954</v>
      </c>
      <c r="S88">
        <v>7.0000000000000001E-3</v>
      </c>
      <c r="T88">
        <v>4.3999999999999997E-2</v>
      </c>
      <c r="U88">
        <v>6.0000000000000001E-3</v>
      </c>
      <c r="V88">
        <v>0.04</v>
      </c>
      <c r="W88">
        <v>0.40600000000000003</v>
      </c>
      <c r="X88">
        <v>1.2999999999999999E-2</v>
      </c>
      <c r="Y88">
        <v>0.74299999999999999</v>
      </c>
      <c r="Z88">
        <v>0.77400000000000002</v>
      </c>
      <c r="AA88">
        <v>1.2999999999999999E-2</v>
      </c>
      <c r="AB88">
        <v>0</v>
      </c>
      <c r="AC88">
        <v>4</v>
      </c>
      <c r="AD88">
        <v>39.170040485829958</v>
      </c>
      <c r="AE88">
        <v>37.60121457489879</v>
      </c>
      <c r="AF88">
        <v>23.228744939271255</v>
      </c>
      <c r="AG88" s="2">
        <f t="shared" si="13"/>
        <v>64.664926022628364</v>
      </c>
      <c r="AH88" s="2">
        <f t="shared" si="14"/>
        <v>8.9686098654708515E-2</v>
      </c>
      <c r="AI88">
        <v>0.42813765182186236</v>
      </c>
      <c r="AJ88">
        <v>0.3917004048582996</v>
      </c>
      <c r="AK88"/>
      <c r="AL88">
        <v>-1.5771174076360881</v>
      </c>
      <c r="AM88">
        <v>1354.830083839051</v>
      </c>
      <c r="AN88">
        <v>1377.448486328125</v>
      </c>
      <c r="AO88">
        <v>0.91622346639633179</v>
      </c>
      <c r="AP88">
        <v>1345.027954101562</v>
      </c>
      <c r="AQ88">
        <v>1362.630046550757</v>
      </c>
      <c r="AR88">
        <v>1368.7586992426641</v>
      </c>
      <c r="AS88">
        <v>2.1426267623901372</v>
      </c>
      <c r="AT88">
        <v>-2.8123586840365529</v>
      </c>
      <c r="AU88">
        <v>-2.055278761911064</v>
      </c>
      <c r="AV88">
        <v>1</v>
      </c>
      <c r="AW88"/>
      <c r="AX88"/>
    </row>
    <row r="89" spans="1:50" s="1" customFormat="1" x14ac:dyDescent="0.3">
      <c r="A89" s="1">
        <v>2</v>
      </c>
      <c r="B89" s="1">
        <v>51.851999999999997</v>
      </c>
      <c r="C89" s="1">
        <v>0.26600000000000001</v>
      </c>
      <c r="D89" s="1">
        <v>0.96599999999999997</v>
      </c>
      <c r="E89" s="1">
        <v>0.33800000000000002</v>
      </c>
      <c r="F89" s="1">
        <v>14.186999999999999</v>
      </c>
      <c r="G89" s="1">
        <v>0.502</v>
      </c>
      <c r="H89" s="1">
        <v>12.994999999999999</v>
      </c>
      <c r="I89" s="1">
        <v>19.106999999999999</v>
      </c>
      <c r="J89" s="1">
        <v>0.3</v>
      </c>
      <c r="K89" s="1">
        <v>0</v>
      </c>
      <c r="L89" s="1">
        <v>0</v>
      </c>
      <c r="M89" s="1">
        <v>0</v>
      </c>
      <c r="N89" s="1">
        <f t="shared" si="12"/>
        <v>100.51299999999999</v>
      </c>
      <c r="O89" s="1" t="s">
        <v>62</v>
      </c>
      <c r="P89" t="str" cm="1">
        <f t="array" ref="P89">_xlfn.IFS(A89=2,"Core",A89=3,"Rim",TRUE,"Mantle")</f>
        <v>Core</v>
      </c>
      <c r="Q89" s="1" t="s">
        <v>52</v>
      </c>
      <c r="R89" s="1">
        <v>1.954</v>
      </c>
      <c r="S89" s="1">
        <v>8.0000000000000002E-3</v>
      </c>
      <c r="T89" s="1">
        <v>4.2999999999999997E-2</v>
      </c>
      <c r="U89" s="1">
        <v>0.01</v>
      </c>
      <c r="V89" s="1">
        <v>4.7E-2</v>
      </c>
      <c r="W89" s="1">
        <v>0.4</v>
      </c>
      <c r="X89" s="1">
        <v>1.6E-2</v>
      </c>
      <c r="Y89" s="1">
        <v>0.73</v>
      </c>
      <c r="Z89" s="1">
        <v>0.77100000000000002</v>
      </c>
      <c r="AA89" s="1">
        <v>2.1999999999999999E-2</v>
      </c>
      <c r="AB89" s="1">
        <v>0</v>
      </c>
      <c r="AC89" s="1">
        <v>4</v>
      </c>
      <c r="AD89" s="2">
        <v>39.256619144602851</v>
      </c>
      <c r="AE89" s="2">
        <v>37.169042769857427</v>
      </c>
      <c r="AF89" s="2">
        <v>23.574338085539718</v>
      </c>
      <c r="AG89" s="2">
        <f t="shared" si="13"/>
        <v>64.601769911504419</v>
      </c>
      <c r="AH89" s="2">
        <f t="shared" si="14"/>
        <v>0.10514541387024608</v>
      </c>
      <c r="AI89" s="2">
        <v>0.43202647657841142</v>
      </c>
      <c r="AJ89" s="2">
        <v>0.3925661914460285</v>
      </c>
      <c r="AL89" s="1">
        <v>-0.4720008411243839</v>
      </c>
      <c r="AM89" s="1">
        <v>1353.3500378518679</v>
      </c>
      <c r="AN89" s="1">
        <v>1380.602783203125</v>
      </c>
      <c r="AO89" s="1">
        <v>1.9182159900665281</v>
      </c>
      <c r="AP89" s="1">
        <v>1336.201171875</v>
      </c>
      <c r="AQ89" s="1">
        <v>1365.177594684656</v>
      </c>
      <c r="AR89" s="1">
        <v>1363.0687010084239</v>
      </c>
      <c r="AS89" s="1">
        <v>1.879435658454895</v>
      </c>
      <c r="AT89" s="1">
        <v>-2.2810133455636792</v>
      </c>
      <c r="AU89" s="1">
        <v>-2.5418622125932759</v>
      </c>
      <c r="AV89" s="1">
        <v>1</v>
      </c>
    </row>
    <row r="90" spans="1:50" s="1" customFormat="1" x14ac:dyDescent="0.3">
      <c r="A90" s="1">
        <v>2</v>
      </c>
      <c r="B90" s="1">
        <v>51.591000000000001</v>
      </c>
      <c r="C90" s="1">
        <v>0.248</v>
      </c>
      <c r="D90" s="1">
        <v>0.93899999999999995</v>
      </c>
      <c r="E90" s="1">
        <v>0.223</v>
      </c>
      <c r="F90" s="1">
        <v>14.487</v>
      </c>
      <c r="G90" s="1">
        <v>0.41099999999999998</v>
      </c>
      <c r="H90" s="1">
        <v>12.879</v>
      </c>
      <c r="I90" s="1">
        <v>19.239999999999998</v>
      </c>
      <c r="J90" s="1">
        <v>0.28000000000000003</v>
      </c>
      <c r="K90" s="1">
        <v>0</v>
      </c>
      <c r="L90" s="1">
        <v>0</v>
      </c>
      <c r="M90" s="1">
        <v>0</v>
      </c>
      <c r="N90" s="1">
        <f t="shared" si="12"/>
        <v>100.298</v>
      </c>
      <c r="O90" s="1" t="s">
        <v>61</v>
      </c>
      <c r="P90" t="str" cm="1">
        <f t="array" ref="P90">_xlfn.IFS(A90=2,"Core",A90=3,"Rim",TRUE,"Mantle")</f>
        <v>Core</v>
      </c>
      <c r="Q90" s="1" t="s">
        <v>52</v>
      </c>
      <c r="R90" s="1">
        <v>1.9490000000000001</v>
      </c>
      <c r="S90" s="1">
        <v>7.0000000000000001E-3</v>
      </c>
      <c r="T90" s="1">
        <v>4.2000000000000003E-2</v>
      </c>
      <c r="U90" s="1">
        <v>7.0000000000000001E-3</v>
      </c>
      <c r="V90" s="1">
        <v>0.06</v>
      </c>
      <c r="W90" s="1">
        <v>0.39800000000000002</v>
      </c>
      <c r="X90" s="1">
        <v>1.2999999999999999E-2</v>
      </c>
      <c r="Y90" s="1">
        <v>0.72499999999999998</v>
      </c>
      <c r="Z90" s="1">
        <v>0.77900000000000003</v>
      </c>
      <c r="AA90" s="1">
        <v>2.1000000000000001E-2</v>
      </c>
      <c r="AB90" s="1">
        <v>0</v>
      </c>
      <c r="AC90" s="1">
        <v>4</v>
      </c>
      <c r="AD90" s="2">
        <v>39.443037974683556</v>
      </c>
      <c r="AE90" s="2">
        <v>36.708860759493675</v>
      </c>
      <c r="AF90" s="2">
        <v>23.848101265822784</v>
      </c>
      <c r="AG90" s="2">
        <f t="shared" si="13"/>
        <v>64.559216384683879</v>
      </c>
      <c r="AH90" s="2">
        <f t="shared" si="14"/>
        <v>0.13100436681222707</v>
      </c>
      <c r="AI90" s="2">
        <v>0.43569620253164565</v>
      </c>
      <c r="AJ90" s="2">
        <v>0.39443037974683554</v>
      </c>
      <c r="AL90" s="1">
        <v>-1.2538668372111379</v>
      </c>
      <c r="AM90" s="1">
        <v>1354.104647992157</v>
      </c>
      <c r="AN90" s="1">
        <v>1379.000732421875</v>
      </c>
      <c r="AO90" s="1">
        <v>1.566402673721313</v>
      </c>
      <c r="AP90" s="1">
        <v>1341.9189453125</v>
      </c>
      <c r="AQ90" s="1">
        <v>1327.5171176699459</v>
      </c>
      <c r="AR90" s="1">
        <v>1323.977096115424</v>
      </c>
      <c r="AS90" s="1">
        <v>2.389884471893311</v>
      </c>
      <c r="AT90" s="1">
        <v>-6.5746076795157933</v>
      </c>
      <c r="AU90" s="1">
        <v>-7.0134449547613356</v>
      </c>
      <c r="AV90" s="1">
        <v>1</v>
      </c>
    </row>
    <row r="91" spans="1:50" s="1" customFormat="1" x14ac:dyDescent="0.3">
      <c r="A91">
        <v>2</v>
      </c>
      <c r="B91">
        <v>51.362000000000002</v>
      </c>
      <c r="C91">
        <v>0.219</v>
      </c>
      <c r="D91">
        <v>0.86299999999999999</v>
      </c>
      <c r="E91">
        <v>0.18099999999999999</v>
      </c>
      <c r="F91">
        <v>14.092000000000001</v>
      </c>
      <c r="G91">
        <v>0.38300000000000001</v>
      </c>
      <c r="H91">
        <v>13.157999999999999</v>
      </c>
      <c r="I91">
        <v>18.949000000000002</v>
      </c>
      <c r="J91">
        <v>0.13</v>
      </c>
      <c r="K91">
        <v>0</v>
      </c>
      <c r="L91">
        <v>5.5E-2</v>
      </c>
      <c r="M91">
        <v>1.7000000000000001E-2</v>
      </c>
      <c r="N91" s="1">
        <f t="shared" si="12"/>
        <v>99.408999999999992</v>
      </c>
      <c r="O91" t="s">
        <v>61</v>
      </c>
      <c r="P91" t="str" cm="1">
        <f t="array" ref="P91">_xlfn.IFS(A91=2,"Core",A91=3,"Rim",TRUE,"Mantle")</f>
        <v>Core</v>
      </c>
      <c r="Q91" s="1" t="s">
        <v>93</v>
      </c>
      <c r="R91">
        <v>1.9570000000000001</v>
      </c>
      <c r="S91">
        <v>6.0000000000000001E-3</v>
      </c>
      <c r="T91">
        <v>3.9E-2</v>
      </c>
      <c r="U91">
        <v>5.0000000000000001E-3</v>
      </c>
      <c r="V91">
        <v>3.7999999999999999E-2</v>
      </c>
      <c r="W91">
        <v>0.41099999999999998</v>
      </c>
      <c r="X91">
        <v>1.2E-2</v>
      </c>
      <c r="Y91">
        <v>0.747</v>
      </c>
      <c r="Z91">
        <v>0.77400000000000002</v>
      </c>
      <c r="AA91">
        <v>0.01</v>
      </c>
      <c r="AB91">
        <v>0</v>
      </c>
      <c r="AC91">
        <v>4</v>
      </c>
      <c r="AD91">
        <v>39.051463168516648</v>
      </c>
      <c r="AE91">
        <v>37.689202825428858</v>
      </c>
      <c r="AF91">
        <v>23.259334006054491</v>
      </c>
      <c r="AG91" s="2">
        <f t="shared" si="13"/>
        <v>64.507772020725398</v>
      </c>
      <c r="AH91" s="2">
        <f t="shared" si="14"/>
        <v>8.4632516703786201E-2</v>
      </c>
      <c r="AI91">
        <v>0.42785065590312815</v>
      </c>
      <c r="AJ91">
        <v>0.39051463168516648</v>
      </c>
      <c r="AK91"/>
      <c r="AL91">
        <v>-2.2468984585396652</v>
      </c>
      <c r="AM91">
        <v>1351.2459250965171</v>
      </c>
      <c r="AN91">
        <v>1374.742431640625</v>
      </c>
      <c r="AO91">
        <v>0.86674076318740845</v>
      </c>
      <c r="AP91">
        <v>1341.311157226562</v>
      </c>
      <c r="AQ91">
        <v>1347.118977900001</v>
      </c>
      <c r="AR91">
        <v>1354.3878264721161</v>
      </c>
      <c r="AS91">
        <v>1.9049134254455571</v>
      </c>
      <c r="AT91">
        <v>-4.781051085661602</v>
      </c>
      <c r="AU91">
        <v>-3.883405153701688</v>
      </c>
      <c r="AV91">
        <v>1</v>
      </c>
      <c r="AW91"/>
      <c r="AX91"/>
    </row>
    <row r="92" spans="1:50" s="1" customFormat="1" x14ac:dyDescent="0.3">
      <c r="A92" s="1">
        <v>2</v>
      </c>
      <c r="B92" s="1">
        <v>51.76</v>
      </c>
      <c r="C92" s="1">
        <v>0.23</v>
      </c>
      <c r="D92" s="1">
        <v>0.83</v>
      </c>
      <c r="E92" s="1">
        <v>0.38</v>
      </c>
      <c r="F92" s="1">
        <v>13.32</v>
      </c>
      <c r="G92" s="1">
        <v>0.4</v>
      </c>
      <c r="H92" s="1">
        <v>13.57</v>
      </c>
      <c r="I92" s="1">
        <v>19.100000000000001</v>
      </c>
      <c r="J92" s="1">
        <v>0.24</v>
      </c>
      <c r="K92" s="1">
        <v>0</v>
      </c>
      <c r="L92" s="1">
        <v>0</v>
      </c>
      <c r="M92" s="1">
        <v>0</v>
      </c>
      <c r="N92" s="1">
        <v>99.83</v>
      </c>
      <c r="O92" s="1" t="s">
        <v>56</v>
      </c>
      <c r="P92" t="str" cm="1">
        <f t="array" ref="P92">_xlfn.IFS(A92=2,"Core",A92=3,"Rim",TRUE,"Mantle")</f>
        <v>Core</v>
      </c>
      <c r="Q92" s="1" t="s">
        <v>58</v>
      </c>
      <c r="R92" s="1">
        <v>1.956</v>
      </c>
      <c r="S92" s="1">
        <v>7.0000000000000001E-3</v>
      </c>
      <c r="T92" s="1">
        <v>3.6999999999999998E-2</v>
      </c>
      <c r="U92" s="1">
        <v>1.0999999999999999E-2</v>
      </c>
      <c r="V92" s="1">
        <v>4.3999999999999997E-2</v>
      </c>
      <c r="W92" s="1">
        <v>0.377</v>
      </c>
      <c r="X92" s="1">
        <v>1.2999999999999999E-2</v>
      </c>
      <c r="Y92" s="1">
        <v>0.76400000000000001</v>
      </c>
      <c r="Z92" s="1">
        <v>0.77300000000000002</v>
      </c>
      <c r="AA92" s="1">
        <v>1.7999999999999999E-2</v>
      </c>
      <c r="AB92" s="1">
        <v>0</v>
      </c>
      <c r="AC92" s="1">
        <v>4</v>
      </c>
      <c r="AD92" s="1">
        <v>39.218670725520042</v>
      </c>
      <c r="AE92" s="1">
        <v>38.762049720953833</v>
      </c>
      <c r="AF92" s="1">
        <v>22.019279553526129</v>
      </c>
      <c r="AG92" s="1">
        <v>64.472573839662445</v>
      </c>
      <c r="AH92" s="2">
        <v>0.10451306413301661</v>
      </c>
      <c r="AI92" s="1">
        <v>0.4162861491628615</v>
      </c>
      <c r="AJ92" s="1">
        <v>0.39218670725520044</v>
      </c>
      <c r="AL92" s="1">
        <v>-1.690761980362115</v>
      </c>
      <c r="AM92" s="1">
        <v>1361.4141101589771</v>
      </c>
      <c r="AN92" s="1">
        <v>1379.9609375</v>
      </c>
      <c r="AO92" s="1">
        <v>1.1226485967636111</v>
      </c>
      <c r="AP92" s="1">
        <v>1356.103515625</v>
      </c>
      <c r="AQ92" s="1">
        <v>1316.199666865446</v>
      </c>
      <c r="AR92" s="1">
        <v>1313.7250529427361</v>
      </c>
      <c r="AS92" s="1">
        <v>1.804864883422852</v>
      </c>
      <c r="AT92" s="1">
        <v>-9.1704585677111936</v>
      </c>
      <c r="AU92" s="1">
        <v>-9.474980263427927</v>
      </c>
      <c r="AV92" s="1">
        <v>1</v>
      </c>
    </row>
    <row r="93" spans="1:50" s="1" customFormat="1" x14ac:dyDescent="0.3">
      <c r="A93" s="1">
        <v>2</v>
      </c>
      <c r="B93" s="1">
        <v>51.357999999999997</v>
      </c>
      <c r="C93" s="1">
        <v>0.26200000000000001</v>
      </c>
      <c r="D93" s="1">
        <v>0.88100000000000001</v>
      </c>
      <c r="E93" s="1">
        <v>0.307</v>
      </c>
      <c r="F93" s="1">
        <v>14.478999999999999</v>
      </c>
      <c r="G93" s="1">
        <v>0.42299999999999999</v>
      </c>
      <c r="H93" s="1">
        <v>12.888999999999999</v>
      </c>
      <c r="I93" s="1">
        <v>18.911999999999999</v>
      </c>
      <c r="J93" s="1">
        <v>0.29299999999999998</v>
      </c>
      <c r="K93" s="1">
        <v>0</v>
      </c>
      <c r="L93" s="1">
        <v>0</v>
      </c>
      <c r="M93" s="1">
        <v>0</v>
      </c>
      <c r="N93" s="1">
        <f>SUM(B93:M93)</f>
        <v>99.804000000000002</v>
      </c>
      <c r="O93" s="1" t="s">
        <v>61</v>
      </c>
      <c r="P93" t="str" cm="1">
        <f t="array" ref="P93">_xlfn.IFS(A93=2,"Core",A93=3,"Rim",TRUE,"Mantle")</f>
        <v>Core</v>
      </c>
      <c r="Q93" s="1" t="s">
        <v>52</v>
      </c>
      <c r="R93" s="1">
        <v>1.95</v>
      </c>
      <c r="S93" s="1">
        <v>7.0000000000000001E-3</v>
      </c>
      <c r="T93" s="1">
        <v>3.9E-2</v>
      </c>
      <c r="U93" s="1">
        <v>8.9999999999999993E-3</v>
      </c>
      <c r="V93" s="1">
        <v>5.8000000000000003E-2</v>
      </c>
      <c r="W93" s="1">
        <v>0.40200000000000002</v>
      </c>
      <c r="X93" s="1">
        <v>1.4E-2</v>
      </c>
      <c r="Y93" s="1">
        <v>0.72899999999999998</v>
      </c>
      <c r="Z93" s="1">
        <v>0.76900000000000002</v>
      </c>
      <c r="AA93" s="1">
        <v>2.1999999999999999E-2</v>
      </c>
      <c r="AB93" s="1">
        <v>0</v>
      </c>
      <c r="AC93" s="1">
        <v>4</v>
      </c>
      <c r="AD93" s="2">
        <v>38.995943204868162</v>
      </c>
      <c r="AE93" s="2">
        <v>36.967545638945239</v>
      </c>
      <c r="AF93" s="2">
        <v>24.036511156186616</v>
      </c>
      <c r="AG93" s="2">
        <f>Y93/(Y93+W93)*100</f>
        <v>64.456233421750667</v>
      </c>
      <c r="AH93" s="2">
        <f>V93/(V93+W93)</f>
        <v>0.12608695652173912</v>
      </c>
      <c r="AI93" s="2">
        <v>0.43534482758620696</v>
      </c>
      <c r="AJ93" s="2">
        <v>0.38995943204868161</v>
      </c>
      <c r="AM93" s="1">
        <v>1355.4618547562229</v>
      </c>
      <c r="AN93" s="1">
        <v>1384.65234375</v>
      </c>
      <c r="AO93" s="1">
        <v>1.6950045824050901</v>
      </c>
      <c r="AP93" s="1">
        <v>1349.570068359375</v>
      </c>
      <c r="AS93" s="1">
        <v>2.247191429138184</v>
      </c>
      <c r="AV93" s="1">
        <v>1</v>
      </c>
    </row>
    <row r="94" spans="1:50" s="1" customFormat="1" x14ac:dyDescent="0.3">
      <c r="A94" s="1">
        <v>2</v>
      </c>
      <c r="B94" s="1">
        <v>51.43</v>
      </c>
      <c r="C94" s="1">
        <v>0.216</v>
      </c>
      <c r="D94" s="1">
        <v>0.93799999999999994</v>
      </c>
      <c r="E94" s="1">
        <v>0.27600000000000002</v>
      </c>
      <c r="F94" s="1">
        <v>14.092000000000001</v>
      </c>
      <c r="G94" s="1">
        <v>0.47299999999999998</v>
      </c>
      <c r="H94" s="1">
        <v>12.805</v>
      </c>
      <c r="I94" s="1">
        <v>19.027000000000001</v>
      </c>
      <c r="J94" s="1">
        <v>0.30499999999999999</v>
      </c>
      <c r="K94" s="1">
        <v>0</v>
      </c>
      <c r="L94" s="1">
        <v>0</v>
      </c>
      <c r="M94" s="1">
        <v>0</v>
      </c>
      <c r="N94" s="1">
        <v>99.562000000000026</v>
      </c>
      <c r="O94" s="1" t="s">
        <v>56</v>
      </c>
      <c r="P94" t="str" cm="1">
        <f t="array" ref="P94">_xlfn.IFS(A94=2,"Core",A94=3,"Rim",TRUE,"Mantle")</f>
        <v>Core</v>
      </c>
      <c r="Q94" s="1" t="s">
        <v>52</v>
      </c>
      <c r="R94" s="1">
        <v>1.956</v>
      </c>
      <c r="S94" s="1">
        <v>6.0000000000000001E-3</v>
      </c>
      <c r="T94" s="1">
        <v>4.2000000000000003E-2</v>
      </c>
      <c r="U94" s="1">
        <v>8.0000000000000002E-3</v>
      </c>
      <c r="V94" s="1">
        <v>4.7E-2</v>
      </c>
      <c r="W94" s="1">
        <v>0.40100000000000002</v>
      </c>
      <c r="X94" s="1">
        <v>1.4999999999999999E-2</v>
      </c>
      <c r="Y94" s="1">
        <v>0.72599999999999998</v>
      </c>
      <c r="Z94" s="1">
        <v>0.77500000000000002</v>
      </c>
      <c r="AA94" s="1">
        <v>2.1999999999999999E-2</v>
      </c>
      <c r="AB94" s="1">
        <v>0</v>
      </c>
      <c r="AC94" s="1">
        <v>4</v>
      </c>
      <c r="AD94" s="2">
        <v>39.460285132382886</v>
      </c>
      <c r="AE94" s="2">
        <v>36.965376782077385</v>
      </c>
      <c r="AF94" s="2">
        <v>23.574338085539715</v>
      </c>
      <c r="AG94" s="2">
        <v>64.41881100266194</v>
      </c>
      <c r="AH94" s="2">
        <v>0.10491071428571429</v>
      </c>
      <c r="AI94" s="2">
        <v>0.43304480651731159</v>
      </c>
      <c r="AJ94" s="2">
        <v>0.39460285132382888</v>
      </c>
      <c r="AL94" s="1">
        <v>-0.27356749122526841</v>
      </c>
      <c r="AM94" s="1">
        <v>1356.151254717581</v>
      </c>
      <c r="AN94" s="1">
        <v>1383.801513671875</v>
      </c>
      <c r="AO94" s="1">
        <v>1.751415491104126</v>
      </c>
      <c r="AP94" s="1">
        <v>1339.276733398438</v>
      </c>
      <c r="AQ94" s="1">
        <v>1372.7309827767419</v>
      </c>
      <c r="AR94" s="1">
        <v>1372.379187448181</v>
      </c>
      <c r="AS94" s="1">
        <v>2.407504558563232</v>
      </c>
      <c r="AT94" s="1">
        <v>-1.35604847112927</v>
      </c>
      <c r="AU94" s="1">
        <v>-1.3995596166433211</v>
      </c>
      <c r="AV94" s="1">
        <v>1</v>
      </c>
    </row>
    <row r="95" spans="1:50" s="1" customFormat="1" x14ac:dyDescent="0.3">
      <c r="A95" s="1">
        <v>2</v>
      </c>
      <c r="B95" s="1">
        <v>52.11</v>
      </c>
      <c r="C95" s="1">
        <v>0.22</v>
      </c>
      <c r="D95" s="1">
        <v>0.86</v>
      </c>
      <c r="E95" s="1">
        <v>0.37</v>
      </c>
      <c r="F95" s="1">
        <v>13.33</v>
      </c>
      <c r="G95" s="1">
        <v>0.37</v>
      </c>
      <c r="H95" s="1">
        <v>13.51</v>
      </c>
      <c r="I95" s="1">
        <v>19.25</v>
      </c>
      <c r="J95" s="1">
        <v>0.25</v>
      </c>
      <c r="K95" s="1">
        <v>0</v>
      </c>
      <c r="L95" s="1">
        <v>0</v>
      </c>
      <c r="M95" s="1">
        <v>0</v>
      </c>
      <c r="N95" s="1">
        <v>100.27000000000001</v>
      </c>
      <c r="O95" s="1" t="s">
        <v>56</v>
      </c>
      <c r="P95" t="str" cm="1">
        <f t="array" ref="P95">_xlfn.IFS(A95=2,"Core",A95=3,"Rim",TRUE,"Mantle")</f>
        <v>Core</v>
      </c>
      <c r="Q95" s="1" t="s">
        <v>58</v>
      </c>
      <c r="R95" s="1">
        <v>1.9610000000000001</v>
      </c>
      <c r="S95" s="1">
        <v>6.0000000000000001E-3</v>
      </c>
      <c r="T95" s="1">
        <v>3.7999999999999999E-2</v>
      </c>
      <c r="U95" s="1">
        <v>1.0999999999999999E-2</v>
      </c>
      <c r="V95" s="1">
        <v>3.4000000000000002E-2</v>
      </c>
      <c r="W95" s="1">
        <v>0.38500000000000001</v>
      </c>
      <c r="X95" s="1">
        <v>1.2E-2</v>
      </c>
      <c r="Y95" s="1">
        <v>0.75800000000000001</v>
      </c>
      <c r="Z95" s="1">
        <v>0.77600000000000002</v>
      </c>
      <c r="AA95" s="1">
        <v>1.7999999999999999E-2</v>
      </c>
      <c r="AB95" s="1">
        <v>0</v>
      </c>
      <c r="AC95" s="1">
        <v>4</v>
      </c>
      <c r="AD95" s="1">
        <v>39.491094147582693</v>
      </c>
      <c r="AE95" s="1">
        <v>38.575063613231549</v>
      </c>
      <c r="AF95" s="1">
        <v>21.933842239185754</v>
      </c>
      <c r="AG95" s="1">
        <v>64.401019541206452</v>
      </c>
      <c r="AH95" s="2">
        <v>8.1145584725536984E-2</v>
      </c>
      <c r="AI95" s="1">
        <v>0.416793893129771</v>
      </c>
      <c r="AJ95" s="1">
        <v>0.39491094147582695</v>
      </c>
      <c r="AL95" s="1">
        <v>-0.98599105687881305</v>
      </c>
      <c r="AM95" s="1">
        <v>1367.372440439128</v>
      </c>
      <c r="AN95" s="1">
        <v>1378.66748046875</v>
      </c>
      <c r="AO95" s="1">
        <v>0.98720836639404297</v>
      </c>
      <c r="AP95" s="1">
        <v>1362.543212890625</v>
      </c>
      <c r="AQ95" s="1">
        <v>1371.300773027883</v>
      </c>
      <c r="AR95" s="1">
        <v>1373.9758768714171</v>
      </c>
      <c r="AS95" s="1">
        <v>1.8788735866546631</v>
      </c>
      <c r="AT95" s="1">
        <v>-2.4210359394228358</v>
      </c>
      <c r="AU95" s="1">
        <v>-2.091903212804731</v>
      </c>
      <c r="AV95" s="1">
        <v>1</v>
      </c>
    </row>
    <row r="96" spans="1:50" s="1" customFormat="1" x14ac:dyDescent="0.3">
      <c r="A96" s="1">
        <v>2</v>
      </c>
      <c r="B96" s="1">
        <v>52.170999999999999</v>
      </c>
      <c r="C96" s="1">
        <v>0.314</v>
      </c>
      <c r="D96" s="1">
        <v>0.94499999999999995</v>
      </c>
      <c r="E96" s="1">
        <v>0.36699999999999999</v>
      </c>
      <c r="F96" s="1">
        <v>13.704000000000001</v>
      </c>
      <c r="G96" s="1">
        <v>0.443</v>
      </c>
      <c r="H96" s="1">
        <v>13.077999999999999</v>
      </c>
      <c r="I96" s="1">
        <v>19.196999999999999</v>
      </c>
      <c r="J96" s="1">
        <v>0.29099999999999998</v>
      </c>
      <c r="K96" s="1">
        <v>0</v>
      </c>
      <c r="L96" s="1">
        <v>0</v>
      </c>
      <c r="M96" s="1">
        <v>0</v>
      </c>
      <c r="N96" s="1">
        <f>SUM(B96:M96)</f>
        <v>100.51</v>
      </c>
      <c r="O96" s="1" t="s">
        <v>62</v>
      </c>
      <c r="P96" t="str" cm="1">
        <f t="array" ref="P96">_xlfn.IFS(A96=2,"Core",A96=3,"Rim",TRUE,"Mantle")</f>
        <v>Core</v>
      </c>
      <c r="Q96" s="1" t="s">
        <v>52</v>
      </c>
      <c r="R96" s="1">
        <v>1.964</v>
      </c>
      <c r="S96" s="1">
        <v>8.9999999999999993E-3</v>
      </c>
      <c r="T96" s="1">
        <v>4.2000000000000003E-2</v>
      </c>
      <c r="U96" s="1">
        <v>1.0999999999999999E-2</v>
      </c>
      <c r="V96" s="1">
        <v>2.3E-2</v>
      </c>
      <c r="W96" s="1">
        <v>0.40799999999999997</v>
      </c>
      <c r="X96" s="1">
        <v>1.4E-2</v>
      </c>
      <c r="Y96" s="1">
        <v>0.73399999999999999</v>
      </c>
      <c r="Z96" s="1">
        <v>0.77400000000000002</v>
      </c>
      <c r="AA96" s="1">
        <v>2.1000000000000001E-2</v>
      </c>
      <c r="AB96" s="1">
        <v>0</v>
      </c>
      <c r="AC96" s="1">
        <v>4</v>
      </c>
      <c r="AD96" s="2">
        <v>39.631336405529957</v>
      </c>
      <c r="AE96" s="2">
        <v>37.58320532514081</v>
      </c>
      <c r="AF96" s="2">
        <v>22.785458269329236</v>
      </c>
      <c r="AG96" s="2">
        <f>Y96/(Y96+W96)*100</f>
        <v>64.273204903677765</v>
      </c>
      <c r="AH96" s="2">
        <f>V96/(V96+W96)</f>
        <v>5.336426914153132E-2</v>
      </c>
      <c r="AI96" s="2">
        <v>0.4260112647209422</v>
      </c>
      <c r="AJ96" s="2">
        <v>0.3963133640552996</v>
      </c>
      <c r="AL96" s="1">
        <v>-2.2933956631447931E-2</v>
      </c>
      <c r="AM96" s="1">
        <v>1363.5570056454289</v>
      </c>
      <c r="AN96" s="1">
        <v>1388.080444335938</v>
      </c>
      <c r="AO96" s="1">
        <v>1.7831412553787229</v>
      </c>
      <c r="AP96" s="1">
        <v>1350.069946289062</v>
      </c>
      <c r="AQ96" s="1">
        <v>1383.372096578694</v>
      </c>
      <c r="AR96" s="1">
        <v>1386.4358322431419</v>
      </c>
      <c r="AS96" s="1">
        <v>2.112695455551147</v>
      </c>
      <c r="AT96" s="1">
        <v>-0.35677266177253841</v>
      </c>
      <c r="AU96" s="1">
        <v>2.1458014327540909E-2</v>
      </c>
      <c r="AV96" s="1">
        <v>1</v>
      </c>
    </row>
    <row r="97" spans="1:50" s="1" customFormat="1" x14ac:dyDescent="0.3">
      <c r="A97">
        <v>2</v>
      </c>
      <c r="B97">
        <v>51.405000000000001</v>
      </c>
      <c r="C97">
        <v>0.23799999999999999</v>
      </c>
      <c r="D97">
        <v>0.92</v>
      </c>
      <c r="E97">
        <v>0.20899999999999999</v>
      </c>
      <c r="F97">
        <v>13.93</v>
      </c>
      <c r="G97">
        <v>0.38400000000000001</v>
      </c>
      <c r="H97">
        <v>13.048999999999999</v>
      </c>
      <c r="I97">
        <v>18.957000000000001</v>
      </c>
      <c r="J97">
        <v>0.16500000000000001</v>
      </c>
      <c r="K97">
        <v>0</v>
      </c>
      <c r="L97">
        <v>6.6000000000000003E-2</v>
      </c>
      <c r="M97">
        <v>0</v>
      </c>
      <c r="N97" s="1">
        <f>SUM(B97:M97)</f>
        <v>99.322999999999993</v>
      </c>
      <c r="O97" t="s">
        <v>61</v>
      </c>
      <c r="P97" t="str" cm="1">
        <f t="array" ref="P97">_xlfn.IFS(A97=2,"Core",A97=3,"Rim",TRUE,"Mantle")</f>
        <v>Core</v>
      </c>
      <c r="Q97" s="1" t="s">
        <v>93</v>
      </c>
      <c r="R97">
        <v>1.96</v>
      </c>
      <c r="S97">
        <v>7.0000000000000001E-3</v>
      </c>
      <c r="T97">
        <v>4.1000000000000002E-2</v>
      </c>
      <c r="U97">
        <v>6.0000000000000001E-3</v>
      </c>
      <c r="V97">
        <v>0.03</v>
      </c>
      <c r="W97">
        <v>0.41399999999999998</v>
      </c>
      <c r="X97">
        <v>1.2E-2</v>
      </c>
      <c r="Y97">
        <v>0.74199999999999999</v>
      </c>
      <c r="Z97">
        <v>0.77500000000000002</v>
      </c>
      <c r="AA97">
        <v>1.2E-2</v>
      </c>
      <c r="AB97">
        <v>0</v>
      </c>
      <c r="AC97">
        <v>4</v>
      </c>
      <c r="AD97">
        <v>39.280283831728333</v>
      </c>
      <c r="AE97">
        <v>37.607704004054739</v>
      </c>
      <c r="AF97">
        <v>23.112012164216925</v>
      </c>
      <c r="AG97" s="2">
        <f>Y97/(Y97+W97)*100</f>
        <v>64.186851211072664</v>
      </c>
      <c r="AH97" s="2">
        <f>V97/(V97+W97)</f>
        <v>6.7567567567567571E-2</v>
      </c>
      <c r="AI97">
        <v>0.42752154080081095</v>
      </c>
      <c r="AJ97">
        <v>0.39280283831728335</v>
      </c>
      <c r="AK97"/>
      <c r="AL97">
        <v>-1.425379860855323</v>
      </c>
      <c r="AM97">
        <v>1356.349124859642</v>
      </c>
      <c r="AN97">
        <v>1373.861572265625</v>
      </c>
      <c r="AO97">
        <v>0.96511870622634888</v>
      </c>
      <c r="AP97">
        <v>1343.613403320312</v>
      </c>
      <c r="AQ97">
        <v>1369.985472693779</v>
      </c>
      <c r="AR97">
        <v>1378.9541658125511</v>
      </c>
      <c r="AS97">
        <v>1.9715932607650759</v>
      </c>
      <c r="AT97">
        <v>-1.9972551188857319</v>
      </c>
      <c r="AU97">
        <v>-0.88995379015576326</v>
      </c>
      <c r="AV97">
        <v>1</v>
      </c>
      <c r="AW97"/>
      <c r="AX97"/>
    </row>
    <row r="98" spans="1:50" s="1" customFormat="1" x14ac:dyDescent="0.3">
      <c r="A98">
        <v>2</v>
      </c>
      <c r="B98">
        <v>51.587000000000003</v>
      </c>
      <c r="C98">
        <v>0.27300000000000002</v>
      </c>
      <c r="D98">
        <v>0.86799999999999999</v>
      </c>
      <c r="E98">
        <v>0.25600000000000001</v>
      </c>
      <c r="F98">
        <v>13.868</v>
      </c>
      <c r="G98">
        <v>0.41299999999999998</v>
      </c>
      <c r="H98">
        <v>13.189</v>
      </c>
      <c r="I98">
        <v>18.942</v>
      </c>
      <c r="J98">
        <v>0.13700000000000001</v>
      </c>
      <c r="K98">
        <v>0</v>
      </c>
      <c r="L98">
        <v>7.3999999999999996E-2</v>
      </c>
      <c r="M98">
        <v>0</v>
      </c>
      <c r="N98" s="1">
        <f>SUM(B98:M98)</f>
        <v>99.607000000000014</v>
      </c>
      <c r="O98" t="s">
        <v>61</v>
      </c>
      <c r="P98" t="str" cm="1">
        <f t="array" ref="P98">_xlfn.IFS(A98=2,"Core",A98=3,"Rim",TRUE,"Mantle")</f>
        <v>Core</v>
      </c>
      <c r="Q98" s="1" t="s">
        <v>93</v>
      </c>
      <c r="R98">
        <v>1.962</v>
      </c>
      <c r="S98">
        <v>8.0000000000000002E-3</v>
      </c>
      <c r="T98">
        <v>3.9E-2</v>
      </c>
      <c r="U98">
        <v>8.0000000000000002E-3</v>
      </c>
      <c r="V98">
        <v>2.4E-2</v>
      </c>
      <c r="W98">
        <v>0.41699999999999998</v>
      </c>
      <c r="X98">
        <v>1.2999999999999999E-2</v>
      </c>
      <c r="Y98">
        <v>0.747</v>
      </c>
      <c r="Z98">
        <v>0.77200000000000002</v>
      </c>
      <c r="AA98">
        <v>0.01</v>
      </c>
      <c r="AB98">
        <v>0</v>
      </c>
      <c r="AC98">
        <v>4</v>
      </c>
      <c r="AD98">
        <v>39.12823112012164</v>
      </c>
      <c r="AE98">
        <v>37.861125190065884</v>
      </c>
      <c r="AF98">
        <v>23.010643689812468</v>
      </c>
      <c r="AG98" s="2">
        <f>Y98/(Y98+W98)*100</f>
        <v>64.175257731958766</v>
      </c>
      <c r="AH98" s="2">
        <f>V98/(V98+W98)</f>
        <v>5.4421768707482991E-2</v>
      </c>
      <c r="AI98">
        <v>0.4257475924987329</v>
      </c>
      <c r="AJ98">
        <v>0.39128231120121643</v>
      </c>
      <c r="AK98"/>
      <c r="AL98">
        <v>-1.820527783805808</v>
      </c>
      <c r="AM98">
        <v>1352.5313678820769</v>
      </c>
      <c r="AN98">
        <v>1384.393676757812</v>
      </c>
      <c r="AO98">
        <v>0.90188002586364746</v>
      </c>
      <c r="AP98">
        <v>1349.208251953125</v>
      </c>
      <c r="AQ98">
        <v>1362.062337217465</v>
      </c>
      <c r="AR98">
        <v>1370.793227125082</v>
      </c>
      <c r="AS98">
        <v>1.6376068592071531</v>
      </c>
      <c r="AT98">
        <v>-3.0638733711789432</v>
      </c>
      <c r="AU98">
        <v>-1.9864986066848009</v>
      </c>
      <c r="AV98">
        <v>1</v>
      </c>
      <c r="AW98"/>
      <c r="AX98"/>
    </row>
    <row r="99" spans="1:50" s="1" customFormat="1" x14ac:dyDescent="0.3">
      <c r="A99" s="1">
        <v>2</v>
      </c>
      <c r="B99" s="1">
        <v>51.57</v>
      </c>
      <c r="C99" s="1">
        <v>0.22600000000000001</v>
      </c>
      <c r="D99" s="1">
        <v>1.099</v>
      </c>
      <c r="E99" s="1">
        <v>0.20799999999999999</v>
      </c>
      <c r="F99" s="1">
        <v>14.436</v>
      </c>
      <c r="G99" s="1">
        <v>0.47299999999999998</v>
      </c>
      <c r="H99" s="1">
        <v>12.907</v>
      </c>
      <c r="I99" s="1">
        <v>19</v>
      </c>
      <c r="J99" s="1">
        <v>0.25900000000000001</v>
      </c>
      <c r="K99" s="1">
        <v>0</v>
      </c>
      <c r="L99" s="1">
        <v>0</v>
      </c>
      <c r="M99" s="1">
        <v>0</v>
      </c>
      <c r="N99" s="1">
        <f>SUM(B99:M99)</f>
        <v>100.17799999999998</v>
      </c>
      <c r="O99" s="1" t="s">
        <v>62</v>
      </c>
      <c r="P99" t="str" cm="1">
        <f t="array" ref="P99">_xlfn.IFS(A99=2,"Core",A99=3,"Rim",TRUE,"Mantle")</f>
        <v>Core</v>
      </c>
      <c r="Q99" s="1" t="s">
        <v>52</v>
      </c>
      <c r="R99" s="1">
        <v>1.95</v>
      </c>
      <c r="S99" s="1">
        <v>6.0000000000000001E-3</v>
      </c>
      <c r="T99" s="1">
        <v>4.9000000000000002E-2</v>
      </c>
      <c r="U99" s="1">
        <v>6.0000000000000001E-3</v>
      </c>
      <c r="V99" s="1">
        <v>0.05</v>
      </c>
      <c r="W99" s="1">
        <v>0.40600000000000003</v>
      </c>
      <c r="X99" s="1">
        <v>1.4999999999999999E-2</v>
      </c>
      <c r="Y99" s="1">
        <v>0.72699999999999998</v>
      </c>
      <c r="Z99" s="1">
        <v>0.77</v>
      </c>
      <c r="AA99" s="1">
        <v>1.9E-2</v>
      </c>
      <c r="AB99" s="1">
        <v>0</v>
      </c>
      <c r="AC99" s="1">
        <v>4</v>
      </c>
      <c r="AD99" s="2">
        <v>39.126016260162608</v>
      </c>
      <c r="AE99" s="2">
        <v>36.941056910569102</v>
      </c>
      <c r="AF99" s="2">
        <v>23.932926829268293</v>
      </c>
      <c r="AG99" s="2">
        <f>Y99/(Y99+W99)*100</f>
        <v>64.165931156222413</v>
      </c>
      <c r="AH99" s="2">
        <f>V99/(V99+W99)</f>
        <v>0.10964912280701755</v>
      </c>
      <c r="AI99" s="2">
        <v>0.43495934959349603</v>
      </c>
      <c r="AJ99" s="2">
        <v>0.3912601626016261</v>
      </c>
      <c r="AL99" s="1">
        <v>-0.47230536203894152</v>
      </c>
      <c r="AM99" s="1">
        <v>1352.532341206</v>
      </c>
      <c r="AN99" s="1">
        <v>1368.826782226562</v>
      </c>
      <c r="AO99" s="1">
        <v>1.325763344764709</v>
      </c>
      <c r="AP99" s="1">
        <v>1334.687744140625</v>
      </c>
      <c r="AQ99" s="1">
        <v>1375.8082441495451</v>
      </c>
      <c r="AR99" s="1">
        <v>1378.5697154986151</v>
      </c>
      <c r="AS99" s="1">
        <v>2.0070488452911381</v>
      </c>
      <c r="AT99" s="1">
        <v>-0.87890111153001271</v>
      </c>
      <c r="AU99" s="1">
        <v>-0.53715993048720634</v>
      </c>
      <c r="AV99" s="1">
        <v>1</v>
      </c>
    </row>
    <row r="100" spans="1:50" s="1" customFormat="1" x14ac:dyDescent="0.3">
      <c r="A100" s="1">
        <v>2</v>
      </c>
      <c r="B100" s="1">
        <v>52.16</v>
      </c>
      <c r="C100" s="1">
        <v>0.22</v>
      </c>
      <c r="D100" s="1">
        <v>0.87</v>
      </c>
      <c r="E100" s="1">
        <v>0.35</v>
      </c>
      <c r="F100" s="1">
        <v>13.51</v>
      </c>
      <c r="G100" s="1">
        <v>0.39</v>
      </c>
      <c r="H100" s="1">
        <v>13.54</v>
      </c>
      <c r="I100" s="1">
        <v>19.12</v>
      </c>
      <c r="J100" s="1">
        <v>0.21</v>
      </c>
      <c r="K100" s="1">
        <v>0</v>
      </c>
      <c r="L100" s="1">
        <v>0</v>
      </c>
      <c r="M100" s="1">
        <v>0</v>
      </c>
      <c r="N100" s="1">
        <v>100.36999999999999</v>
      </c>
      <c r="O100" s="1" t="s">
        <v>56</v>
      </c>
      <c r="P100" t="str" cm="1">
        <f t="array" ref="P100">_xlfn.IFS(A100=2,"Core",A100=3,"Rim",TRUE,"Mantle")</f>
        <v>Core</v>
      </c>
      <c r="Q100" s="1" t="s">
        <v>58</v>
      </c>
      <c r="R100" s="1">
        <v>1.962</v>
      </c>
      <c r="S100" s="1">
        <v>6.0000000000000001E-3</v>
      </c>
      <c r="T100" s="1">
        <v>3.9E-2</v>
      </c>
      <c r="U100" s="1">
        <v>0.01</v>
      </c>
      <c r="V100" s="1">
        <v>0.03</v>
      </c>
      <c r="W100" s="1">
        <v>0.39600000000000002</v>
      </c>
      <c r="X100" s="1">
        <v>1.2E-2</v>
      </c>
      <c r="Y100" s="1">
        <v>0.75900000000000001</v>
      </c>
      <c r="Z100" s="1">
        <v>0.77100000000000002</v>
      </c>
      <c r="AA100" s="1">
        <v>1.4999999999999999E-2</v>
      </c>
      <c r="AB100" s="1">
        <v>0</v>
      </c>
      <c r="AC100" s="1">
        <v>4</v>
      </c>
      <c r="AD100" s="1">
        <v>39.176829268292678</v>
      </c>
      <c r="AE100" s="1">
        <v>38.567073170731696</v>
      </c>
      <c r="AF100" s="1">
        <v>22.256097560975611</v>
      </c>
      <c r="AG100" s="1">
        <v>64.050632911392412</v>
      </c>
      <c r="AH100" s="2">
        <v>7.0422535211267595E-2</v>
      </c>
      <c r="AI100" s="1">
        <v>0.41844512195121952</v>
      </c>
      <c r="AJ100" s="1">
        <v>0.39176829268292679</v>
      </c>
      <c r="AL100" s="1">
        <v>-1.138768684317832</v>
      </c>
      <c r="AM100" s="1">
        <v>1363.7715452650309</v>
      </c>
      <c r="AN100" s="1">
        <v>1382.791748046875</v>
      </c>
      <c r="AO100" s="1">
        <v>1.0402430295944209</v>
      </c>
      <c r="AP100" s="1">
        <v>1356.772216796875</v>
      </c>
      <c r="AQ100" s="1">
        <v>1373.268348420934</v>
      </c>
      <c r="AR100" s="1">
        <v>1378.5759243998129</v>
      </c>
      <c r="AS100" s="1">
        <v>1.717933654785156</v>
      </c>
      <c r="AT100" s="1">
        <v>-2.180280724548993</v>
      </c>
      <c r="AU100" s="1">
        <v>-1.5272656110761731</v>
      </c>
      <c r="AV100" s="1">
        <v>1</v>
      </c>
    </row>
    <row r="101" spans="1:50" s="1" customFormat="1" x14ac:dyDescent="0.3">
      <c r="A101">
        <v>2</v>
      </c>
      <c r="B101">
        <v>51.534999999999997</v>
      </c>
      <c r="C101">
        <v>0.26700000000000002</v>
      </c>
      <c r="D101">
        <v>0.94099999999999995</v>
      </c>
      <c r="E101">
        <v>0.187</v>
      </c>
      <c r="F101">
        <v>14.250999999999999</v>
      </c>
      <c r="G101">
        <v>0.376</v>
      </c>
      <c r="H101">
        <v>12.978999999999999</v>
      </c>
      <c r="I101">
        <v>19.143999999999998</v>
      </c>
      <c r="J101">
        <v>0.183</v>
      </c>
      <c r="K101">
        <v>0</v>
      </c>
      <c r="L101">
        <v>6.6000000000000003E-2</v>
      </c>
      <c r="M101">
        <v>0</v>
      </c>
      <c r="N101" s="1">
        <f>SUM(B101:M101)</f>
        <v>99.929000000000016</v>
      </c>
      <c r="O101" t="s">
        <v>61</v>
      </c>
      <c r="P101" t="str" cm="1">
        <f t="array" ref="P101">_xlfn.IFS(A101=2,"Core",A101=3,"Rim",TRUE,"Mantle")</f>
        <v>Core</v>
      </c>
      <c r="Q101" s="1" t="s">
        <v>93</v>
      </c>
      <c r="R101">
        <v>1.9550000000000001</v>
      </c>
      <c r="S101">
        <v>8.0000000000000002E-3</v>
      </c>
      <c r="T101">
        <v>4.2000000000000003E-2</v>
      </c>
      <c r="U101">
        <v>6.0000000000000001E-3</v>
      </c>
      <c r="V101">
        <v>0.04</v>
      </c>
      <c r="W101">
        <v>0.41199999999999998</v>
      </c>
      <c r="X101">
        <v>1.2E-2</v>
      </c>
      <c r="Y101">
        <v>0.73399999999999999</v>
      </c>
      <c r="Z101">
        <v>0.77800000000000002</v>
      </c>
      <c r="AA101">
        <v>1.2999999999999999E-2</v>
      </c>
      <c r="AB101">
        <v>0</v>
      </c>
      <c r="AC101">
        <v>4</v>
      </c>
      <c r="AD101">
        <v>39.372469635627525</v>
      </c>
      <c r="AE101">
        <v>37.145748987854248</v>
      </c>
      <c r="AF101">
        <v>23.481781376518214</v>
      </c>
      <c r="AG101" s="2">
        <f>Y101/(Y101+W101)*100</f>
        <v>64.048865619546248</v>
      </c>
      <c r="AH101" s="2">
        <f>V101/(V101+W101)</f>
        <v>8.8495575221238951E-2</v>
      </c>
      <c r="AI101">
        <v>0.43168016194331976</v>
      </c>
      <c r="AJ101">
        <v>0.39372469635627527</v>
      </c>
      <c r="AK101"/>
      <c r="AL101">
        <v>-1.6633407809614911</v>
      </c>
      <c r="AM101">
        <v>1353.8800083914789</v>
      </c>
      <c r="AN101">
        <v>1372.5234375</v>
      </c>
      <c r="AO101">
        <v>0.88054686784744263</v>
      </c>
      <c r="AP101">
        <v>1346.649047851562</v>
      </c>
      <c r="AQ101">
        <v>1355.779571292461</v>
      </c>
      <c r="AR101">
        <v>1361.1936771327389</v>
      </c>
      <c r="AS101">
        <v>2.156755685806274</v>
      </c>
      <c r="AT101">
        <v>-3.365391243246449</v>
      </c>
      <c r="AU101">
        <v>-2.6954092520955069</v>
      </c>
      <c r="AV101">
        <v>1</v>
      </c>
      <c r="AW101"/>
      <c r="AX101"/>
    </row>
    <row r="102" spans="1:50" s="1" customFormat="1" x14ac:dyDescent="0.3">
      <c r="A102" s="1">
        <v>2</v>
      </c>
      <c r="B102" s="1">
        <v>52.3</v>
      </c>
      <c r="C102" s="1">
        <v>0.22</v>
      </c>
      <c r="D102" s="1">
        <v>0.82</v>
      </c>
      <c r="E102" s="1">
        <v>0.32</v>
      </c>
      <c r="F102" s="1">
        <v>13.51</v>
      </c>
      <c r="G102" s="1">
        <v>0.43</v>
      </c>
      <c r="H102" s="1">
        <v>13.5</v>
      </c>
      <c r="I102" s="1">
        <v>19.21</v>
      </c>
      <c r="J102" s="1">
        <v>0.23</v>
      </c>
      <c r="K102" s="1">
        <v>0</v>
      </c>
      <c r="L102" s="1">
        <v>0</v>
      </c>
      <c r="M102" s="1">
        <v>0</v>
      </c>
      <c r="N102" s="1">
        <v>100.54</v>
      </c>
      <c r="O102" s="1" t="s">
        <v>56</v>
      </c>
      <c r="P102" t="str" cm="1">
        <f t="array" ref="P102">_xlfn.IFS(A102=2,"Core",A102=3,"Rim",TRUE,"Mantle")</f>
        <v>Core</v>
      </c>
      <c r="Q102" s="1" t="s">
        <v>58</v>
      </c>
      <c r="R102" s="1">
        <v>1.964</v>
      </c>
      <c r="S102" s="1">
        <v>6.0000000000000001E-3</v>
      </c>
      <c r="T102" s="1">
        <v>3.5999999999999997E-2</v>
      </c>
      <c r="U102" s="1">
        <v>0.01</v>
      </c>
      <c r="V102" s="1">
        <v>0.03</v>
      </c>
      <c r="W102" s="1">
        <v>0.39500000000000002</v>
      </c>
      <c r="X102" s="1">
        <v>1.4E-2</v>
      </c>
      <c r="Y102" s="1">
        <v>0.75600000000000001</v>
      </c>
      <c r="Z102" s="1">
        <v>0.77300000000000002</v>
      </c>
      <c r="AA102" s="1">
        <v>1.7000000000000001E-2</v>
      </c>
      <c r="AB102" s="1">
        <v>0</v>
      </c>
      <c r="AC102" s="1">
        <v>4</v>
      </c>
      <c r="AD102" s="1">
        <v>39.278455284552848</v>
      </c>
      <c r="AE102" s="1">
        <v>38.414634146341463</v>
      </c>
      <c r="AF102" s="1">
        <v>22.306910569105696</v>
      </c>
      <c r="AG102" s="1">
        <v>64.013547840812862</v>
      </c>
      <c r="AH102" s="2">
        <v>7.0588235294117632E-2</v>
      </c>
      <c r="AI102" s="1">
        <v>0.41946138211382122</v>
      </c>
      <c r="AJ102" s="1">
        <v>0.39278455284552849</v>
      </c>
      <c r="AL102" s="1">
        <v>-1.000395226117597</v>
      </c>
      <c r="AM102" s="1">
        <v>1361.4441449060851</v>
      </c>
      <c r="AN102" s="1">
        <v>1383.911254882812</v>
      </c>
      <c r="AO102" s="1">
        <v>1.149628877639771</v>
      </c>
      <c r="AP102" s="1">
        <v>1342.830078125</v>
      </c>
      <c r="AQ102" s="1">
        <v>1373.0528927451519</v>
      </c>
      <c r="AR102" s="1">
        <v>1377.498582447944</v>
      </c>
      <c r="AS102" s="1">
        <v>1.64286732673645</v>
      </c>
      <c r="AT102" s="1">
        <v>-2.1590423607722191</v>
      </c>
      <c r="AU102" s="1">
        <v>-1.61191442436261</v>
      </c>
      <c r="AV102" s="1">
        <v>1</v>
      </c>
    </row>
    <row r="103" spans="1:50" s="1" customFormat="1" x14ac:dyDescent="0.3">
      <c r="A103" s="1">
        <v>2</v>
      </c>
      <c r="B103" s="1">
        <v>51.701999999999998</v>
      </c>
      <c r="C103" s="1">
        <v>0.29899999999999999</v>
      </c>
      <c r="D103" s="1">
        <v>0.96399999999999997</v>
      </c>
      <c r="E103" s="1">
        <v>0.40600000000000003</v>
      </c>
      <c r="F103" s="1">
        <v>13.884</v>
      </c>
      <c r="G103" s="1">
        <v>0.39400000000000002</v>
      </c>
      <c r="H103" s="1">
        <v>12.927</v>
      </c>
      <c r="I103" s="1">
        <v>19.094999999999999</v>
      </c>
      <c r="J103" s="1">
        <v>0.26300000000000001</v>
      </c>
      <c r="K103" s="1">
        <v>0</v>
      </c>
      <c r="L103" s="1">
        <v>0</v>
      </c>
      <c r="M103" s="1">
        <v>0</v>
      </c>
      <c r="N103" s="1">
        <f>SUM(B103:M103)</f>
        <v>99.933999999999997</v>
      </c>
      <c r="O103" s="1" t="s">
        <v>59</v>
      </c>
      <c r="P103" t="str" cm="1">
        <f t="array" ref="P103">_xlfn.IFS(A103=2,"Core",A103=3,"Rim",TRUE,"Mantle")</f>
        <v>Core</v>
      </c>
      <c r="Q103" s="1" t="s">
        <v>52</v>
      </c>
      <c r="R103" s="1">
        <v>1.9590000000000001</v>
      </c>
      <c r="S103" s="1">
        <v>8.9999999999999993E-3</v>
      </c>
      <c r="T103" s="1">
        <v>4.2999999999999997E-2</v>
      </c>
      <c r="U103" s="1">
        <v>1.2E-2</v>
      </c>
      <c r="V103" s="1">
        <v>2.9000000000000001E-2</v>
      </c>
      <c r="W103" s="1">
        <v>0.41099999999999998</v>
      </c>
      <c r="X103" s="1">
        <v>1.2999999999999999E-2</v>
      </c>
      <c r="Y103" s="1">
        <v>0.73</v>
      </c>
      <c r="Z103" s="1">
        <v>0.77500000000000002</v>
      </c>
      <c r="AA103" s="1">
        <v>1.9E-2</v>
      </c>
      <c r="AB103" s="1">
        <v>0</v>
      </c>
      <c r="AC103" s="1">
        <v>4</v>
      </c>
      <c r="AD103" s="2">
        <v>39.581205311542398</v>
      </c>
      <c r="AE103" s="2">
        <v>37.282941777323799</v>
      </c>
      <c r="AF103" s="2">
        <v>23.13585291113381</v>
      </c>
      <c r="AG103" s="2">
        <f>Y103/(Y103+W103)*100</f>
        <v>63.978965819456612</v>
      </c>
      <c r="AH103" s="2">
        <f>V103/(V103+W103)</f>
        <v>6.5909090909090917E-2</v>
      </c>
      <c r="AI103" s="2">
        <v>0.42926455566905009</v>
      </c>
      <c r="AJ103" s="2">
        <v>0.395812053115424</v>
      </c>
      <c r="AL103" s="1">
        <v>-0.51512719956814834</v>
      </c>
      <c r="AM103" s="1">
        <v>1362.4779846271749</v>
      </c>
      <c r="AN103" s="1">
        <v>1383.672607421875</v>
      </c>
      <c r="AO103" s="1">
        <v>1.3596093654632571</v>
      </c>
      <c r="AP103" s="1">
        <v>1363.739013671875</v>
      </c>
      <c r="AQ103" s="1">
        <v>1374.106104230058</v>
      </c>
      <c r="AR103" s="1">
        <v>1376.691092595544</v>
      </c>
      <c r="AS103" s="1">
        <v>2.0721085071563721</v>
      </c>
      <c r="AT103" s="1">
        <v>-1.3090781572432211</v>
      </c>
      <c r="AU103" s="1">
        <v>-0.98959031316694279</v>
      </c>
      <c r="AV103" s="1">
        <v>1</v>
      </c>
    </row>
    <row r="104" spans="1:50" s="1" customFormat="1" x14ac:dyDescent="0.3">
      <c r="A104" s="1">
        <v>2</v>
      </c>
      <c r="B104" s="1">
        <v>51.91</v>
      </c>
      <c r="C104" s="1">
        <v>0.24</v>
      </c>
      <c r="D104" s="1">
        <v>0.83</v>
      </c>
      <c r="E104" s="1">
        <v>0.36</v>
      </c>
      <c r="F104" s="1">
        <v>13.5</v>
      </c>
      <c r="G104" s="1">
        <v>0.45</v>
      </c>
      <c r="H104" s="1">
        <v>13.43</v>
      </c>
      <c r="I104" s="1">
        <v>19.239999999999998</v>
      </c>
      <c r="J104" s="1">
        <v>0.26</v>
      </c>
      <c r="K104" s="1">
        <v>0</v>
      </c>
      <c r="L104" s="1">
        <v>0</v>
      </c>
      <c r="M104" s="1">
        <v>0</v>
      </c>
      <c r="N104" s="1">
        <v>100.22</v>
      </c>
      <c r="O104" s="1" t="s">
        <v>56</v>
      </c>
      <c r="P104" t="str" cm="1">
        <f t="array" ref="P104">_xlfn.IFS(A104=2,"Core",A104=3,"Rim",TRUE,"Mantle")</f>
        <v>Core</v>
      </c>
      <c r="Q104" s="1" t="s">
        <v>58</v>
      </c>
      <c r="R104" s="1">
        <v>1.956</v>
      </c>
      <c r="S104" s="1">
        <v>7.0000000000000001E-3</v>
      </c>
      <c r="T104" s="1">
        <v>3.6999999999999998E-2</v>
      </c>
      <c r="U104" s="1">
        <v>1.0999999999999999E-2</v>
      </c>
      <c r="V104" s="1">
        <v>4.5999999999999999E-2</v>
      </c>
      <c r="W104" s="1">
        <v>0.379</v>
      </c>
      <c r="X104" s="1">
        <v>1.4E-2</v>
      </c>
      <c r="Y104" s="1">
        <v>0.754</v>
      </c>
      <c r="Z104" s="1">
        <v>0.77700000000000002</v>
      </c>
      <c r="AA104" s="1">
        <v>1.9E-2</v>
      </c>
      <c r="AB104" s="1">
        <v>0</v>
      </c>
      <c r="AC104" s="1">
        <v>4</v>
      </c>
      <c r="AD104" s="1">
        <v>39.441624365482241</v>
      </c>
      <c r="AE104" s="1">
        <v>38.27411167512691</v>
      </c>
      <c r="AF104" s="1">
        <v>22.284263959390866</v>
      </c>
      <c r="AG104" s="1">
        <v>63.952502120441054</v>
      </c>
      <c r="AH104" s="2">
        <v>0.10823529411764704</v>
      </c>
      <c r="AI104" s="1">
        <v>0.42005076142131986</v>
      </c>
      <c r="AJ104" s="1">
        <v>0.39441624365482242</v>
      </c>
      <c r="AL104" s="1">
        <v>-1.5258650739302939</v>
      </c>
      <c r="AM104" s="1">
        <v>1356.7637532915469</v>
      </c>
      <c r="AN104" s="1">
        <v>1379.866333007812</v>
      </c>
      <c r="AO104" s="1">
        <v>1.443693876266479</v>
      </c>
      <c r="AP104" s="1">
        <v>1341.665649414062</v>
      </c>
      <c r="AQ104" s="1">
        <v>1318.457601096974</v>
      </c>
      <c r="AR104" s="1">
        <v>1315.247633429706</v>
      </c>
      <c r="AS104" s="1">
        <v>1.603633761405945</v>
      </c>
      <c r="AT104" s="1">
        <v>-8.6687683447012205</v>
      </c>
      <c r="AU104" s="1">
        <v>-9.0643263481840926</v>
      </c>
      <c r="AV104" s="1">
        <v>1</v>
      </c>
    </row>
    <row r="105" spans="1:50" s="1" customFormat="1" x14ac:dyDescent="0.3">
      <c r="A105" s="1">
        <v>2</v>
      </c>
      <c r="B105" s="1">
        <v>51.95</v>
      </c>
      <c r="C105" s="1">
        <v>0.24</v>
      </c>
      <c r="D105" s="1">
        <v>0.79</v>
      </c>
      <c r="E105" s="1">
        <v>0.35</v>
      </c>
      <c r="F105" s="1">
        <v>13.43</v>
      </c>
      <c r="G105" s="1">
        <v>0.43</v>
      </c>
      <c r="H105" s="1">
        <v>13.35</v>
      </c>
      <c r="I105" s="1">
        <v>19.41</v>
      </c>
      <c r="J105" s="1">
        <v>0.27</v>
      </c>
      <c r="K105" s="1">
        <v>0</v>
      </c>
      <c r="L105" s="1">
        <v>0</v>
      </c>
      <c r="M105" s="1">
        <v>0</v>
      </c>
      <c r="N105" s="1">
        <v>100.22</v>
      </c>
      <c r="O105" s="1" t="s">
        <v>56</v>
      </c>
      <c r="P105" t="str" cm="1">
        <f t="array" ref="P105">_xlfn.IFS(A105=2,"Core",A105=3,"Rim",TRUE,"Mantle")</f>
        <v>Core</v>
      </c>
      <c r="Q105" s="1" t="s">
        <v>58</v>
      </c>
      <c r="R105" s="1">
        <v>1.958</v>
      </c>
      <c r="S105" s="1">
        <v>7.0000000000000001E-3</v>
      </c>
      <c r="T105" s="1">
        <v>3.5000000000000003E-2</v>
      </c>
      <c r="U105" s="1">
        <v>0.01</v>
      </c>
      <c r="V105" s="1">
        <v>4.4999999999999998E-2</v>
      </c>
      <c r="W105" s="1">
        <v>0.378</v>
      </c>
      <c r="X105" s="1">
        <v>1.4E-2</v>
      </c>
      <c r="Y105" s="1">
        <v>0.75</v>
      </c>
      <c r="Z105" s="1">
        <v>0.78400000000000003</v>
      </c>
      <c r="AA105" s="1">
        <v>0.02</v>
      </c>
      <c r="AB105" s="1">
        <v>0</v>
      </c>
      <c r="AC105" s="1">
        <v>4</v>
      </c>
      <c r="AD105" s="1">
        <v>39.776763064434292</v>
      </c>
      <c r="AE105" s="1">
        <v>38.051750380517504</v>
      </c>
      <c r="AF105" s="1">
        <v>22.171486555048194</v>
      </c>
      <c r="AG105" s="1">
        <v>63.9386189258312</v>
      </c>
      <c r="AH105" s="2">
        <v>0.10638297872340426</v>
      </c>
      <c r="AI105" s="1">
        <v>0.4205986808726534</v>
      </c>
      <c r="AJ105" s="1">
        <v>0.3977676306443429</v>
      </c>
      <c r="AL105" s="1">
        <v>-1.585644816806784</v>
      </c>
      <c r="AM105" s="1">
        <v>1358.0624356369481</v>
      </c>
      <c r="AN105" s="1">
        <v>1385.005859375</v>
      </c>
      <c r="AO105" s="1">
        <v>1.300169110298157</v>
      </c>
      <c r="AP105" s="1">
        <v>1339.550170898438</v>
      </c>
      <c r="AQ105" s="1">
        <v>1303.3961452156191</v>
      </c>
      <c r="AR105" s="1">
        <v>1299.254569900176</v>
      </c>
      <c r="AS105" s="1">
        <v>1.929462790489197</v>
      </c>
      <c r="AT105" s="1">
        <v>-10.456436786792439</v>
      </c>
      <c r="AU105" s="1">
        <v>-10.967012073771469</v>
      </c>
      <c r="AV105" s="1">
        <v>1</v>
      </c>
    </row>
    <row r="106" spans="1:50" s="1" customFormat="1" x14ac:dyDescent="0.3">
      <c r="A106" s="1">
        <v>2</v>
      </c>
      <c r="B106" s="1">
        <v>52.11</v>
      </c>
      <c r="C106" s="1">
        <v>0.24</v>
      </c>
      <c r="D106" s="1">
        <v>0.8</v>
      </c>
      <c r="E106" s="1">
        <v>0.38</v>
      </c>
      <c r="F106" s="1">
        <v>13.57</v>
      </c>
      <c r="G106" s="1">
        <v>0.43</v>
      </c>
      <c r="H106" s="1">
        <v>13.49</v>
      </c>
      <c r="I106" s="1">
        <v>19.03</v>
      </c>
      <c r="J106" s="1">
        <v>0.24</v>
      </c>
      <c r="K106" s="1">
        <v>0</v>
      </c>
      <c r="L106" s="1">
        <v>0</v>
      </c>
      <c r="M106" s="1">
        <v>0</v>
      </c>
      <c r="N106" s="1">
        <v>100.28999999999999</v>
      </c>
      <c r="O106" s="1" t="s">
        <v>56</v>
      </c>
      <c r="P106" t="str" cm="1">
        <f t="array" ref="P106">_xlfn.IFS(A106=2,"Core",A106=3,"Rim",TRUE,"Mantle")</f>
        <v>Core</v>
      </c>
      <c r="Q106" s="1" t="s">
        <v>58</v>
      </c>
      <c r="R106" s="1">
        <v>1.9630000000000001</v>
      </c>
      <c r="S106" s="1">
        <v>7.0000000000000001E-3</v>
      </c>
      <c r="T106" s="1">
        <v>3.5999999999999997E-2</v>
      </c>
      <c r="U106" s="1">
        <v>1.0999999999999999E-2</v>
      </c>
      <c r="V106" s="1">
        <v>3.2000000000000001E-2</v>
      </c>
      <c r="W106" s="1">
        <v>0.39500000000000002</v>
      </c>
      <c r="X106" s="1">
        <v>1.4E-2</v>
      </c>
      <c r="Y106" s="1">
        <v>0.75700000000000001</v>
      </c>
      <c r="Z106" s="1">
        <v>0.76800000000000002</v>
      </c>
      <c r="AA106" s="1">
        <v>1.7999999999999999E-2</v>
      </c>
      <c r="AB106" s="1">
        <v>0</v>
      </c>
      <c r="AC106" s="1">
        <v>4</v>
      </c>
      <c r="AD106" s="1">
        <v>39.064089521871814</v>
      </c>
      <c r="AE106" s="1">
        <v>38.504577822990839</v>
      </c>
      <c r="AF106" s="1">
        <v>22.431332655137336</v>
      </c>
      <c r="AG106" s="1">
        <v>63.935810810810807</v>
      </c>
      <c r="AH106" s="2">
        <v>7.4941451990632318E-2</v>
      </c>
      <c r="AI106" s="1">
        <v>0.41963377416073244</v>
      </c>
      <c r="AJ106" s="1">
        <v>0.39064089521871814</v>
      </c>
      <c r="AL106" s="1">
        <v>-1.084838662602895</v>
      </c>
      <c r="AM106" s="1">
        <v>1361.3691635042419</v>
      </c>
      <c r="AN106" s="1">
        <v>1387.443603515625</v>
      </c>
      <c r="AO106" s="1">
        <v>1.0908923149108889</v>
      </c>
      <c r="AP106" s="1">
        <v>1352.743530273438</v>
      </c>
      <c r="AQ106" s="1">
        <v>1363.180298256746</v>
      </c>
      <c r="AR106" s="1">
        <v>1364.6168806419671</v>
      </c>
      <c r="AS106" s="1">
        <v>1.674182653427124</v>
      </c>
      <c r="AT106" s="1">
        <v>-3.2960291343861172</v>
      </c>
      <c r="AU106" s="1">
        <v>-3.1191477124677061</v>
      </c>
      <c r="AV106" s="1">
        <v>1</v>
      </c>
    </row>
    <row r="107" spans="1:50" s="1" customFormat="1" x14ac:dyDescent="0.3">
      <c r="A107" s="1">
        <v>2</v>
      </c>
      <c r="B107" s="1">
        <v>52.238999999999997</v>
      </c>
      <c r="C107" s="1">
        <v>0.26200000000000001</v>
      </c>
      <c r="D107" s="1">
        <v>0.94199999999999995</v>
      </c>
      <c r="E107" s="1">
        <v>0.35899999999999999</v>
      </c>
      <c r="F107" s="1">
        <v>13.646000000000001</v>
      </c>
      <c r="G107" s="1">
        <v>0.41799999999999998</v>
      </c>
      <c r="H107" s="1">
        <v>12.941000000000001</v>
      </c>
      <c r="I107" s="1">
        <v>19.664999999999999</v>
      </c>
      <c r="J107" s="1">
        <v>0.221</v>
      </c>
      <c r="K107" s="1">
        <v>0</v>
      </c>
      <c r="L107" s="1">
        <v>0</v>
      </c>
      <c r="M107" s="1">
        <v>0</v>
      </c>
      <c r="N107" s="1">
        <f>SUM(B107:M107)</f>
        <v>100.69300000000001</v>
      </c>
      <c r="O107" s="1" t="s">
        <v>60</v>
      </c>
      <c r="P107" t="str" cm="1">
        <f t="array" ref="P107">_xlfn.IFS(A107=2,"Core",A107=3,"Rim",TRUE,"Mantle")</f>
        <v>Core</v>
      </c>
      <c r="Q107" s="1" t="s">
        <v>52</v>
      </c>
      <c r="R107" s="1">
        <v>1.964</v>
      </c>
      <c r="S107" s="1">
        <v>7.0000000000000001E-3</v>
      </c>
      <c r="T107" s="1">
        <v>4.2000000000000003E-2</v>
      </c>
      <c r="U107" s="1">
        <v>1.0999999999999999E-2</v>
      </c>
      <c r="V107" s="1">
        <v>0.02</v>
      </c>
      <c r="W107" s="1">
        <v>0.40899999999999997</v>
      </c>
      <c r="X107" s="1">
        <v>1.2999999999999999E-2</v>
      </c>
      <c r="Y107" s="1">
        <v>0.72499999999999998</v>
      </c>
      <c r="Z107" s="1">
        <v>0.79200000000000004</v>
      </c>
      <c r="AA107" s="1">
        <v>1.6E-2</v>
      </c>
      <c r="AB107" s="1">
        <v>0</v>
      </c>
      <c r="AC107" s="1">
        <v>4</v>
      </c>
      <c r="AD107" s="2">
        <v>40.428790199081163</v>
      </c>
      <c r="AE107" s="2">
        <v>37.008677896886169</v>
      </c>
      <c r="AF107" s="2">
        <v>22.562531904032671</v>
      </c>
      <c r="AG107" s="2">
        <f>Y107/(Y107+W107)*100</f>
        <v>63.932980599647273</v>
      </c>
      <c r="AH107" s="2">
        <f>V107/(V107+W107)</f>
        <v>4.6620046620046623E-2</v>
      </c>
      <c r="AI107" s="2">
        <v>0.42776927003573251</v>
      </c>
      <c r="AJ107" s="2">
        <v>0.40428790199081166</v>
      </c>
      <c r="AL107" s="1">
        <v>-0.88747693850364939</v>
      </c>
      <c r="AM107" s="1">
        <v>1357.793806354779</v>
      </c>
      <c r="AN107" s="1">
        <v>1391.1103515625</v>
      </c>
      <c r="AO107" s="1">
        <v>1.4005869626998899</v>
      </c>
      <c r="AP107" s="1">
        <v>1341.254272460938</v>
      </c>
      <c r="AQ107" s="1">
        <v>1376.548625263792</v>
      </c>
      <c r="AR107" s="1">
        <v>1385.2185162226849</v>
      </c>
      <c r="AS107" s="1">
        <v>2.2867803573608398</v>
      </c>
      <c r="AT107" s="1">
        <v>-1.2073163464988279</v>
      </c>
      <c r="AU107" s="1">
        <v>-0.13703429425552471</v>
      </c>
      <c r="AV107" s="1">
        <v>1</v>
      </c>
    </row>
    <row r="108" spans="1:50" s="1" customFormat="1" x14ac:dyDescent="0.3">
      <c r="A108" s="1">
        <v>2</v>
      </c>
      <c r="B108" s="1">
        <v>51.88</v>
      </c>
      <c r="C108" s="1">
        <v>0.24</v>
      </c>
      <c r="D108" s="1">
        <v>0.82</v>
      </c>
      <c r="E108" s="1">
        <v>0.32</v>
      </c>
      <c r="F108" s="1">
        <v>13.3</v>
      </c>
      <c r="G108" s="1">
        <v>0.4</v>
      </c>
      <c r="H108" s="1">
        <v>13.25</v>
      </c>
      <c r="I108" s="1">
        <v>19.239999999999998</v>
      </c>
      <c r="J108" s="1">
        <v>0.27</v>
      </c>
      <c r="K108" s="1">
        <v>0</v>
      </c>
      <c r="L108" s="1">
        <v>0</v>
      </c>
      <c r="M108" s="1">
        <v>0</v>
      </c>
      <c r="N108" s="1">
        <v>99.72</v>
      </c>
      <c r="O108" s="1" t="s">
        <v>56</v>
      </c>
      <c r="P108" t="str" cm="1">
        <f t="array" ref="P108">_xlfn.IFS(A108=2,"Core",A108=3,"Rim",TRUE,"Mantle")</f>
        <v>Core</v>
      </c>
      <c r="Q108" s="1" t="s">
        <v>58</v>
      </c>
      <c r="R108" s="1">
        <v>1.9650000000000001</v>
      </c>
      <c r="S108" s="1">
        <v>7.0000000000000001E-3</v>
      </c>
      <c r="T108" s="1">
        <v>3.6999999999999998E-2</v>
      </c>
      <c r="U108" s="1">
        <v>0.01</v>
      </c>
      <c r="V108" s="1">
        <v>3.1E-2</v>
      </c>
      <c r="W108" s="1">
        <v>0.39100000000000001</v>
      </c>
      <c r="X108" s="1">
        <v>1.2999999999999999E-2</v>
      </c>
      <c r="Y108" s="1">
        <v>0.748</v>
      </c>
      <c r="Z108" s="1">
        <v>0.78100000000000003</v>
      </c>
      <c r="AA108" s="1">
        <v>0.02</v>
      </c>
      <c r="AB108" s="1">
        <v>0</v>
      </c>
      <c r="AC108" s="1">
        <v>4</v>
      </c>
      <c r="AD108" s="1">
        <v>39.765784114052948</v>
      </c>
      <c r="AE108" s="1">
        <v>38.085539714867608</v>
      </c>
      <c r="AF108" s="1">
        <v>22.148676171079426</v>
      </c>
      <c r="AG108" s="1">
        <v>63.931623931623932</v>
      </c>
      <c r="AH108" s="2">
        <v>7.3459715639810422E-2</v>
      </c>
      <c r="AI108" s="1">
        <v>0.42031568228105898</v>
      </c>
      <c r="AJ108" s="1">
        <v>0.39765784114052949</v>
      </c>
      <c r="AL108" s="1">
        <v>-0.67597075839460885</v>
      </c>
      <c r="AM108" s="1">
        <v>1365.561052601608</v>
      </c>
      <c r="AN108" s="1">
        <v>1373.04052734375</v>
      </c>
      <c r="AO108" s="1">
        <v>1.232514500617981</v>
      </c>
      <c r="AP108" s="1">
        <v>1348.601196289062</v>
      </c>
      <c r="AQ108" s="1">
        <v>1375.0962749633809</v>
      </c>
      <c r="AR108" s="1">
        <v>1378.0723669637489</v>
      </c>
      <c r="AS108" s="1">
        <v>2.1423428058624272</v>
      </c>
      <c r="AT108" s="1">
        <v>-1.751760095467489</v>
      </c>
      <c r="AU108" s="1">
        <v>-1.385157320379236</v>
      </c>
      <c r="AV108" s="1">
        <v>1</v>
      </c>
    </row>
    <row r="109" spans="1:50" s="1" customFormat="1" x14ac:dyDescent="0.3">
      <c r="A109" s="1">
        <v>2</v>
      </c>
      <c r="B109" s="1">
        <v>51.66</v>
      </c>
      <c r="C109" s="1">
        <v>0.21</v>
      </c>
      <c r="D109" s="1">
        <v>0.88</v>
      </c>
      <c r="E109" s="1">
        <v>0.33</v>
      </c>
      <c r="F109" s="1">
        <v>13.43</v>
      </c>
      <c r="G109" s="1">
        <v>0.47</v>
      </c>
      <c r="H109" s="1">
        <v>13.36</v>
      </c>
      <c r="I109" s="1">
        <v>19.28</v>
      </c>
      <c r="J109" s="1">
        <v>0.22</v>
      </c>
      <c r="K109" s="1">
        <v>0</v>
      </c>
      <c r="L109" s="1">
        <v>0</v>
      </c>
      <c r="M109" s="1">
        <v>0</v>
      </c>
      <c r="N109" s="1">
        <v>99.839999999999989</v>
      </c>
      <c r="O109" s="1" t="s">
        <v>56</v>
      </c>
      <c r="P109" t="str" cm="1">
        <f t="array" ref="P109">_xlfn.IFS(A109=2,"Core",A109=3,"Rim",TRUE,"Mantle")</f>
        <v>Core</v>
      </c>
      <c r="Q109" s="1" t="s">
        <v>58</v>
      </c>
      <c r="R109" s="1">
        <v>1.954</v>
      </c>
      <c r="S109" s="1">
        <v>6.0000000000000001E-3</v>
      </c>
      <c r="T109" s="1">
        <v>3.9E-2</v>
      </c>
      <c r="U109" s="1">
        <v>0.01</v>
      </c>
      <c r="V109" s="1">
        <v>4.7E-2</v>
      </c>
      <c r="W109" s="1">
        <v>0.378</v>
      </c>
      <c r="X109" s="1">
        <v>1.4999999999999999E-2</v>
      </c>
      <c r="Y109" s="1">
        <v>0.753</v>
      </c>
      <c r="Z109" s="1">
        <v>0.78100000000000003</v>
      </c>
      <c r="AA109" s="1">
        <v>1.6E-2</v>
      </c>
      <c r="AB109" s="1">
        <v>0</v>
      </c>
      <c r="AC109" s="1">
        <v>4</v>
      </c>
      <c r="AD109" s="1">
        <v>39.564336372847002</v>
      </c>
      <c r="AE109" s="1">
        <v>38.145896656534951</v>
      </c>
      <c r="AF109" s="1">
        <v>22.289766970618032</v>
      </c>
      <c r="AG109" s="1">
        <v>63.921901528013585</v>
      </c>
      <c r="AH109" s="2">
        <v>0.11058823529411764</v>
      </c>
      <c r="AI109" s="1">
        <v>0.42071935157041535</v>
      </c>
      <c r="AJ109" s="1">
        <v>0.39564336372847003</v>
      </c>
      <c r="AL109" s="1">
        <v>-1.817746820548152</v>
      </c>
      <c r="AM109" s="1">
        <v>1351.4468720266771</v>
      </c>
      <c r="AN109" s="1">
        <v>1375.34375</v>
      </c>
      <c r="AO109" s="1">
        <v>1.0305467844009399</v>
      </c>
      <c r="AP109" s="1">
        <v>1331.776489257812</v>
      </c>
      <c r="AQ109" s="1">
        <v>1338.022932056168</v>
      </c>
      <c r="AR109" s="1">
        <v>1338.6745434427271</v>
      </c>
      <c r="AS109" s="1">
        <v>1.586976170539856</v>
      </c>
      <c r="AT109" s="1">
        <v>-6.3284982416898856</v>
      </c>
      <c r="AU109" s="1">
        <v>-6.2482358956880688</v>
      </c>
      <c r="AV109" s="1">
        <v>1</v>
      </c>
    </row>
    <row r="110" spans="1:50" s="1" customFormat="1" x14ac:dyDescent="0.3">
      <c r="A110" s="1">
        <v>2</v>
      </c>
      <c r="B110" s="1">
        <v>51.84</v>
      </c>
      <c r="C110" s="1">
        <v>0.23</v>
      </c>
      <c r="D110" s="1">
        <v>0.82</v>
      </c>
      <c r="E110" s="1">
        <v>0.37</v>
      </c>
      <c r="F110" s="1">
        <v>13.5</v>
      </c>
      <c r="G110" s="1">
        <v>0.43</v>
      </c>
      <c r="H110" s="1">
        <v>13.43</v>
      </c>
      <c r="I110" s="1">
        <v>19.079999999999998</v>
      </c>
      <c r="J110" s="1">
        <v>0.26</v>
      </c>
      <c r="K110" s="1">
        <v>0</v>
      </c>
      <c r="L110" s="1">
        <v>0</v>
      </c>
      <c r="M110" s="1">
        <v>0</v>
      </c>
      <c r="N110" s="1">
        <v>99.960000000000008</v>
      </c>
      <c r="O110" s="1" t="s">
        <v>56</v>
      </c>
      <c r="P110" t="str" cm="1">
        <f t="array" ref="P110">_xlfn.IFS(A110=2,"Core",A110=3,"Rim",TRUE,"Mantle")</f>
        <v>Core</v>
      </c>
      <c r="Q110" s="1" t="s">
        <v>58</v>
      </c>
      <c r="R110" s="1">
        <v>1.958</v>
      </c>
      <c r="S110" s="1">
        <v>7.0000000000000001E-3</v>
      </c>
      <c r="T110" s="1">
        <v>3.6999999999999998E-2</v>
      </c>
      <c r="U110" s="1">
        <v>1.0999999999999999E-2</v>
      </c>
      <c r="V110" s="1">
        <v>4.2000000000000003E-2</v>
      </c>
      <c r="W110" s="1">
        <v>0.38500000000000001</v>
      </c>
      <c r="X110" s="1">
        <v>1.4E-2</v>
      </c>
      <c r="Y110" s="1">
        <v>0.75600000000000001</v>
      </c>
      <c r="Z110" s="1">
        <v>0.77200000000000002</v>
      </c>
      <c r="AA110" s="1">
        <v>1.9E-2</v>
      </c>
      <c r="AB110" s="1">
        <v>0</v>
      </c>
      <c r="AC110" s="1">
        <v>4</v>
      </c>
      <c r="AD110" s="1">
        <v>39.207719654647029</v>
      </c>
      <c r="AE110" s="1">
        <v>38.395124428643982</v>
      </c>
      <c r="AF110" s="1">
        <v>22.397155916708993</v>
      </c>
      <c r="AG110" s="1">
        <v>63.905325443786978</v>
      </c>
      <c r="AH110" s="2">
        <v>9.8360655737704944E-2</v>
      </c>
      <c r="AI110" s="1">
        <v>0.4200101574403251</v>
      </c>
      <c r="AJ110" s="1">
        <v>0.39207719654647027</v>
      </c>
      <c r="AL110" s="1">
        <v>-1.2338885158567441</v>
      </c>
      <c r="AM110" s="1">
        <v>1360.364670759875</v>
      </c>
      <c r="AN110" s="1">
        <v>1386.055541992188</v>
      </c>
      <c r="AO110" s="1">
        <v>1.2307583093643191</v>
      </c>
      <c r="AP110" s="1">
        <v>1347.443481445312</v>
      </c>
      <c r="AQ110" s="1">
        <v>1348.9561602247079</v>
      </c>
      <c r="AR110" s="1">
        <v>1347.7331778937221</v>
      </c>
      <c r="AS110" s="1">
        <v>1.6264780759811399</v>
      </c>
      <c r="AT110" s="1">
        <v>-4.983423363539714</v>
      </c>
      <c r="AU110" s="1">
        <v>-5.1340629496837682</v>
      </c>
      <c r="AV110" s="1">
        <v>1</v>
      </c>
    </row>
    <row r="111" spans="1:50" s="1" customFormat="1" x14ac:dyDescent="0.3">
      <c r="A111" s="1">
        <v>2</v>
      </c>
      <c r="B111" s="1">
        <v>51.686999999999998</v>
      </c>
      <c r="C111" s="1">
        <v>0.245</v>
      </c>
      <c r="D111" s="1">
        <v>0.93600000000000005</v>
      </c>
      <c r="E111" s="1">
        <v>0.245</v>
      </c>
      <c r="F111" s="1">
        <v>14.227</v>
      </c>
      <c r="G111" s="1">
        <v>0.502</v>
      </c>
      <c r="H111" s="1">
        <v>12.712</v>
      </c>
      <c r="I111" s="1">
        <v>19.370999999999999</v>
      </c>
      <c r="J111" s="1">
        <v>0.26900000000000002</v>
      </c>
      <c r="K111" s="1">
        <v>0</v>
      </c>
      <c r="L111" s="1">
        <v>0</v>
      </c>
      <c r="M111" s="1">
        <v>0</v>
      </c>
      <c r="N111" s="1">
        <v>100.19399999999999</v>
      </c>
      <c r="O111" s="1" t="s">
        <v>56</v>
      </c>
      <c r="P111" t="str" cm="1">
        <f t="array" ref="P111">_xlfn.IFS(A111=2,"Core",A111=3,"Rim",TRUE,"Mantle")</f>
        <v>Core</v>
      </c>
      <c r="Q111" s="1" t="s">
        <v>52</v>
      </c>
      <c r="R111" s="1">
        <v>1.956</v>
      </c>
      <c r="S111" s="1">
        <v>7.0000000000000001E-3</v>
      </c>
      <c r="T111" s="1">
        <v>4.2000000000000003E-2</v>
      </c>
      <c r="U111" s="1">
        <v>7.0000000000000001E-3</v>
      </c>
      <c r="V111" s="1">
        <v>4.4999999999999998E-2</v>
      </c>
      <c r="W111" s="1">
        <v>0.40500000000000003</v>
      </c>
      <c r="X111" s="1">
        <v>1.6E-2</v>
      </c>
      <c r="Y111" s="1">
        <v>0.71699999999999997</v>
      </c>
      <c r="Z111" s="1">
        <v>0.78500000000000003</v>
      </c>
      <c r="AA111" s="1">
        <v>0.02</v>
      </c>
      <c r="AB111" s="1">
        <v>0</v>
      </c>
      <c r="AC111" s="1">
        <v>4</v>
      </c>
      <c r="AD111" s="2">
        <v>39.888211382113823</v>
      </c>
      <c r="AE111" s="2">
        <v>36.43292682926829</v>
      </c>
      <c r="AF111" s="2">
        <v>23.678861788617887</v>
      </c>
      <c r="AG111" s="2">
        <v>63.903743315508024</v>
      </c>
      <c r="AH111" s="2">
        <v>9.9999999999999992E-2</v>
      </c>
      <c r="AI111" s="2">
        <v>0.43622967479674801</v>
      </c>
      <c r="AJ111" s="2">
        <v>0.39888211382113825</v>
      </c>
      <c r="AL111" s="1">
        <v>-0.84047103072762752</v>
      </c>
      <c r="AM111" s="1">
        <v>1347.920412174142</v>
      </c>
      <c r="AN111" s="1">
        <v>1371.7421875</v>
      </c>
      <c r="AO111" s="1">
        <v>1.8552484512329099</v>
      </c>
      <c r="AP111" s="1">
        <v>1320.334228515625</v>
      </c>
      <c r="AQ111" s="1">
        <v>1363.0816447495231</v>
      </c>
      <c r="AR111" s="1">
        <v>1364.662431761561</v>
      </c>
      <c r="AS111" s="1">
        <v>2.2534844875335689</v>
      </c>
      <c r="AT111" s="1">
        <v>-2.317089283901169</v>
      </c>
      <c r="AU111" s="1">
        <v>-2.1213030661899079</v>
      </c>
      <c r="AV111" s="1">
        <v>1</v>
      </c>
    </row>
    <row r="112" spans="1:50" s="1" customFormat="1" x14ac:dyDescent="0.3">
      <c r="A112" s="1">
        <v>2</v>
      </c>
      <c r="B112" s="1">
        <v>51.95</v>
      </c>
      <c r="C112" s="1">
        <v>0.24099999999999999</v>
      </c>
      <c r="D112" s="1">
        <v>1.042</v>
      </c>
      <c r="E112" s="1">
        <v>0.252</v>
      </c>
      <c r="F112" s="1">
        <v>14.122</v>
      </c>
      <c r="G112" s="1">
        <v>0.39700000000000002</v>
      </c>
      <c r="H112" s="1">
        <v>12.861000000000001</v>
      </c>
      <c r="I112" s="1">
        <v>19.265000000000001</v>
      </c>
      <c r="J112" s="1">
        <v>0.29099999999999998</v>
      </c>
      <c r="K112" s="1">
        <v>0</v>
      </c>
      <c r="L112" s="1">
        <v>0</v>
      </c>
      <c r="M112" s="1">
        <v>0</v>
      </c>
      <c r="N112" s="1">
        <f>SUM(B112:M112)</f>
        <v>100.42100000000001</v>
      </c>
      <c r="O112" s="1" t="s">
        <v>60</v>
      </c>
      <c r="P112" t="str" cm="1">
        <f t="array" ref="P112">_xlfn.IFS(A112=2,"Core",A112=3,"Rim",TRUE,"Mantle")</f>
        <v>Core</v>
      </c>
      <c r="Q112" s="1" t="s">
        <v>52</v>
      </c>
      <c r="R112" s="1">
        <v>1.9590000000000001</v>
      </c>
      <c r="S112" s="1">
        <v>7.0000000000000001E-3</v>
      </c>
      <c r="T112" s="1">
        <v>4.5999999999999999E-2</v>
      </c>
      <c r="U112" s="1">
        <v>8.0000000000000002E-3</v>
      </c>
      <c r="V112" s="1">
        <v>3.5999999999999997E-2</v>
      </c>
      <c r="W112" s="1">
        <v>0.40899999999999997</v>
      </c>
      <c r="X112" s="1">
        <v>1.2999999999999999E-2</v>
      </c>
      <c r="Y112" s="1">
        <v>0.72299999999999998</v>
      </c>
      <c r="Z112" s="1">
        <v>0.77800000000000002</v>
      </c>
      <c r="AA112" s="1">
        <v>2.1000000000000001E-2</v>
      </c>
      <c r="AB112" s="1">
        <v>0</v>
      </c>
      <c r="AC112" s="1">
        <v>4</v>
      </c>
      <c r="AD112" s="2">
        <v>39.714139867279229</v>
      </c>
      <c r="AE112" s="2">
        <v>36.906584992343028</v>
      </c>
      <c r="AF112" s="2">
        <v>23.379275140377743</v>
      </c>
      <c r="AG112" s="2">
        <f>Y112/(Y112+W112)*100</f>
        <v>63.869257950530034</v>
      </c>
      <c r="AH112" s="2">
        <f>V112/(V112+W112)</f>
        <v>8.0898876404494391E-2</v>
      </c>
      <c r="AI112" s="2">
        <v>0.43236345074017357</v>
      </c>
      <c r="AJ112" s="2">
        <v>0.3971413986727923</v>
      </c>
      <c r="AL112" s="1">
        <v>3.637097044665083E-2</v>
      </c>
      <c r="AM112" s="1">
        <v>1364.1818894564201</v>
      </c>
      <c r="AN112" s="1">
        <v>1381.333984375</v>
      </c>
      <c r="AO112" s="1">
        <v>1.792721748352051</v>
      </c>
      <c r="AP112" s="1">
        <v>1347.556640625</v>
      </c>
      <c r="AQ112" s="1">
        <v>1384.615926077131</v>
      </c>
      <c r="AR112" s="1">
        <v>1389.41085838154</v>
      </c>
      <c r="AS112" s="1">
        <v>2.5640473365783691</v>
      </c>
      <c r="AT112" s="1">
        <v>8.9851645073849795E-2</v>
      </c>
      <c r="AU112" s="1">
        <v>0.68282051203181915</v>
      </c>
      <c r="AV112" s="1">
        <v>1</v>
      </c>
    </row>
    <row r="113" spans="1:50" s="1" customFormat="1" x14ac:dyDescent="0.3">
      <c r="A113" s="1">
        <v>2</v>
      </c>
      <c r="B113" s="1">
        <v>51.551000000000002</v>
      </c>
      <c r="C113" s="1">
        <v>0.32600000000000001</v>
      </c>
      <c r="D113" s="1">
        <v>0.97799999999999998</v>
      </c>
      <c r="E113" s="1">
        <v>0.24299999999999999</v>
      </c>
      <c r="F113" s="1">
        <v>13.772</v>
      </c>
      <c r="G113" s="1">
        <v>0.45</v>
      </c>
      <c r="H113" s="1">
        <v>12.95</v>
      </c>
      <c r="I113" s="1">
        <v>18.931000000000001</v>
      </c>
      <c r="J113" s="1">
        <v>0.23400000000000001</v>
      </c>
      <c r="K113" s="1">
        <v>0</v>
      </c>
      <c r="L113" s="1">
        <v>0</v>
      </c>
      <c r="M113" s="1">
        <v>0</v>
      </c>
      <c r="N113" s="1">
        <f>SUM(B113:M113)</f>
        <v>99.435000000000002</v>
      </c>
      <c r="O113" s="1" t="s">
        <v>61</v>
      </c>
      <c r="P113" t="str" cm="1">
        <f t="array" ref="P113">_xlfn.IFS(A113=2,"Core",A113=3,"Rim",TRUE,"Mantle")</f>
        <v>Core</v>
      </c>
      <c r="Q113" s="1" t="s">
        <v>52</v>
      </c>
      <c r="R113" s="1">
        <v>1.962</v>
      </c>
      <c r="S113" s="1">
        <v>8.9999999999999993E-3</v>
      </c>
      <c r="T113" s="1">
        <v>4.3999999999999997E-2</v>
      </c>
      <c r="U113" s="1">
        <v>7.0000000000000001E-3</v>
      </c>
      <c r="V113" s="1">
        <v>2.3E-2</v>
      </c>
      <c r="W113" s="1">
        <v>0.41599999999999998</v>
      </c>
      <c r="X113" s="1">
        <v>1.4999999999999999E-2</v>
      </c>
      <c r="Y113" s="1">
        <v>0.73499999999999999</v>
      </c>
      <c r="Z113" s="1">
        <v>0.77200000000000002</v>
      </c>
      <c r="AA113" s="1">
        <v>1.7000000000000001E-2</v>
      </c>
      <c r="AB113" s="1">
        <v>0</v>
      </c>
      <c r="AC113" s="1">
        <v>4</v>
      </c>
      <c r="AD113" s="2">
        <v>39.367669556348808</v>
      </c>
      <c r="AE113" s="2">
        <v>37.480877103518608</v>
      </c>
      <c r="AF113" s="2">
        <v>23.151453340132587</v>
      </c>
      <c r="AG113" s="2">
        <f>Y113/(Y113+W113)*100</f>
        <v>63.857515204170291</v>
      </c>
      <c r="AH113" s="2">
        <f>V113/(V113+W113)</f>
        <v>5.2391799544419131E-2</v>
      </c>
      <c r="AI113" s="2">
        <v>0.42835288118306991</v>
      </c>
      <c r="AJ113" s="2">
        <v>0.39367669556348805</v>
      </c>
      <c r="AL113" s="1">
        <v>-0.42665275763734201</v>
      </c>
      <c r="AM113" s="1">
        <v>1357.8215088086899</v>
      </c>
      <c r="AN113" s="1">
        <v>1381.149780273438</v>
      </c>
      <c r="AO113" s="1">
        <v>1.325534462928772</v>
      </c>
      <c r="AP113" s="1">
        <v>1337.443237304688</v>
      </c>
      <c r="AQ113" s="1">
        <v>1381.2468355676051</v>
      </c>
      <c r="AR113" s="1">
        <v>1387.931302452128</v>
      </c>
      <c r="AS113" s="1">
        <v>1.84997546672821</v>
      </c>
      <c r="AT113" s="1">
        <v>-0.49309445963808679</v>
      </c>
      <c r="AU113" s="1">
        <v>0.33274028158138341</v>
      </c>
      <c r="AV113" s="1">
        <v>1</v>
      </c>
    </row>
    <row r="114" spans="1:50" s="1" customFormat="1" x14ac:dyDescent="0.3">
      <c r="A114" s="1">
        <v>2</v>
      </c>
      <c r="B114" s="1">
        <v>51.79</v>
      </c>
      <c r="C114" s="1">
        <v>0.26</v>
      </c>
      <c r="D114" s="1">
        <v>0.88</v>
      </c>
      <c r="E114" s="1">
        <v>0.34</v>
      </c>
      <c r="F114" s="1">
        <v>13.43</v>
      </c>
      <c r="G114" s="1">
        <v>0.35</v>
      </c>
      <c r="H114" s="1">
        <v>13.32</v>
      </c>
      <c r="I114" s="1">
        <v>19.39</v>
      </c>
      <c r="J114" s="1">
        <v>0.27</v>
      </c>
      <c r="K114" s="1">
        <v>0</v>
      </c>
      <c r="L114" s="1">
        <v>0</v>
      </c>
      <c r="M114" s="1">
        <v>0</v>
      </c>
      <c r="N114" s="1">
        <v>100.03</v>
      </c>
      <c r="O114" s="1" t="s">
        <v>56</v>
      </c>
      <c r="P114" t="str" cm="1">
        <f t="array" ref="P114">_xlfn.IFS(A114=2,"Core",A114=3,"Rim",TRUE,"Mantle")</f>
        <v>Core</v>
      </c>
      <c r="Q114" s="1" t="s">
        <v>58</v>
      </c>
      <c r="R114" s="1">
        <v>1.9550000000000001</v>
      </c>
      <c r="S114" s="1">
        <v>7.0000000000000001E-3</v>
      </c>
      <c r="T114" s="1">
        <v>3.9E-2</v>
      </c>
      <c r="U114" s="1">
        <v>0.01</v>
      </c>
      <c r="V114" s="1">
        <v>4.5999999999999999E-2</v>
      </c>
      <c r="W114" s="1">
        <v>0.378</v>
      </c>
      <c r="X114" s="1">
        <v>1.0999999999999999E-2</v>
      </c>
      <c r="Y114" s="1">
        <v>0.749</v>
      </c>
      <c r="Z114" s="1">
        <v>0.78400000000000003</v>
      </c>
      <c r="AA114" s="1">
        <v>0.02</v>
      </c>
      <c r="AB114" s="1">
        <v>0</v>
      </c>
      <c r="AC114" s="1">
        <v>4</v>
      </c>
      <c r="AD114" s="1">
        <v>39.837398373983739</v>
      </c>
      <c r="AE114" s="1">
        <v>38.05894308943089</v>
      </c>
      <c r="AF114" s="1">
        <v>22.10365853658536</v>
      </c>
      <c r="AG114" s="1">
        <v>63.853367433930096</v>
      </c>
      <c r="AH114" s="2">
        <v>0.10849056603773585</v>
      </c>
      <c r="AI114" s="1">
        <v>0.42022357723577231</v>
      </c>
      <c r="AJ114" s="1">
        <v>0.3983739837398374</v>
      </c>
      <c r="AL114" s="1">
        <v>-1.3773035272278451</v>
      </c>
      <c r="AM114" s="1">
        <v>1364.969925623069</v>
      </c>
      <c r="AN114" s="1">
        <v>1375.772094726562</v>
      </c>
      <c r="AO114" s="1">
        <v>0.89632290601730347</v>
      </c>
      <c r="AP114" s="1">
        <v>1360.925659179688</v>
      </c>
      <c r="AQ114" s="1">
        <v>1345.088862642094</v>
      </c>
      <c r="AR114" s="1">
        <v>1343.8320591738679</v>
      </c>
      <c r="AS114" s="1">
        <v>2.24530029296875</v>
      </c>
      <c r="AT114" s="1">
        <v>-5.2361033844176754</v>
      </c>
      <c r="AU114" s="1">
        <v>-5.3911178439092478</v>
      </c>
      <c r="AV114" s="1">
        <v>1</v>
      </c>
    </row>
    <row r="115" spans="1:50" s="1" customFormat="1" x14ac:dyDescent="0.3">
      <c r="A115" s="1">
        <v>2</v>
      </c>
      <c r="B115" s="1">
        <v>52.07</v>
      </c>
      <c r="C115" s="1">
        <v>0.22</v>
      </c>
      <c r="D115" s="1">
        <v>0.86</v>
      </c>
      <c r="E115" s="1">
        <v>0.38</v>
      </c>
      <c r="F115" s="1">
        <v>13.6</v>
      </c>
      <c r="G115" s="1">
        <v>0.42</v>
      </c>
      <c r="H115" s="1">
        <v>13.45</v>
      </c>
      <c r="I115" s="1">
        <v>19.309999999999999</v>
      </c>
      <c r="J115" s="1">
        <v>0.21</v>
      </c>
      <c r="K115" s="1">
        <v>0</v>
      </c>
      <c r="L115" s="1">
        <v>0</v>
      </c>
      <c r="M115" s="1">
        <v>0</v>
      </c>
      <c r="N115" s="1">
        <v>100.52</v>
      </c>
      <c r="O115" s="1" t="s">
        <v>56</v>
      </c>
      <c r="P115" t="str" cm="1">
        <f t="array" ref="P115">_xlfn.IFS(A115=2,"Core",A115=3,"Rim",TRUE,"Mantle")</f>
        <v>Core</v>
      </c>
      <c r="Q115" s="1" t="s">
        <v>58</v>
      </c>
      <c r="R115" s="1">
        <v>1.9570000000000001</v>
      </c>
      <c r="S115" s="1">
        <v>6.0000000000000001E-3</v>
      </c>
      <c r="T115" s="1">
        <v>3.7999999999999999E-2</v>
      </c>
      <c r="U115" s="1">
        <v>1.0999999999999999E-2</v>
      </c>
      <c r="V115" s="1">
        <v>3.9E-2</v>
      </c>
      <c r="W115" s="1">
        <v>0.38800000000000001</v>
      </c>
      <c r="X115" s="1">
        <v>1.2999999999999999E-2</v>
      </c>
      <c r="Y115" s="1">
        <v>0.753</v>
      </c>
      <c r="Z115" s="1">
        <v>0.77800000000000002</v>
      </c>
      <c r="AA115" s="1">
        <v>1.4999999999999999E-2</v>
      </c>
      <c r="AB115" s="1">
        <v>0</v>
      </c>
      <c r="AC115" s="1">
        <v>4</v>
      </c>
      <c r="AD115" s="1">
        <v>39.472349061390162</v>
      </c>
      <c r="AE115" s="1">
        <v>38.203957382039576</v>
      </c>
      <c r="AF115" s="1">
        <v>22.323693556570269</v>
      </c>
      <c r="AG115" s="1">
        <v>63.813559322033896</v>
      </c>
      <c r="AH115" s="2">
        <v>9.1334894613583142E-2</v>
      </c>
      <c r="AI115" s="1">
        <v>0.42059868087265351</v>
      </c>
      <c r="AJ115" s="1">
        <v>0.39472349061390161</v>
      </c>
      <c r="AL115" s="1">
        <v>-1.743095886687424</v>
      </c>
      <c r="AM115" s="1">
        <v>1356.516388383988</v>
      </c>
      <c r="AN115" s="1">
        <v>1385.577880859375</v>
      </c>
      <c r="AO115" s="1">
        <v>1.100287914276123</v>
      </c>
      <c r="AP115" s="1">
        <v>1347.00146484375</v>
      </c>
      <c r="AQ115" s="1">
        <v>1345.882946285609</v>
      </c>
      <c r="AR115" s="1">
        <v>1347.8131360923389</v>
      </c>
      <c r="AS115" s="1">
        <v>1.8386983871459961</v>
      </c>
      <c r="AT115" s="1">
        <v>-5.3592185590096051</v>
      </c>
      <c r="AU115" s="1">
        <v>-5.1214654857059543</v>
      </c>
      <c r="AV115" s="1">
        <v>1</v>
      </c>
    </row>
    <row r="116" spans="1:50" s="1" customFormat="1" x14ac:dyDescent="0.3">
      <c r="A116" s="1">
        <v>2</v>
      </c>
      <c r="B116" s="1">
        <v>52.085999999999999</v>
      </c>
      <c r="C116" s="1">
        <v>0.252</v>
      </c>
      <c r="D116" s="1">
        <v>0.85899999999999999</v>
      </c>
      <c r="E116" s="1">
        <v>0.33100000000000002</v>
      </c>
      <c r="F116" s="1">
        <v>13.096</v>
      </c>
      <c r="G116" s="1">
        <v>0.39500000000000002</v>
      </c>
      <c r="H116" s="1">
        <v>12.94</v>
      </c>
      <c r="I116" s="1">
        <v>19.209</v>
      </c>
      <c r="J116" s="1">
        <v>0.25600000000000001</v>
      </c>
      <c r="K116" s="1">
        <v>0</v>
      </c>
      <c r="L116" s="1">
        <v>0</v>
      </c>
      <c r="M116" s="1">
        <v>0</v>
      </c>
      <c r="N116" s="1">
        <v>99.424000000000007</v>
      </c>
      <c r="O116" s="1" t="s">
        <v>56</v>
      </c>
      <c r="P116" t="str" cm="1">
        <f t="array" ref="P116">_xlfn.IFS(A116=2,"Core",A116=3,"Rim",TRUE,"Mantle")</f>
        <v>Core</v>
      </c>
      <c r="Q116" s="1" t="s">
        <v>53</v>
      </c>
      <c r="R116" s="1">
        <v>1.98</v>
      </c>
      <c r="S116" s="1">
        <v>7.0000000000000001E-3</v>
      </c>
      <c r="T116" s="1">
        <v>3.7999999999999999E-2</v>
      </c>
      <c r="U116" s="1">
        <v>0.01</v>
      </c>
      <c r="V116" s="1">
        <v>0</v>
      </c>
      <c r="W116" s="1">
        <v>0.41599999999999998</v>
      </c>
      <c r="X116" s="1">
        <v>1.2999999999999999E-2</v>
      </c>
      <c r="Y116" s="1">
        <v>0.73299999999999998</v>
      </c>
      <c r="Z116" s="1">
        <v>0.78200000000000003</v>
      </c>
      <c r="AA116" s="1">
        <v>1.9E-2</v>
      </c>
      <c r="AB116" s="1">
        <v>0</v>
      </c>
      <c r="AC116" s="1">
        <v>3.9980000000000002</v>
      </c>
      <c r="AD116" s="2">
        <v>40.226337448559669</v>
      </c>
      <c r="AE116" s="2">
        <v>37.705761316872426</v>
      </c>
      <c r="AF116" s="2">
        <v>22.067901234567898</v>
      </c>
      <c r="AG116" s="2">
        <v>63.794604003481282</v>
      </c>
      <c r="AH116" s="2">
        <v>0</v>
      </c>
      <c r="AI116" s="2">
        <v>0.42181069958847733</v>
      </c>
      <c r="AJ116" s="2">
        <v>0.40226337448559668</v>
      </c>
      <c r="AL116" s="1">
        <v>0.40617906048892038</v>
      </c>
      <c r="AM116" s="1">
        <v>1372.745374246874</v>
      </c>
      <c r="AN116" s="1">
        <v>1378.274169921875</v>
      </c>
      <c r="AO116" s="1">
        <v>1.435049891471863</v>
      </c>
      <c r="AP116" s="1">
        <v>1353.174194335938</v>
      </c>
      <c r="AQ116" s="1">
        <v>1398.116186829812</v>
      </c>
      <c r="AR116" s="1">
        <v>1411.7011881427629</v>
      </c>
      <c r="AS116" s="1">
        <v>2.0615577697753911</v>
      </c>
      <c r="AT116" s="1">
        <v>0.91831306609310559</v>
      </c>
      <c r="AU116" s="1">
        <v>2.5901400825719598</v>
      </c>
      <c r="AV116" s="1">
        <v>1</v>
      </c>
    </row>
    <row r="117" spans="1:50" s="1" customFormat="1" x14ac:dyDescent="0.3">
      <c r="A117">
        <v>2</v>
      </c>
      <c r="B117">
        <v>51.472000000000001</v>
      </c>
      <c r="C117">
        <v>0.27800000000000002</v>
      </c>
      <c r="D117">
        <v>0.95099999999999996</v>
      </c>
      <c r="E117">
        <v>0.217</v>
      </c>
      <c r="F117">
        <v>14.276</v>
      </c>
      <c r="G117">
        <v>0.39300000000000002</v>
      </c>
      <c r="H117">
        <v>12.943</v>
      </c>
      <c r="I117">
        <v>19.111999999999998</v>
      </c>
      <c r="J117">
        <v>0.16300000000000001</v>
      </c>
      <c r="K117">
        <v>0</v>
      </c>
      <c r="L117">
        <v>4.9000000000000002E-2</v>
      </c>
      <c r="M117">
        <v>0</v>
      </c>
      <c r="N117" s="1">
        <f>SUM(B117:M117)</f>
        <v>99.853999999999999</v>
      </c>
      <c r="O117" t="s">
        <v>61</v>
      </c>
      <c r="P117" t="str" cm="1">
        <f t="array" ref="P117">_xlfn.IFS(A117=2,"Core",A117=3,"Rim",TRUE,"Mantle")</f>
        <v>Core</v>
      </c>
      <c r="Q117" s="1" t="s">
        <v>93</v>
      </c>
      <c r="R117">
        <v>1.9550000000000001</v>
      </c>
      <c r="S117">
        <v>8.0000000000000002E-3</v>
      </c>
      <c r="T117">
        <v>4.2999999999999997E-2</v>
      </c>
      <c r="U117">
        <v>7.0000000000000001E-3</v>
      </c>
      <c r="V117">
        <v>3.7999999999999999E-2</v>
      </c>
      <c r="W117">
        <v>0.41599999999999998</v>
      </c>
      <c r="X117">
        <v>1.2999999999999999E-2</v>
      </c>
      <c r="Y117">
        <v>0.73299999999999998</v>
      </c>
      <c r="Z117">
        <v>0.77800000000000002</v>
      </c>
      <c r="AA117">
        <v>1.2E-2</v>
      </c>
      <c r="AB117">
        <v>0</v>
      </c>
      <c r="AC117">
        <v>4</v>
      </c>
      <c r="AD117">
        <v>39.332659251769471</v>
      </c>
      <c r="AE117">
        <v>37.057633973710821</v>
      </c>
      <c r="AF117">
        <v>23.609706774519719</v>
      </c>
      <c r="AG117" s="2">
        <f>Y117/(Y117+W117)*100</f>
        <v>63.794604003481282</v>
      </c>
      <c r="AH117" s="2">
        <f>V117/(V117+W117)</f>
        <v>8.3700440528634373E-2</v>
      </c>
      <c r="AI117">
        <v>0.4327603640040445</v>
      </c>
      <c r="AJ117">
        <v>0.3933265925176947</v>
      </c>
      <c r="AK117"/>
      <c r="AL117">
        <v>-1.8359836699159151</v>
      </c>
      <c r="AM117">
        <v>1350.737944095695</v>
      </c>
      <c r="AN117">
        <v>1378.5380859375</v>
      </c>
      <c r="AO117">
        <v>0.94519329071044922</v>
      </c>
      <c r="AP117">
        <v>1346.667846679688</v>
      </c>
      <c r="AQ117">
        <v>1353.062006614892</v>
      </c>
      <c r="AR117">
        <v>1359.1249334548741</v>
      </c>
      <c r="AS117">
        <v>1.985508918762207</v>
      </c>
      <c r="AT117">
        <v>-3.6803175278478188</v>
      </c>
      <c r="AU117">
        <v>-2.929949831986161</v>
      </c>
      <c r="AV117">
        <v>1</v>
      </c>
      <c r="AW117"/>
      <c r="AX117"/>
    </row>
    <row r="118" spans="1:50" s="1" customFormat="1" x14ac:dyDescent="0.3">
      <c r="A118" s="1">
        <v>2</v>
      </c>
      <c r="B118" s="1">
        <v>52.15</v>
      </c>
      <c r="C118" s="1">
        <v>0.25</v>
      </c>
      <c r="D118" s="1">
        <v>0.85</v>
      </c>
      <c r="E118" s="1">
        <v>0.32</v>
      </c>
      <c r="F118" s="1">
        <v>13.47</v>
      </c>
      <c r="G118" s="1">
        <v>0.42</v>
      </c>
      <c r="H118" s="1">
        <v>13.29</v>
      </c>
      <c r="I118" s="1">
        <v>19.190000000000001</v>
      </c>
      <c r="J118" s="1">
        <v>0.25</v>
      </c>
      <c r="K118" s="1">
        <v>0</v>
      </c>
      <c r="L118" s="1">
        <v>0</v>
      </c>
      <c r="M118" s="1">
        <v>0</v>
      </c>
      <c r="N118" s="1">
        <v>100.19</v>
      </c>
      <c r="O118" s="1" t="s">
        <v>56</v>
      </c>
      <c r="P118" t="str" cm="1">
        <f t="array" ref="P118">_xlfn.IFS(A118=2,"Core",A118=3,"Rim",TRUE,"Mantle")</f>
        <v>Core</v>
      </c>
      <c r="Q118" s="1" t="s">
        <v>58</v>
      </c>
      <c r="R118" s="1">
        <v>1.9670000000000001</v>
      </c>
      <c r="S118" s="1">
        <v>7.0000000000000001E-3</v>
      </c>
      <c r="T118" s="1">
        <v>3.7999999999999999E-2</v>
      </c>
      <c r="U118" s="1">
        <v>0.01</v>
      </c>
      <c r="V118" s="1">
        <v>2.3E-2</v>
      </c>
      <c r="W118" s="1">
        <v>0.40100000000000002</v>
      </c>
      <c r="X118" s="1">
        <v>1.2999999999999999E-2</v>
      </c>
      <c r="Y118" s="1">
        <v>0.747</v>
      </c>
      <c r="Z118" s="1">
        <v>0.77500000000000002</v>
      </c>
      <c r="AA118" s="1">
        <v>1.7999999999999999E-2</v>
      </c>
      <c r="AB118" s="1">
        <v>0</v>
      </c>
      <c r="AC118" s="1">
        <v>4</v>
      </c>
      <c r="AD118" s="1">
        <v>39.561000510464524</v>
      </c>
      <c r="AE118" s="1">
        <v>38.131699846860641</v>
      </c>
      <c r="AF118" s="1">
        <v>22.307299642674838</v>
      </c>
      <c r="AG118" s="1">
        <v>63.791631084543127</v>
      </c>
      <c r="AH118" s="2">
        <v>5.4245283018867912E-2</v>
      </c>
      <c r="AI118" s="1">
        <v>0.42087799897907097</v>
      </c>
      <c r="AJ118" s="1">
        <v>0.39561000510464522</v>
      </c>
      <c r="AL118" s="1">
        <v>-0.53227256463271644</v>
      </c>
      <c r="AM118" s="1">
        <v>1364.2537241782429</v>
      </c>
      <c r="AN118" s="1">
        <v>1381.1201171875</v>
      </c>
      <c r="AO118" s="1">
        <v>1.204668402671814</v>
      </c>
      <c r="AP118" s="1">
        <v>1344.05908203125</v>
      </c>
      <c r="AQ118" s="1">
        <v>1381.077646777846</v>
      </c>
      <c r="AR118" s="1">
        <v>1386.510792269833</v>
      </c>
      <c r="AS118" s="1">
        <v>1.9281555414199829</v>
      </c>
      <c r="AT118" s="1">
        <v>-1.024795474894745</v>
      </c>
      <c r="AU118" s="1">
        <v>-0.35556513816726287</v>
      </c>
      <c r="AV118" s="1">
        <v>1</v>
      </c>
    </row>
    <row r="119" spans="1:50" s="1" customFormat="1" x14ac:dyDescent="0.3">
      <c r="A119" s="1">
        <v>2</v>
      </c>
      <c r="B119" s="1">
        <v>51.94</v>
      </c>
      <c r="C119" s="1">
        <v>0.25</v>
      </c>
      <c r="D119" s="1">
        <v>0.87</v>
      </c>
      <c r="E119" s="1">
        <v>0.32</v>
      </c>
      <c r="F119" s="1">
        <v>13.57</v>
      </c>
      <c r="G119" s="1">
        <v>0.38</v>
      </c>
      <c r="H119" s="1">
        <v>13.41</v>
      </c>
      <c r="I119" s="1">
        <v>19.04</v>
      </c>
      <c r="J119" s="1">
        <v>0.26</v>
      </c>
      <c r="K119" s="1">
        <v>0</v>
      </c>
      <c r="L119" s="1">
        <v>0</v>
      </c>
      <c r="M119" s="1">
        <v>0</v>
      </c>
      <c r="N119" s="1">
        <v>100.03999999999998</v>
      </c>
      <c r="O119" s="1" t="s">
        <v>56</v>
      </c>
      <c r="P119" t="str" cm="1">
        <f t="array" ref="P119">_xlfn.IFS(A119=2,"Core",A119=3,"Rim",TRUE,"Mantle")</f>
        <v>Core</v>
      </c>
      <c r="Q119" s="1" t="s">
        <v>58</v>
      </c>
      <c r="R119" s="1">
        <v>1.9610000000000001</v>
      </c>
      <c r="S119" s="1">
        <v>7.0000000000000001E-3</v>
      </c>
      <c r="T119" s="1">
        <v>3.9E-2</v>
      </c>
      <c r="U119" s="1">
        <v>0.01</v>
      </c>
      <c r="V119" s="1">
        <v>3.5000000000000003E-2</v>
      </c>
      <c r="W119" s="1">
        <v>0.39300000000000002</v>
      </c>
      <c r="X119" s="1">
        <v>1.2E-2</v>
      </c>
      <c r="Y119" s="1">
        <v>0.754</v>
      </c>
      <c r="Z119" s="1">
        <v>0.77</v>
      </c>
      <c r="AA119" s="1">
        <v>1.9E-2</v>
      </c>
      <c r="AB119" s="1">
        <v>0</v>
      </c>
      <c r="AC119" s="1">
        <v>4</v>
      </c>
      <c r="AD119" s="1">
        <v>39.205702647657844</v>
      </c>
      <c r="AE119" s="1">
        <v>38.391038696537677</v>
      </c>
      <c r="AF119" s="1">
        <v>22.403258655804485</v>
      </c>
      <c r="AG119" s="1">
        <v>63.790186125211513</v>
      </c>
      <c r="AH119" s="2">
        <v>8.1775700934579434E-2</v>
      </c>
      <c r="AI119" s="1">
        <v>0.4200610997963341</v>
      </c>
      <c r="AJ119" s="1">
        <v>0.39205702647657842</v>
      </c>
      <c r="AL119" s="1">
        <v>-0.76475046875822983</v>
      </c>
      <c r="AM119" s="1">
        <v>1366.678104320717</v>
      </c>
      <c r="AN119" s="1">
        <v>1381.159790039062</v>
      </c>
      <c r="AO119" s="1">
        <v>1.0404647588729861</v>
      </c>
      <c r="AP119" s="1">
        <v>1359.503051757812</v>
      </c>
      <c r="AQ119" s="1">
        <v>1372.0333789679189</v>
      </c>
      <c r="AR119" s="1">
        <v>1373.7831611834899</v>
      </c>
      <c r="AS119" s="1">
        <v>1.9842351675033569</v>
      </c>
      <c r="AT119" s="1">
        <v>-2.0846036869511408</v>
      </c>
      <c r="AU119" s="1">
        <v>-1.869004259264091</v>
      </c>
      <c r="AV119" s="1">
        <v>1</v>
      </c>
    </row>
    <row r="120" spans="1:50" s="1" customFormat="1" x14ac:dyDescent="0.3">
      <c r="A120">
        <v>2</v>
      </c>
      <c r="B120">
        <v>51.7</v>
      </c>
      <c r="C120">
        <v>0.26300000000000001</v>
      </c>
      <c r="D120">
        <v>0.88300000000000001</v>
      </c>
      <c r="E120">
        <v>0.27300000000000002</v>
      </c>
      <c r="F120">
        <v>13.875</v>
      </c>
      <c r="G120">
        <v>0.38400000000000001</v>
      </c>
      <c r="H120">
        <v>13.159000000000001</v>
      </c>
      <c r="I120">
        <v>18.937000000000001</v>
      </c>
      <c r="J120">
        <v>0.14199999999999999</v>
      </c>
      <c r="K120">
        <v>0</v>
      </c>
      <c r="L120">
        <v>3.4000000000000002E-2</v>
      </c>
      <c r="M120">
        <v>2.1000000000000001E-2</v>
      </c>
      <c r="N120" s="1">
        <f>SUM(B120:M120)</f>
        <v>99.671000000000006</v>
      </c>
      <c r="O120" t="s">
        <v>61</v>
      </c>
      <c r="P120" t="str" cm="1">
        <f t="array" ref="P120">_xlfn.IFS(A120=2,"Core",A120=3,"Rim",TRUE,"Mantle")</f>
        <v>Core</v>
      </c>
      <c r="Q120" s="1" t="s">
        <v>93</v>
      </c>
      <c r="R120">
        <v>1.9650000000000001</v>
      </c>
      <c r="S120">
        <v>8.0000000000000002E-3</v>
      </c>
      <c r="T120">
        <v>0.04</v>
      </c>
      <c r="U120">
        <v>8.0000000000000002E-3</v>
      </c>
      <c r="V120">
        <v>1.7999999999999999E-2</v>
      </c>
      <c r="W120">
        <v>0.42299999999999999</v>
      </c>
      <c r="X120">
        <v>1.2E-2</v>
      </c>
      <c r="Y120">
        <v>0.745</v>
      </c>
      <c r="Z120">
        <v>0.77100000000000002</v>
      </c>
      <c r="AA120">
        <v>0.01</v>
      </c>
      <c r="AB120">
        <v>0</v>
      </c>
      <c r="AC120">
        <v>4</v>
      </c>
      <c r="AD120">
        <v>39.156932453021845</v>
      </c>
      <c r="AE120">
        <v>37.836465210766882</v>
      </c>
      <c r="AF120">
        <v>23.006602336211273</v>
      </c>
      <c r="AG120" s="2">
        <f>Y120/(Y120+W120)*100</f>
        <v>63.784246575342472</v>
      </c>
      <c r="AH120" s="2">
        <f>V120/(V120+W120)</f>
        <v>4.0816326530612242E-2</v>
      </c>
      <c r="AI120">
        <v>0.42585068562722195</v>
      </c>
      <c r="AJ120">
        <v>0.39156932453021848</v>
      </c>
      <c r="AK120"/>
      <c r="AL120">
        <v>-1.4788335790188789</v>
      </c>
      <c r="AM120">
        <v>1357.1805836973749</v>
      </c>
      <c r="AN120">
        <v>1383.598022460938</v>
      </c>
      <c r="AO120">
        <v>0.93107390403747559</v>
      </c>
      <c r="AP120">
        <v>1354.482421875</v>
      </c>
      <c r="AQ120">
        <v>1371.825997685899</v>
      </c>
      <c r="AR120">
        <v>1382.5145309159029</v>
      </c>
      <c r="AS120">
        <v>1.684286832809448</v>
      </c>
      <c r="AT120">
        <v>-1.906048725154051</v>
      </c>
      <c r="AU120">
        <v>-0.58747073405951333</v>
      </c>
      <c r="AV120">
        <v>1</v>
      </c>
      <c r="AW120"/>
      <c r="AX120"/>
    </row>
    <row r="121" spans="1:50" s="1" customFormat="1" x14ac:dyDescent="0.3">
      <c r="A121" s="1">
        <v>2</v>
      </c>
      <c r="B121" s="1">
        <v>52.08</v>
      </c>
      <c r="C121" s="1">
        <v>0.24</v>
      </c>
      <c r="D121" s="1">
        <v>0.81</v>
      </c>
      <c r="E121" s="1">
        <v>0.34</v>
      </c>
      <c r="F121" s="1">
        <v>13.7</v>
      </c>
      <c r="G121" s="1">
        <v>0.41</v>
      </c>
      <c r="H121" s="1">
        <v>13.54</v>
      </c>
      <c r="I121" s="1">
        <v>19.09</v>
      </c>
      <c r="J121" s="1">
        <v>0.19</v>
      </c>
      <c r="K121" s="1">
        <v>0</v>
      </c>
      <c r="L121" s="1">
        <v>0</v>
      </c>
      <c r="M121" s="1">
        <v>0</v>
      </c>
      <c r="N121" s="1">
        <v>100.4</v>
      </c>
      <c r="O121" s="1" t="s">
        <v>56</v>
      </c>
      <c r="P121" t="str" cm="1">
        <f t="array" ref="P121">_xlfn.IFS(A121=2,"Core",A121=3,"Rim",TRUE,"Mantle")</f>
        <v>Core</v>
      </c>
      <c r="Q121" s="1" t="s">
        <v>58</v>
      </c>
      <c r="R121" s="1">
        <v>1.96</v>
      </c>
      <c r="S121" s="1">
        <v>7.0000000000000001E-3</v>
      </c>
      <c r="T121" s="1">
        <v>3.5999999999999997E-2</v>
      </c>
      <c r="U121" s="1">
        <v>0.01</v>
      </c>
      <c r="V121" s="1">
        <v>3.4000000000000002E-2</v>
      </c>
      <c r="W121" s="1">
        <v>0.39700000000000002</v>
      </c>
      <c r="X121" s="1">
        <v>1.2999999999999999E-2</v>
      </c>
      <c r="Y121" s="1">
        <v>0.75900000000000001</v>
      </c>
      <c r="Z121" s="1">
        <v>0.77</v>
      </c>
      <c r="AA121" s="1">
        <v>1.4E-2</v>
      </c>
      <c r="AB121" s="1">
        <v>0</v>
      </c>
      <c r="AC121" s="1">
        <v>4</v>
      </c>
      <c r="AD121" s="1">
        <v>39.026862645717181</v>
      </c>
      <c r="AE121" s="1">
        <v>38.469336036492649</v>
      </c>
      <c r="AF121" s="1">
        <v>22.50380131779017</v>
      </c>
      <c r="AG121" s="1">
        <v>63.78151260504201</v>
      </c>
      <c r="AH121" s="2">
        <v>7.8886310904872387E-2</v>
      </c>
      <c r="AI121" s="1">
        <v>0.42017232640648761</v>
      </c>
      <c r="AJ121" s="1">
        <v>0.39026862645717181</v>
      </c>
      <c r="AL121" s="1">
        <v>-1.8127469480532099</v>
      </c>
      <c r="AM121" s="1">
        <v>1357.4507132023459</v>
      </c>
      <c r="AN121" s="1">
        <v>1383.289306640625</v>
      </c>
      <c r="AO121" s="1">
        <v>1.1798949241638179</v>
      </c>
      <c r="AP121" s="1">
        <v>1351.976806640625</v>
      </c>
      <c r="AQ121" s="1">
        <v>1343.695771733398</v>
      </c>
      <c r="AR121" s="1">
        <v>1346.3102959778071</v>
      </c>
      <c r="AS121" s="1">
        <v>1.5714870691299441</v>
      </c>
      <c r="AT121" s="1">
        <v>-5.6299055017470891</v>
      </c>
      <c r="AU121" s="1">
        <v>-5.3078613345438601</v>
      </c>
      <c r="AV121" s="1">
        <v>1</v>
      </c>
    </row>
    <row r="122" spans="1:50" s="1" customFormat="1" x14ac:dyDescent="0.3">
      <c r="A122" s="1">
        <v>2</v>
      </c>
      <c r="B122" s="1">
        <v>51.89</v>
      </c>
      <c r="C122" s="1">
        <v>0.24</v>
      </c>
      <c r="D122" s="1">
        <v>0.86</v>
      </c>
      <c r="E122" s="1">
        <v>0.34</v>
      </c>
      <c r="F122" s="1">
        <v>13.69</v>
      </c>
      <c r="G122" s="1">
        <v>0.41</v>
      </c>
      <c r="H122" s="1">
        <v>13.5</v>
      </c>
      <c r="I122" s="1">
        <v>19.32</v>
      </c>
      <c r="J122" s="1">
        <v>0.19</v>
      </c>
      <c r="K122" s="1">
        <v>0</v>
      </c>
      <c r="L122" s="1">
        <v>0</v>
      </c>
      <c r="M122" s="1">
        <v>0</v>
      </c>
      <c r="N122" s="1">
        <v>100.44</v>
      </c>
      <c r="O122" s="1" t="s">
        <v>56</v>
      </c>
      <c r="P122" t="str" cm="1">
        <f t="array" ref="P122">_xlfn.IFS(A122=2,"Core",A122=3,"Rim",TRUE,"Mantle")</f>
        <v>Core</v>
      </c>
      <c r="Q122" s="1" t="s">
        <v>58</v>
      </c>
      <c r="R122" s="1">
        <v>1.952</v>
      </c>
      <c r="S122" s="1">
        <v>7.0000000000000001E-3</v>
      </c>
      <c r="T122" s="1">
        <v>3.7999999999999999E-2</v>
      </c>
      <c r="U122" s="1">
        <v>0.01</v>
      </c>
      <c r="V122" s="1">
        <v>4.8000000000000001E-2</v>
      </c>
      <c r="W122" s="1">
        <v>0.38200000000000001</v>
      </c>
      <c r="X122" s="1">
        <v>1.2999999999999999E-2</v>
      </c>
      <c r="Y122" s="1">
        <v>0.75700000000000001</v>
      </c>
      <c r="Z122" s="1">
        <v>0.77900000000000003</v>
      </c>
      <c r="AA122" s="1">
        <v>1.4E-2</v>
      </c>
      <c r="AB122" s="1">
        <v>0</v>
      </c>
      <c r="AC122" s="1">
        <v>4</v>
      </c>
      <c r="AD122" s="1">
        <v>39.363314805457307</v>
      </c>
      <c r="AE122" s="1">
        <v>38.251642243557356</v>
      </c>
      <c r="AF122" s="1">
        <v>22.385042950985348</v>
      </c>
      <c r="AG122" s="1">
        <v>63.774220724515587</v>
      </c>
      <c r="AH122" s="2">
        <v>0.11162790697674418</v>
      </c>
      <c r="AI122" s="1">
        <v>0.42066700353714004</v>
      </c>
      <c r="AJ122" s="1">
        <v>0.39363314805457306</v>
      </c>
      <c r="AM122" s="1">
        <v>1353.226969235971</v>
      </c>
      <c r="AN122" s="1">
        <v>1380.577880859375</v>
      </c>
      <c r="AO122" s="1">
        <v>1.1351138353347781</v>
      </c>
      <c r="AP122" s="1">
        <v>1349.230590820312</v>
      </c>
      <c r="AS122" s="1">
        <v>1.805025100708008</v>
      </c>
      <c r="AV122" s="1">
        <v>1</v>
      </c>
    </row>
    <row r="123" spans="1:50" s="1" customFormat="1" x14ac:dyDescent="0.3">
      <c r="A123" s="1">
        <v>2</v>
      </c>
      <c r="B123" s="1">
        <v>51.62</v>
      </c>
      <c r="C123" s="1">
        <v>0.25</v>
      </c>
      <c r="D123" s="1">
        <v>0.8</v>
      </c>
      <c r="E123" s="1">
        <v>0.38</v>
      </c>
      <c r="F123" s="1">
        <v>13.62</v>
      </c>
      <c r="G123" s="1">
        <v>0.43</v>
      </c>
      <c r="H123" s="1">
        <v>13.45</v>
      </c>
      <c r="I123" s="1">
        <v>19.29</v>
      </c>
      <c r="J123" s="1">
        <v>0.2</v>
      </c>
      <c r="K123" s="1">
        <v>0</v>
      </c>
      <c r="L123" s="1">
        <v>0</v>
      </c>
      <c r="M123" s="1">
        <v>0</v>
      </c>
      <c r="N123" s="1">
        <v>100.04</v>
      </c>
      <c r="O123" s="1" t="s">
        <v>56</v>
      </c>
      <c r="P123" t="str" cm="1">
        <f t="array" ref="P123">_xlfn.IFS(A123=2,"Core",A123=3,"Rim",TRUE,"Mantle")</f>
        <v>Core</v>
      </c>
      <c r="Q123" s="1" t="s">
        <v>58</v>
      </c>
      <c r="R123" s="1">
        <v>1.95</v>
      </c>
      <c r="S123" s="1">
        <v>7.0000000000000001E-3</v>
      </c>
      <c r="T123" s="1">
        <v>3.5999999999999997E-2</v>
      </c>
      <c r="U123" s="1">
        <v>1.0999999999999999E-2</v>
      </c>
      <c r="V123" s="1">
        <v>5.3999999999999999E-2</v>
      </c>
      <c r="W123" s="1">
        <v>0.376</v>
      </c>
      <c r="X123" s="1">
        <v>1.4E-2</v>
      </c>
      <c r="Y123" s="1">
        <v>0.75700000000000001</v>
      </c>
      <c r="Z123" s="1">
        <v>0.78100000000000003</v>
      </c>
      <c r="AA123" s="1">
        <v>1.4999999999999999E-2</v>
      </c>
      <c r="AB123" s="1">
        <v>0</v>
      </c>
      <c r="AC123" s="1">
        <v>4</v>
      </c>
      <c r="AD123" s="1">
        <v>39.404641775983855</v>
      </c>
      <c r="AE123" s="1">
        <v>38.193743693239156</v>
      </c>
      <c r="AF123" s="1">
        <v>22.401614530776992</v>
      </c>
      <c r="AG123" s="1">
        <v>63.774220724515587</v>
      </c>
      <c r="AH123" s="2">
        <v>0.12558139534883722</v>
      </c>
      <c r="AI123" s="1">
        <v>0.42103935418768923</v>
      </c>
      <c r="AJ123" s="1">
        <v>0.39404641775983856</v>
      </c>
      <c r="AM123" s="1">
        <v>1350.792523003136</v>
      </c>
      <c r="AN123" s="1">
        <v>1386.184936523438</v>
      </c>
      <c r="AO123" s="1">
        <v>0.93112879991531372</v>
      </c>
      <c r="AP123" s="1">
        <v>1347.22802734375</v>
      </c>
      <c r="AS123" s="1">
        <v>1.911224961280823</v>
      </c>
      <c r="AV123" s="1">
        <v>1</v>
      </c>
    </row>
    <row r="124" spans="1:50" s="1" customFormat="1" x14ac:dyDescent="0.3">
      <c r="A124" s="1">
        <v>2</v>
      </c>
      <c r="B124" s="1">
        <v>52.249000000000002</v>
      </c>
      <c r="C124" s="1">
        <v>0.31900000000000001</v>
      </c>
      <c r="D124" s="1">
        <v>0.92800000000000005</v>
      </c>
      <c r="E124" s="1">
        <v>0.32800000000000001</v>
      </c>
      <c r="F124" s="1">
        <v>13.898999999999999</v>
      </c>
      <c r="G124" s="1">
        <v>0.42199999999999999</v>
      </c>
      <c r="H124" s="1">
        <v>13.113</v>
      </c>
      <c r="I124" s="1">
        <v>19.003</v>
      </c>
      <c r="J124" s="1">
        <v>0.28000000000000003</v>
      </c>
      <c r="K124" s="1">
        <v>0</v>
      </c>
      <c r="L124" s="1">
        <v>0</v>
      </c>
      <c r="M124" s="1">
        <v>0</v>
      </c>
      <c r="N124" s="1">
        <f>SUM(B124:M124)</f>
        <v>100.541</v>
      </c>
      <c r="O124" s="1" t="s">
        <v>62</v>
      </c>
      <c r="P124" t="str" cm="1">
        <f t="array" ref="P124">_xlfn.IFS(A124=2,"Core",A124=3,"Rim",TRUE,"Mantle")</f>
        <v>Core</v>
      </c>
      <c r="Q124" s="1" t="s">
        <v>52</v>
      </c>
      <c r="R124" s="1">
        <v>1.9670000000000001</v>
      </c>
      <c r="S124" s="1">
        <v>8.9999999999999993E-3</v>
      </c>
      <c r="T124" s="1">
        <v>4.1000000000000002E-2</v>
      </c>
      <c r="U124" s="1">
        <v>0.01</v>
      </c>
      <c r="V124" s="1">
        <v>1.7999999999999999E-2</v>
      </c>
      <c r="W124" s="1">
        <v>0.41899999999999998</v>
      </c>
      <c r="X124" s="1">
        <v>1.2999999999999999E-2</v>
      </c>
      <c r="Y124" s="1">
        <v>0.73599999999999999</v>
      </c>
      <c r="Z124" s="1">
        <v>0.76600000000000001</v>
      </c>
      <c r="AA124" s="1">
        <v>0.02</v>
      </c>
      <c r="AB124" s="1">
        <v>0</v>
      </c>
      <c r="AC124" s="1">
        <v>4</v>
      </c>
      <c r="AD124" s="2">
        <v>39.241803278688522</v>
      </c>
      <c r="AE124" s="2">
        <v>37.704918032786885</v>
      </c>
      <c r="AF124" s="2">
        <v>23.053278688524593</v>
      </c>
      <c r="AG124" s="2">
        <f>Y124/(Y124+W124)*100</f>
        <v>63.722943722943725</v>
      </c>
      <c r="AH124" s="2">
        <f>V124/(V124+W124)</f>
        <v>4.1189931350114416E-2</v>
      </c>
      <c r="AI124" s="2">
        <v>0.42674180327868849</v>
      </c>
      <c r="AJ124" s="2">
        <v>0.3924180327868852</v>
      </c>
      <c r="AL124" s="1">
        <v>0.12931643493307729</v>
      </c>
      <c r="AM124" s="1">
        <v>1366.1943691320371</v>
      </c>
      <c r="AN124" s="1">
        <v>1387.597290039062</v>
      </c>
      <c r="AO124" s="1">
        <v>1.3691339492797849</v>
      </c>
      <c r="AP124" s="1">
        <v>1354.25</v>
      </c>
      <c r="AQ124" s="1">
        <v>1386.7392902283491</v>
      </c>
      <c r="AR124" s="1">
        <v>1391.3124554967951</v>
      </c>
      <c r="AS124" s="1">
        <v>1.9943937063217161</v>
      </c>
      <c r="AT124" s="1">
        <v>9.5564564118831186E-2</v>
      </c>
      <c r="AU124" s="1">
        <v>0.6602613294421289</v>
      </c>
      <c r="AV124" s="1">
        <v>1</v>
      </c>
    </row>
    <row r="125" spans="1:50" s="1" customFormat="1" x14ac:dyDescent="0.3">
      <c r="A125" s="1">
        <v>2</v>
      </c>
      <c r="B125" s="1">
        <v>51.94</v>
      </c>
      <c r="C125" s="1">
        <v>0.24</v>
      </c>
      <c r="D125" s="1">
        <v>0.85</v>
      </c>
      <c r="E125" s="1">
        <v>0.38</v>
      </c>
      <c r="F125" s="1">
        <v>13.56</v>
      </c>
      <c r="G125" s="1">
        <v>0.41</v>
      </c>
      <c r="H125" s="1">
        <v>13.35</v>
      </c>
      <c r="I125" s="1">
        <v>19.170000000000002</v>
      </c>
      <c r="J125" s="1">
        <v>0.28000000000000003</v>
      </c>
      <c r="K125" s="1">
        <v>0</v>
      </c>
      <c r="L125" s="1">
        <v>0</v>
      </c>
      <c r="M125" s="1">
        <v>0</v>
      </c>
      <c r="N125" s="1">
        <v>100.17999999999999</v>
      </c>
      <c r="O125" s="1" t="s">
        <v>56</v>
      </c>
      <c r="P125" t="str" cm="1">
        <f t="array" ref="P125">_xlfn.IFS(A125=2,"Core",A125=3,"Rim",TRUE,"Mantle")</f>
        <v>Core</v>
      </c>
      <c r="Q125" s="1" t="s">
        <v>58</v>
      </c>
      <c r="R125" s="1">
        <v>1.958</v>
      </c>
      <c r="S125" s="1">
        <v>7.0000000000000001E-3</v>
      </c>
      <c r="T125" s="1">
        <v>3.7999999999999999E-2</v>
      </c>
      <c r="U125" s="1">
        <v>1.0999999999999999E-2</v>
      </c>
      <c r="V125" s="1">
        <v>4.1000000000000002E-2</v>
      </c>
      <c r="W125" s="1">
        <v>0.38600000000000001</v>
      </c>
      <c r="X125" s="1">
        <v>1.2999999999999999E-2</v>
      </c>
      <c r="Y125" s="1">
        <v>0.75</v>
      </c>
      <c r="Z125" s="1">
        <v>0.77400000000000002</v>
      </c>
      <c r="AA125" s="1">
        <v>0.02</v>
      </c>
      <c r="AB125" s="1">
        <v>0</v>
      </c>
      <c r="AC125" s="1">
        <v>4</v>
      </c>
      <c r="AD125" s="1">
        <v>39.409368635437886</v>
      </c>
      <c r="AE125" s="1">
        <v>38.187372708757643</v>
      </c>
      <c r="AF125" s="1">
        <v>22.403258655804482</v>
      </c>
      <c r="AG125" s="1">
        <v>63.721325403568393</v>
      </c>
      <c r="AH125" s="2">
        <v>9.6018735362997668E-2</v>
      </c>
      <c r="AI125" s="1">
        <v>0.42107942973523427</v>
      </c>
      <c r="AJ125" s="1">
        <v>0.39409368635437886</v>
      </c>
      <c r="AL125" s="1">
        <v>-0.92093404973203263</v>
      </c>
      <c r="AM125" s="1">
        <v>1363.2958404862011</v>
      </c>
      <c r="AN125" s="1">
        <v>1384.99072265625</v>
      </c>
      <c r="AO125" s="1">
        <v>1.4636814594268801</v>
      </c>
      <c r="AP125" s="1">
        <v>1352.812377929688</v>
      </c>
      <c r="AQ125" s="1">
        <v>1359.857224281438</v>
      </c>
      <c r="AR125" s="1">
        <v>1358.7110758865581</v>
      </c>
      <c r="AS125" s="1">
        <v>1.95576024055481</v>
      </c>
      <c r="AT125" s="1">
        <v>-3.5262424601041862</v>
      </c>
      <c r="AU125" s="1">
        <v>-3.667514572081481</v>
      </c>
      <c r="AV125" s="1">
        <v>1</v>
      </c>
    </row>
    <row r="126" spans="1:50" s="1" customFormat="1" x14ac:dyDescent="0.3">
      <c r="A126" s="1">
        <v>2</v>
      </c>
      <c r="B126" s="1">
        <v>52.02</v>
      </c>
      <c r="C126" s="1">
        <v>0.24</v>
      </c>
      <c r="D126" s="1">
        <v>0.8</v>
      </c>
      <c r="E126" s="1">
        <v>0.34</v>
      </c>
      <c r="F126" s="1">
        <v>13.48</v>
      </c>
      <c r="G126" s="1">
        <v>0.4</v>
      </c>
      <c r="H126" s="1">
        <v>13.29</v>
      </c>
      <c r="I126" s="1">
        <v>19.22</v>
      </c>
      <c r="J126" s="1">
        <v>0.28000000000000003</v>
      </c>
      <c r="K126" s="1">
        <v>0</v>
      </c>
      <c r="L126" s="1">
        <v>0</v>
      </c>
      <c r="M126" s="1">
        <v>0</v>
      </c>
      <c r="N126" s="1">
        <v>100.07000000000002</v>
      </c>
      <c r="O126" s="1" t="s">
        <v>56</v>
      </c>
      <c r="P126" t="str" cm="1">
        <f t="array" ref="P126">_xlfn.IFS(A126=2,"Core",A126=3,"Rim",TRUE,"Mantle")</f>
        <v>Core</v>
      </c>
      <c r="Q126" s="1" t="s">
        <v>58</v>
      </c>
      <c r="R126" s="1">
        <v>1.964</v>
      </c>
      <c r="S126" s="1">
        <v>7.0000000000000001E-3</v>
      </c>
      <c r="T126" s="1">
        <v>3.5999999999999997E-2</v>
      </c>
      <c r="U126" s="1">
        <v>0.01</v>
      </c>
      <c r="V126" s="1">
        <v>3.4000000000000002E-2</v>
      </c>
      <c r="W126" s="1">
        <v>0.39200000000000002</v>
      </c>
      <c r="X126" s="1">
        <v>1.2999999999999999E-2</v>
      </c>
      <c r="Y126" s="1">
        <v>0.748</v>
      </c>
      <c r="Z126" s="1">
        <v>0.77700000000000002</v>
      </c>
      <c r="AA126" s="1">
        <v>0.02</v>
      </c>
      <c r="AB126" s="1">
        <v>0</v>
      </c>
      <c r="AC126" s="1">
        <v>4</v>
      </c>
      <c r="AD126" s="1">
        <v>39.562118126272914</v>
      </c>
      <c r="AE126" s="1">
        <v>38.085539714867622</v>
      </c>
      <c r="AF126" s="1">
        <v>22.352342158859472</v>
      </c>
      <c r="AG126" s="1">
        <v>63.713798977853479</v>
      </c>
      <c r="AH126" s="2">
        <v>7.9812206572769953E-2</v>
      </c>
      <c r="AI126" s="1">
        <v>0.42133401221995931</v>
      </c>
      <c r="AJ126" s="1">
        <v>0.39562118126272916</v>
      </c>
      <c r="AL126" s="1">
        <v>-0.71486944385402751</v>
      </c>
      <c r="AM126" s="1">
        <v>1365.4410585264029</v>
      </c>
      <c r="AN126" s="1">
        <v>1379.383544921875</v>
      </c>
      <c r="AO126" s="1">
        <v>1.417639017105103</v>
      </c>
      <c r="AP126" s="1">
        <v>1349.718872070312</v>
      </c>
      <c r="AQ126" s="1">
        <v>1369.79326194738</v>
      </c>
      <c r="AR126" s="1">
        <v>1370.8127938856981</v>
      </c>
      <c r="AS126" s="1">
        <v>1.9660382270812991</v>
      </c>
      <c r="AT126" s="1">
        <v>-2.321841733918518</v>
      </c>
      <c r="AU126" s="1">
        <v>-2.1961912368403329</v>
      </c>
      <c r="AV126" s="1">
        <v>1</v>
      </c>
    </row>
    <row r="127" spans="1:50" s="1" customFormat="1" x14ac:dyDescent="0.3">
      <c r="A127" s="1">
        <v>2</v>
      </c>
      <c r="B127" s="1">
        <v>52</v>
      </c>
      <c r="C127" s="1">
        <v>0.3</v>
      </c>
      <c r="D127" s="1">
        <v>0.83</v>
      </c>
      <c r="E127" s="1">
        <v>0.33</v>
      </c>
      <c r="F127" s="1">
        <v>13.44</v>
      </c>
      <c r="G127" s="1">
        <v>0.37</v>
      </c>
      <c r="H127" s="1">
        <v>13.23</v>
      </c>
      <c r="I127" s="1">
        <v>19.239999999999998</v>
      </c>
      <c r="J127" s="1">
        <v>0.28999999999999998</v>
      </c>
      <c r="K127" s="1">
        <v>0</v>
      </c>
      <c r="L127" s="1">
        <v>0</v>
      </c>
      <c r="M127" s="1">
        <v>0</v>
      </c>
      <c r="N127" s="1">
        <v>100.03</v>
      </c>
      <c r="O127" s="1" t="s">
        <v>56</v>
      </c>
      <c r="P127" t="str" cm="1">
        <f t="array" ref="P127">_xlfn.IFS(A127=2,"Core",A127=3,"Rim",TRUE,"Mantle")</f>
        <v>Core</v>
      </c>
      <c r="Q127" s="1" t="s">
        <v>58</v>
      </c>
      <c r="R127" s="1">
        <v>1.964</v>
      </c>
      <c r="S127" s="1">
        <v>8.9999999999999993E-3</v>
      </c>
      <c r="T127" s="1">
        <v>3.6999999999999998E-2</v>
      </c>
      <c r="U127" s="1">
        <v>0.01</v>
      </c>
      <c r="V127" s="1">
        <v>0.03</v>
      </c>
      <c r="W127" s="1">
        <v>0.39500000000000002</v>
      </c>
      <c r="X127" s="1">
        <v>1.2E-2</v>
      </c>
      <c r="Y127" s="1">
        <v>0.745</v>
      </c>
      <c r="Z127" s="1">
        <v>0.77900000000000003</v>
      </c>
      <c r="AA127" s="1">
        <v>2.1000000000000001E-2</v>
      </c>
      <c r="AB127" s="1">
        <v>0</v>
      </c>
      <c r="AC127" s="1">
        <v>4</v>
      </c>
      <c r="AD127" s="1">
        <v>39.724630290668031</v>
      </c>
      <c r="AE127" s="1">
        <v>37.990821009688929</v>
      </c>
      <c r="AF127" s="1">
        <v>22.284548699643043</v>
      </c>
      <c r="AG127" s="1">
        <v>63.675213675213669</v>
      </c>
      <c r="AH127" s="2">
        <v>7.0588235294117632E-2</v>
      </c>
      <c r="AI127" s="1">
        <v>0.42146863844977056</v>
      </c>
      <c r="AJ127" s="1">
        <v>0.39724630290668034</v>
      </c>
      <c r="AL127" s="1">
        <v>-0.53844275746294912</v>
      </c>
      <c r="AM127" s="1">
        <v>1368.695594429563</v>
      </c>
      <c r="AN127" s="1">
        <v>1379.1748046875</v>
      </c>
      <c r="AO127" s="1">
        <v>1.2641690969467161</v>
      </c>
      <c r="AP127" s="1">
        <v>1359.318725585938</v>
      </c>
      <c r="AQ127" s="1">
        <v>1372.4733385071399</v>
      </c>
      <c r="AR127" s="1">
        <v>1373.5245128812689</v>
      </c>
      <c r="AS127" s="1">
        <v>2.2662043571472168</v>
      </c>
      <c r="AT127" s="1">
        <v>-1.836649093101641</v>
      </c>
      <c r="AU127" s="1">
        <v>-1.7069802465270789</v>
      </c>
      <c r="AV127" s="1">
        <v>1</v>
      </c>
    </row>
    <row r="128" spans="1:50" s="1" customFormat="1" x14ac:dyDescent="0.3">
      <c r="A128" s="1">
        <v>2</v>
      </c>
      <c r="B128" s="1">
        <v>52.08</v>
      </c>
      <c r="C128" s="1">
        <v>0.22</v>
      </c>
      <c r="D128" s="1">
        <v>0.82</v>
      </c>
      <c r="E128" s="1">
        <v>0.34</v>
      </c>
      <c r="F128" s="1">
        <v>13.68</v>
      </c>
      <c r="G128" s="1">
        <v>0.4</v>
      </c>
      <c r="H128" s="1">
        <v>13.45</v>
      </c>
      <c r="I128" s="1">
        <v>19.27</v>
      </c>
      <c r="J128" s="1">
        <v>0.25</v>
      </c>
      <c r="K128" s="1">
        <v>0</v>
      </c>
      <c r="L128" s="1">
        <v>0</v>
      </c>
      <c r="M128" s="1">
        <v>0</v>
      </c>
      <c r="N128" s="1">
        <v>100.51</v>
      </c>
      <c r="O128" s="1" t="s">
        <v>56</v>
      </c>
      <c r="P128" t="str" cm="1">
        <f t="array" ref="P128">_xlfn.IFS(A128=2,"Core",A128=3,"Rim",TRUE,"Mantle")</f>
        <v>Core</v>
      </c>
      <c r="Q128" s="1" t="s">
        <v>58</v>
      </c>
      <c r="R128" s="1">
        <v>1.9570000000000001</v>
      </c>
      <c r="S128" s="1">
        <v>6.0000000000000001E-3</v>
      </c>
      <c r="T128" s="1">
        <v>3.5999999999999997E-2</v>
      </c>
      <c r="U128" s="1">
        <v>0.01</v>
      </c>
      <c r="V128" s="1">
        <v>4.4999999999999998E-2</v>
      </c>
      <c r="W128" s="1">
        <v>0.38500000000000001</v>
      </c>
      <c r="X128" s="1">
        <v>1.2999999999999999E-2</v>
      </c>
      <c r="Y128" s="1">
        <v>0.753</v>
      </c>
      <c r="Z128" s="1">
        <v>0.77600000000000002</v>
      </c>
      <c r="AA128" s="1">
        <v>1.7999999999999999E-2</v>
      </c>
      <c r="AB128" s="1">
        <v>0</v>
      </c>
      <c r="AC128" s="1">
        <v>4</v>
      </c>
      <c r="AD128" s="1">
        <v>39.350912778904664</v>
      </c>
      <c r="AE128" s="1">
        <v>38.184584178498987</v>
      </c>
      <c r="AF128" s="1">
        <v>22.464503042596352</v>
      </c>
      <c r="AG128" s="1">
        <v>63.651732882502117</v>
      </c>
      <c r="AH128" s="2">
        <v>0.10465116279069767</v>
      </c>
      <c r="AI128" s="1">
        <v>0.42139959432048679</v>
      </c>
      <c r="AJ128" s="1">
        <v>0.39350912778904662</v>
      </c>
      <c r="AL128" s="1">
        <v>-1.5144964780217871</v>
      </c>
      <c r="AM128" s="1">
        <v>1360.4396702693659</v>
      </c>
      <c r="AN128" s="1">
        <v>1382.488159179688</v>
      </c>
      <c r="AO128" s="1">
        <v>1.1397033929824829</v>
      </c>
      <c r="AP128" s="1">
        <v>1349.572265625</v>
      </c>
      <c r="AQ128" s="1">
        <v>1335.625379129523</v>
      </c>
      <c r="AR128" s="1">
        <v>1334.476167956472</v>
      </c>
      <c r="AS128" s="1">
        <v>1.8866714239120479</v>
      </c>
      <c r="AT128" s="1">
        <v>-6.5132390602516352</v>
      </c>
      <c r="AU128" s="1">
        <v>-6.6548884913032484</v>
      </c>
      <c r="AV128" s="1">
        <v>1</v>
      </c>
    </row>
    <row r="129" spans="1:50" s="1" customFormat="1" x14ac:dyDescent="0.3">
      <c r="A129">
        <v>2</v>
      </c>
      <c r="B129">
        <v>51.371000000000002</v>
      </c>
      <c r="C129">
        <v>0.245</v>
      </c>
      <c r="D129">
        <v>0.89800000000000002</v>
      </c>
      <c r="E129">
        <v>0.246</v>
      </c>
      <c r="F129">
        <v>13.944000000000001</v>
      </c>
      <c r="G129">
        <v>0.39300000000000002</v>
      </c>
      <c r="H129">
        <v>12.98</v>
      </c>
      <c r="I129">
        <v>18.762</v>
      </c>
      <c r="J129">
        <v>0.18099999999999999</v>
      </c>
      <c r="K129">
        <v>0</v>
      </c>
      <c r="L129">
        <v>7.4999999999999997E-2</v>
      </c>
      <c r="M129">
        <v>0</v>
      </c>
      <c r="N129" s="1">
        <f>SUM(B129:M129)</f>
        <v>99.095000000000013</v>
      </c>
      <c r="O129" t="s">
        <v>61</v>
      </c>
      <c r="P129" t="str" cm="1">
        <f t="array" ref="P129">_xlfn.IFS(A129=2,"Core",A129=3,"Rim",TRUE,"Mantle")</f>
        <v>Core</v>
      </c>
      <c r="Q129" s="1" t="s">
        <v>93</v>
      </c>
      <c r="R129">
        <v>1.964</v>
      </c>
      <c r="S129">
        <v>7.0000000000000001E-3</v>
      </c>
      <c r="T129">
        <v>0.04</v>
      </c>
      <c r="U129">
        <v>7.0000000000000001E-3</v>
      </c>
      <c r="V129">
        <v>2.3E-2</v>
      </c>
      <c r="W129">
        <v>0.42299999999999999</v>
      </c>
      <c r="X129">
        <v>1.2999999999999999E-2</v>
      </c>
      <c r="Y129">
        <v>0.74</v>
      </c>
      <c r="Z129">
        <v>0.76900000000000002</v>
      </c>
      <c r="AA129">
        <v>1.2999999999999999E-2</v>
      </c>
      <c r="AB129">
        <v>0</v>
      </c>
      <c r="AC129">
        <v>4</v>
      </c>
      <c r="AD129">
        <v>39.075203252032523</v>
      </c>
      <c r="AE129">
        <v>37.601626016260155</v>
      </c>
      <c r="AF129">
        <v>23.323170731707318</v>
      </c>
      <c r="AG129" s="2">
        <f>Y129/(Y129+W129)*100</f>
        <v>63.628546861564914</v>
      </c>
      <c r="AH129" s="2">
        <f>V129/(V129+W129)</f>
        <v>5.1569506726457395E-2</v>
      </c>
      <c r="AI129">
        <v>0.42860772357723581</v>
      </c>
      <c r="AJ129">
        <v>0.39075203252032525</v>
      </c>
      <c r="AK129"/>
      <c r="AL129">
        <v>-0.9557470670897068</v>
      </c>
      <c r="AM129">
        <v>1359.004684211367</v>
      </c>
      <c r="AN129">
        <v>1381.244750976562</v>
      </c>
      <c r="AO129">
        <v>1.1193772554397581</v>
      </c>
      <c r="AP129">
        <v>1349.5234375</v>
      </c>
      <c r="AQ129">
        <v>1377.2429640709281</v>
      </c>
      <c r="AR129">
        <v>1386.51648538215</v>
      </c>
      <c r="AS129">
        <v>1.8767843246459961</v>
      </c>
      <c r="AT129">
        <v>-1.1141585584605309</v>
      </c>
      <c r="AU129">
        <v>3.0690664003259371E-2</v>
      </c>
      <c r="AV129">
        <v>1</v>
      </c>
      <c r="AW129"/>
      <c r="AX129"/>
    </row>
    <row r="130" spans="1:50" s="1" customFormat="1" x14ac:dyDescent="0.3">
      <c r="A130" s="1">
        <v>2</v>
      </c>
      <c r="B130" s="1">
        <v>52.262999999999998</v>
      </c>
      <c r="C130" s="1">
        <v>0.23499999999999999</v>
      </c>
      <c r="D130" s="1">
        <v>0.93400000000000005</v>
      </c>
      <c r="E130" s="1">
        <v>0.33100000000000002</v>
      </c>
      <c r="F130" s="1">
        <v>13.872999999999999</v>
      </c>
      <c r="G130" s="1">
        <v>0.44700000000000001</v>
      </c>
      <c r="H130" s="1">
        <v>13.045999999999999</v>
      </c>
      <c r="I130" s="1">
        <v>19.102</v>
      </c>
      <c r="J130" s="1">
        <v>0.26200000000000001</v>
      </c>
      <c r="K130" s="1">
        <v>0</v>
      </c>
      <c r="L130" s="1">
        <v>0</v>
      </c>
      <c r="M130" s="1">
        <v>0</v>
      </c>
      <c r="N130" s="1">
        <f>SUM(B130:M130)</f>
        <v>100.49299999999999</v>
      </c>
      <c r="O130" s="1" t="s">
        <v>62</v>
      </c>
      <c r="P130" t="str" cm="1">
        <f t="array" ref="P130">_xlfn.IFS(A130=2,"Core",A130=3,"Rim",TRUE,"Mantle")</f>
        <v>Core</v>
      </c>
      <c r="Q130" s="1" t="s">
        <v>52</v>
      </c>
      <c r="R130" s="1">
        <v>1.968</v>
      </c>
      <c r="S130" s="1">
        <v>7.0000000000000001E-3</v>
      </c>
      <c r="T130" s="1">
        <v>4.1000000000000002E-2</v>
      </c>
      <c r="U130" s="1">
        <v>0.01</v>
      </c>
      <c r="V130" s="1">
        <v>1.7999999999999999E-2</v>
      </c>
      <c r="W130" s="1">
        <v>0.41899999999999998</v>
      </c>
      <c r="X130" s="1">
        <v>1.4E-2</v>
      </c>
      <c r="Y130" s="1">
        <v>0.73199999999999998</v>
      </c>
      <c r="Z130" s="1">
        <v>0.77100000000000002</v>
      </c>
      <c r="AA130" s="1">
        <v>1.9E-2</v>
      </c>
      <c r="AB130" s="1">
        <v>0</v>
      </c>
      <c r="AC130" s="1">
        <v>4</v>
      </c>
      <c r="AD130" s="2">
        <v>39.457523029682697</v>
      </c>
      <c r="AE130" s="2">
        <v>37.461617195496409</v>
      </c>
      <c r="AF130" s="2">
        <v>23.08085977482088</v>
      </c>
      <c r="AG130" s="2">
        <f>Y130/(Y130+W130)*100</f>
        <v>63.596872284969585</v>
      </c>
      <c r="AH130" s="2">
        <f>V130/(V130+W130)</f>
        <v>4.1189931350114416E-2</v>
      </c>
      <c r="AI130" s="2">
        <v>0.42809621289662225</v>
      </c>
      <c r="AJ130" s="2">
        <v>0.39457523029682695</v>
      </c>
      <c r="AL130" s="1">
        <v>0.11873175440586441</v>
      </c>
      <c r="AM130" s="1">
        <v>1363.583278179218</v>
      </c>
      <c r="AN130" s="1">
        <v>1380.8115234375</v>
      </c>
      <c r="AO130" s="1">
        <v>1.6995546817779541</v>
      </c>
      <c r="AP130" s="1">
        <v>1341.543334960938</v>
      </c>
      <c r="AQ130" s="1">
        <v>1390.502911195726</v>
      </c>
      <c r="AR130" s="1">
        <v>1398.265565252161</v>
      </c>
      <c r="AS130" s="1">
        <v>1.75365138053894</v>
      </c>
      <c r="AT130" s="1">
        <v>0.36509789295450901</v>
      </c>
      <c r="AU130" s="1">
        <v>1.32254461960653</v>
      </c>
      <c r="AV130" s="1">
        <v>1</v>
      </c>
    </row>
    <row r="131" spans="1:50" s="1" customFormat="1" x14ac:dyDescent="0.3">
      <c r="A131" s="1">
        <v>2</v>
      </c>
      <c r="B131" s="1">
        <v>52.070999999999998</v>
      </c>
      <c r="C131" s="1">
        <v>0.24199999999999999</v>
      </c>
      <c r="D131" s="1">
        <v>0.83599999999999997</v>
      </c>
      <c r="E131" s="1">
        <v>0.35899999999999999</v>
      </c>
      <c r="F131" s="1">
        <v>13.159000000000001</v>
      </c>
      <c r="G131" s="1">
        <v>0.4</v>
      </c>
      <c r="H131" s="1">
        <v>12.888999999999999</v>
      </c>
      <c r="I131" s="1">
        <v>19.196000000000002</v>
      </c>
      <c r="J131" s="1">
        <v>0.26800000000000002</v>
      </c>
      <c r="K131" s="1">
        <v>0</v>
      </c>
      <c r="L131" s="1">
        <v>0</v>
      </c>
      <c r="M131" s="1">
        <v>0</v>
      </c>
      <c r="N131" s="1">
        <v>99.42</v>
      </c>
      <c r="O131" s="1" t="s">
        <v>56</v>
      </c>
      <c r="P131" t="str" cm="1">
        <f t="array" ref="P131">_xlfn.IFS(A131=2,"Core",A131=3,"Rim",TRUE,"Mantle")</f>
        <v>Core</v>
      </c>
      <c r="Q131" s="1" t="s">
        <v>53</v>
      </c>
      <c r="R131" s="1">
        <v>1.98</v>
      </c>
      <c r="S131" s="1">
        <v>7.0000000000000001E-3</v>
      </c>
      <c r="T131" s="1">
        <v>3.6999999999999998E-2</v>
      </c>
      <c r="U131" s="1">
        <v>1.0999999999999999E-2</v>
      </c>
      <c r="V131" s="1">
        <v>0</v>
      </c>
      <c r="W131" s="1">
        <v>0.41799999999999998</v>
      </c>
      <c r="X131" s="1">
        <v>1.2999999999999999E-2</v>
      </c>
      <c r="Y131" s="1">
        <v>0.73</v>
      </c>
      <c r="Z131" s="1">
        <v>0.78200000000000003</v>
      </c>
      <c r="AA131" s="1">
        <v>0.02</v>
      </c>
      <c r="AB131" s="1">
        <v>0</v>
      </c>
      <c r="AC131" s="1">
        <v>3.9990000000000001</v>
      </c>
      <c r="AD131" s="2">
        <v>40.247040658775084</v>
      </c>
      <c r="AE131" s="2">
        <v>37.570766855378274</v>
      </c>
      <c r="AF131" s="2">
        <v>22.182192485846624</v>
      </c>
      <c r="AG131" s="2">
        <v>63.588850174216027</v>
      </c>
      <c r="AH131" s="2">
        <v>0</v>
      </c>
      <c r="AI131" s="2">
        <v>0.42305712815234164</v>
      </c>
      <c r="AJ131" s="2">
        <v>0.40247040658775085</v>
      </c>
      <c r="AL131" s="1">
        <v>0.47387866473433249</v>
      </c>
      <c r="AM131" s="1">
        <v>1372.580099022683</v>
      </c>
      <c r="AN131" s="1">
        <v>1380.3291015625</v>
      </c>
      <c r="AO131" s="1">
        <v>1.4328184127807619</v>
      </c>
      <c r="AP131" s="1">
        <v>1353.543212890625</v>
      </c>
      <c r="AQ131" s="1">
        <v>1397.649641397205</v>
      </c>
      <c r="AR131" s="1">
        <v>1409.960444913117</v>
      </c>
      <c r="AS131" s="1">
        <v>2.0852913856506352</v>
      </c>
      <c r="AT131" s="1">
        <v>0.91205613576084943</v>
      </c>
      <c r="AU131" s="1">
        <v>2.427525659763933</v>
      </c>
      <c r="AV131" s="1">
        <v>1</v>
      </c>
    </row>
    <row r="132" spans="1:50" s="1" customFormat="1" x14ac:dyDescent="0.3">
      <c r="A132" s="1">
        <v>2</v>
      </c>
      <c r="B132" s="1">
        <v>51.69</v>
      </c>
      <c r="C132" s="1">
        <v>0.23</v>
      </c>
      <c r="D132" s="1">
        <v>0.82</v>
      </c>
      <c r="E132" s="1">
        <v>0.38</v>
      </c>
      <c r="F132" s="1">
        <v>13.5</v>
      </c>
      <c r="G132" s="1">
        <v>0.41</v>
      </c>
      <c r="H132" s="1">
        <v>13.24</v>
      </c>
      <c r="I132" s="1">
        <v>18.95</v>
      </c>
      <c r="J132" s="1">
        <v>0.26</v>
      </c>
      <c r="K132" s="1">
        <v>0</v>
      </c>
      <c r="L132" s="1">
        <v>0</v>
      </c>
      <c r="M132" s="1">
        <v>0</v>
      </c>
      <c r="N132" s="1">
        <v>99.48</v>
      </c>
      <c r="O132" s="1" t="s">
        <v>56</v>
      </c>
      <c r="P132" t="str" cm="1">
        <f t="array" ref="P132">_xlfn.IFS(A132=2,"Core",A132=3,"Rim",TRUE,"Mantle")</f>
        <v>Core</v>
      </c>
      <c r="Q132" s="1" t="s">
        <v>58</v>
      </c>
      <c r="R132" s="1">
        <v>1.9630000000000001</v>
      </c>
      <c r="S132" s="1">
        <v>7.0000000000000001E-3</v>
      </c>
      <c r="T132" s="1">
        <v>3.6999999999999998E-2</v>
      </c>
      <c r="U132" s="1">
        <v>1.0999999999999999E-2</v>
      </c>
      <c r="V132" s="1">
        <v>3.1E-2</v>
      </c>
      <c r="W132" s="1">
        <v>0.39800000000000002</v>
      </c>
      <c r="X132" s="1">
        <v>1.2999999999999999E-2</v>
      </c>
      <c r="Y132" s="1">
        <v>0.749</v>
      </c>
      <c r="Z132" s="1">
        <v>0.77100000000000002</v>
      </c>
      <c r="AA132" s="1">
        <v>1.9E-2</v>
      </c>
      <c r="AB132" s="1">
        <v>0</v>
      </c>
      <c r="AC132" s="1">
        <v>4</v>
      </c>
      <c r="AD132" s="1">
        <v>39.296636085626915</v>
      </c>
      <c r="AE132" s="1">
        <v>38.175331294597349</v>
      </c>
      <c r="AF132" s="1">
        <v>22.528032619775743</v>
      </c>
      <c r="AG132" s="1">
        <v>63.5823429541596</v>
      </c>
      <c r="AH132" s="2">
        <v>7.2261072261072257E-2</v>
      </c>
      <c r="AI132" s="1">
        <v>0.42176350662589202</v>
      </c>
      <c r="AJ132" s="1">
        <v>0.39296636085626913</v>
      </c>
      <c r="AL132" s="1">
        <v>-0.70710597026402056</v>
      </c>
      <c r="AM132" s="1">
        <v>1364.225811338019</v>
      </c>
      <c r="AN132" s="1">
        <v>1383.5380859375</v>
      </c>
      <c r="AO132" s="1">
        <v>1.1618824005126951</v>
      </c>
      <c r="AP132" s="1">
        <v>1356.68359375</v>
      </c>
      <c r="AQ132" s="1">
        <v>1372.4344515725691</v>
      </c>
      <c r="AR132" s="1">
        <v>1374.321394743333</v>
      </c>
      <c r="AS132" s="1">
        <v>1.9048511981964109</v>
      </c>
      <c r="AT132" s="1">
        <v>-2.0598035301850359</v>
      </c>
      <c r="AU132" s="1">
        <v>-1.8273376614571499</v>
      </c>
      <c r="AV132" s="1">
        <v>1</v>
      </c>
    </row>
    <row r="133" spans="1:50" s="1" customFormat="1" x14ac:dyDescent="0.3">
      <c r="A133" s="1">
        <v>2</v>
      </c>
      <c r="B133" s="1">
        <v>51.98</v>
      </c>
      <c r="C133" s="1">
        <v>0.21</v>
      </c>
      <c r="D133" s="1">
        <v>0.82</v>
      </c>
      <c r="E133" s="1">
        <v>0.41</v>
      </c>
      <c r="F133" s="1">
        <v>13.61</v>
      </c>
      <c r="G133" s="1">
        <v>0.39</v>
      </c>
      <c r="H133" s="1">
        <v>13.33</v>
      </c>
      <c r="I133" s="1">
        <v>19.239999999999998</v>
      </c>
      <c r="J133" s="1">
        <v>0.22</v>
      </c>
      <c r="K133" s="1">
        <v>0</v>
      </c>
      <c r="L133" s="1">
        <v>0</v>
      </c>
      <c r="M133" s="1">
        <v>0</v>
      </c>
      <c r="N133" s="1">
        <v>100.21</v>
      </c>
      <c r="O133" s="1" t="s">
        <v>56</v>
      </c>
      <c r="P133" t="str" cm="1">
        <f t="array" ref="P133">_xlfn.IFS(A133=2,"Core",A133=3,"Rim",TRUE,"Mantle")</f>
        <v>Core</v>
      </c>
      <c r="Q133" s="1" t="s">
        <v>58</v>
      </c>
      <c r="R133" s="1">
        <v>1.9610000000000001</v>
      </c>
      <c r="S133" s="1">
        <v>6.0000000000000001E-3</v>
      </c>
      <c r="T133" s="1">
        <v>3.5999999999999997E-2</v>
      </c>
      <c r="U133" s="1">
        <v>1.2E-2</v>
      </c>
      <c r="V133" s="1">
        <v>3.4000000000000002E-2</v>
      </c>
      <c r="W133" s="1">
        <v>0.39500000000000002</v>
      </c>
      <c r="X133" s="1">
        <v>1.2E-2</v>
      </c>
      <c r="Y133" s="1">
        <v>0.749</v>
      </c>
      <c r="Z133" s="1">
        <v>0.77800000000000002</v>
      </c>
      <c r="AA133" s="1">
        <v>1.6E-2</v>
      </c>
      <c r="AB133" s="1">
        <v>0</v>
      </c>
      <c r="AC133" s="1">
        <v>4</v>
      </c>
      <c r="AD133" s="1">
        <v>39.532520325203244</v>
      </c>
      <c r="AE133" s="1">
        <v>38.05894308943089</v>
      </c>
      <c r="AF133" s="1">
        <v>22.408536585365855</v>
      </c>
      <c r="AG133" s="1">
        <v>63.582342954159586</v>
      </c>
      <c r="AH133" s="2">
        <v>7.9254079254079249E-2</v>
      </c>
      <c r="AI133" s="1">
        <v>0.4217479674796748</v>
      </c>
      <c r="AJ133" s="1">
        <v>0.39532520325203246</v>
      </c>
      <c r="AL133" s="1">
        <v>-1.478755316106223</v>
      </c>
      <c r="AM133" s="1">
        <v>1360.5160759962239</v>
      </c>
      <c r="AN133" s="1">
        <v>1391.259521484375</v>
      </c>
      <c r="AO133" s="1">
        <v>0.90529823303222656</v>
      </c>
      <c r="AP133" s="1">
        <v>1360.714477539062</v>
      </c>
      <c r="AQ133" s="1">
        <v>1355.745321002978</v>
      </c>
      <c r="AR133" s="1">
        <v>1358.358061760327</v>
      </c>
      <c r="AS133" s="1">
        <v>1.9070538282394409</v>
      </c>
      <c r="AT133" s="1">
        <v>-4.11460847548733</v>
      </c>
      <c r="AU133" s="1">
        <v>-3.7927240678964691</v>
      </c>
      <c r="AV133" s="1">
        <v>1</v>
      </c>
    </row>
    <row r="134" spans="1:50" s="1" customFormat="1" x14ac:dyDescent="0.3">
      <c r="A134" s="1">
        <v>2</v>
      </c>
      <c r="B134" s="1">
        <v>51.9</v>
      </c>
      <c r="C134" s="1">
        <v>0.2</v>
      </c>
      <c r="D134" s="1">
        <v>0.84</v>
      </c>
      <c r="E134" s="1">
        <v>0.38</v>
      </c>
      <c r="F134" s="1">
        <v>13.67</v>
      </c>
      <c r="G134" s="1">
        <v>0.4</v>
      </c>
      <c r="H134" s="1">
        <v>13.38</v>
      </c>
      <c r="I134" s="1">
        <v>19.260000000000002</v>
      </c>
      <c r="J134" s="1">
        <v>0.22</v>
      </c>
      <c r="K134" s="1">
        <v>0</v>
      </c>
      <c r="L134" s="1">
        <v>0</v>
      </c>
      <c r="M134" s="1">
        <v>0</v>
      </c>
      <c r="N134" s="1">
        <v>100.25000000000001</v>
      </c>
      <c r="O134" s="1" t="s">
        <v>56</v>
      </c>
      <c r="P134" t="str" cm="1">
        <f t="array" ref="P134">_xlfn.IFS(A134=2,"Core",A134=3,"Rim",TRUE,"Mantle")</f>
        <v>Core</v>
      </c>
      <c r="Q134" s="1" t="s">
        <v>58</v>
      </c>
      <c r="R134" s="1">
        <v>1.956</v>
      </c>
      <c r="S134" s="1">
        <v>6.0000000000000001E-3</v>
      </c>
      <c r="T134" s="1">
        <v>3.6999999999999998E-2</v>
      </c>
      <c r="U134" s="1">
        <v>1.0999999999999999E-2</v>
      </c>
      <c r="V134" s="1">
        <v>4.2999999999999997E-2</v>
      </c>
      <c r="W134" s="1">
        <v>0.38800000000000001</v>
      </c>
      <c r="X134" s="1">
        <v>1.2999999999999999E-2</v>
      </c>
      <c r="Y134" s="1">
        <v>0.752</v>
      </c>
      <c r="Z134" s="1">
        <v>0.77800000000000002</v>
      </c>
      <c r="AA134" s="1">
        <v>1.6E-2</v>
      </c>
      <c r="AB134" s="1">
        <v>0</v>
      </c>
      <c r="AC134" s="1">
        <v>4</v>
      </c>
      <c r="AD134" s="1">
        <v>39.41236068895644</v>
      </c>
      <c r="AE134" s="1">
        <v>38.095238095238095</v>
      </c>
      <c r="AF134" s="1">
        <v>22.492401215805472</v>
      </c>
      <c r="AG134" s="1">
        <v>63.567202028740489</v>
      </c>
      <c r="AH134" s="2">
        <v>9.9767981438515077E-2</v>
      </c>
      <c r="AI134" s="1">
        <v>0.42198581560283688</v>
      </c>
      <c r="AJ134" s="1">
        <v>0.39412360688956438</v>
      </c>
      <c r="AL134" s="1">
        <v>-1.796404597920489</v>
      </c>
      <c r="AM134" s="1">
        <v>1357.7484898601231</v>
      </c>
      <c r="AN134" s="1">
        <v>1386.075439453125</v>
      </c>
      <c r="AO134" s="1">
        <v>1.0500491857528691</v>
      </c>
      <c r="AP134" s="1">
        <v>1354.16796875</v>
      </c>
      <c r="AQ134" s="1">
        <v>1331.9080413468159</v>
      </c>
      <c r="AR134" s="1">
        <v>1332.194323544235</v>
      </c>
      <c r="AS134" s="1">
        <v>1.904667019844055</v>
      </c>
      <c r="AT134" s="1">
        <v>-7.0104756852688297</v>
      </c>
      <c r="AU134" s="1">
        <v>-6.9751975164892306</v>
      </c>
      <c r="AV134" s="1">
        <v>1</v>
      </c>
    </row>
    <row r="135" spans="1:50" s="1" customFormat="1" x14ac:dyDescent="0.3">
      <c r="A135" s="1">
        <v>2</v>
      </c>
      <c r="B135" s="1">
        <v>52.12</v>
      </c>
      <c r="C135" s="1">
        <v>0.23</v>
      </c>
      <c r="D135" s="1">
        <v>0.86</v>
      </c>
      <c r="E135" s="1">
        <v>0.38</v>
      </c>
      <c r="F135" s="1">
        <v>13.69</v>
      </c>
      <c r="G135" s="1">
        <v>0.44</v>
      </c>
      <c r="H135" s="1">
        <v>13.4</v>
      </c>
      <c r="I135" s="1">
        <v>19.170000000000002</v>
      </c>
      <c r="J135" s="1">
        <v>0.27</v>
      </c>
      <c r="K135" s="1">
        <v>0</v>
      </c>
      <c r="L135" s="1">
        <v>0</v>
      </c>
      <c r="M135" s="1">
        <v>0</v>
      </c>
      <c r="N135" s="1">
        <v>100.56</v>
      </c>
      <c r="O135" s="1" t="s">
        <v>56</v>
      </c>
      <c r="P135" t="str" cm="1">
        <f t="array" ref="P135">_xlfn.IFS(A135=2,"Core",A135=3,"Rim",TRUE,"Mantle")</f>
        <v>Core</v>
      </c>
      <c r="Q135" s="1" t="s">
        <v>58</v>
      </c>
      <c r="R135" s="1">
        <v>1.958</v>
      </c>
      <c r="S135" s="1">
        <v>6.0000000000000001E-3</v>
      </c>
      <c r="T135" s="1">
        <v>3.7999999999999999E-2</v>
      </c>
      <c r="U135" s="1">
        <v>1.0999999999999999E-2</v>
      </c>
      <c r="V135" s="1">
        <v>4.1000000000000002E-2</v>
      </c>
      <c r="W135" s="1">
        <v>0.38900000000000001</v>
      </c>
      <c r="X135" s="1">
        <v>1.4E-2</v>
      </c>
      <c r="Y135" s="1">
        <v>0.75</v>
      </c>
      <c r="Z135" s="1">
        <v>0.77200000000000002</v>
      </c>
      <c r="AA135" s="1">
        <v>0.02</v>
      </c>
      <c r="AB135" s="1">
        <v>0</v>
      </c>
      <c r="AC135" s="1">
        <v>4</v>
      </c>
      <c r="AD135" s="1">
        <v>39.267548321464908</v>
      </c>
      <c r="AE135" s="1">
        <v>38.148524923702951</v>
      </c>
      <c r="AF135" s="1">
        <v>22.583926754832145</v>
      </c>
      <c r="AG135" s="1">
        <v>63.559322033898312</v>
      </c>
      <c r="AH135" s="2">
        <v>9.5348837209302331E-2</v>
      </c>
      <c r="AI135" s="1">
        <v>0.42217700915564599</v>
      </c>
      <c r="AJ135" s="1">
        <v>0.39267548321464907</v>
      </c>
      <c r="AL135" s="1">
        <v>-0.94009671437968123</v>
      </c>
      <c r="AM135" s="1">
        <v>1360.362067342948</v>
      </c>
      <c r="AN135" s="1">
        <v>1386.040405273438</v>
      </c>
      <c r="AO135" s="1">
        <v>1.4845045804977419</v>
      </c>
      <c r="AP135" s="1">
        <v>1344.483520507812</v>
      </c>
      <c r="AQ135" s="1">
        <v>1361.12336503047</v>
      </c>
      <c r="AR135" s="1">
        <v>1360.525475467161</v>
      </c>
      <c r="AS135" s="1">
        <v>1.8507847785949709</v>
      </c>
      <c r="AT135" s="1">
        <v>-3.387056379393016</v>
      </c>
      <c r="AU135" s="1">
        <v>-3.4607437180517171</v>
      </c>
      <c r="AV135" s="1">
        <v>1</v>
      </c>
    </row>
    <row r="136" spans="1:50" s="1" customFormat="1" x14ac:dyDescent="0.3">
      <c r="A136" s="1">
        <v>2</v>
      </c>
      <c r="B136" s="1">
        <v>52.088999999999999</v>
      </c>
      <c r="C136" s="1">
        <v>0.23</v>
      </c>
      <c r="D136" s="1">
        <v>0.86799999999999999</v>
      </c>
      <c r="E136" s="1">
        <v>0.36799999999999999</v>
      </c>
      <c r="F136" s="1">
        <v>13.215</v>
      </c>
      <c r="G136" s="1">
        <v>0.40799999999999997</v>
      </c>
      <c r="H136" s="1">
        <v>12.917</v>
      </c>
      <c r="I136" s="1">
        <v>19.135000000000002</v>
      </c>
      <c r="J136" s="1">
        <v>0.26</v>
      </c>
      <c r="K136" s="1">
        <v>0</v>
      </c>
      <c r="L136" s="1">
        <v>0</v>
      </c>
      <c r="M136" s="1">
        <v>0</v>
      </c>
      <c r="N136" s="1">
        <v>99.490000000000009</v>
      </c>
      <c r="O136" s="1" t="s">
        <v>56</v>
      </c>
      <c r="P136" t="str" cm="1">
        <f t="array" ref="P136">_xlfn.IFS(A136=2,"Core",A136=3,"Rim",TRUE,"Mantle")</f>
        <v>Core</v>
      </c>
      <c r="Q136" s="1" t="s">
        <v>53</v>
      </c>
      <c r="R136" s="1">
        <v>1.9790000000000001</v>
      </c>
      <c r="S136" s="1">
        <v>7.0000000000000001E-3</v>
      </c>
      <c r="T136" s="1">
        <v>3.9E-2</v>
      </c>
      <c r="U136" s="1">
        <v>1.0999999999999999E-2</v>
      </c>
      <c r="V136" s="1">
        <v>0</v>
      </c>
      <c r="W136" s="1">
        <v>0.42</v>
      </c>
      <c r="X136" s="1">
        <v>1.2999999999999999E-2</v>
      </c>
      <c r="Y136" s="1">
        <v>0.73199999999999998</v>
      </c>
      <c r="Z136" s="1">
        <v>0.77900000000000003</v>
      </c>
      <c r="AA136" s="1">
        <v>1.9E-2</v>
      </c>
      <c r="AB136" s="1">
        <v>0</v>
      </c>
      <c r="AC136" s="1">
        <v>3.9990000000000001</v>
      </c>
      <c r="AD136" s="2">
        <v>40.072016460905346</v>
      </c>
      <c r="AE136" s="2">
        <v>37.654320987654316</v>
      </c>
      <c r="AF136" s="2">
        <v>22.273662551440328</v>
      </c>
      <c r="AG136" s="2">
        <v>63.541666666666671</v>
      </c>
      <c r="AH136" s="2">
        <v>0</v>
      </c>
      <c r="AI136" s="2">
        <v>0.42309670781893005</v>
      </c>
      <c r="AJ136" s="2">
        <v>0.40072016460905346</v>
      </c>
      <c r="AL136" s="1">
        <v>0.51347855058871872</v>
      </c>
      <c r="AM136" s="1">
        <v>1372.083857067257</v>
      </c>
      <c r="AN136" s="1">
        <v>1383.692260742188</v>
      </c>
      <c r="AO136" s="1">
        <v>1.506460309028625</v>
      </c>
      <c r="AP136" s="1">
        <v>1355.5478515625</v>
      </c>
      <c r="AQ136" s="1">
        <v>1399.289540071235</v>
      </c>
      <c r="AR136" s="1">
        <v>1412.4067123281591</v>
      </c>
      <c r="AS136" s="1">
        <v>1.8831132650375371</v>
      </c>
      <c r="AT136" s="1">
        <v>1.058939230217675</v>
      </c>
      <c r="AU136" s="1">
        <v>2.673157893093947</v>
      </c>
      <c r="AV136" s="1">
        <v>1</v>
      </c>
    </row>
    <row r="137" spans="1:50" s="1" customFormat="1" x14ac:dyDescent="0.3">
      <c r="A137" s="1">
        <v>2</v>
      </c>
      <c r="B137" s="1">
        <v>51.204999999999998</v>
      </c>
      <c r="C137" s="1">
        <v>0.39600000000000002</v>
      </c>
      <c r="D137" s="1">
        <v>0.95899999999999996</v>
      </c>
      <c r="E137" s="1">
        <v>0.191</v>
      </c>
      <c r="F137" s="1">
        <v>14.423</v>
      </c>
      <c r="G137" s="1">
        <v>0.443</v>
      </c>
      <c r="H137" s="1">
        <v>12.723000000000001</v>
      </c>
      <c r="I137" s="1">
        <v>18.870999999999999</v>
      </c>
      <c r="J137" s="1">
        <v>0.27500000000000002</v>
      </c>
      <c r="K137" s="1">
        <v>0</v>
      </c>
      <c r="L137" s="1">
        <v>0</v>
      </c>
      <c r="M137" s="1">
        <v>0</v>
      </c>
      <c r="N137" s="1">
        <f>SUM(B137:M137)</f>
        <v>99.486000000000004</v>
      </c>
      <c r="O137" s="1" t="s">
        <v>61</v>
      </c>
      <c r="P137" t="str" cm="1">
        <f t="array" ref="P137">_xlfn.IFS(A137=2,"Core",A137=3,"Rim",TRUE,"Mantle")</f>
        <v>Core</v>
      </c>
      <c r="Q137" s="1" t="s">
        <v>52</v>
      </c>
      <c r="R137" s="1">
        <v>1.952</v>
      </c>
      <c r="S137" s="1">
        <v>1.0999999999999999E-2</v>
      </c>
      <c r="T137" s="1">
        <v>4.2999999999999997E-2</v>
      </c>
      <c r="U137" s="1">
        <v>6.0000000000000001E-3</v>
      </c>
      <c r="V137" s="1">
        <v>4.4999999999999998E-2</v>
      </c>
      <c r="W137" s="1">
        <v>0.41499999999999998</v>
      </c>
      <c r="X137" s="1">
        <v>1.4E-2</v>
      </c>
      <c r="Y137" s="1">
        <v>0.72299999999999998</v>
      </c>
      <c r="Z137" s="1">
        <v>0.77100000000000002</v>
      </c>
      <c r="AA137" s="1">
        <v>0.02</v>
      </c>
      <c r="AB137" s="1">
        <v>0</v>
      </c>
      <c r="AC137" s="1">
        <v>4</v>
      </c>
      <c r="AD137" s="2">
        <v>39.176829268292686</v>
      </c>
      <c r="AE137" s="2">
        <v>36.737804878048777</v>
      </c>
      <c r="AF137" s="2">
        <v>24.085365853658534</v>
      </c>
      <c r="AG137" s="2">
        <f>Y137/(Y137+W137)*100</f>
        <v>63.532513181019333</v>
      </c>
      <c r="AH137" s="2">
        <f>V137/(V137+W137)</f>
        <v>9.7826086956521743E-2</v>
      </c>
      <c r="AI137" s="2">
        <v>0.43673780487804875</v>
      </c>
      <c r="AJ137" s="2">
        <v>0.39176829268292684</v>
      </c>
      <c r="AL137" s="1">
        <v>-0.84874345632333004</v>
      </c>
      <c r="AM137" s="1">
        <v>1352.656219813849</v>
      </c>
      <c r="AN137" s="1">
        <v>1368.254760742188</v>
      </c>
      <c r="AO137" s="1">
        <v>1.889307975769043</v>
      </c>
      <c r="AP137" s="1">
        <v>1342.098999023438</v>
      </c>
      <c r="AQ137" s="1">
        <v>1347.7020716351551</v>
      </c>
      <c r="AR137" s="1">
        <v>1345.2292506919209</v>
      </c>
      <c r="AS137" s="1">
        <v>2.3068289756774898</v>
      </c>
      <c r="AT137" s="1">
        <v>-3.7896871573752828</v>
      </c>
      <c r="AU137" s="1">
        <v>-4.0967480722937246</v>
      </c>
      <c r="AV137" s="1">
        <v>1</v>
      </c>
    </row>
    <row r="138" spans="1:50" s="1" customFormat="1" x14ac:dyDescent="0.3">
      <c r="A138" s="1">
        <v>2</v>
      </c>
      <c r="B138" s="1">
        <v>51.88</v>
      </c>
      <c r="C138" s="1">
        <v>0.21</v>
      </c>
      <c r="D138" s="1">
        <v>0.89</v>
      </c>
      <c r="E138" s="1">
        <v>0.45</v>
      </c>
      <c r="F138" s="1">
        <v>13.64</v>
      </c>
      <c r="G138" s="1">
        <v>0.42</v>
      </c>
      <c r="H138" s="1">
        <v>13.35</v>
      </c>
      <c r="I138" s="1">
        <v>19.2</v>
      </c>
      <c r="J138" s="1">
        <v>0.27</v>
      </c>
      <c r="K138" s="1">
        <v>0</v>
      </c>
      <c r="L138" s="1">
        <v>0</v>
      </c>
      <c r="M138" s="1">
        <v>0</v>
      </c>
      <c r="N138" s="1">
        <v>100.31</v>
      </c>
      <c r="O138" s="1" t="s">
        <v>56</v>
      </c>
      <c r="P138" t="str" cm="1">
        <f t="array" ref="P138">_xlfn.IFS(A138=2,"Core",A138=3,"Rim",TRUE,"Mantle")</f>
        <v>Core</v>
      </c>
      <c r="Q138" s="1" t="s">
        <v>58</v>
      </c>
      <c r="R138" s="1">
        <v>1.954</v>
      </c>
      <c r="S138" s="1">
        <v>6.0000000000000001E-3</v>
      </c>
      <c r="T138" s="1">
        <v>0.04</v>
      </c>
      <c r="U138" s="1">
        <v>1.2999999999999999E-2</v>
      </c>
      <c r="V138" s="1">
        <v>4.7E-2</v>
      </c>
      <c r="W138" s="1">
        <v>0.38300000000000001</v>
      </c>
      <c r="X138" s="1">
        <v>1.2999999999999999E-2</v>
      </c>
      <c r="Y138" s="1">
        <v>0.749</v>
      </c>
      <c r="Z138" s="1">
        <v>0.77500000000000002</v>
      </c>
      <c r="AA138" s="1">
        <v>0.02</v>
      </c>
      <c r="AB138" s="1">
        <v>0</v>
      </c>
      <c r="AC138" s="1">
        <v>4</v>
      </c>
      <c r="AD138" s="1">
        <v>39.400101677681739</v>
      </c>
      <c r="AE138" s="1">
        <v>38.07829181494661</v>
      </c>
      <c r="AF138" s="1">
        <v>22.521606507371629</v>
      </c>
      <c r="AG138" s="1">
        <v>63.528413910093299</v>
      </c>
      <c r="AH138" s="2">
        <v>0.10930232558139535</v>
      </c>
      <c r="AI138" s="1">
        <v>0.42221657346212499</v>
      </c>
      <c r="AJ138" s="1">
        <v>0.39400101677681737</v>
      </c>
      <c r="AL138" s="1">
        <v>-1.2318379494128171</v>
      </c>
      <c r="AM138" s="1">
        <v>1360.1842135745219</v>
      </c>
      <c r="AN138" s="1">
        <v>1391.82666015625</v>
      </c>
      <c r="AO138" s="1">
        <v>1.103280901908875</v>
      </c>
      <c r="AP138" s="1">
        <v>1351.034790039062</v>
      </c>
      <c r="AQ138" s="1">
        <v>1343.8426430344559</v>
      </c>
      <c r="AR138" s="1">
        <v>1341.4602626093131</v>
      </c>
      <c r="AS138" s="1">
        <v>2.138447523117065</v>
      </c>
      <c r="AT138" s="1">
        <v>-5.5207172008617817</v>
      </c>
      <c r="AU138" s="1">
        <v>-5.8143285389986854</v>
      </c>
      <c r="AV138" s="1">
        <v>1</v>
      </c>
    </row>
    <row r="139" spans="1:50" s="1" customFormat="1" x14ac:dyDescent="0.3">
      <c r="A139">
        <v>2</v>
      </c>
      <c r="B139">
        <v>50.966000000000001</v>
      </c>
      <c r="C139">
        <v>0.23899999999999999</v>
      </c>
      <c r="D139">
        <v>0.93799999999999994</v>
      </c>
      <c r="E139">
        <v>0.22500000000000001</v>
      </c>
      <c r="F139">
        <v>13.763</v>
      </c>
      <c r="G139">
        <v>0.375</v>
      </c>
      <c r="H139">
        <v>12.584</v>
      </c>
      <c r="I139">
        <v>19.282</v>
      </c>
      <c r="J139">
        <v>0.16800000000000001</v>
      </c>
      <c r="K139">
        <v>0</v>
      </c>
      <c r="L139">
        <v>8.1000000000000003E-2</v>
      </c>
      <c r="M139">
        <v>0</v>
      </c>
      <c r="N139" s="1">
        <f>SUM(B139:M139)</f>
        <v>98.621000000000009</v>
      </c>
      <c r="O139" t="s">
        <v>61</v>
      </c>
      <c r="P139" t="str" cm="1">
        <f t="array" ref="P139">_xlfn.IFS(A139=2,"Core",A139=3,"Rim",TRUE,"Mantle")</f>
        <v>Core</v>
      </c>
      <c r="Q139" s="1" t="s">
        <v>93</v>
      </c>
      <c r="R139">
        <v>1.96</v>
      </c>
      <c r="S139">
        <v>7.0000000000000001E-3</v>
      </c>
      <c r="T139">
        <v>4.2999999999999997E-2</v>
      </c>
      <c r="U139">
        <v>7.0000000000000001E-3</v>
      </c>
      <c r="V139">
        <v>2.9000000000000001E-2</v>
      </c>
      <c r="W139">
        <v>0.41399999999999998</v>
      </c>
      <c r="X139">
        <v>1.2E-2</v>
      </c>
      <c r="Y139">
        <v>0.72099999999999997</v>
      </c>
      <c r="Z139">
        <v>0.79500000000000004</v>
      </c>
      <c r="AA139">
        <v>1.2999999999999999E-2</v>
      </c>
      <c r="AB139">
        <v>0</v>
      </c>
      <c r="AC139">
        <v>4</v>
      </c>
      <c r="AD139">
        <v>40.334855403348556</v>
      </c>
      <c r="AE139">
        <v>36.580416032470822</v>
      </c>
      <c r="AF139">
        <v>23.084728564180619</v>
      </c>
      <c r="AG139" s="2">
        <f>Y139/(Y139+W139)*100</f>
        <v>63.52422907488986</v>
      </c>
      <c r="AH139" s="2">
        <f>V139/(V139+W139)</f>
        <v>6.5462753950338598E-2</v>
      </c>
      <c r="AI139">
        <v>0.43252156265854896</v>
      </c>
      <c r="AJ139">
        <v>0.40334855403348557</v>
      </c>
      <c r="AK139"/>
      <c r="AL139">
        <v>-1.56087161764663</v>
      </c>
      <c r="AM139">
        <v>1353.062210283485</v>
      </c>
      <c r="AN139">
        <v>1381.652587890625</v>
      </c>
      <c r="AO139">
        <v>1.444679379463196</v>
      </c>
      <c r="AP139">
        <v>1350.593139648438</v>
      </c>
      <c r="AQ139">
        <v>1367.0626651659991</v>
      </c>
      <c r="AR139">
        <v>1377.603727050765</v>
      </c>
      <c r="AS139">
        <v>2.5024838447570801</v>
      </c>
      <c r="AT139">
        <v>-2.0659630532400119</v>
      </c>
      <c r="AU139">
        <v>-0.76227973888789791</v>
      </c>
      <c r="AV139">
        <v>1</v>
      </c>
      <c r="AW139"/>
      <c r="AX139"/>
    </row>
    <row r="140" spans="1:50" s="1" customFormat="1" x14ac:dyDescent="0.3">
      <c r="A140" s="1">
        <v>2</v>
      </c>
      <c r="B140" s="1">
        <v>51.84</v>
      </c>
      <c r="C140" s="1">
        <v>0.28000000000000003</v>
      </c>
      <c r="D140" s="1">
        <v>0.86</v>
      </c>
      <c r="E140" s="1">
        <v>0.28000000000000003</v>
      </c>
      <c r="F140" s="1">
        <v>13.57</v>
      </c>
      <c r="G140" s="1">
        <v>0.45</v>
      </c>
      <c r="H140" s="1">
        <v>13.28</v>
      </c>
      <c r="I140" s="1">
        <v>19.29</v>
      </c>
      <c r="J140" s="1">
        <v>0.23</v>
      </c>
      <c r="K140" s="1">
        <v>0</v>
      </c>
      <c r="L140" s="1">
        <v>0</v>
      </c>
      <c r="M140" s="1">
        <v>0</v>
      </c>
      <c r="N140" s="1">
        <v>100.08000000000003</v>
      </c>
      <c r="O140" s="1" t="s">
        <v>56</v>
      </c>
      <c r="P140" t="str" cm="1">
        <f t="array" ref="P140">_xlfn.IFS(A140=2,"Core",A140=3,"Rim",TRUE,"Mantle")</f>
        <v>Core</v>
      </c>
      <c r="Q140" s="1" t="s">
        <v>58</v>
      </c>
      <c r="R140" s="1">
        <v>1.958</v>
      </c>
      <c r="S140" s="1">
        <v>8.0000000000000002E-3</v>
      </c>
      <c r="T140" s="1">
        <v>3.7999999999999999E-2</v>
      </c>
      <c r="U140" s="1">
        <v>8.0000000000000002E-3</v>
      </c>
      <c r="V140" s="1">
        <v>3.9E-2</v>
      </c>
      <c r="W140" s="1">
        <v>0.39</v>
      </c>
      <c r="X140" s="1">
        <v>1.4E-2</v>
      </c>
      <c r="Y140" s="1">
        <v>0.747</v>
      </c>
      <c r="Z140" s="1">
        <v>0.78100000000000003</v>
      </c>
      <c r="AA140" s="1">
        <v>1.7000000000000001E-2</v>
      </c>
      <c r="AB140" s="1">
        <v>0</v>
      </c>
      <c r="AC140" s="1">
        <v>4</v>
      </c>
      <c r="AD140" s="1">
        <v>39.624556062912234</v>
      </c>
      <c r="AE140" s="1">
        <v>37.899543378995432</v>
      </c>
      <c r="AF140" s="1">
        <v>22.475900558092334</v>
      </c>
      <c r="AG140" s="1">
        <v>63.520408163265309</v>
      </c>
      <c r="AH140" s="2">
        <v>9.0909090909090912E-2</v>
      </c>
      <c r="AI140" s="1">
        <v>0.42288178589548453</v>
      </c>
      <c r="AJ140" s="1">
        <v>0.39624556062912236</v>
      </c>
      <c r="AL140" s="1">
        <v>-1.503625987418808</v>
      </c>
      <c r="AM140" s="1">
        <v>1354.177481038507</v>
      </c>
      <c r="AN140" s="1">
        <v>1380.115234375</v>
      </c>
      <c r="AO140" s="1">
        <v>1.134912252426147</v>
      </c>
      <c r="AP140" s="1">
        <v>1335.23876953125</v>
      </c>
      <c r="AQ140" s="1">
        <v>1351.0336799733441</v>
      </c>
      <c r="AR140" s="1">
        <v>1352.5682143059821</v>
      </c>
      <c r="AS140" s="1">
        <v>1.902071356773376</v>
      </c>
      <c r="AT140" s="1">
        <v>-4.4603051839071668</v>
      </c>
      <c r="AU140" s="1">
        <v>-4.2709869850297171</v>
      </c>
      <c r="AV140" s="1">
        <v>1</v>
      </c>
    </row>
    <row r="141" spans="1:50" s="1" customFormat="1" x14ac:dyDescent="0.3">
      <c r="A141" s="1">
        <v>2</v>
      </c>
      <c r="B141" s="1">
        <v>52.31</v>
      </c>
      <c r="C141" s="1">
        <v>0.23</v>
      </c>
      <c r="D141" s="1">
        <v>0.88</v>
      </c>
      <c r="E141" s="1">
        <v>0.37</v>
      </c>
      <c r="F141" s="1">
        <v>13.64</v>
      </c>
      <c r="G141" s="1">
        <v>0.43</v>
      </c>
      <c r="H141" s="1">
        <v>13.33</v>
      </c>
      <c r="I141" s="1">
        <v>19.37</v>
      </c>
      <c r="J141" s="1">
        <v>0.24</v>
      </c>
      <c r="K141" s="1">
        <v>0</v>
      </c>
      <c r="L141" s="1">
        <v>0</v>
      </c>
      <c r="M141" s="1">
        <v>0</v>
      </c>
      <c r="N141" s="1">
        <v>100.80000000000001</v>
      </c>
      <c r="O141" s="1" t="s">
        <v>56</v>
      </c>
      <c r="P141" t="str" cm="1">
        <f t="array" ref="P141">_xlfn.IFS(A141=2,"Core",A141=3,"Rim",TRUE,"Mantle")</f>
        <v>Core</v>
      </c>
      <c r="Q141" s="1" t="s">
        <v>58</v>
      </c>
      <c r="R141" s="1">
        <v>1.962</v>
      </c>
      <c r="S141" s="1">
        <v>6.0000000000000001E-3</v>
      </c>
      <c r="T141" s="1">
        <v>3.9E-2</v>
      </c>
      <c r="U141" s="1">
        <v>1.0999999999999999E-2</v>
      </c>
      <c r="V141" s="1">
        <v>3.2000000000000001E-2</v>
      </c>
      <c r="W141" s="1">
        <v>0.39600000000000002</v>
      </c>
      <c r="X141" s="1">
        <v>1.4E-2</v>
      </c>
      <c r="Y141" s="1">
        <v>0.745</v>
      </c>
      <c r="Z141" s="1">
        <v>0.77800000000000002</v>
      </c>
      <c r="AA141" s="1">
        <v>1.7000000000000001E-2</v>
      </c>
      <c r="AB141" s="1">
        <v>0</v>
      </c>
      <c r="AC141" s="1">
        <v>4</v>
      </c>
      <c r="AD141" s="1">
        <v>39.592875318066156</v>
      </c>
      <c r="AE141" s="1">
        <v>37.913486005089055</v>
      </c>
      <c r="AF141" s="1">
        <v>22.493638676844785</v>
      </c>
      <c r="AG141" s="1">
        <v>63.512361466325657</v>
      </c>
      <c r="AH141" s="2">
        <v>7.476635514018691E-2</v>
      </c>
      <c r="AI141" s="1">
        <v>0.42290076335877863</v>
      </c>
      <c r="AJ141" s="1">
        <v>0.39592875318066156</v>
      </c>
      <c r="AL141" s="1">
        <v>-0.96193067913866059</v>
      </c>
      <c r="AM141" s="1">
        <v>1359.8770494064861</v>
      </c>
      <c r="AN141" s="1">
        <v>1384.274536132812</v>
      </c>
      <c r="AO141" s="1">
        <v>1.2145416736602781</v>
      </c>
      <c r="AP141" s="1">
        <v>1342.723388671875</v>
      </c>
      <c r="AQ141" s="1">
        <v>1371.5361067595791</v>
      </c>
      <c r="AR141" s="1">
        <v>1375.4084079012771</v>
      </c>
      <c r="AS141" s="1">
        <v>1.7650449275970459</v>
      </c>
      <c r="AT141" s="1">
        <v>-2.1314724379553809</v>
      </c>
      <c r="AU141" s="1">
        <v>-1.6543061627858631</v>
      </c>
      <c r="AV141" s="1">
        <v>1</v>
      </c>
    </row>
    <row r="142" spans="1:50" s="1" customFormat="1" x14ac:dyDescent="0.3">
      <c r="A142">
        <v>2</v>
      </c>
      <c r="B142">
        <v>51.661000000000001</v>
      </c>
      <c r="C142">
        <v>0.23200000000000001</v>
      </c>
      <c r="D142">
        <v>0.877</v>
      </c>
      <c r="E142">
        <v>0.28199999999999997</v>
      </c>
      <c r="F142">
        <v>13.769</v>
      </c>
      <c r="G142">
        <v>0.373</v>
      </c>
      <c r="H142">
        <v>12.839</v>
      </c>
      <c r="I142">
        <v>19.212</v>
      </c>
      <c r="J142">
        <v>0.20699999999999999</v>
      </c>
      <c r="K142">
        <v>0</v>
      </c>
      <c r="L142">
        <v>7.9000000000000001E-2</v>
      </c>
      <c r="M142">
        <v>0</v>
      </c>
      <c r="N142" s="1">
        <f>SUM(B142:M142)</f>
        <v>99.530999999999992</v>
      </c>
      <c r="O142" t="s">
        <v>61</v>
      </c>
      <c r="P142" t="str" cm="1">
        <f t="array" ref="P142">_xlfn.IFS(A142=2,"Core",A142=3,"Rim",TRUE,"Mantle")</f>
        <v>Core</v>
      </c>
      <c r="Q142" s="1" t="s">
        <v>93</v>
      </c>
      <c r="R142">
        <v>1.9670000000000001</v>
      </c>
      <c r="S142">
        <v>7.0000000000000001E-3</v>
      </c>
      <c r="T142">
        <v>3.9E-2</v>
      </c>
      <c r="U142">
        <v>8.0000000000000002E-3</v>
      </c>
      <c r="V142">
        <v>0.02</v>
      </c>
      <c r="W142">
        <v>0.41899999999999998</v>
      </c>
      <c r="X142">
        <v>1.2E-2</v>
      </c>
      <c r="Y142">
        <v>0.72899999999999998</v>
      </c>
      <c r="Z142">
        <v>0.78400000000000003</v>
      </c>
      <c r="AA142">
        <v>1.4999999999999999E-2</v>
      </c>
      <c r="AB142">
        <v>0</v>
      </c>
      <c r="AC142">
        <v>4</v>
      </c>
      <c r="AD142">
        <v>39.918533604887983</v>
      </c>
      <c r="AE142">
        <v>37.11812627291242</v>
      </c>
      <c r="AF142">
        <v>22.963340122199597</v>
      </c>
      <c r="AG142" s="2">
        <f>Y142/(Y142+W142)*100</f>
        <v>63.501742160278752</v>
      </c>
      <c r="AH142" s="2">
        <f>V142/(V142+W142)</f>
        <v>4.5558086560364468E-2</v>
      </c>
      <c r="AI142">
        <v>0.42922606924643592</v>
      </c>
      <c r="AJ142">
        <v>0.39918533604887985</v>
      </c>
      <c r="AK142"/>
      <c r="AL142">
        <v>-0.8254282178960004</v>
      </c>
      <c r="AM142">
        <v>1361.4977488519969</v>
      </c>
      <c r="AN142">
        <v>1383.81689453125</v>
      </c>
      <c r="AO142">
        <v>1.1719398498535161</v>
      </c>
      <c r="AP142">
        <v>1358.6318359375</v>
      </c>
      <c r="AQ142">
        <v>1378.3150461583091</v>
      </c>
      <c r="AR142">
        <v>1388.1685652382221</v>
      </c>
      <c r="AS142">
        <v>2.0508313179016109</v>
      </c>
      <c r="AT142">
        <v>-0.96105333135392357</v>
      </c>
      <c r="AU142">
        <v>0.25554704210860629</v>
      </c>
      <c r="AV142">
        <v>1</v>
      </c>
      <c r="AW142"/>
      <c r="AX142"/>
    </row>
    <row r="143" spans="1:50" s="1" customFormat="1" x14ac:dyDescent="0.3">
      <c r="A143" s="1">
        <v>2</v>
      </c>
      <c r="B143" s="1">
        <v>51.85</v>
      </c>
      <c r="C143" s="1">
        <v>0.24</v>
      </c>
      <c r="D143" s="1">
        <v>0.83</v>
      </c>
      <c r="E143" s="1">
        <v>0.35</v>
      </c>
      <c r="F143" s="1">
        <v>13.52</v>
      </c>
      <c r="G143" s="1">
        <v>0.41</v>
      </c>
      <c r="H143" s="1">
        <v>13.17</v>
      </c>
      <c r="I143" s="1">
        <v>19.23</v>
      </c>
      <c r="J143" s="1">
        <v>0.21</v>
      </c>
      <c r="K143" s="1">
        <v>0</v>
      </c>
      <c r="L143" s="1">
        <v>0</v>
      </c>
      <c r="M143" s="1">
        <v>0</v>
      </c>
      <c r="N143" s="1">
        <v>99.81</v>
      </c>
      <c r="O143" s="1" t="s">
        <v>56</v>
      </c>
      <c r="P143" t="str" cm="1">
        <f t="array" ref="P143">_xlfn.IFS(A143=2,"Core",A143=3,"Rim",TRUE,"Mantle")</f>
        <v>Core</v>
      </c>
      <c r="Q143" s="1" t="s">
        <v>58</v>
      </c>
      <c r="R143" s="1">
        <v>1.964</v>
      </c>
      <c r="S143" s="1">
        <v>7.0000000000000001E-3</v>
      </c>
      <c r="T143" s="1">
        <v>3.6999999999999998E-2</v>
      </c>
      <c r="U143" s="1">
        <v>0.01</v>
      </c>
      <c r="V143" s="1">
        <v>2.5000000000000001E-2</v>
      </c>
      <c r="W143" s="1">
        <v>0.40300000000000002</v>
      </c>
      <c r="X143" s="1">
        <v>1.2999999999999999E-2</v>
      </c>
      <c r="Y143" s="1">
        <v>0.74399999999999999</v>
      </c>
      <c r="Z143" s="1">
        <v>0.78100000000000003</v>
      </c>
      <c r="AA143" s="1">
        <v>1.4999999999999999E-2</v>
      </c>
      <c r="AB143" s="1">
        <v>0</v>
      </c>
      <c r="AC143" s="1">
        <v>4</v>
      </c>
      <c r="AD143" s="1">
        <v>39.725330620549343</v>
      </c>
      <c r="AE143" s="1">
        <v>37.843336724313318</v>
      </c>
      <c r="AF143" s="1">
        <v>22.431332655137336</v>
      </c>
      <c r="AG143" s="1">
        <v>63.481228668941988</v>
      </c>
      <c r="AH143" s="2">
        <v>5.8411214953271035E-2</v>
      </c>
      <c r="AI143" s="1">
        <v>0.42293997965412011</v>
      </c>
      <c r="AJ143" s="1">
        <v>0.39725330620549343</v>
      </c>
      <c r="AL143" s="1">
        <v>-1.217426984995114</v>
      </c>
      <c r="AM143" s="1">
        <v>1359.109297826906</v>
      </c>
      <c r="AN143" s="1">
        <v>1382.348876953125</v>
      </c>
      <c r="AO143" s="1">
        <v>1.105566740036011</v>
      </c>
      <c r="AP143" s="1">
        <v>1349.210327148438</v>
      </c>
      <c r="AQ143" s="1">
        <v>1369.3218444503059</v>
      </c>
      <c r="AR143" s="1">
        <v>1375.2560864841821</v>
      </c>
      <c r="AS143" s="1">
        <v>1.745453953742981</v>
      </c>
      <c r="AT143" s="1">
        <v>-2.3688311621685898</v>
      </c>
      <c r="AU143" s="1">
        <v>-1.637427348727966</v>
      </c>
      <c r="AV143" s="1">
        <v>1</v>
      </c>
    </row>
    <row r="144" spans="1:50" s="1" customFormat="1" x14ac:dyDescent="0.3">
      <c r="A144" s="1">
        <v>2</v>
      </c>
      <c r="B144" s="1">
        <v>52.04</v>
      </c>
      <c r="C144" s="1">
        <v>0.24</v>
      </c>
      <c r="D144" s="1">
        <v>0.83</v>
      </c>
      <c r="E144" s="1">
        <v>0.4</v>
      </c>
      <c r="F144" s="1">
        <v>13.68</v>
      </c>
      <c r="G144" s="1">
        <v>0.41</v>
      </c>
      <c r="H144" s="1">
        <v>13.34</v>
      </c>
      <c r="I144" s="1">
        <v>19.13</v>
      </c>
      <c r="J144" s="1">
        <v>0.23</v>
      </c>
      <c r="K144" s="1">
        <v>0</v>
      </c>
      <c r="L144" s="1">
        <v>0</v>
      </c>
      <c r="M144" s="1">
        <v>0</v>
      </c>
      <c r="N144" s="1">
        <v>100.3</v>
      </c>
      <c r="O144" s="1" t="s">
        <v>56</v>
      </c>
      <c r="P144" t="str" cm="1">
        <f t="array" ref="P144">_xlfn.IFS(A144=2,"Core",A144=3,"Rim",TRUE,"Mantle")</f>
        <v>Core</v>
      </c>
      <c r="Q144" s="1" t="s">
        <v>58</v>
      </c>
      <c r="R144" s="1">
        <v>1.9610000000000001</v>
      </c>
      <c r="S144" s="1">
        <v>7.0000000000000001E-3</v>
      </c>
      <c r="T144" s="1">
        <v>3.6999999999999998E-2</v>
      </c>
      <c r="U144" s="1">
        <v>1.2E-2</v>
      </c>
      <c r="V144" s="1">
        <v>3.2000000000000001E-2</v>
      </c>
      <c r="W144" s="1">
        <v>0.4</v>
      </c>
      <c r="X144" s="1">
        <v>1.2999999999999999E-2</v>
      </c>
      <c r="Y144" s="1">
        <v>0.749</v>
      </c>
      <c r="Z144" s="1">
        <v>0.77300000000000002</v>
      </c>
      <c r="AA144" s="1">
        <v>1.7000000000000001E-2</v>
      </c>
      <c r="AB144" s="1">
        <v>0</v>
      </c>
      <c r="AC144" s="1">
        <v>4</v>
      </c>
      <c r="AD144" s="1">
        <v>39.298423995932893</v>
      </c>
      <c r="AE144" s="1">
        <v>38.07829181494661</v>
      </c>
      <c r="AF144" s="1">
        <v>22.623284189120486</v>
      </c>
      <c r="AG144" s="1">
        <v>63.420829805249788</v>
      </c>
      <c r="AH144" s="2">
        <v>7.407407407407407E-2</v>
      </c>
      <c r="AI144" s="1">
        <v>0.42272496187086928</v>
      </c>
      <c r="AJ144" s="1">
        <v>0.39298423995932891</v>
      </c>
      <c r="AL144" s="1">
        <v>-1.199747162526702</v>
      </c>
      <c r="AM144" s="1">
        <v>1360.58315679269</v>
      </c>
      <c r="AN144" s="1">
        <v>1389.18505859375</v>
      </c>
      <c r="AO144" s="1">
        <v>1.090728282928467</v>
      </c>
      <c r="AP144" s="1">
        <v>1356.705810546875</v>
      </c>
      <c r="AQ144" s="1">
        <v>1361.798051853322</v>
      </c>
      <c r="AR144" s="1">
        <v>1364.109999305349</v>
      </c>
      <c r="AS144" s="1">
        <v>1.7463270425796511</v>
      </c>
      <c r="AT144" s="1">
        <v>-3.3088105742008338</v>
      </c>
      <c r="AU144" s="1">
        <v>-3.023881241065896</v>
      </c>
      <c r="AV144" s="1">
        <v>1</v>
      </c>
    </row>
    <row r="145" spans="1:50" s="1" customFormat="1" x14ac:dyDescent="0.3">
      <c r="A145" s="1">
        <v>2</v>
      </c>
      <c r="B145" s="1">
        <v>52.158999999999999</v>
      </c>
      <c r="C145" s="1">
        <v>0.22500000000000001</v>
      </c>
      <c r="D145" s="1">
        <v>0.84299999999999997</v>
      </c>
      <c r="E145" s="1">
        <v>0.34899999999999998</v>
      </c>
      <c r="F145" s="1">
        <v>13.333</v>
      </c>
      <c r="G145" s="1">
        <v>0.39600000000000002</v>
      </c>
      <c r="H145" s="1">
        <v>12.957000000000001</v>
      </c>
      <c r="I145" s="1">
        <v>19.068000000000001</v>
      </c>
      <c r="J145" s="1">
        <v>0.25900000000000001</v>
      </c>
      <c r="K145" s="1">
        <v>0</v>
      </c>
      <c r="L145" s="1">
        <v>0</v>
      </c>
      <c r="M145" s="1">
        <v>0</v>
      </c>
      <c r="N145" s="1">
        <v>99.588999999999999</v>
      </c>
      <c r="O145" s="1" t="s">
        <v>56</v>
      </c>
      <c r="P145" t="str" cm="1">
        <f t="array" ref="P145">_xlfn.IFS(A145=2,"Core",A145=3,"Rim",TRUE,"Mantle")</f>
        <v>Core</v>
      </c>
      <c r="Q145" s="1" t="s">
        <v>53</v>
      </c>
      <c r="R145" s="1">
        <v>1.98</v>
      </c>
      <c r="S145" s="1">
        <v>6.0000000000000001E-3</v>
      </c>
      <c r="T145" s="1">
        <v>3.7999999999999999E-2</v>
      </c>
      <c r="U145" s="1">
        <v>0.01</v>
      </c>
      <c r="V145" s="1">
        <v>0</v>
      </c>
      <c r="W145" s="1">
        <v>0.42299999999999999</v>
      </c>
      <c r="X145" s="1">
        <v>1.2999999999999999E-2</v>
      </c>
      <c r="Y145" s="1">
        <v>0.73299999999999998</v>
      </c>
      <c r="Z145" s="1">
        <v>0.77600000000000002</v>
      </c>
      <c r="AA145" s="1">
        <v>1.9E-2</v>
      </c>
      <c r="AB145" s="1">
        <v>0</v>
      </c>
      <c r="AC145" s="1">
        <v>3.9990000000000001</v>
      </c>
      <c r="AD145" s="2">
        <v>39.897172236503856</v>
      </c>
      <c r="AE145" s="2">
        <v>37.686375321336762</v>
      </c>
      <c r="AF145" s="2">
        <v>22.416452442159386</v>
      </c>
      <c r="AG145" s="2">
        <v>63.408304498269899</v>
      </c>
      <c r="AH145" s="2">
        <v>0</v>
      </c>
      <c r="AI145" s="2">
        <v>0.42365038560411317</v>
      </c>
      <c r="AJ145" s="2">
        <v>0.39897172236503858</v>
      </c>
      <c r="AL145" s="1">
        <v>0.52569308236074264</v>
      </c>
      <c r="AM145" s="1">
        <v>1373.26525295446</v>
      </c>
      <c r="AN145" s="1">
        <v>1382.428588867188</v>
      </c>
      <c r="AO145" s="1">
        <v>1.450574398040771</v>
      </c>
      <c r="AP145" s="1">
        <v>1356.236694335938</v>
      </c>
      <c r="AQ145" s="1">
        <v>1399.2937471570569</v>
      </c>
      <c r="AR145" s="1">
        <v>1412.2727409862309</v>
      </c>
      <c r="AS145" s="1">
        <v>1.94664466381073</v>
      </c>
      <c r="AT145" s="1">
        <v>1.083854502141548</v>
      </c>
      <c r="AU145" s="1">
        <v>2.6812950195527079</v>
      </c>
      <c r="AV145" s="1">
        <v>1</v>
      </c>
    </row>
    <row r="146" spans="1:50" s="1" customFormat="1" x14ac:dyDescent="0.3">
      <c r="A146" s="1">
        <v>2</v>
      </c>
      <c r="B146" s="1">
        <v>52.28</v>
      </c>
      <c r="C146" s="1">
        <v>0.26</v>
      </c>
      <c r="D146" s="1">
        <v>0.85</v>
      </c>
      <c r="E146" s="1">
        <v>0.34</v>
      </c>
      <c r="F146" s="1">
        <v>13.62</v>
      </c>
      <c r="G146" s="1">
        <v>0.42</v>
      </c>
      <c r="H146" s="1">
        <v>13.24</v>
      </c>
      <c r="I146" s="1">
        <v>19.190000000000001</v>
      </c>
      <c r="J146" s="1">
        <v>0.24</v>
      </c>
      <c r="K146" s="1">
        <v>0</v>
      </c>
      <c r="L146" s="1">
        <v>0</v>
      </c>
      <c r="M146" s="1">
        <v>0</v>
      </c>
      <c r="N146" s="1">
        <v>100.44</v>
      </c>
      <c r="O146" s="1" t="s">
        <v>56</v>
      </c>
      <c r="P146" t="str" cm="1">
        <f t="array" ref="P146">_xlfn.IFS(A146=2,"Core",A146=3,"Rim",TRUE,"Mantle")</f>
        <v>Core</v>
      </c>
      <c r="Q146" s="1" t="s">
        <v>58</v>
      </c>
      <c r="R146" s="1">
        <v>1.968</v>
      </c>
      <c r="S146" s="1">
        <v>7.0000000000000001E-3</v>
      </c>
      <c r="T146" s="1">
        <v>3.7999999999999999E-2</v>
      </c>
      <c r="U146" s="1">
        <v>0.01</v>
      </c>
      <c r="V146" s="1">
        <v>1.9E-2</v>
      </c>
      <c r="W146" s="1">
        <v>0.41</v>
      </c>
      <c r="X146" s="1">
        <v>1.2999999999999999E-2</v>
      </c>
      <c r="Y146" s="1">
        <v>0.74299999999999999</v>
      </c>
      <c r="Z146" s="1">
        <v>0.77400000000000002</v>
      </c>
      <c r="AA146" s="1">
        <v>1.7999999999999999E-2</v>
      </c>
      <c r="AB146" s="1">
        <v>0</v>
      </c>
      <c r="AC146" s="1">
        <v>4</v>
      </c>
      <c r="AD146" s="1">
        <v>39.50995405819296</v>
      </c>
      <c r="AE146" s="1">
        <v>37.927514037774372</v>
      </c>
      <c r="AF146" s="1">
        <v>22.562531904032674</v>
      </c>
      <c r="AG146" s="1">
        <v>63.395904436860071</v>
      </c>
      <c r="AH146" s="2">
        <v>4.4289044289044288E-2</v>
      </c>
      <c r="AI146" s="1">
        <v>0.42317508933129155</v>
      </c>
      <c r="AJ146" s="1">
        <v>0.39509954058192959</v>
      </c>
      <c r="AL146" s="1">
        <v>-0.50932425912746027</v>
      </c>
      <c r="AM146" s="1">
        <v>1363.6203636149689</v>
      </c>
      <c r="AN146" s="1">
        <v>1384.9111328125</v>
      </c>
      <c r="AO146" s="1">
        <v>1.2796188592910771</v>
      </c>
      <c r="AP146" s="1">
        <v>1345.41455078125</v>
      </c>
      <c r="AQ146" s="1">
        <v>1381.7097724474911</v>
      </c>
      <c r="AR146" s="1">
        <v>1388.1838917401899</v>
      </c>
      <c r="AS146" s="1">
        <v>1.8380377292633061</v>
      </c>
      <c r="AT146" s="1">
        <v>-0.85790809953959979</v>
      </c>
      <c r="AU146" s="1">
        <v>-6.003817475187212E-2</v>
      </c>
      <c r="AV146" s="1">
        <v>1</v>
      </c>
    </row>
    <row r="147" spans="1:50" s="1" customFormat="1" x14ac:dyDescent="0.3">
      <c r="A147" s="1">
        <v>2</v>
      </c>
      <c r="B147" s="1">
        <v>51.8</v>
      </c>
      <c r="C147" s="1">
        <v>0.24</v>
      </c>
      <c r="D147" s="1">
        <v>0.82</v>
      </c>
      <c r="E147" s="1">
        <v>0.37</v>
      </c>
      <c r="F147" s="1">
        <v>13.65</v>
      </c>
      <c r="G147" s="1">
        <v>0.41</v>
      </c>
      <c r="H147" s="1">
        <v>13.27</v>
      </c>
      <c r="I147" s="1">
        <v>19.3</v>
      </c>
      <c r="J147" s="1">
        <v>0.3</v>
      </c>
      <c r="K147" s="1">
        <v>0</v>
      </c>
      <c r="L147" s="1">
        <v>0</v>
      </c>
      <c r="M147" s="1">
        <v>0</v>
      </c>
      <c r="N147" s="1">
        <v>100.15999999999998</v>
      </c>
      <c r="O147" s="1" t="s">
        <v>56</v>
      </c>
      <c r="P147" t="str" cm="1">
        <f t="array" ref="P147">_xlfn.IFS(A147=2,"Core",A147=3,"Rim",TRUE,"Mantle")</f>
        <v>Core</v>
      </c>
      <c r="Q147" s="1" t="s">
        <v>58</v>
      </c>
      <c r="R147" s="1">
        <v>1.954</v>
      </c>
      <c r="S147" s="1">
        <v>7.0000000000000001E-3</v>
      </c>
      <c r="T147" s="1">
        <v>3.5999999999999997E-2</v>
      </c>
      <c r="U147" s="1">
        <v>1.0999999999999999E-2</v>
      </c>
      <c r="V147" s="1">
        <v>5.2999999999999999E-2</v>
      </c>
      <c r="W147" s="1">
        <v>0.378</v>
      </c>
      <c r="X147" s="1">
        <v>1.2999999999999999E-2</v>
      </c>
      <c r="Y147" s="1">
        <v>0.746</v>
      </c>
      <c r="Z147" s="1">
        <v>0.78</v>
      </c>
      <c r="AA147" s="1">
        <v>2.1999999999999999E-2</v>
      </c>
      <c r="AB147" s="1">
        <v>0</v>
      </c>
      <c r="AC147" s="1">
        <v>4</v>
      </c>
      <c r="AD147" s="1">
        <v>39.593908629441621</v>
      </c>
      <c r="AE147" s="1">
        <v>37.868020304568525</v>
      </c>
      <c r="AF147" s="1">
        <v>22.538071065989847</v>
      </c>
      <c r="AG147" s="1">
        <v>63.381478334749353</v>
      </c>
      <c r="AH147" s="2">
        <v>0.12296983758700696</v>
      </c>
      <c r="AI147" s="1">
        <v>0.42335025380710656</v>
      </c>
      <c r="AJ147" s="1">
        <v>0.39593908629441621</v>
      </c>
      <c r="AM147" s="1">
        <v>1360.59665372124</v>
      </c>
      <c r="AN147" s="1">
        <v>1381.214599609375</v>
      </c>
      <c r="AO147" s="1">
        <v>1.5599524974823</v>
      </c>
      <c r="AP147" s="1">
        <v>1349.828002929688</v>
      </c>
      <c r="AS147" s="1">
        <v>2.1979227066040039</v>
      </c>
      <c r="AV147" s="1">
        <v>1</v>
      </c>
    </row>
    <row r="148" spans="1:50" s="1" customFormat="1" x14ac:dyDescent="0.3">
      <c r="A148" s="1">
        <v>2</v>
      </c>
      <c r="B148" s="1">
        <v>52.070999999999998</v>
      </c>
      <c r="C148" s="1">
        <v>0.23400000000000001</v>
      </c>
      <c r="D148" s="1">
        <v>0.83799999999999997</v>
      </c>
      <c r="E148" s="1">
        <v>0.33800000000000002</v>
      </c>
      <c r="F148" s="1">
        <v>13.22</v>
      </c>
      <c r="G148" s="1">
        <v>0.40799999999999997</v>
      </c>
      <c r="H148" s="1">
        <v>12.811</v>
      </c>
      <c r="I148" s="1">
        <v>19.273</v>
      </c>
      <c r="J148" s="1">
        <v>0.251</v>
      </c>
      <c r="K148" s="1">
        <v>0</v>
      </c>
      <c r="L148" s="1">
        <v>0</v>
      </c>
      <c r="M148" s="1">
        <v>0</v>
      </c>
      <c r="N148" s="1">
        <v>99.444000000000017</v>
      </c>
      <c r="O148" s="1" t="s">
        <v>56</v>
      </c>
      <c r="P148" t="str" cm="1">
        <f t="array" ref="P148">_xlfn.IFS(A148=2,"Core",A148=3,"Rim",TRUE,"Mantle")</f>
        <v>Core</v>
      </c>
      <c r="Q148" s="1" t="s">
        <v>53</v>
      </c>
      <c r="R148" s="1">
        <v>1.98</v>
      </c>
      <c r="S148" s="1">
        <v>7.0000000000000001E-3</v>
      </c>
      <c r="T148" s="1">
        <v>3.7999999999999999E-2</v>
      </c>
      <c r="U148" s="1">
        <v>0.01</v>
      </c>
      <c r="V148" s="1">
        <v>0</v>
      </c>
      <c r="W148" s="1">
        <v>0.42</v>
      </c>
      <c r="X148" s="1">
        <v>1.2999999999999999E-2</v>
      </c>
      <c r="Y148" s="1">
        <v>0.72599999999999998</v>
      </c>
      <c r="Z148" s="1">
        <v>0.78500000000000003</v>
      </c>
      <c r="AA148" s="1">
        <v>1.9E-2</v>
      </c>
      <c r="AB148" s="1">
        <v>0</v>
      </c>
      <c r="AC148" s="1">
        <v>3.9980000000000002</v>
      </c>
      <c r="AD148" s="2">
        <v>40.380658436213999</v>
      </c>
      <c r="AE148" s="2">
        <v>37.34567901234567</v>
      </c>
      <c r="AF148" s="2">
        <v>22.273662551440328</v>
      </c>
      <c r="AG148" s="2">
        <v>63.35078534031414</v>
      </c>
      <c r="AH148" s="2">
        <v>0</v>
      </c>
      <c r="AI148" s="2">
        <v>0.42463991769547327</v>
      </c>
      <c r="AJ148" s="2">
        <v>0.40380658436214001</v>
      </c>
      <c r="AL148" s="1">
        <v>0.32400454897583941</v>
      </c>
      <c r="AM148" s="1">
        <v>1369.8454964743039</v>
      </c>
      <c r="AN148" s="1">
        <v>1385.453369140625</v>
      </c>
      <c r="AO148" s="1">
        <v>1.4335842132568359</v>
      </c>
      <c r="AP148" s="1">
        <v>1350.147705078125</v>
      </c>
      <c r="AQ148" s="1">
        <v>1396.1705003379179</v>
      </c>
      <c r="AR148" s="1">
        <v>1410.182759519299</v>
      </c>
      <c r="AS148" s="1">
        <v>1.9476467370986941</v>
      </c>
      <c r="AT148" s="1">
        <v>0.79428610737659255</v>
      </c>
      <c r="AU148" s="1">
        <v>2.5198516147888519</v>
      </c>
      <c r="AV148" s="1">
        <v>1</v>
      </c>
    </row>
    <row r="149" spans="1:50" s="1" customFormat="1" x14ac:dyDescent="0.3">
      <c r="A149" s="1">
        <v>2</v>
      </c>
      <c r="B149" s="1">
        <v>51.99</v>
      </c>
      <c r="C149" s="1">
        <v>0.3</v>
      </c>
      <c r="D149" s="1">
        <v>0.88</v>
      </c>
      <c r="E149" s="1">
        <v>0.25</v>
      </c>
      <c r="F149" s="1">
        <v>13.83</v>
      </c>
      <c r="G149" s="1">
        <v>0.49</v>
      </c>
      <c r="H149" s="1">
        <v>13.37</v>
      </c>
      <c r="I149" s="1">
        <v>19.22</v>
      </c>
      <c r="J149" s="1">
        <v>0.25</v>
      </c>
      <c r="K149" s="1">
        <v>0</v>
      </c>
      <c r="L149" s="1">
        <v>0</v>
      </c>
      <c r="M149" s="1">
        <v>0</v>
      </c>
      <c r="N149" s="1">
        <v>100.58</v>
      </c>
      <c r="O149" s="1" t="s">
        <v>56</v>
      </c>
      <c r="P149" t="str" cm="1">
        <f t="array" ref="P149">_xlfn.IFS(A149=2,"Core",A149=3,"Rim",TRUE,"Mantle")</f>
        <v>Core</v>
      </c>
      <c r="Q149" s="1" t="s">
        <v>58</v>
      </c>
      <c r="R149" s="1">
        <v>1.954</v>
      </c>
      <c r="S149" s="1">
        <v>8.0000000000000002E-3</v>
      </c>
      <c r="T149" s="1">
        <v>3.9E-2</v>
      </c>
      <c r="U149" s="1">
        <v>7.0000000000000001E-3</v>
      </c>
      <c r="V149" s="1">
        <v>4.7E-2</v>
      </c>
      <c r="W149" s="1">
        <v>0.38700000000000001</v>
      </c>
      <c r="X149" s="1">
        <v>1.6E-2</v>
      </c>
      <c r="Y149" s="1">
        <v>0.749</v>
      </c>
      <c r="Z149" s="1">
        <v>0.77400000000000002</v>
      </c>
      <c r="AA149" s="1">
        <v>1.7999999999999999E-2</v>
      </c>
      <c r="AB149" s="1">
        <v>0</v>
      </c>
      <c r="AC149" s="1">
        <v>4</v>
      </c>
      <c r="AD149" s="1">
        <v>39.229599594526107</v>
      </c>
      <c r="AE149" s="1">
        <v>37.962493664470344</v>
      </c>
      <c r="AF149" s="1">
        <v>22.807906741003549</v>
      </c>
      <c r="AG149" s="1">
        <v>63.31360946745562</v>
      </c>
      <c r="AH149" s="2">
        <v>0.10829493087557603</v>
      </c>
      <c r="AI149" s="1">
        <v>0.42422706538266602</v>
      </c>
      <c r="AJ149" s="1">
        <v>0.39229599594526104</v>
      </c>
      <c r="AL149" s="1">
        <v>-1.506244399019995</v>
      </c>
      <c r="AM149" s="1">
        <v>1351.0731236626959</v>
      </c>
      <c r="AN149" s="1">
        <v>1382.51318359375</v>
      </c>
      <c r="AO149" s="1">
        <v>1.2557386159896851</v>
      </c>
      <c r="AP149" s="1">
        <v>1332.896850585938</v>
      </c>
      <c r="AQ149" s="1">
        <v>1325.433968740364</v>
      </c>
      <c r="AR149" s="1">
        <v>1322.9684857310631</v>
      </c>
      <c r="AS149" s="1">
        <v>1.69903576374054</v>
      </c>
      <c r="AT149" s="1">
        <v>-7.4674386348083317</v>
      </c>
      <c r="AU149" s="1">
        <v>-7.7718907640804877</v>
      </c>
      <c r="AV149" s="1">
        <v>1</v>
      </c>
    </row>
    <row r="150" spans="1:50" s="1" customFormat="1" x14ac:dyDescent="0.3">
      <c r="A150" s="1">
        <v>2</v>
      </c>
      <c r="B150" s="1">
        <v>52.07</v>
      </c>
      <c r="C150" s="1">
        <v>0.23</v>
      </c>
      <c r="D150" s="1">
        <v>0.84</v>
      </c>
      <c r="E150" s="1">
        <v>0.34</v>
      </c>
      <c r="F150" s="1">
        <v>13.7</v>
      </c>
      <c r="G150" s="1">
        <v>0.39</v>
      </c>
      <c r="H150" s="1">
        <v>13.26</v>
      </c>
      <c r="I150" s="1">
        <v>19.190000000000001</v>
      </c>
      <c r="J150" s="1">
        <v>0.27</v>
      </c>
      <c r="K150" s="1">
        <v>0</v>
      </c>
      <c r="L150" s="1">
        <v>0</v>
      </c>
      <c r="M150" s="1">
        <v>0</v>
      </c>
      <c r="N150" s="1">
        <v>100.29</v>
      </c>
      <c r="O150" s="1" t="s">
        <v>56</v>
      </c>
      <c r="P150" t="str" cm="1">
        <f t="array" ref="P150">_xlfn.IFS(A150=2,"Core",A150=3,"Rim",TRUE,"Mantle")</f>
        <v>Core</v>
      </c>
      <c r="Q150" s="1" t="s">
        <v>58</v>
      </c>
      <c r="R150" s="1">
        <v>1.962</v>
      </c>
      <c r="S150" s="1">
        <v>7.0000000000000001E-3</v>
      </c>
      <c r="T150" s="1">
        <v>3.6999999999999998E-2</v>
      </c>
      <c r="U150" s="1">
        <v>0.01</v>
      </c>
      <c r="V150" s="1">
        <v>3.5000000000000003E-2</v>
      </c>
      <c r="W150" s="1">
        <v>0.39700000000000002</v>
      </c>
      <c r="X150" s="1">
        <v>1.2E-2</v>
      </c>
      <c r="Y150" s="1">
        <v>0.745</v>
      </c>
      <c r="Z150" s="1">
        <v>0.77500000000000002</v>
      </c>
      <c r="AA150" s="1">
        <v>0.02</v>
      </c>
      <c r="AB150" s="1">
        <v>0</v>
      </c>
      <c r="AC150" s="1">
        <v>4</v>
      </c>
      <c r="AD150" s="1">
        <v>39.460285132382886</v>
      </c>
      <c r="AE150" s="1">
        <v>37.93279022403258</v>
      </c>
      <c r="AF150" s="1">
        <v>22.606924643584524</v>
      </c>
      <c r="AG150" s="1">
        <v>63.296516567544614</v>
      </c>
      <c r="AH150" s="2">
        <v>8.1018518518518517E-2</v>
      </c>
      <c r="AI150" s="1">
        <v>0.42337067209775969</v>
      </c>
      <c r="AJ150" s="1">
        <v>0.39460285132382888</v>
      </c>
      <c r="AL150" s="1">
        <v>-0.69187137079795491</v>
      </c>
      <c r="AM150" s="1">
        <v>1365.226273613895</v>
      </c>
      <c r="AN150" s="1">
        <v>1377.881225585938</v>
      </c>
      <c r="AO150" s="1">
        <v>1.215584278106689</v>
      </c>
      <c r="AP150" s="1">
        <v>1353.387817382812</v>
      </c>
      <c r="AQ150" s="1">
        <v>1371.7136342482279</v>
      </c>
      <c r="AR150" s="1">
        <v>1373.574372693495</v>
      </c>
      <c r="AS150" s="1">
        <v>2.0545270442962651</v>
      </c>
      <c r="AT150" s="1">
        <v>-1.995098431087627</v>
      </c>
      <c r="AU150" s="1">
        <v>-1.765652673579577</v>
      </c>
      <c r="AV150" s="1">
        <v>1</v>
      </c>
    </row>
    <row r="151" spans="1:50" s="1" customFormat="1" x14ac:dyDescent="0.3">
      <c r="A151" s="1">
        <v>2</v>
      </c>
      <c r="B151" s="1">
        <v>51.91</v>
      </c>
      <c r="C151" s="1">
        <v>0.3</v>
      </c>
      <c r="D151" s="1">
        <v>0.86</v>
      </c>
      <c r="E151" s="1">
        <v>0.36</v>
      </c>
      <c r="F151" s="1">
        <v>13.66</v>
      </c>
      <c r="G151" s="1">
        <v>0.42</v>
      </c>
      <c r="H151" s="1">
        <v>13.23</v>
      </c>
      <c r="I151" s="1">
        <v>19.11</v>
      </c>
      <c r="J151" s="1">
        <v>0.22</v>
      </c>
      <c r="K151" s="1">
        <v>0</v>
      </c>
      <c r="L151" s="1">
        <v>0</v>
      </c>
      <c r="M151" s="1">
        <v>0</v>
      </c>
      <c r="N151" s="1">
        <v>100.07</v>
      </c>
      <c r="O151" s="1" t="s">
        <v>56</v>
      </c>
      <c r="P151" t="str" cm="1">
        <f t="array" ref="P151">_xlfn.IFS(A151=2,"Core",A151=3,"Rim",TRUE,"Mantle")</f>
        <v>Core</v>
      </c>
      <c r="Q151" s="1" t="s">
        <v>58</v>
      </c>
      <c r="R151" s="1">
        <v>1.962</v>
      </c>
      <c r="S151" s="1">
        <v>8.9999999999999993E-3</v>
      </c>
      <c r="T151" s="1">
        <v>3.7999999999999999E-2</v>
      </c>
      <c r="U151" s="1">
        <v>1.0999999999999999E-2</v>
      </c>
      <c r="V151" s="1">
        <v>2.5999999999999999E-2</v>
      </c>
      <c r="W151" s="1">
        <v>0.40600000000000003</v>
      </c>
      <c r="X151" s="1">
        <v>1.2999999999999999E-2</v>
      </c>
      <c r="Y151" s="1">
        <v>0.745</v>
      </c>
      <c r="Z151" s="1">
        <v>0.77400000000000002</v>
      </c>
      <c r="AA151" s="1">
        <v>1.6E-2</v>
      </c>
      <c r="AB151" s="1">
        <v>0</v>
      </c>
      <c r="AC151" s="1">
        <v>4</v>
      </c>
      <c r="AD151" s="1">
        <v>39.409368635437879</v>
      </c>
      <c r="AE151" s="1">
        <v>37.932790224032587</v>
      </c>
      <c r="AF151" s="1">
        <v>22.657841140529534</v>
      </c>
      <c r="AG151" s="1">
        <v>63.2965165675446</v>
      </c>
      <c r="AH151" s="2">
        <v>6.0185185185185175E-2</v>
      </c>
      <c r="AI151" s="1">
        <v>0.42362525458248473</v>
      </c>
      <c r="AJ151" s="1">
        <v>0.3940936863543788</v>
      </c>
      <c r="AL151" s="1">
        <v>-1.151612306206683</v>
      </c>
      <c r="AM151" s="1">
        <v>1358.7300682382149</v>
      </c>
      <c r="AN151" s="1">
        <v>1388.169799804688</v>
      </c>
      <c r="AO151" s="1">
        <v>1.0113826990127559</v>
      </c>
      <c r="AP151" s="1">
        <v>1351.990112304688</v>
      </c>
      <c r="AQ151" s="1">
        <v>1365.266621216274</v>
      </c>
      <c r="AR151" s="1">
        <v>1368.910840290413</v>
      </c>
      <c r="AS151" s="1">
        <v>1.649455666542053</v>
      </c>
      <c r="AT151" s="1">
        <v>-2.711329930634292</v>
      </c>
      <c r="AU151" s="1">
        <v>-2.2617548141470518</v>
      </c>
      <c r="AV151" s="1">
        <v>1</v>
      </c>
    </row>
    <row r="152" spans="1:50" s="1" customFormat="1" x14ac:dyDescent="0.3">
      <c r="A152">
        <v>2</v>
      </c>
      <c r="B152">
        <v>51.488</v>
      </c>
      <c r="C152">
        <v>0.26400000000000001</v>
      </c>
      <c r="D152">
        <v>0.92</v>
      </c>
      <c r="E152">
        <v>0.26700000000000002</v>
      </c>
      <c r="F152">
        <v>13.920999999999999</v>
      </c>
      <c r="G152">
        <v>0.40200000000000002</v>
      </c>
      <c r="H152">
        <v>12.759</v>
      </c>
      <c r="I152">
        <v>19.253</v>
      </c>
      <c r="J152">
        <v>0.17199999999999999</v>
      </c>
      <c r="K152">
        <v>0</v>
      </c>
      <c r="L152">
        <v>9.2999999999999999E-2</v>
      </c>
      <c r="M152">
        <v>0</v>
      </c>
      <c r="N152" s="1">
        <f>SUM(B152:M152)</f>
        <v>99.539000000000016</v>
      </c>
      <c r="O152" t="s">
        <v>61</v>
      </c>
      <c r="P152" t="str" cm="1">
        <f t="array" ref="P152">_xlfn.IFS(A152=2,"Core",A152=3,"Rim",TRUE,"Mantle")</f>
        <v>Core</v>
      </c>
      <c r="Q152" s="1" t="s">
        <v>93</v>
      </c>
      <c r="R152">
        <v>1.9630000000000001</v>
      </c>
      <c r="S152">
        <v>8.0000000000000002E-3</v>
      </c>
      <c r="T152">
        <v>4.1000000000000002E-2</v>
      </c>
      <c r="U152">
        <v>8.0000000000000002E-3</v>
      </c>
      <c r="V152">
        <v>2.3E-2</v>
      </c>
      <c r="W152">
        <v>0.42099999999999999</v>
      </c>
      <c r="X152">
        <v>1.2999999999999999E-2</v>
      </c>
      <c r="Y152">
        <v>0.72499999999999998</v>
      </c>
      <c r="Z152">
        <v>0.78600000000000003</v>
      </c>
      <c r="AA152">
        <v>1.2999999999999999E-2</v>
      </c>
      <c r="AB152">
        <v>0</v>
      </c>
      <c r="AC152">
        <v>4</v>
      </c>
      <c r="AD152">
        <v>39.939024390243901</v>
      </c>
      <c r="AE152">
        <v>36.83943089430894</v>
      </c>
      <c r="AF152">
        <v>23.221544715447155</v>
      </c>
      <c r="AG152" s="2">
        <f>Y152/(Y152+W152)*100</f>
        <v>63.263525305410127</v>
      </c>
      <c r="AH152" s="2">
        <f>V152/(V152+W152)</f>
        <v>5.18018018018018E-2</v>
      </c>
      <c r="AI152">
        <v>0.43191056910569103</v>
      </c>
      <c r="AJ152">
        <v>0.39939024390243899</v>
      </c>
      <c r="AK152"/>
      <c r="AL152">
        <v>-1.3715565748204701</v>
      </c>
      <c r="AM152">
        <v>1353.195580578785</v>
      </c>
      <c r="AN152">
        <v>1385.986206054688</v>
      </c>
      <c r="AO152">
        <v>1.201775789260864</v>
      </c>
      <c r="AP152">
        <v>1348.297119140625</v>
      </c>
      <c r="AQ152">
        <v>1369.3754562906299</v>
      </c>
      <c r="AR152">
        <v>1379.288124441478</v>
      </c>
      <c r="AS152">
        <v>2.045120000839233</v>
      </c>
      <c r="AT152">
        <v>-1.8411251905154129</v>
      </c>
      <c r="AU152">
        <v>-0.61560253265084697</v>
      </c>
      <c r="AV152">
        <v>1</v>
      </c>
      <c r="AW152"/>
      <c r="AX152"/>
    </row>
    <row r="153" spans="1:50" s="1" customFormat="1" x14ac:dyDescent="0.3">
      <c r="A153" s="1">
        <v>2</v>
      </c>
      <c r="B153" s="1">
        <v>51.81</v>
      </c>
      <c r="C153" s="1">
        <v>0.28000000000000003</v>
      </c>
      <c r="D153" s="1">
        <v>0.89</v>
      </c>
      <c r="E153" s="1">
        <v>0.38</v>
      </c>
      <c r="F153" s="1">
        <v>13.78</v>
      </c>
      <c r="G153" s="1">
        <v>0.41</v>
      </c>
      <c r="H153" s="1">
        <v>13.31</v>
      </c>
      <c r="I153" s="1">
        <v>19.23</v>
      </c>
      <c r="J153" s="1">
        <v>0.28000000000000003</v>
      </c>
      <c r="K153" s="1">
        <v>0</v>
      </c>
      <c r="L153" s="1">
        <v>0</v>
      </c>
      <c r="M153" s="1">
        <v>0</v>
      </c>
      <c r="N153" s="1">
        <v>100.37</v>
      </c>
      <c r="O153" s="1" t="s">
        <v>56</v>
      </c>
      <c r="P153" t="str" cm="1">
        <f t="array" ref="P153">_xlfn.IFS(A153=2,"Core",A153=3,"Rim",TRUE,"Mantle")</f>
        <v>Core</v>
      </c>
      <c r="Q153" s="1" t="s">
        <v>58</v>
      </c>
      <c r="R153" s="1">
        <v>1.9510000000000001</v>
      </c>
      <c r="S153" s="1">
        <v>8.0000000000000002E-3</v>
      </c>
      <c r="T153" s="1">
        <v>0.04</v>
      </c>
      <c r="U153" s="1">
        <v>1.0999999999999999E-2</v>
      </c>
      <c r="V153" s="1">
        <v>5.1999999999999998E-2</v>
      </c>
      <c r="W153" s="1">
        <v>0.38200000000000001</v>
      </c>
      <c r="X153" s="1">
        <v>1.2999999999999999E-2</v>
      </c>
      <c r="Y153" s="1">
        <v>0.747</v>
      </c>
      <c r="Z153" s="1">
        <v>0.77600000000000002</v>
      </c>
      <c r="AA153" s="1">
        <v>0.02</v>
      </c>
      <c r="AB153" s="1">
        <v>0</v>
      </c>
      <c r="AC153" s="1">
        <v>4</v>
      </c>
      <c r="AD153" s="1">
        <v>39.390862944162436</v>
      </c>
      <c r="AE153" s="1">
        <v>37.91878172588833</v>
      </c>
      <c r="AF153" s="1">
        <v>22.690355329949234</v>
      </c>
      <c r="AG153" s="1">
        <v>63.251481795088907</v>
      </c>
      <c r="AH153" s="2">
        <v>0.11981566820276496</v>
      </c>
      <c r="AI153" s="1">
        <v>0.42385786802030456</v>
      </c>
      <c r="AJ153" s="1">
        <v>0.39390862944162436</v>
      </c>
      <c r="AM153" s="1">
        <v>1359.105243458685</v>
      </c>
      <c r="AN153" s="1">
        <v>1383.204833984375</v>
      </c>
      <c r="AO153" s="1">
        <v>1.289541959762573</v>
      </c>
      <c r="AP153" s="1">
        <v>1351.759033203125</v>
      </c>
      <c r="AS153" s="1">
        <v>2.1405560970306401</v>
      </c>
      <c r="AV153" s="1">
        <v>1</v>
      </c>
    </row>
    <row r="154" spans="1:50" s="1" customFormat="1" x14ac:dyDescent="0.3">
      <c r="A154" s="1">
        <v>2</v>
      </c>
      <c r="B154" s="1">
        <v>51.72</v>
      </c>
      <c r="C154" s="1">
        <v>0.27</v>
      </c>
      <c r="D154" s="1">
        <v>0.84</v>
      </c>
      <c r="E154" s="1">
        <v>0.28000000000000003</v>
      </c>
      <c r="F154" s="1">
        <v>13.82</v>
      </c>
      <c r="G154" s="1">
        <v>0.45</v>
      </c>
      <c r="H154" s="1">
        <v>13.32</v>
      </c>
      <c r="I154" s="1">
        <v>19.149999999999999</v>
      </c>
      <c r="J154" s="1">
        <v>0.25</v>
      </c>
      <c r="K154" s="1">
        <v>0</v>
      </c>
      <c r="L154" s="1">
        <v>0</v>
      </c>
      <c r="M154" s="1">
        <v>0</v>
      </c>
      <c r="N154" s="1">
        <v>100.10000000000002</v>
      </c>
      <c r="O154" s="1" t="s">
        <v>56</v>
      </c>
      <c r="P154" t="str" cm="1">
        <f t="array" ref="P154">_xlfn.IFS(A154=2,"Core",A154=3,"Rim",TRUE,"Mantle")</f>
        <v>Core</v>
      </c>
      <c r="Q154" s="1" t="s">
        <v>58</v>
      </c>
      <c r="R154" s="1">
        <v>1.9530000000000001</v>
      </c>
      <c r="S154" s="1">
        <v>8.0000000000000002E-3</v>
      </c>
      <c r="T154" s="1">
        <v>3.6999999999999998E-2</v>
      </c>
      <c r="U154" s="1">
        <v>8.0000000000000002E-3</v>
      </c>
      <c r="V154" s="1">
        <v>5.0999999999999997E-2</v>
      </c>
      <c r="W154" s="1">
        <v>0.38500000000000001</v>
      </c>
      <c r="X154" s="1">
        <v>1.4E-2</v>
      </c>
      <c r="Y154" s="1">
        <v>0.75</v>
      </c>
      <c r="Z154" s="1">
        <v>0.77500000000000002</v>
      </c>
      <c r="AA154" s="1">
        <v>1.7999999999999999E-2</v>
      </c>
      <c r="AB154" s="1">
        <v>0</v>
      </c>
      <c r="AC154" s="1">
        <v>4</v>
      </c>
      <c r="AD154" s="1">
        <v>39.240506329113927</v>
      </c>
      <c r="AE154" s="1">
        <v>37.974683544303801</v>
      </c>
      <c r="AF154" s="1">
        <v>22.784810126582279</v>
      </c>
      <c r="AG154" s="1">
        <v>63.237774030354132</v>
      </c>
      <c r="AH154" s="2">
        <v>0.11697247706422016</v>
      </c>
      <c r="AI154" s="1">
        <v>0.42405063291139244</v>
      </c>
      <c r="AJ154" s="1">
        <v>0.39240506329113928</v>
      </c>
      <c r="AM154" s="1">
        <v>1353.5370614786871</v>
      </c>
      <c r="AN154" s="1">
        <v>1380.57275390625</v>
      </c>
      <c r="AO154" s="1">
        <v>1.111280560493469</v>
      </c>
      <c r="AP154" s="1">
        <v>1337.205444335938</v>
      </c>
      <c r="AS154" s="1">
        <v>1.803951144218445</v>
      </c>
      <c r="AV154" s="1">
        <v>1</v>
      </c>
    </row>
    <row r="155" spans="1:50" s="1" customFormat="1" x14ac:dyDescent="0.3">
      <c r="A155" s="1">
        <v>2</v>
      </c>
      <c r="B155" s="1">
        <v>51.71</v>
      </c>
      <c r="C155" s="1">
        <v>0.28000000000000003</v>
      </c>
      <c r="D155" s="1">
        <v>0.94</v>
      </c>
      <c r="E155" s="1">
        <v>0.32</v>
      </c>
      <c r="F155" s="1">
        <v>13.64</v>
      </c>
      <c r="G155" s="1">
        <v>0.41</v>
      </c>
      <c r="H155" s="1">
        <v>13.1</v>
      </c>
      <c r="I155" s="1">
        <v>19.36</v>
      </c>
      <c r="J155" s="1">
        <v>0.28000000000000003</v>
      </c>
      <c r="K155" s="1">
        <v>0</v>
      </c>
      <c r="L155" s="1">
        <v>0</v>
      </c>
      <c r="M155" s="1">
        <v>0</v>
      </c>
      <c r="N155" s="1">
        <v>100.03999999999999</v>
      </c>
      <c r="O155" s="1" t="s">
        <v>56</v>
      </c>
      <c r="P155" t="str" cm="1">
        <f t="array" ref="P155">_xlfn.IFS(A155=2,"Core",A155=3,"Rim",TRUE,"Mantle")</f>
        <v>Core</v>
      </c>
      <c r="Q155" s="1" t="s">
        <v>58</v>
      </c>
      <c r="R155" s="1">
        <v>1.954</v>
      </c>
      <c r="S155" s="1">
        <v>8.0000000000000002E-3</v>
      </c>
      <c r="T155" s="1">
        <v>4.2000000000000003E-2</v>
      </c>
      <c r="U155" s="1">
        <v>0.01</v>
      </c>
      <c r="V155" s="1">
        <v>4.4999999999999998E-2</v>
      </c>
      <c r="W155" s="1">
        <v>0.38600000000000001</v>
      </c>
      <c r="X155" s="1">
        <v>1.2999999999999999E-2</v>
      </c>
      <c r="Y155" s="1">
        <v>0.73799999999999999</v>
      </c>
      <c r="Z155" s="1">
        <v>0.78400000000000003</v>
      </c>
      <c r="AA155" s="1">
        <v>2.1000000000000001E-2</v>
      </c>
      <c r="AB155" s="1">
        <v>0</v>
      </c>
      <c r="AC155" s="1">
        <v>4</v>
      </c>
      <c r="AD155" s="1">
        <v>39.877924720244145</v>
      </c>
      <c r="AE155" s="1">
        <v>37.538148524923706</v>
      </c>
      <c r="AF155" s="1">
        <v>22.583926754832145</v>
      </c>
      <c r="AG155" s="1">
        <v>63.130881094952947</v>
      </c>
      <c r="AH155" s="2">
        <v>0.10440835266821345</v>
      </c>
      <c r="AI155" s="1">
        <v>0.42522889114954221</v>
      </c>
      <c r="AJ155" s="1">
        <v>0.39877924720244146</v>
      </c>
      <c r="AL155" s="1">
        <v>-0.98849476379832524</v>
      </c>
      <c r="AM155" s="1">
        <v>1359.681705088967</v>
      </c>
      <c r="AN155" s="1">
        <v>1380.443359375</v>
      </c>
      <c r="AO155" s="1">
        <v>1.2744026184082029</v>
      </c>
      <c r="AP155" s="1">
        <v>1348.85693359375</v>
      </c>
      <c r="AQ155" s="1">
        <v>1359.255135357761</v>
      </c>
      <c r="AR155" s="1">
        <v>1358.72560405322</v>
      </c>
      <c r="AS155" s="1">
        <v>2.335100412368774</v>
      </c>
      <c r="AT155" s="1">
        <v>-3.2334702546195331</v>
      </c>
      <c r="AU155" s="1">
        <v>-3.298882262769911</v>
      </c>
      <c r="AV155" s="1">
        <v>1</v>
      </c>
    </row>
    <row r="156" spans="1:50" s="1" customFormat="1" x14ac:dyDescent="0.3">
      <c r="A156" s="1">
        <v>2</v>
      </c>
      <c r="B156" s="1">
        <v>51.74</v>
      </c>
      <c r="C156" s="1">
        <v>0.27</v>
      </c>
      <c r="D156" s="1">
        <v>0.82</v>
      </c>
      <c r="E156" s="1">
        <v>0.31</v>
      </c>
      <c r="F156" s="1">
        <v>13.81</v>
      </c>
      <c r="G156" s="1">
        <v>0.4</v>
      </c>
      <c r="H156" s="1">
        <v>13.25</v>
      </c>
      <c r="I156" s="1">
        <v>19.489999999999998</v>
      </c>
      <c r="J156" s="1">
        <v>0.27</v>
      </c>
      <c r="K156" s="1">
        <v>0</v>
      </c>
      <c r="L156" s="1">
        <v>0</v>
      </c>
      <c r="M156" s="1">
        <v>0</v>
      </c>
      <c r="N156" s="1">
        <v>100.36</v>
      </c>
      <c r="O156" s="1" t="s">
        <v>56</v>
      </c>
      <c r="P156" t="str" cm="1">
        <f t="array" ref="P156">_xlfn.IFS(A156=2,"Core",A156=3,"Rim",TRUE,"Mantle")</f>
        <v>Core</v>
      </c>
      <c r="Q156" s="1" t="s">
        <v>58</v>
      </c>
      <c r="R156" s="1">
        <v>1.9490000000000001</v>
      </c>
      <c r="S156" s="1">
        <v>8.0000000000000002E-3</v>
      </c>
      <c r="T156" s="1">
        <v>3.5999999999999997E-2</v>
      </c>
      <c r="U156" s="1">
        <v>8.9999999999999993E-3</v>
      </c>
      <c r="V156" s="1">
        <v>6.0999999999999999E-2</v>
      </c>
      <c r="W156" s="1">
        <v>0.374</v>
      </c>
      <c r="X156" s="1">
        <v>1.2999999999999999E-2</v>
      </c>
      <c r="Y156" s="1">
        <v>0.74399999999999999</v>
      </c>
      <c r="Z156" s="1">
        <v>0.78700000000000003</v>
      </c>
      <c r="AA156" s="1">
        <v>0.02</v>
      </c>
      <c r="AB156" s="1">
        <v>0</v>
      </c>
      <c r="AC156" s="1">
        <v>4</v>
      </c>
      <c r="AD156" s="1">
        <v>39.767559373420916</v>
      </c>
      <c r="AE156" s="1">
        <v>37.594744820616476</v>
      </c>
      <c r="AF156" s="1">
        <v>22.637695805962611</v>
      </c>
      <c r="AG156" s="1">
        <v>63.104325699745559</v>
      </c>
      <c r="AH156" s="2">
        <v>0.14022988505747125</v>
      </c>
      <c r="AI156" s="1">
        <v>0.42521475492673066</v>
      </c>
      <c r="AJ156" s="1">
        <v>0.39767559373420913</v>
      </c>
      <c r="AM156" s="1">
        <v>1355.671150411715</v>
      </c>
      <c r="AN156" s="1">
        <v>1375.189819335938</v>
      </c>
      <c r="AO156" s="1">
        <v>0.97219133377075195</v>
      </c>
      <c r="AP156" s="1">
        <v>1345.216552734375</v>
      </c>
      <c r="AS156" s="1">
        <v>2.521011590957642</v>
      </c>
      <c r="AV156" s="1">
        <v>1</v>
      </c>
    </row>
    <row r="157" spans="1:50" s="1" customFormat="1" x14ac:dyDescent="0.3">
      <c r="A157" s="1">
        <v>2</v>
      </c>
      <c r="B157" s="1">
        <v>51.978999999999999</v>
      </c>
      <c r="C157" s="1">
        <v>0.29099999999999998</v>
      </c>
      <c r="D157" s="1">
        <v>0.89100000000000001</v>
      </c>
      <c r="E157" s="1">
        <v>0.33100000000000002</v>
      </c>
      <c r="F157" s="1">
        <v>13.343</v>
      </c>
      <c r="G157" s="1">
        <v>0.40100000000000002</v>
      </c>
      <c r="H157" s="1">
        <v>12.787000000000001</v>
      </c>
      <c r="I157" s="1">
        <v>19.216000000000001</v>
      </c>
      <c r="J157" s="1">
        <v>0.25</v>
      </c>
      <c r="K157" s="1">
        <v>0</v>
      </c>
      <c r="L157" s="1">
        <v>0</v>
      </c>
      <c r="M157" s="1">
        <v>0</v>
      </c>
      <c r="N157" s="1">
        <v>99.489000000000004</v>
      </c>
      <c r="O157" s="1" t="s">
        <v>56</v>
      </c>
      <c r="P157" t="str" cm="1">
        <f t="array" ref="P157">_xlfn.IFS(A157=2,"Core",A157=3,"Rim",TRUE,"Mantle")</f>
        <v>Core</v>
      </c>
      <c r="Q157" s="1" t="s">
        <v>53</v>
      </c>
      <c r="R157" s="1">
        <v>1.9770000000000001</v>
      </c>
      <c r="S157" s="1">
        <v>8.0000000000000002E-3</v>
      </c>
      <c r="T157" s="1">
        <v>0.04</v>
      </c>
      <c r="U157" s="1">
        <v>0.01</v>
      </c>
      <c r="V157" s="1">
        <v>0</v>
      </c>
      <c r="W157" s="1">
        <v>0.42399999999999999</v>
      </c>
      <c r="X157" s="1">
        <v>1.2999999999999999E-2</v>
      </c>
      <c r="Y157" s="1">
        <v>0.72499999999999998</v>
      </c>
      <c r="Z157" s="1">
        <v>0.78300000000000003</v>
      </c>
      <c r="AA157" s="1">
        <v>1.7999999999999999E-2</v>
      </c>
      <c r="AB157" s="1">
        <v>0</v>
      </c>
      <c r="AC157" s="1">
        <v>3.9990000000000001</v>
      </c>
      <c r="AD157" s="2">
        <v>40.257069408740357</v>
      </c>
      <c r="AE157" s="2">
        <v>37.275064267352185</v>
      </c>
      <c r="AF157" s="2">
        <v>22.467866323907458</v>
      </c>
      <c r="AG157" s="2">
        <v>63.09834638816362</v>
      </c>
      <c r="AH157" s="2">
        <v>0</v>
      </c>
      <c r="AI157" s="2">
        <v>0.42596401028277642</v>
      </c>
      <c r="AJ157" s="2">
        <v>0.40257069408740359</v>
      </c>
      <c r="AL157" s="1">
        <v>0.24031604980196869</v>
      </c>
      <c r="AM157" s="1">
        <v>1368.611791120466</v>
      </c>
      <c r="AN157" s="1">
        <v>1382.816528320312</v>
      </c>
      <c r="AO157" s="1">
        <v>1.3163454532623291</v>
      </c>
      <c r="AP157" s="1">
        <v>1356.2763671875</v>
      </c>
      <c r="AQ157" s="1">
        <v>1393.672090868899</v>
      </c>
      <c r="AR157" s="1">
        <v>1406.407005679853</v>
      </c>
      <c r="AS157" s="1">
        <v>1.9310933351516719</v>
      </c>
      <c r="AT157" s="1">
        <v>0.70848361918660885</v>
      </c>
      <c r="AU157" s="1">
        <v>2.2787755609262281</v>
      </c>
      <c r="AV157" s="1">
        <v>1</v>
      </c>
    </row>
    <row r="158" spans="1:50" s="1" customFormat="1" x14ac:dyDescent="0.3">
      <c r="A158" s="1">
        <v>2</v>
      </c>
      <c r="B158" s="1">
        <v>52.094999999999999</v>
      </c>
      <c r="C158" s="1">
        <v>0.23100000000000001</v>
      </c>
      <c r="D158" s="1">
        <v>0.86</v>
      </c>
      <c r="E158" s="1">
        <v>0.35799999999999998</v>
      </c>
      <c r="F158" s="1">
        <v>13.412000000000001</v>
      </c>
      <c r="G158" s="1">
        <v>0.40699999999999997</v>
      </c>
      <c r="H158" s="1">
        <v>12.848000000000001</v>
      </c>
      <c r="I158" s="1">
        <v>19.064</v>
      </c>
      <c r="J158" s="1">
        <v>0.27</v>
      </c>
      <c r="K158" s="1">
        <v>0</v>
      </c>
      <c r="L158" s="1">
        <v>0</v>
      </c>
      <c r="M158" s="1">
        <v>0</v>
      </c>
      <c r="N158" s="1">
        <v>99.545000000000002</v>
      </c>
      <c r="O158" s="1" t="s">
        <v>56</v>
      </c>
      <c r="P158" t="str" cm="1">
        <f t="array" ref="P158">_xlfn.IFS(A158=2,"Core",A158=3,"Rim",TRUE,"Mantle")</f>
        <v>Core</v>
      </c>
      <c r="Q158" s="1" t="s">
        <v>53</v>
      </c>
      <c r="R158" s="1">
        <v>1.98</v>
      </c>
      <c r="S158" s="1">
        <v>7.0000000000000001E-3</v>
      </c>
      <c r="T158" s="1">
        <v>3.9E-2</v>
      </c>
      <c r="U158" s="1">
        <v>1.0999999999999999E-2</v>
      </c>
      <c r="V158" s="1">
        <v>0</v>
      </c>
      <c r="W158" s="1">
        <v>0.42599999999999999</v>
      </c>
      <c r="X158" s="1">
        <v>1.2999999999999999E-2</v>
      </c>
      <c r="Y158" s="1">
        <v>0.72799999999999998</v>
      </c>
      <c r="Z158" s="1">
        <v>0.77600000000000002</v>
      </c>
      <c r="AA158" s="1">
        <v>0.02</v>
      </c>
      <c r="AB158" s="1">
        <v>0</v>
      </c>
      <c r="AC158" s="1">
        <v>3.9990000000000001</v>
      </c>
      <c r="AD158" s="2">
        <v>39.938239835306234</v>
      </c>
      <c r="AE158" s="2">
        <v>37.467833247555326</v>
      </c>
      <c r="AF158" s="2">
        <v>22.59392691713845</v>
      </c>
      <c r="AG158" s="2">
        <v>63.084922010398614</v>
      </c>
      <c r="AH158" s="2">
        <v>0</v>
      </c>
      <c r="AI158" s="2">
        <v>0.42563046834791568</v>
      </c>
      <c r="AJ158" s="2">
        <v>0.39938239835306233</v>
      </c>
      <c r="AL158" s="1">
        <v>0.64991770299607765</v>
      </c>
      <c r="AM158" s="1">
        <v>1372.2304353315651</v>
      </c>
      <c r="AN158" s="1">
        <v>1381.294189453125</v>
      </c>
      <c r="AO158" s="1">
        <v>1.4495395421981809</v>
      </c>
      <c r="AP158" s="1">
        <v>1354.772094726562</v>
      </c>
      <c r="AQ158" s="1">
        <v>1399.3254252805079</v>
      </c>
      <c r="AR158" s="1">
        <v>1411.7775306986571</v>
      </c>
      <c r="AS158" s="1">
        <v>2.0015618801116939</v>
      </c>
      <c r="AT158" s="1">
        <v>1.2128191250703819</v>
      </c>
      <c r="AU158" s="1">
        <v>2.7465237027931528</v>
      </c>
      <c r="AV158" s="1">
        <v>1</v>
      </c>
    </row>
    <row r="159" spans="1:50" s="1" customFormat="1" x14ac:dyDescent="0.3">
      <c r="A159" s="1">
        <v>2</v>
      </c>
      <c r="B159" s="1">
        <v>52.28</v>
      </c>
      <c r="C159" s="1">
        <v>0.27</v>
      </c>
      <c r="D159" s="1">
        <v>0.83</v>
      </c>
      <c r="E159" s="1">
        <v>0.4</v>
      </c>
      <c r="F159" s="1">
        <v>13.87</v>
      </c>
      <c r="G159" s="1">
        <v>0.44</v>
      </c>
      <c r="H159" s="1">
        <v>13.3</v>
      </c>
      <c r="I159" s="1">
        <v>19.100000000000001</v>
      </c>
      <c r="J159" s="1">
        <v>0.23</v>
      </c>
      <c r="K159" s="1">
        <v>0</v>
      </c>
      <c r="L159" s="1">
        <v>0</v>
      </c>
      <c r="M159" s="1">
        <v>0</v>
      </c>
      <c r="N159" s="1">
        <v>100.72000000000001</v>
      </c>
      <c r="O159" s="1" t="s">
        <v>56</v>
      </c>
      <c r="P159" t="str" cm="1">
        <f t="array" ref="P159">_xlfn.IFS(A159=2,"Core",A159=3,"Rim",TRUE,"Mantle")</f>
        <v>Core</v>
      </c>
      <c r="Q159" s="1" t="s">
        <v>58</v>
      </c>
      <c r="R159" s="1">
        <v>1.964</v>
      </c>
      <c r="S159" s="1">
        <v>8.0000000000000002E-3</v>
      </c>
      <c r="T159" s="1">
        <v>3.6999999999999998E-2</v>
      </c>
      <c r="U159" s="1">
        <v>1.2E-2</v>
      </c>
      <c r="V159" s="1">
        <v>2.5000000000000001E-2</v>
      </c>
      <c r="W159" s="1">
        <v>0.41099999999999998</v>
      </c>
      <c r="X159" s="1">
        <v>1.4E-2</v>
      </c>
      <c r="Y159" s="1">
        <v>0.745</v>
      </c>
      <c r="Z159" s="1">
        <v>0.76900000000000002</v>
      </c>
      <c r="AA159" s="1">
        <v>1.7000000000000001E-2</v>
      </c>
      <c r="AB159" s="1">
        <v>0</v>
      </c>
      <c r="AC159" s="1">
        <v>4</v>
      </c>
      <c r="AD159" s="1">
        <v>39.15478615071283</v>
      </c>
      <c r="AE159" s="1">
        <v>37.93279022403258</v>
      </c>
      <c r="AF159" s="1">
        <v>22.912423625254583</v>
      </c>
      <c r="AG159" s="1">
        <v>63.08213378492804</v>
      </c>
      <c r="AH159" s="2">
        <v>5.7339449541284407E-2</v>
      </c>
      <c r="AI159" s="1">
        <v>0.42489816700610994</v>
      </c>
      <c r="AJ159" s="1">
        <v>0.39154786150712828</v>
      </c>
      <c r="AL159" s="1">
        <v>-0.94871673293273417</v>
      </c>
      <c r="AM159" s="1">
        <v>1358.858562347322</v>
      </c>
      <c r="AN159" s="1">
        <v>1391.130249023438</v>
      </c>
      <c r="AO159" s="1">
        <v>1.1201609373092649</v>
      </c>
      <c r="AP159" s="1">
        <v>1351.959228515625</v>
      </c>
      <c r="AQ159" s="1">
        <v>1367.8973229178091</v>
      </c>
      <c r="AR159" s="1">
        <v>1371.043229664444</v>
      </c>
      <c r="AS159" s="1">
        <v>1.69116222858429</v>
      </c>
      <c r="AT159" s="1">
        <v>-2.4276091327642462</v>
      </c>
      <c r="AU159" s="1">
        <v>-2.039603019650936</v>
      </c>
      <c r="AV159" s="1">
        <v>1</v>
      </c>
    </row>
    <row r="160" spans="1:50" s="1" customFormat="1" x14ac:dyDescent="0.3">
      <c r="A160">
        <v>2</v>
      </c>
      <c r="B160">
        <v>51.585000000000001</v>
      </c>
      <c r="C160">
        <v>0.23599999999999999</v>
      </c>
      <c r="D160">
        <v>0.86599999999999999</v>
      </c>
      <c r="E160">
        <v>0.28299999999999997</v>
      </c>
      <c r="F160">
        <v>13.65</v>
      </c>
      <c r="G160">
        <v>0.39900000000000002</v>
      </c>
      <c r="H160">
        <v>12.901</v>
      </c>
      <c r="I160">
        <v>18.943000000000001</v>
      </c>
      <c r="J160">
        <v>0.16200000000000001</v>
      </c>
      <c r="K160">
        <v>0</v>
      </c>
      <c r="L160">
        <v>4.8000000000000001E-2</v>
      </c>
      <c r="M160">
        <v>0</v>
      </c>
      <c r="N160" s="1">
        <f>SUM(B160:M160)</f>
        <v>99.073000000000008</v>
      </c>
      <c r="O160" t="s">
        <v>61</v>
      </c>
      <c r="P160" t="str" cm="1">
        <f t="array" ref="P160">_xlfn.IFS(A160=2,"Core",A160=3,"Rim",TRUE,"Mantle")</f>
        <v>Core</v>
      </c>
      <c r="Q160" s="1" t="s">
        <v>93</v>
      </c>
      <c r="R160">
        <v>1.9730000000000001</v>
      </c>
      <c r="S160">
        <v>7.0000000000000001E-3</v>
      </c>
      <c r="T160">
        <v>3.9E-2</v>
      </c>
      <c r="U160">
        <v>8.9999999999999993E-3</v>
      </c>
      <c r="V160">
        <v>5.0000000000000001E-3</v>
      </c>
      <c r="W160">
        <v>0.43099999999999999</v>
      </c>
      <c r="X160">
        <v>1.2999999999999999E-2</v>
      </c>
      <c r="Y160">
        <v>0.73499999999999999</v>
      </c>
      <c r="Z160">
        <v>0.77600000000000002</v>
      </c>
      <c r="AA160">
        <v>1.2E-2</v>
      </c>
      <c r="AB160">
        <v>0</v>
      </c>
      <c r="AC160">
        <v>4</v>
      </c>
      <c r="AD160">
        <v>39.591836734693878</v>
      </c>
      <c r="AE160">
        <v>37.5</v>
      </c>
      <c r="AF160">
        <v>22.908163265306122</v>
      </c>
      <c r="AG160" s="2">
        <f>Y160/(Y160+W160)*100</f>
        <v>63.0360205831904</v>
      </c>
      <c r="AH160" s="2">
        <f>V160/(V160+W160)</f>
        <v>1.1467889908256881E-2</v>
      </c>
      <c r="AI160">
        <v>0.42704081632653063</v>
      </c>
      <c r="AJ160">
        <v>0.3959183673469388</v>
      </c>
      <c r="AK160"/>
      <c r="AL160">
        <v>-0.79817307721096498</v>
      </c>
      <c r="AM160">
        <v>1360.224581695903</v>
      </c>
      <c r="AN160">
        <v>1381.657592773438</v>
      </c>
      <c r="AO160">
        <v>1.161984324455261</v>
      </c>
      <c r="AP160">
        <v>1353.312622070312</v>
      </c>
      <c r="AQ160">
        <v>1384.6337470764449</v>
      </c>
      <c r="AR160">
        <v>1397.965932194594</v>
      </c>
      <c r="AS160">
        <v>1.8071022033691411</v>
      </c>
      <c r="AT160">
        <v>-0.43781837150436331</v>
      </c>
      <c r="AU160">
        <v>1.2058142274535779</v>
      </c>
      <c r="AV160">
        <v>0</v>
      </c>
      <c r="AW160"/>
      <c r="AX160"/>
    </row>
    <row r="161" spans="1:50" s="1" customFormat="1" x14ac:dyDescent="0.3">
      <c r="A161" s="1">
        <v>2</v>
      </c>
      <c r="B161" s="1">
        <v>51.89</v>
      </c>
      <c r="C161" s="1">
        <v>0.22</v>
      </c>
      <c r="D161" s="1">
        <v>0.84</v>
      </c>
      <c r="E161" s="1">
        <v>0.35</v>
      </c>
      <c r="F161" s="1">
        <v>13.86</v>
      </c>
      <c r="G161" s="1">
        <v>0.42</v>
      </c>
      <c r="H161" s="1">
        <v>13.22</v>
      </c>
      <c r="I161" s="1">
        <v>19.39</v>
      </c>
      <c r="J161" s="1">
        <v>0.27</v>
      </c>
      <c r="K161" s="1">
        <v>0</v>
      </c>
      <c r="L161" s="1">
        <v>0</v>
      </c>
      <c r="M161" s="1">
        <v>0</v>
      </c>
      <c r="N161" s="1">
        <v>100.46</v>
      </c>
      <c r="O161" s="1" t="s">
        <v>56</v>
      </c>
      <c r="P161" t="str" cm="1">
        <f t="array" ref="P161">_xlfn.IFS(A161=2,"Core",A161=3,"Rim",TRUE,"Mantle")</f>
        <v>Core</v>
      </c>
      <c r="Q161" s="1" t="s">
        <v>58</v>
      </c>
      <c r="R161" s="1">
        <v>1.9530000000000001</v>
      </c>
      <c r="S161" s="1">
        <v>6.0000000000000001E-3</v>
      </c>
      <c r="T161" s="1">
        <v>3.6999999999999998E-2</v>
      </c>
      <c r="U161" s="1">
        <v>0.01</v>
      </c>
      <c r="V161" s="1">
        <v>5.2999999999999999E-2</v>
      </c>
      <c r="W161" s="1">
        <v>0.38300000000000001</v>
      </c>
      <c r="X161" s="1">
        <v>1.2999999999999999E-2</v>
      </c>
      <c r="Y161" s="1">
        <v>0.74199999999999999</v>
      </c>
      <c r="Z161" s="1">
        <v>0.78200000000000003</v>
      </c>
      <c r="AA161" s="1">
        <v>0.02</v>
      </c>
      <c r="AB161" s="1">
        <v>0</v>
      </c>
      <c r="AC161" s="1">
        <v>4</v>
      </c>
      <c r="AD161" s="1">
        <v>39.635073492143938</v>
      </c>
      <c r="AE161" s="1">
        <v>37.607704004054739</v>
      </c>
      <c r="AF161" s="1">
        <v>22.757222503801319</v>
      </c>
      <c r="AG161" s="1">
        <v>62.988115449915114</v>
      </c>
      <c r="AH161" s="2">
        <v>0.12155963302752293</v>
      </c>
      <c r="AI161" s="1">
        <v>0.4257475924987329</v>
      </c>
      <c r="AJ161" s="1">
        <v>0.39635073492143941</v>
      </c>
      <c r="AM161" s="1">
        <v>1356.250845706646</v>
      </c>
      <c r="AN161" s="1">
        <v>1384.732177734375</v>
      </c>
      <c r="AO161" s="1">
        <v>1.2511787414550779</v>
      </c>
      <c r="AP161" s="1">
        <v>1342.359008789062</v>
      </c>
      <c r="AS161" s="1">
        <v>2.1230380535125728</v>
      </c>
      <c r="AV161" s="1">
        <v>1</v>
      </c>
    </row>
    <row r="162" spans="1:50" s="1" customFormat="1" x14ac:dyDescent="0.3">
      <c r="A162" s="1">
        <v>2</v>
      </c>
      <c r="B162" s="1">
        <v>52.26</v>
      </c>
      <c r="C162" s="1">
        <v>0.24</v>
      </c>
      <c r="D162" s="1">
        <v>0.85</v>
      </c>
      <c r="E162" s="1">
        <v>0.37</v>
      </c>
      <c r="F162" s="1">
        <v>13.98</v>
      </c>
      <c r="G162" s="1">
        <v>0.4</v>
      </c>
      <c r="H162" s="1">
        <v>13.36</v>
      </c>
      <c r="I162" s="1">
        <v>18.940000000000001</v>
      </c>
      <c r="J162" s="1">
        <v>0.23</v>
      </c>
      <c r="K162" s="1">
        <v>0</v>
      </c>
      <c r="L162" s="1">
        <v>0</v>
      </c>
      <c r="M162" s="1">
        <v>0</v>
      </c>
      <c r="N162" s="1">
        <v>100.63000000000001</v>
      </c>
      <c r="O162" s="1" t="s">
        <v>56</v>
      </c>
      <c r="P162" t="str" cm="1">
        <f t="array" ref="P162">_xlfn.IFS(A162=2,"Core",A162=3,"Rim",TRUE,"Mantle")</f>
        <v>Core</v>
      </c>
      <c r="Q162" s="1" t="s">
        <v>58</v>
      </c>
      <c r="R162" s="1">
        <v>1.964</v>
      </c>
      <c r="S162" s="1">
        <v>7.0000000000000001E-3</v>
      </c>
      <c r="T162" s="1">
        <v>3.7999999999999999E-2</v>
      </c>
      <c r="U162" s="1">
        <v>1.0999999999999999E-2</v>
      </c>
      <c r="V162" s="1">
        <v>2.5999999999999999E-2</v>
      </c>
      <c r="W162" s="1">
        <v>0.41399999999999998</v>
      </c>
      <c r="X162" s="1">
        <v>1.2999999999999999E-2</v>
      </c>
      <c r="Y162" s="1">
        <v>0.748</v>
      </c>
      <c r="Z162" s="1">
        <v>0.76300000000000001</v>
      </c>
      <c r="AA162" s="1">
        <v>1.7000000000000001E-2</v>
      </c>
      <c r="AB162" s="1">
        <v>0</v>
      </c>
      <c r="AC162" s="1">
        <v>4</v>
      </c>
      <c r="AD162" s="1">
        <v>38.849287169042768</v>
      </c>
      <c r="AE162" s="1">
        <v>38.085539714867608</v>
      </c>
      <c r="AF162" s="1">
        <v>23.065173116089614</v>
      </c>
      <c r="AG162" s="1">
        <v>62.962962962962962</v>
      </c>
      <c r="AH162" s="2">
        <v>5.909090909090909E-2</v>
      </c>
      <c r="AI162" s="1">
        <v>0.42489816700610994</v>
      </c>
      <c r="AJ162" s="1">
        <v>0.38849287169042768</v>
      </c>
      <c r="AL162" s="1">
        <v>-0.71581055619702738</v>
      </c>
      <c r="AM162" s="1">
        <v>1363.8694687428831</v>
      </c>
      <c r="AN162" s="1">
        <v>1383.926025390625</v>
      </c>
      <c r="AO162" s="1">
        <v>1.080106258392334</v>
      </c>
      <c r="AP162" s="1">
        <v>1359.098999023438</v>
      </c>
      <c r="AQ162" s="1">
        <v>1375.3557783795779</v>
      </c>
      <c r="AR162" s="1">
        <v>1379.538290747686</v>
      </c>
      <c r="AS162" s="1">
        <v>1.6377691030502319</v>
      </c>
      <c r="AT162" s="1">
        <v>-1.5679109245006659</v>
      </c>
      <c r="AU162" s="1">
        <v>-1.0522362599211359</v>
      </c>
      <c r="AV162" s="1">
        <v>1</v>
      </c>
    </row>
    <row r="163" spans="1:50" s="1" customFormat="1" x14ac:dyDescent="0.3">
      <c r="A163" s="1">
        <v>2</v>
      </c>
      <c r="B163" s="1">
        <v>52.01</v>
      </c>
      <c r="C163" s="1">
        <v>0.26</v>
      </c>
      <c r="D163" s="1">
        <v>0.82</v>
      </c>
      <c r="E163" s="1">
        <v>0.32</v>
      </c>
      <c r="F163" s="1">
        <v>13.96</v>
      </c>
      <c r="G163" s="1">
        <v>0.41</v>
      </c>
      <c r="H163" s="1">
        <v>13.33</v>
      </c>
      <c r="I163" s="1">
        <v>19.39</v>
      </c>
      <c r="J163" s="1">
        <v>0.25</v>
      </c>
      <c r="K163" s="1">
        <v>0</v>
      </c>
      <c r="L163" s="1">
        <v>0</v>
      </c>
      <c r="M163" s="1">
        <v>0</v>
      </c>
      <c r="N163" s="1">
        <v>100.75</v>
      </c>
      <c r="O163" s="1" t="s">
        <v>56</v>
      </c>
      <c r="P163" t="str" cm="1">
        <f t="array" ref="P163">_xlfn.IFS(A163=2,"Core",A163=3,"Rim",TRUE,"Mantle")</f>
        <v>Core</v>
      </c>
      <c r="Q163" s="1" t="s">
        <v>58</v>
      </c>
      <c r="R163" s="1">
        <v>1.952</v>
      </c>
      <c r="S163" s="1">
        <v>7.0000000000000001E-3</v>
      </c>
      <c r="T163" s="1">
        <v>3.5999999999999997E-2</v>
      </c>
      <c r="U163" s="1">
        <v>8.9999999999999993E-3</v>
      </c>
      <c r="V163" s="1">
        <v>5.3999999999999999E-2</v>
      </c>
      <c r="W163" s="1">
        <v>0.38500000000000001</v>
      </c>
      <c r="X163" s="1">
        <v>1.2999999999999999E-2</v>
      </c>
      <c r="Y163" s="1">
        <v>0.746</v>
      </c>
      <c r="Z163" s="1">
        <v>0.78</v>
      </c>
      <c r="AA163" s="1">
        <v>1.7999999999999999E-2</v>
      </c>
      <c r="AB163" s="1">
        <v>0</v>
      </c>
      <c r="AC163" s="1">
        <v>4</v>
      </c>
      <c r="AD163" s="1">
        <v>39.433771486349848</v>
      </c>
      <c r="AE163" s="1">
        <v>37.714863498483311</v>
      </c>
      <c r="AF163" s="1">
        <v>22.851365015166834</v>
      </c>
      <c r="AG163" s="1">
        <v>62.953586497890285</v>
      </c>
      <c r="AH163" s="2">
        <v>0.12300683371298407</v>
      </c>
      <c r="AI163" s="1">
        <v>0.42568250758341764</v>
      </c>
      <c r="AJ163" s="1">
        <v>0.3943377148634985</v>
      </c>
      <c r="AM163" s="1">
        <v>1355.4222404873369</v>
      </c>
      <c r="AN163" s="1">
        <v>1385.279296875</v>
      </c>
      <c r="AO163" s="1">
        <v>1.1253079175949099</v>
      </c>
      <c r="AP163" s="1">
        <v>1347.519165039062</v>
      </c>
      <c r="AS163" s="1">
        <v>2.1073226928710942</v>
      </c>
      <c r="AV163" s="1">
        <v>1</v>
      </c>
    </row>
    <row r="164" spans="1:50" s="1" customFormat="1" x14ac:dyDescent="0.3">
      <c r="A164" s="1">
        <v>2</v>
      </c>
      <c r="B164" s="1">
        <v>52.23</v>
      </c>
      <c r="C164" s="1">
        <v>0.26</v>
      </c>
      <c r="D164" s="1">
        <v>0.88</v>
      </c>
      <c r="E164" s="1">
        <v>0.28000000000000003</v>
      </c>
      <c r="F164" s="1">
        <v>13.84</v>
      </c>
      <c r="G164" s="1">
        <v>0.42</v>
      </c>
      <c r="H164" s="1">
        <v>13.18</v>
      </c>
      <c r="I164" s="1">
        <v>19.47</v>
      </c>
      <c r="J164" s="1">
        <v>0.28000000000000003</v>
      </c>
      <c r="K164" s="1">
        <v>0</v>
      </c>
      <c r="L164" s="1">
        <v>0</v>
      </c>
      <c r="M164" s="1">
        <v>0</v>
      </c>
      <c r="N164" s="1">
        <v>100.84</v>
      </c>
      <c r="O164" s="1" t="s">
        <v>56</v>
      </c>
      <c r="P164" t="str" cm="1">
        <f t="array" ref="P164">_xlfn.IFS(A164=2,"Core",A164=3,"Rim",TRUE,"Mantle")</f>
        <v>Core</v>
      </c>
      <c r="Q164" s="1" t="s">
        <v>58</v>
      </c>
      <c r="R164" s="1">
        <v>1.9590000000000001</v>
      </c>
      <c r="S164" s="1">
        <v>7.0000000000000001E-3</v>
      </c>
      <c r="T164" s="1">
        <v>3.9E-2</v>
      </c>
      <c r="U164" s="1">
        <v>8.0000000000000002E-3</v>
      </c>
      <c r="V164" s="1">
        <v>4.1000000000000002E-2</v>
      </c>
      <c r="W164" s="1">
        <v>0.39300000000000002</v>
      </c>
      <c r="X164" s="1">
        <v>1.2999999999999999E-2</v>
      </c>
      <c r="Y164" s="1">
        <v>0.73699999999999999</v>
      </c>
      <c r="Z164" s="1">
        <v>0.78200000000000003</v>
      </c>
      <c r="AA164" s="1">
        <v>0.02</v>
      </c>
      <c r="AB164" s="1">
        <v>0</v>
      </c>
      <c r="AC164" s="1">
        <v>4</v>
      </c>
      <c r="AD164" s="1">
        <v>39.776195320447606</v>
      </c>
      <c r="AE164" s="1">
        <v>37.487283825025429</v>
      </c>
      <c r="AF164" s="1">
        <v>22.736520854526958</v>
      </c>
      <c r="AG164" s="1">
        <v>62.93766011955595</v>
      </c>
      <c r="AH164" s="2">
        <v>9.447004608294933E-2</v>
      </c>
      <c r="AI164" s="1">
        <v>0.42624618514750762</v>
      </c>
      <c r="AJ164" s="1">
        <v>0.39776195320447605</v>
      </c>
      <c r="AL164" s="1">
        <v>-0.85378286757205757</v>
      </c>
      <c r="AM164" s="1">
        <v>1359.929223283583</v>
      </c>
      <c r="AN164" s="1">
        <v>1388.403442382812</v>
      </c>
      <c r="AO164" s="1">
        <v>1.423778295516968</v>
      </c>
      <c r="AP164" s="1">
        <v>1338.751953125</v>
      </c>
      <c r="AQ164" s="1">
        <v>1364.4318156778149</v>
      </c>
      <c r="AR164" s="1">
        <v>1365.221475579189</v>
      </c>
      <c r="AS164" s="1">
        <v>2.422916173934937</v>
      </c>
      <c r="AT164" s="1">
        <v>-2.6059745122920499</v>
      </c>
      <c r="AU164" s="1">
        <v>-2.5084362343343098</v>
      </c>
      <c r="AV164" s="1">
        <v>1</v>
      </c>
    </row>
    <row r="165" spans="1:50" s="1" customFormat="1" x14ac:dyDescent="0.3">
      <c r="A165" s="1">
        <v>2</v>
      </c>
      <c r="B165" s="1">
        <v>51.69</v>
      </c>
      <c r="C165" s="1">
        <v>0.23</v>
      </c>
      <c r="D165" s="1">
        <v>0.9</v>
      </c>
      <c r="E165" s="1">
        <v>0.37</v>
      </c>
      <c r="F165" s="1">
        <v>13.85</v>
      </c>
      <c r="G165" s="1">
        <v>0.43</v>
      </c>
      <c r="H165" s="1">
        <v>13.18</v>
      </c>
      <c r="I165" s="1">
        <v>19.18</v>
      </c>
      <c r="J165" s="1">
        <v>0.26</v>
      </c>
      <c r="K165" s="1">
        <v>0</v>
      </c>
      <c r="L165" s="1">
        <v>0</v>
      </c>
      <c r="M165" s="1">
        <v>0</v>
      </c>
      <c r="N165" s="1">
        <v>100.09000000000002</v>
      </c>
      <c r="O165" s="1" t="s">
        <v>56</v>
      </c>
      <c r="P165" t="str" cm="1">
        <f t="array" ref="P165">_xlfn.IFS(A165=2,"Core",A165=3,"Rim",TRUE,"Mantle")</f>
        <v>Core</v>
      </c>
      <c r="Q165" s="1" t="s">
        <v>58</v>
      </c>
      <c r="R165" s="1">
        <v>1.9530000000000001</v>
      </c>
      <c r="S165" s="1">
        <v>7.0000000000000001E-3</v>
      </c>
      <c r="T165" s="1">
        <v>0.04</v>
      </c>
      <c r="U165" s="1">
        <v>1.0999999999999999E-2</v>
      </c>
      <c r="V165" s="1">
        <v>4.9000000000000002E-2</v>
      </c>
      <c r="W165" s="1">
        <v>0.38900000000000001</v>
      </c>
      <c r="X165" s="1">
        <v>1.4E-2</v>
      </c>
      <c r="Y165" s="1">
        <v>0.74199999999999999</v>
      </c>
      <c r="Z165" s="1">
        <v>0.77700000000000002</v>
      </c>
      <c r="AA165" s="1">
        <v>1.9E-2</v>
      </c>
      <c r="AB165" s="1">
        <v>0</v>
      </c>
      <c r="AC165" s="1">
        <v>4</v>
      </c>
      <c r="AD165" s="1">
        <v>39.421613394216138</v>
      </c>
      <c r="AE165" s="1">
        <v>37.645865043125319</v>
      </c>
      <c r="AF165" s="1">
        <v>22.932521562658557</v>
      </c>
      <c r="AG165" s="1">
        <v>62.881355932203398</v>
      </c>
      <c r="AH165" s="2">
        <v>0.11187214611872147</v>
      </c>
      <c r="AI165" s="1">
        <v>0.42643328259766627</v>
      </c>
      <c r="AJ165" s="1">
        <v>0.39421613394216137</v>
      </c>
      <c r="AL165" s="1">
        <v>-1.3335304765096621</v>
      </c>
      <c r="AM165" s="1">
        <v>1356.3639177318159</v>
      </c>
      <c r="AN165" s="1">
        <v>1382.015625</v>
      </c>
      <c r="AO165" s="1">
        <v>1.275793075561523</v>
      </c>
      <c r="AP165" s="1">
        <v>1345.054443359375</v>
      </c>
      <c r="AQ165" s="1">
        <v>1339.819890384181</v>
      </c>
      <c r="AR165" s="1">
        <v>1337.9219601718689</v>
      </c>
      <c r="AS165" s="1">
        <v>1.804775714874268</v>
      </c>
      <c r="AT165" s="1">
        <v>-5.7296555425045881</v>
      </c>
      <c r="AU165" s="1">
        <v>-5.9639681797576252</v>
      </c>
      <c r="AV165" s="1">
        <v>1</v>
      </c>
    </row>
    <row r="166" spans="1:50" s="1" customFormat="1" x14ac:dyDescent="0.3">
      <c r="A166" s="1">
        <v>2</v>
      </c>
      <c r="B166" s="1">
        <v>51.63</v>
      </c>
      <c r="C166" s="1">
        <v>0.31</v>
      </c>
      <c r="D166" s="1">
        <v>0.84</v>
      </c>
      <c r="E166" s="1">
        <v>0.3</v>
      </c>
      <c r="F166" s="1">
        <v>13.7</v>
      </c>
      <c r="G166" s="1">
        <v>0.35</v>
      </c>
      <c r="H166" s="1">
        <v>13.02</v>
      </c>
      <c r="I166" s="1">
        <v>19.559999999999999</v>
      </c>
      <c r="J166" s="1">
        <v>0.26</v>
      </c>
      <c r="K166" s="1">
        <v>0</v>
      </c>
      <c r="L166" s="1">
        <v>0</v>
      </c>
      <c r="M166" s="1">
        <v>0</v>
      </c>
      <c r="N166" s="1">
        <v>99.97</v>
      </c>
      <c r="O166" s="1" t="s">
        <v>56</v>
      </c>
      <c r="P166" t="str" cm="1">
        <f t="array" ref="P166">_xlfn.IFS(A166=2,"Core",A166=3,"Rim",TRUE,"Mantle")</f>
        <v>Core</v>
      </c>
      <c r="Q166" s="1" t="s">
        <v>58</v>
      </c>
      <c r="R166" s="1">
        <v>1.954</v>
      </c>
      <c r="S166" s="1">
        <v>8.9999999999999993E-3</v>
      </c>
      <c r="T166" s="1">
        <v>3.6999999999999998E-2</v>
      </c>
      <c r="U166" s="1">
        <v>8.9999999999999993E-3</v>
      </c>
      <c r="V166" s="1">
        <v>4.8000000000000001E-2</v>
      </c>
      <c r="W166" s="1">
        <v>0.38600000000000001</v>
      </c>
      <c r="X166" s="1">
        <v>1.0999999999999999E-2</v>
      </c>
      <c r="Y166" s="1">
        <v>0.73399999999999999</v>
      </c>
      <c r="Z166" s="1">
        <v>0.79300000000000004</v>
      </c>
      <c r="AA166" s="1">
        <v>1.9E-2</v>
      </c>
      <c r="AB166" s="1">
        <v>0</v>
      </c>
      <c r="AC166" s="1">
        <v>4</v>
      </c>
      <c r="AD166" s="1">
        <v>40.212981744421903</v>
      </c>
      <c r="AE166" s="1">
        <v>37.221095334685593</v>
      </c>
      <c r="AF166" s="1">
        <v>22.565922920892493</v>
      </c>
      <c r="AG166" s="1">
        <v>62.842465753424655</v>
      </c>
      <c r="AH166" s="2">
        <v>0.11059907834101383</v>
      </c>
      <c r="AI166" s="1">
        <v>0.42672413793103448</v>
      </c>
      <c r="AJ166" s="1">
        <v>0.40212981744421905</v>
      </c>
      <c r="AM166" s="1">
        <v>1359.174274464606</v>
      </c>
      <c r="AN166" s="1">
        <v>1380.582885742188</v>
      </c>
      <c r="AO166" s="1">
        <v>1.045586466789246</v>
      </c>
      <c r="AP166" s="1">
        <v>1365.5166015625</v>
      </c>
      <c r="AS166" s="1">
        <v>2.5327916145324711</v>
      </c>
      <c r="AV166" s="1">
        <v>1</v>
      </c>
    </row>
    <row r="167" spans="1:50" s="1" customFormat="1" x14ac:dyDescent="0.3">
      <c r="A167" s="1">
        <v>2</v>
      </c>
      <c r="B167" s="1">
        <v>51.667999999999999</v>
      </c>
      <c r="C167" s="1">
        <v>0.24399999999999999</v>
      </c>
      <c r="D167" s="1">
        <v>0.84299999999999997</v>
      </c>
      <c r="E167" s="1">
        <v>0.153</v>
      </c>
      <c r="F167" s="1">
        <v>14.438000000000001</v>
      </c>
      <c r="G167" s="1">
        <v>0.44700000000000001</v>
      </c>
      <c r="H167" s="1">
        <v>12.611000000000001</v>
      </c>
      <c r="I167" s="1">
        <v>19.143000000000001</v>
      </c>
      <c r="J167" s="1">
        <v>0.26400000000000001</v>
      </c>
      <c r="K167" s="1">
        <v>0</v>
      </c>
      <c r="L167" s="1">
        <v>0</v>
      </c>
      <c r="M167" s="1">
        <v>0</v>
      </c>
      <c r="N167" s="1">
        <f>SUM(B167:M167)</f>
        <v>99.810999999999993</v>
      </c>
      <c r="O167" s="1" t="s">
        <v>61</v>
      </c>
      <c r="P167" t="str" cm="1">
        <f t="array" ref="P167">_xlfn.IFS(A167=2,"Core",A167=3,"Rim",TRUE,"Mantle")</f>
        <v>Core</v>
      </c>
      <c r="Q167" s="1" t="s">
        <v>52</v>
      </c>
      <c r="R167" s="1">
        <v>1.964</v>
      </c>
      <c r="S167" s="1">
        <v>7.0000000000000001E-3</v>
      </c>
      <c r="T167" s="1">
        <v>3.7999999999999999E-2</v>
      </c>
      <c r="U167" s="1">
        <v>5.0000000000000001E-3</v>
      </c>
      <c r="V167" s="1">
        <v>3.5000000000000003E-2</v>
      </c>
      <c r="W167" s="1">
        <v>0.42399999999999999</v>
      </c>
      <c r="X167" s="1">
        <v>1.4E-2</v>
      </c>
      <c r="Y167" s="1">
        <v>0.71399999999999997</v>
      </c>
      <c r="Z167" s="1">
        <v>0.78</v>
      </c>
      <c r="AA167" s="1">
        <v>1.9E-2</v>
      </c>
      <c r="AB167" s="1">
        <v>0</v>
      </c>
      <c r="AC167" s="1">
        <v>4</v>
      </c>
      <c r="AD167" s="2">
        <v>39.654295882053894</v>
      </c>
      <c r="AE167" s="2">
        <v>36.29893238434164</v>
      </c>
      <c r="AF167" s="2">
        <v>24.046771733604473</v>
      </c>
      <c r="AG167" s="2">
        <f>Y167/(Y167+W167)*100</f>
        <v>62.741652021089635</v>
      </c>
      <c r="AH167" s="2">
        <f>V167/(V167+W167)</f>
        <v>7.6252723311546852E-2</v>
      </c>
      <c r="AI167" s="2">
        <v>0.43873919674631418</v>
      </c>
      <c r="AJ167" s="2">
        <v>0.39654295882053892</v>
      </c>
      <c r="AL167" s="1">
        <v>-0.50384224100390895</v>
      </c>
      <c r="AM167" s="1">
        <v>1354.145282801167</v>
      </c>
      <c r="AN167" s="1">
        <v>1361.608032226562</v>
      </c>
      <c r="AO167" s="1">
        <v>1.532209157943726</v>
      </c>
      <c r="AP167" s="1">
        <v>1331.050048828125</v>
      </c>
      <c r="AQ167" s="1">
        <v>1371.280552402465</v>
      </c>
      <c r="AR167" s="1">
        <v>1375.6229644229661</v>
      </c>
      <c r="AS167" s="1">
        <v>2.187993049621582</v>
      </c>
      <c r="AT167" s="1">
        <v>-1.1814428413263161</v>
      </c>
      <c r="AU167" s="1">
        <v>-0.64323874945048409</v>
      </c>
      <c r="AV167" s="1">
        <v>1</v>
      </c>
    </row>
    <row r="168" spans="1:50" s="1" customFormat="1" x14ac:dyDescent="0.3">
      <c r="A168" s="1">
        <v>2</v>
      </c>
      <c r="B168" s="1">
        <v>51.582999999999998</v>
      </c>
      <c r="C168" s="1">
        <v>0.34499999999999997</v>
      </c>
      <c r="D168" s="1">
        <v>0.94399999999999995</v>
      </c>
      <c r="E168" s="1">
        <v>0.28299999999999997</v>
      </c>
      <c r="F168" s="1">
        <v>14.08</v>
      </c>
      <c r="G168" s="1">
        <v>0.40799999999999997</v>
      </c>
      <c r="H168" s="1">
        <v>12.595000000000001</v>
      </c>
      <c r="I168" s="1">
        <v>19.247</v>
      </c>
      <c r="J168" s="1">
        <v>0.248</v>
      </c>
      <c r="K168" s="1">
        <v>0</v>
      </c>
      <c r="L168" s="1">
        <v>0</v>
      </c>
      <c r="M168" s="1">
        <v>0</v>
      </c>
      <c r="N168" s="1">
        <f>SUM(B168:M168)</f>
        <v>99.733000000000004</v>
      </c>
      <c r="O168" s="1" t="s">
        <v>61</v>
      </c>
      <c r="P168" t="str" cm="1">
        <f t="array" ref="P168">_xlfn.IFS(A168=2,"Core",A168=3,"Rim",TRUE,"Mantle")</f>
        <v>Core</v>
      </c>
      <c r="Q168" s="1" t="s">
        <v>52</v>
      </c>
      <c r="R168" s="1">
        <v>1.962</v>
      </c>
      <c r="S168" s="1">
        <v>0.01</v>
      </c>
      <c r="T168" s="1">
        <v>4.2000000000000003E-2</v>
      </c>
      <c r="U168" s="1">
        <v>8.9999999999999993E-3</v>
      </c>
      <c r="V168" s="1">
        <v>2.4E-2</v>
      </c>
      <c r="W168" s="1">
        <v>0.42399999999999999</v>
      </c>
      <c r="X168" s="1">
        <v>1.2999999999999999E-2</v>
      </c>
      <c r="Y168" s="1">
        <v>0.71399999999999997</v>
      </c>
      <c r="Z168" s="1">
        <v>0.78400000000000003</v>
      </c>
      <c r="AA168" s="1">
        <v>1.7999999999999999E-2</v>
      </c>
      <c r="AB168" s="1">
        <v>0</v>
      </c>
      <c r="AC168" s="1">
        <v>4</v>
      </c>
      <c r="AD168" s="2">
        <v>40.020418580908625</v>
      </c>
      <c r="AE168" s="2">
        <v>36.447166921898919</v>
      </c>
      <c r="AF168" s="2">
        <v>23.532414497192448</v>
      </c>
      <c r="AG168" s="2">
        <f>Y168/(Y168+W168)*100</f>
        <v>62.741652021089635</v>
      </c>
      <c r="AH168" s="2">
        <f>V168/(V168+W168)</f>
        <v>5.3571428571428568E-2</v>
      </c>
      <c r="AI168" s="2">
        <v>0.43542623787646761</v>
      </c>
      <c r="AJ168" s="2">
        <v>0.40020418580908623</v>
      </c>
      <c r="AL168" s="1">
        <v>-0.62325166826903811</v>
      </c>
      <c r="AM168" s="1">
        <v>1356.951982399451</v>
      </c>
      <c r="AN168" s="1">
        <v>1391.567626953125</v>
      </c>
      <c r="AO168" s="1">
        <v>1.484684109687805</v>
      </c>
      <c r="AP168" s="1">
        <v>1358.541137695312</v>
      </c>
      <c r="AQ168" s="1">
        <v>1371.510624710201</v>
      </c>
      <c r="AR168" s="1">
        <v>1376.7063419031169</v>
      </c>
      <c r="AS168" s="1">
        <v>2.153835535049438</v>
      </c>
      <c r="AT168" s="1">
        <v>-1.167936736353568</v>
      </c>
      <c r="AU168" s="1">
        <v>-0.52402977176207166</v>
      </c>
      <c r="AV168" s="1">
        <v>1</v>
      </c>
    </row>
    <row r="169" spans="1:50" s="1" customFormat="1" x14ac:dyDescent="0.3">
      <c r="A169" s="1">
        <v>2</v>
      </c>
      <c r="B169" s="1">
        <v>52.18</v>
      </c>
      <c r="C169" s="1">
        <v>0.25</v>
      </c>
      <c r="D169" s="1">
        <v>0.95</v>
      </c>
      <c r="E169" s="1">
        <v>0.37</v>
      </c>
      <c r="F169" s="1">
        <v>13.88</v>
      </c>
      <c r="G169" s="1">
        <v>0.52</v>
      </c>
      <c r="H169" s="1">
        <v>13.09</v>
      </c>
      <c r="I169" s="1">
        <v>18.88</v>
      </c>
      <c r="J169" s="1">
        <v>0.21</v>
      </c>
      <c r="K169" s="1">
        <v>0</v>
      </c>
      <c r="L169" s="1">
        <v>0</v>
      </c>
      <c r="M169" s="1">
        <v>0</v>
      </c>
      <c r="N169" s="1">
        <v>100.32999999999998</v>
      </c>
      <c r="O169" s="1" t="s">
        <v>56</v>
      </c>
      <c r="P169" t="str" cm="1">
        <f t="array" ref="P169">_xlfn.IFS(A169=2,"Core",A169=3,"Rim",TRUE,"Mantle")</f>
        <v>Core</v>
      </c>
      <c r="Q169" s="1" t="s">
        <v>58</v>
      </c>
      <c r="R169" s="1">
        <v>1.97</v>
      </c>
      <c r="S169" s="1">
        <v>7.0000000000000001E-3</v>
      </c>
      <c r="T169" s="1">
        <v>4.2000000000000003E-2</v>
      </c>
      <c r="U169" s="1">
        <v>1.0999999999999999E-2</v>
      </c>
      <c r="V169" s="1">
        <v>8.9999999999999993E-3</v>
      </c>
      <c r="W169" s="1">
        <v>0.42899999999999999</v>
      </c>
      <c r="X169" s="1">
        <v>1.7000000000000001E-2</v>
      </c>
      <c r="Y169" s="1">
        <v>0.73599999999999999</v>
      </c>
      <c r="Z169" s="1">
        <v>0.76400000000000001</v>
      </c>
      <c r="AA169" s="1">
        <v>1.4999999999999999E-2</v>
      </c>
      <c r="AB169" s="1">
        <v>0</v>
      </c>
      <c r="AC169" s="1">
        <v>4</v>
      </c>
      <c r="AD169" s="1">
        <v>39.07928388746803</v>
      </c>
      <c r="AE169" s="1">
        <v>37.647058823529413</v>
      </c>
      <c r="AF169" s="1">
        <v>23.273657289002557</v>
      </c>
      <c r="AG169" s="1">
        <v>62.691652470187393</v>
      </c>
      <c r="AH169" s="2">
        <v>2.0547945205479451E-2</v>
      </c>
      <c r="AI169" s="1">
        <v>0.42813299232736574</v>
      </c>
      <c r="AJ169" s="1">
        <v>0.3907928388746803</v>
      </c>
      <c r="AL169" s="1">
        <v>-0.12859284189447709</v>
      </c>
      <c r="AM169" s="1">
        <v>1355.476535871383</v>
      </c>
      <c r="AN169" s="1">
        <v>1379.423706054688</v>
      </c>
      <c r="AO169" s="1">
        <v>1.0175715684890749</v>
      </c>
      <c r="AP169" s="1">
        <v>1336.212524414062</v>
      </c>
      <c r="AQ169" s="1">
        <v>1390.858102983693</v>
      </c>
      <c r="AR169" s="1">
        <v>1401.3552878931259</v>
      </c>
      <c r="AS169" s="1">
        <v>1.533066868782043</v>
      </c>
      <c r="AT169" s="1">
        <v>0.28308358406548001</v>
      </c>
      <c r="AU169" s="1">
        <v>1.5768580639060179</v>
      </c>
      <c r="AV169" s="1">
        <v>1</v>
      </c>
    </row>
    <row r="170" spans="1:50" s="1" customFormat="1" x14ac:dyDescent="0.3">
      <c r="A170" s="1">
        <v>2</v>
      </c>
      <c r="B170" s="1">
        <v>52.05</v>
      </c>
      <c r="C170" s="1">
        <v>0.31</v>
      </c>
      <c r="D170" s="1">
        <v>0.86</v>
      </c>
      <c r="E170" s="1">
        <v>0.39</v>
      </c>
      <c r="F170" s="1">
        <v>13.97</v>
      </c>
      <c r="G170" s="1">
        <v>0.38</v>
      </c>
      <c r="H170" s="1">
        <v>13.17</v>
      </c>
      <c r="I170" s="1">
        <v>19.420000000000002</v>
      </c>
      <c r="J170" s="1">
        <v>0.28000000000000003</v>
      </c>
      <c r="K170" s="1">
        <v>0</v>
      </c>
      <c r="L170" s="1">
        <v>0</v>
      </c>
      <c r="M170" s="1">
        <v>0</v>
      </c>
      <c r="N170" s="1">
        <v>100.83</v>
      </c>
      <c r="O170" s="1" t="s">
        <v>56</v>
      </c>
      <c r="P170" t="str" cm="1">
        <f t="array" ref="P170">_xlfn.IFS(A170=2,"Core",A170=3,"Rim",TRUE,"Mantle")</f>
        <v>Core</v>
      </c>
      <c r="Q170" s="1" t="s">
        <v>58</v>
      </c>
      <c r="R170" s="1">
        <v>1.9530000000000001</v>
      </c>
      <c r="S170" s="1">
        <v>8.9999999999999993E-3</v>
      </c>
      <c r="T170" s="1">
        <v>3.7999999999999999E-2</v>
      </c>
      <c r="U170" s="1">
        <v>1.2E-2</v>
      </c>
      <c r="V170" s="1">
        <v>4.7E-2</v>
      </c>
      <c r="W170" s="1">
        <v>0.39200000000000002</v>
      </c>
      <c r="X170" s="1">
        <v>1.2E-2</v>
      </c>
      <c r="Y170" s="1">
        <v>0.73699999999999999</v>
      </c>
      <c r="Z170" s="1">
        <v>0.78100000000000003</v>
      </c>
      <c r="AA170" s="1">
        <v>0.02</v>
      </c>
      <c r="AB170" s="1">
        <v>0</v>
      </c>
      <c r="AC170" s="1">
        <v>4</v>
      </c>
      <c r="AD170" s="1">
        <v>39.664804469273747</v>
      </c>
      <c r="AE170" s="1">
        <v>37.430167597765355</v>
      </c>
      <c r="AF170" s="1">
        <v>22.905027932960895</v>
      </c>
      <c r="AG170" s="1">
        <v>62.670068027210888</v>
      </c>
      <c r="AH170" s="2">
        <v>0.1070615034168565</v>
      </c>
      <c r="AI170" s="1">
        <v>0.42737430167597767</v>
      </c>
      <c r="AJ170" s="1">
        <v>0.39664804469273746</v>
      </c>
      <c r="AM170" s="1">
        <v>1360.100712444915</v>
      </c>
      <c r="AN170" s="1">
        <v>1387.995727539062</v>
      </c>
      <c r="AO170" s="1">
        <v>1.251091837882996</v>
      </c>
      <c r="AP170" s="1">
        <v>1362.601318359375</v>
      </c>
      <c r="AS170" s="1">
        <v>2.4505982398986821</v>
      </c>
      <c r="AV170" s="1">
        <v>1</v>
      </c>
    </row>
    <row r="171" spans="1:50" s="1" customFormat="1" x14ac:dyDescent="0.3">
      <c r="A171" s="1">
        <v>2</v>
      </c>
      <c r="B171" s="1">
        <v>51.99</v>
      </c>
      <c r="C171" s="1">
        <v>0.24</v>
      </c>
      <c r="D171" s="1">
        <v>0.83</v>
      </c>
      <c r="E171" s="1">
        <v>0.34</v>
      </c>
      <c r="F171" s="1">
        <v>13.94</v>
      </c>
      <c r="G171" s="1">
        <v>0.41</v>
      </c>
      <c r="H171" s="1">
        <v>13.11</v>
      </c>
      <c r="I171" s="1">
        <v>19.420000000000002</v>
      </c>
      <c r="J171" s="1">
        <v>0.28999999999999998</v>
      </c>
      <c r="K171" s="1">
        <v>0</v>
      </c>
      <c r="L171" s="1">
        <v>0</v>
      </c>
      <c r="M171" s="1">
        <v>0</v>
      </c>
      <c r="N171" s="1">
        <v>100.57000000000001</v>
      </c>
      <c r="O171" s="1" t="s">
        <v>56</v>
      </c>
      <c r="P171" t="str" cm="1">
        <f t="array" ref="P171">_xlfn.IFS(A171=2,"Core",A171=3,"Rim",TRUE,"Mantle")</f>
        <v>Core</v>
      </c>
      <c r="Q171" s="1" t="s">
        <v>58</v>
      </c>
      <c r="R171" s="1">
        <v>1.956</v>
      </c>
      <c r="S171" s="1">
        <v>7.0000000000000001E-3</v>
      </c>
      <c r="T171" s="1">
        <v>3.6999999999999998E-2</v>
      </c>
      <c r="U171" s="1">
        <v>0.01</v>
      </c>
      <c r="V171" s="1">
        <v>4.9000000000000002E-2</v>
      </c>
      <c r="W171" s="1">
        <v>0.38900000000000001</v>
      </c>
      <c r="X171" s="1">
        <v>1.2999999999999999E-2</v>
      </c>
      <c r="Y171" s="1">
        <v>0.73499999999999999</v>
      </c>
      <c r="Z171" s="1">
        <v>0.78300000000000003</v>
      </c>
      <c r="AA171" s="1">
        <v>2.1000000000000001E-2</v>
      </c>
      <c r="AB171" s="1">
        <v>0</v>
      </c>
      <c r="AC171" s="1">
        <v>4</v>
      </c>
      <c r="AD171" s="1">
        <v>39.766378872524122</v>
      </c>
      <c r="AE171" s="1">
        <v>37.32859319451498</v>
      </c>
      <c r="AF171" s="1">
        <v>22.905027932960895</v>
      </c>
      <c r="AG171" s="1">
        <v>62.659846547314572</v>
      </c>
      <c r="AH171" s="2">
        <v>0.11187214611872147</v>
      </c>
      <c r="AI171" s="1">
        <v>0.42788217369222958</v>
      </c>
      <c r="AJ171" s="1">
        <v>0.39766378872524122</v>
      </c>
      <c r="AL171" s="1">
        <v>-1.2600690701719051</v>
      </c>
      <c r="AM171" s="1">
        <v>1358.6080645220561</v>
      </c>
      <c r="AN171" s="1">
        <v>1383.532958984375</v>
      </c>
      <c r="AO171" s="1">
        <v>1.572034597396851</v>
      </c>
      <c r="AP171" s="1">
        <v>1345.62109375</v>
      </c>
      <c r="AQ171" s="1">
        <v>1327.0582492985191</v>
      </c>
      <c r="AR171" s="1">
        <v>1323.454132230564</v>
      </c>
      <c r="AS171" s="1">
        <v>2.2596626281738281</v>
      </c>
      <c r="AT171" s="1">
        <v>-7.1101919258758244</v>
      </c>
      <c r="AU171" s="1">
        <v>-7.5556746853638757</v>
      </c>
      <c r="AV171" s="1">
        <v>1</v>
      </c>
    </row>
    <row r="172" spans="1:50" s="1" customFormat="1" x14ac:dyDescent="0.3">
      <c r="A172" s="1">
        <v>2</v>
      </c>
      <c r="B172" s="1">
        <v>52.06</v>
      </c>
      <c r="C172" s="1">
        <v>0.27</v>
      </c>
      <c r="D172" s="1">
        <v>0.89</v>
      </c>
      <c r="E172" s="1">
        <v>0.28000000000000003</v>
      </c>
      <c r="F172" s="1">
        <v>14.02</v>
      </c>
      <c r="G172" s="1">
        <v>0.39</v>
      </c>
      <c r="H172" s="1">
        <v>13.17</v>
      </c>
      <c r="I172" s="1">
        <v>19.36</v>
      </c>
      <c r="J172" s="1">
        <v>0.28999999999999998</v>
      </c>
      <c r="K172" s="1">
        <v>0</v>
      </c>
      <c r="L172" s="1">
        <v>0</v>
      </c>
      <c r="M172" s="1">
        <v>0</v>
      </c>
      <c r="N172" s="1">
        <v>100.73000000000002</v>
      </c>
      <c r="O172" s="1" t="s">
        <v>56</v>
      </c>
      <c r="P172" t="str" cm="1">
        <f t="array" ref="P172">_xlfn.IFS(A172=2,"Core",A172=3,"Rim",TRUE,"Mantle")</f>
        <v>Core</v>
      </c>
      <c r="Q172" s="1" t="s">
        <v>58</v>
      </c>
      <c r="R172" s="1">
        <v>1.9550000000000001</v>
      </c>
      <c r="S172" s="1">
        <v>8.0000000000000002E-3</v>
      </c>
      <c r="T172" s="1">
        <v>3.9E-2</v>
      </c>
      <c r="U172" s="1">
        <v>8.0000000000000002E-3</v>
      </c>
      <c r="V172" s="1">
        <v>4.8000000000000001E-2</v>
      </c>
      <c r="W172" s="1">
        <v>0.39200000000000002</v>
      </c>
      <c r="X172" s="1">
        <v>1.2E-2</v>
      </c>
      <c r="Y172" s="1">
        <v>0.73699999999999999</v>
      </c>
      <c r="Z172" s="1">
        <v>0.77900000000000003</v>
      </c>
      <c r="AA172" s="1">
        <v>2.1000000000000001E-2</v>
      </c>
      <c r="AB172" s="1">
        <v>0</v>
      </c>
      <c r="AC172" s="1">
        <v>4</v>
      </c>
      <c r="AD172" s="1">
        <v>39.583333333333329</v>
      </c>
      <c r="AE172" s="1">
        <v>37.449186991869915</v>
      </c>
      <c r="AF172" s="1">
        <v>22.967479674796746</v>
      </c>
      <c r="AG172" s="1">
        <v>62.616822429906541</v>
      </c>
      <c r="AH172" s="2">
        <v>0.1090909090909091</v>
      </c>
      <c r="AI172" s="1">
        <v>0.42759146341463405</v>
      </c>
      <c r="AJ172" s="1">
        <v>0.39583333333333326</v>
      </c>
      <c r="AL172" s="1">
        <v>-0.99415494235756796</v>
      </c>
      <c r="AM172" s="1">
        <v>1361.305057520929</v>
      </c>
      <c r="AN172" s="1">
        <v>1382.766723632812</v>
      </c>
      <c r="AO172" s="1">
        <v>1.3283699750900271</v>
      </c>
      <c r="AP172" s="1">
        <v>1350.943359375</v>
      </c>
      <c r="AQ172" s="1">
        <v>1350.912533232856</v>
      </c>
      <c r="AR172" s="1">
        <v>1348.931298376184</v>
      </c>
      <c r="AS172" s="1">
        <v>2.5511023998260498</v>
      </c>
      <c r="AT172" s="1">
        <v>-4.1060332873912557</v>
      </c>
      <c r="AU172" s="1">
        <v>-4.3510032067916757</v>
      </c>
      <c r="AV172" s="1">
        <v>1</v>
      </c>
    </row>
    <row r="173" spans="1:50" s="1" customFormat="1" x14ac:dyDescent="0.3">
      <c r="A173" s="1">
        <v>2</v>
      </c>
      <c r="B173" s="1">
        <v>51.732999999999997</v>
      </c>
      <c r="C173" s="1">
        <v>0.23899999999999999</v>
      </c>
      <c r="D173" s="1">
        <v>0.82099999999999995</v>
      </c>
      <c r="E173" s="1">
        <v>0.36299999999999999</v>
      </c>
      <c r="F173" s="1">
        <v>13.207000000000001</v>
      </c>
      <c r="G173" s="1">
        <v>0.41099999999999998</v>
      </c>
      <c r="H173" s="1">
        <v>12.407999999999999</v>
      </c>
      <c r="I173" s="1">
        <v>18.978000000000002</v>
      </c>
      <c r="J173" s="1">
        <v>0.27400000000000002</v>
      </c>
      <c r="K173" s="1">
        <v>0</v>
      </c>
      <c r="L173" s="1">
        <v>0</v>
      </c>
      <c r="M173" s="1">
        <v>0</v>
      </c>
      <c r="N173" s="1">
        <v>98.433999999999997</v>
      </c>
      <c r="O173" s="1" t="s">
        <v>56</v>
      </c>
      <c r="P173" t="str" cm="1">
        <f t="array" ref="P173">_xlfn.IFS(A173=2,"Core",A173=3,"Rim",TRUE,"Mantle")</f>
        <v>Core</v>
      </c>
      <c r="Q173" s="1" t="s">
        <v>53</v>
      </c>
      <c r="R173" s="1">
        <v>1.9870000000000001</v>
      </c>
      <c r="S173" s="1">
        <v>7.0000000000000001E-3</v>
      </c>
      <c r="T173" s="1">
        <v>3.6999999999999998E-2</v>
      </c>
      <c r="U173" s="1">
        <v>1.0999999999999999E-2</v>
      </c>
      <c r="V173" s="1">
        <v>0</v>
      </c>
      <c r="W173" s="1">
        <v>0.42399999999999999</v>
      </c>
      <c r="X173" s="1">
        <v>1.2999999999999999E-2</v>
      </c>
      <c r="Y173" s="1">
        <v>0.71</v>
      </c>
      <c r="Z173" s="1">
        <v>0.78100000000000003</v>
      </c>
      <c r="AA173" s="1">
        <v>0.02</v>
      </c>
      <c r="AB173" s="1">
        <v>0</v>
      </c>
      <c r="AC173" s="1">
        <v>3.992</v>
      </c>
      <c r="AD173" s="2">
        <v>40.508298755186722</v>
      </c>
      <c r="AE173" s="2">
        <v>36.825726141078832</v>
      </c>
      <c r="AF173" s="2">
        <v>22.665975103734439</v>
      </c>
      <c r="AG173" s="2">
        <v>62.610229276895943</v>
      </c>
      <c r="AH173" s="2">
        <v>0</v>
      </c>
      <c r="AI173" s="2">
        <v>0.42920124481327804</v>
      </c>
      <c r="AJ173" s="2">
        <v>0.40508298755186722</v>
      </c>
      <c r="AL173" s="1">
        <v>1.1678872735191279</v>
      </c>
      <c r="AM173" s="1">
        <v>1374.4366493567741</v>
      </c>
      <c r="AN173" s="1">
        <v>1384.43115234375</v>
      </c>
      <c r="AO173" s="1">
        <v>1.708741426467896</v>
      </c>
      <c r="AP173" s="1">
        <v>1356.514770507812</v>
      </c>
      <c r="AQ173" s="1">
        <v>1404.5755431179341</v>
      </c>
      <c r="AR173" s="1">
        <v>1417.013512786601</v>
      </c>
      <c r="AS173" s="1">
        <v>2.0475244522094731</v>
      </c>
      <c r="AT173" s="1">
        <v>1.924247343702064</v>
      </c>
      <c r="AU173" s="1">
        <v>3.4567844945248432</v>
      </c>
      <c r="AV173" s="1">
        <v>0</v>
      </c>
    </row>
    <row r="174" spans="1:50" s="1" customFormat="1" x14ac:dyDescent="0.3">
      <c r="A174" s="1">
        <v>2</v>
      </c>
      <c r="B174" s="1">
        <v>52.13</v>
      </c>
      <c r="C174" s="1">
        <v>0.252</v>
      </c>
      <c r="D174" s="1">
        <v>0.878</v>
      </c>
      <c r="E174" s="1">
        <v>0.313</v>
      </c>
      <c r="F174" s="1">
        <v>13.343</v>
      </c>
      <c r="G174" s="1">
        <v>0.39900000000000002</v>
      </c>
      <c r="H174" s="1">
        <v>12.532</v>
      </c>
      <c r="I174" s="1">
        <v>19.271000000000001</v>
      </c>
      <c r="J174" s="1">
        <v>0.25800000000000001</v>
      </c>
      <c r="K174" s="1">
        <v>0</v>
      </c>
      <c r="L174" s="1">
        <v>0</v>
      </c>
      <c r="M174" s="1">
        <v>0</v>
      </c>
      <c r="N174" s="1">
        <v>99.376000000000005</v>
      </c>
      <c r="O174" s="1" t="s">
        <v>56</v>
      </c>
      <c r="P174" t="str" cm="1">
        <f t="array" ref="P174">_xlfn.IFS(A174=2,"Core",A174=3,"Rim",TRUE,"Mantle")</f>
        <v>Core</v>
      </c>
      <c r="Q174" s="1" t="s">
        <v>53</v>
      </c>
      <c r="R174" s="1">
        <v>1.984</v>
      </c>
      <c r="S174" s="1">
        <v>7.0000000000000001E-3</v>
      </c>
      <c r="T174" s="1">
        <v>3.9E-2</v>
      </c>
      <c r="U174" s="1">
        <v>8.9999999999999993E-3</v>
      </c>
      <c r="V174" s="1">
        <v>0</v>
      </c>
      <c r="W174" s="1">
        <v>0.42499999999999999</v>
      </c>
      <c r="X174" s="1">
        <v>1.2999999999999999E-2</v>
      </c>
      <c r="Y174" s="1">
        <v>0.71099999999999997</v>
      </c>
      <c r="Z174" s="1">
        <v>0.78600000000000003</v>
      </c>
      <c r="AA174" s="1">
        <v>1.9E-2</v>
      </c>
      <c r="AB174" s="1">
        <v>0</v>
      </c>
      <c r="AC174" s="1">
        <v>3.9940000000000002</v>
      </c>
      <c r="AD174" s="2">
        <v>40.620155038759684</v>
      </c>
      <c r="AE174" s="2">
        <v>36.744186046511615</v>
      </c>
      <c r="AF174" s="2">
        <v>22.635658914728683</v>
      </c>
      <c r="AG174" s="2">
        <v>62.588028169014088</v>
      </c>
      <c r="AH174" s="2">
        <v>0</v>
      </c>
      <c r="AI174" s="2">
        <v>0.42945736434108528</v>
      </c>
      <c r="AJ174" s="2">
        <v>0.40620155038759687</v>
      </c>
      <c r="AL174" s="1">
        <v>0.83942422462485666</v>
      </c>
      <c r="AM174" s="1">
        <v>1372.4598170884949</v>
      </c>
      <c r="AN174" s="1">
        <v>1383.639892578125</v>
      </c>
      <c r="AO174" s="1">
        <v>1.5672957897186279</v>
      </c>
      <c r="AP174" s="1">
        <v>1354.161010742188</v>
      </c>
      <c r="AQ174" s="1">
        <v>1401.270724742054</v>
      </c>
      <c r="AR174" s="1">
        <v>1413.479304641163</v>
      </c>
      <c r="AS174" s="1">
        <v>2.3860354423522949</v>
      </c>
      <c r="AT174" s="1">
        <v>1.611618104010631</v>
      </c>
      <c r="AU174" s="1">
        <v>3.1167150880017469</v>
      </c>
      <c r="AV174" s="1">
        <v>0</v>
      </c>
    </row>
    <row r="175" spans="1:50" s="1" customFormat="1" x14ac:dyDescent="0.3">
      <c r="A175">
        <v>2</v>
      </c>
      <c r="B175">
        <v>51.072000000000003</v>
      </c>
      <c r="C175">
        <v>0.27</v>
      </c>
      <c r="D175">
        <v>1.2030000000000001</v>
      </c>
      <c r="E175">
        <v>0.22800000000000001</v>
      </c>
      <c r="F175">
        <v>14.84</v>
      </c>
      <c r="G175">
        <v>0.42799999999999999</v>
      </c>
      <c r="H175">
        <v>12.598000000000001</v>
      </c>
      <c r="I175">
        <v>18.792000000000002</v>
      </c>
      <c r="J175">
        <v>0.19500000000000001</v>
      </c>
      <c r="K175">
        <v>1.0999999999999999E-2</v>
      </c>
      <c r="L175">
        <v>8.3000000000000004E-2</v>
      </c>
      <c r="M175">
        <v>0</v>
      </c>
      <c r="N175" s="1">
        <f>SUM(B175:M175)</f>
        <v>99.72</v>
      </c>
      <c r="O175" t="s">
        <v>61</v>
      </c>
      <c r="P175" t="str" cm="1">
        <f t="array" ref="P175">_xlfn.IFS(A175=2,"Core",A175=3,"Rim",TRUE,"Mantle")</f>
        <v>Core</v>
      </c>
      <c r="Q175" s="1" t="s">
        <v>93</v>
      </c>
      <c r="R175">
        <v>1.9470000000000001</v>
      </c>
      <c r="S175">
        <v>8.0000000000000002E-3</v>
      </c>
      <c r="T175">
        <v>5.3999999999999999E-2</v>
      </c>
      <c r="U175">
        <v>7.0000000000000001E-3</v>
      </c>
      <c r="V175">
        <v>4.4999999999999998E-2</v>
      </c>
      <c r="W175">
        <v>0.42799999999999999</v>
      </c>
      <c r="X175">
        <v>1.4E-2</v>
      </c>
      <c r="Y175">
        <v>0.71599999999999997</v>
      </c>
      <c r="Z175">
        <v>0.76700000000000002</v>
      </c>
      <c r="AA175">
        <v>1.4E-2</v>
      </c>
      <c r="AB175">
        <v>1E-3</v>
      </c>
      <c r="AC175">
        <v>4</v>
      </c>
      <c r="AD175">
        <v>38.934010152284259</v>
      </c>
      <c r="AE175">
        <v>36.345177664974621</v>
      </c>
      <c r="AF175">
        <v>24.720812182741117</v>
      </c>
      <c r="AG175" s="2">
        <f>Y175/(Y175+W175)*100</f>
        <v>62.587412587412594</v>
      </c>
      <c r="AH175" s="2">
        <f>V175/(V175+W175)</f>
        <v>9.5137420718816063E-2</v>
      </c>
      <c r="AI175">
        <v>0.44187817258883244</v>
      </c>
      <c r="AJ175">
        <v>0.3893401015228426</v>
      </c>
      <c r="AK175"/>
      <c r="AL175">
        <v>-0.87359171385833889</v>
      </c>
      <c r="AM175">
        <v>1349.0228320955009</v>
      </c>
      <c r="AN175">
        <v>1368.468383789062</v>
      </c>
      <c r="AO175">
        <v>1.708332777023315</v>
      </c>
      <c r="AP175">
        <v>1337.7412109375</v>
      </c>
      <c r="AQ175">
        <v>1371.671042330506</v>
      </c>
      <c r="AR175">
        <v>1376.4299938113011</v>
      </c>
      <c r="AS175">
        <v>2.2682044506072998</v>
      </c>
      <c r="AT175">
        <v>-0.94506091317362007</v>
      </c>
      <c r="AU175">
        <v>-0.35457818611741659</v>
      </c>
      <c r="AV175">
        <v>1</v>
      </c>
      <c r="AW175"/>
      <c r="AX175"/>
    </row>
    <row r="176" spans="1:50" s="1" customFormat="1" x14ac:dyDescent="0.3">
      <c r="A176" s="1">
        <v>2</v>
      </c>
      <c r="B176" s="1">
        <v>51.57</v>
      </c>
      <c r="C176" s="1">
        <v>0.27</v>
      </c>
      <c r="D176" s="1">
        <v>0.89</v>
      </c>
      <c r="E176" s="1">
        <v>0.3</v>
      </c>
      <c r="F176" s="1">
        <v>13.86</v>
      </c>
      <c r="G176" s="1">
        <v>0.43</v>
      </c>
      <c r="H176" s="1">
        <v>13</v>
      </c>
      <c r="I176" s="1">
        <v>19.23</v>
      </c>
      <c r="J176" s="1">
        <v>0.25</v>
      </c>
      <c r="K176" s="1">
        <v>0</v>
      </c>
      <c r="L176" s="1">
        <v>0</v>
      </c>
      <c r="M176" s="1">
        <v>0</v>
      </c>
      <c r="N176" s="1">
        <v>99.800000000000011</v>
      </c>
      <c r="O176" s="1" t="s">
        <v>56</v>
      </c>
      <c r="P176" t="str" cm="1">
        <f t="array" ref="P176">_xlfn.IFS(A176=2,"Core",A176=3,"Rim",TRUE,"Mantle")</f>
        <v>Core</v>
      </c>
      <c r="Q176" s="1" t="s">
        <v>58</v>
      </c>
      <c r="R176" s="1">
        <v>1.956</v>
      </c>
      <c r="S176" s="1">
        <v>8.0000000000000002E-3</v>
      </c>
      <c r="T176" s="1">
        <v>0.04</v>
      </c>
      <c r="U176" s="1">
        <v>8.9999999999999993E-3</v>
      </c>
      <c r="V176" s="1">
        <v>4.2999999999999997E-2</v>
      </c>
      <c r="W176" s="1">
        <v>0.39700000000000002</v>
      </c>
      <c r="X176" s="1">
        <v>1.4E-2</v>
      </c>
      <c r="Y176" s="1">
        <v>0.73499999999999999</v>
      </c>
      <c r="Z176" s="1">
        <v>0.78100000000000003</v>
      </c>
      <c r="AA176" s="1">
        <v>1.7999999999999999E-2</v>
      </c>
      <c r="AB176" s="1">
        <v>0</v>
      </c>
      <c r="AC176" s="1">
        <v>4</v>
      </c>
      <c r="AD176" s="1">
        <v>39.64467005076142</v>
      </c>
      <c r="AE176" s="1">
        <v>37.309644670050766</v>
      </c>
      <c r="AF176" s="1">
        <v>23.045685279187815</v>
      </c>
      <c r="AG176" s="1">
        <v>62.553191489361701</v>
      </c>
      <c r="AH176" s="2">
        <v>9.7727272727272718E-2</v>
      </c>
      <c r="AI176" s="1">
        <v>0.42868020304568522</v>
      </c>
      <c r="AJ176" s="1">
        <v>0.39644670050761421</v>
      </c>
      <c r="AL176" s="1">
        <v>-1.2796374716992001</v>
      </c>
      <c r="AM176" s="1">
        <v>1354.799529101831</v>
      </c>
      <c r="AN176" s="1">
        <v>1382.4384765625</v>
      </c>
      <c r="AO176" s="1">
        <v>1.2073055505752559</v>
      </c>
      <c r="AP176" s="1">
        <v>1340.223388671875</v>
      </c>
      <c r="AQ176" s="1">
        <v>1351.1587406175031</v>
      </c>
      <c r="AR176" s="1">
        <v>1351.545930539633</v>
      </c>
      <c r="AS176" s="1">
        <v>2.0541224479675289</v>
      </c>
      <c r="AT176" s="1">
        <v>-4.116907404160429</v>
      </c>
      <c r="AU176" s="1">
        <v>-4.0690451194468302</v>
      </c>
      <c r="AV176" s="1">
        <v>1</v>
      </c>
    </row>
    <row r="177" spans="1:50" s="1" customFormat="1" x14ac:dyDescent="0.3">
      <c r="A177" s="1">
        <v>2</v>
      </c>
      <c r="B177" s="1">
        <v>51.54</v>
      </c>
      <c r="C177" s="1">
        <v>0.28999999999999998</v>
      </c>
      <c r="D177" s="1">
        <v>0.89</v>
      </c>
      <c r="E177" s="1">
        <v>0.25</v>
      </c>
      <c r="F177" s="1">
        <v>14.02</v>
      </c>
      <c r="G177" s="1">
        <v>0.42</v>
      </c>
      <c r="H177" s="1">
        <v>13.15</v>
      </c>
      <c r="I177" s="1">
        <v>19.29</v>
      </c>
      <c r="J177" s="1">
        <v>0.3</v>
      </c>
      <c r="K177" s="1">
        <v>0</v>
      </c>
      <c r="L177" s="1">
        <v>0</v>
      </c>
      <c r="M177" s="1">
        <v>0</v>
      </c>
      <c r="N177" s="1">
        <v>100.14999999999999</v>
      </c>
      <c r="O177" s="1" t="s">
        <v>56</v>
      </c>
      <c r="P177" t="str" cm="1">
        <f t="array" ref="P177">_xlfn.IFS(A177=2,"Core",A177=3,"Rim",TRUE,"Mantle")</f>
        <v>Core</v>
      </c>
      <c r="Q177" s="1" t="s">
        <v>58</v>
      </c>
      <c r="R177" s="1">
        <v>1.946</v>
      </c>
      <c r="S177" s="1">
        <v>8.0000000000000002E-3</v>
      </c>
      <c r="T177" s="1">
        <v>0.04</v>
      </c>
      <c r="U177" s="1">
        <v>7.0000000000000001E-3</v>
      </c>
      <c r="V177" s="1">
        <v>6.6000000000000003E-2</v>
      </c>
      <c r="W177" s="1">
        <v>0.377</v>
      </c>
      <c r="X177" s="1">
        <v>1.2999999999999999E-2</v>
      </c>
      <c r="Y177" s="1">
        <v>0.74</v>
      </c>
      <c r="Z177" s="1">
        <v>0.78</v>
      </c>
      <c r="AA177" s="1">
        <v>2.1999999999999999E-2</v>
      </c>
      <c r="AB177" s="1">
        <v>0</v>
      </c>
      <c r="AC177" s="1">
        <v>4</v>
      </c>
      <c r="AD177" s="1">
        <v>39.473684210526308</v>
      </c>
      <c r="AE177" s="1">
        <v>37.449392712550605</v>
      </c>
      <c r="AF177" s="1">
        <v>23.076923076923077</v>
      </c>
      <c r="AG177" s="1">
        <v>62.552831783601015</v>
      </c>
      <c r="AH177" s="2">
        <v>0.1489841986455982</v>
      </c>
      <c r="AI177" s="1">
        <v>0.42813765182186225</v>
      </c>
      <c r="AJ177" s="1">
        <v>0.39473684210526305</v>
      </c>
      <c r="AM177" s="1">
        <v>1355.5226018326671</v>
      </c>
      <c r="AN177" s="1">
        <v>1385.99560546875</v>
      </c>
      <c r="AO177" s="1">
        <v>1.3712309598922729</v>
      </c>
      <c r="AP177" s="1">
        <v>1339.043090820312</v>
      </c>
      <c r="AS177" s="1">
        <v>2.4381628036499019</v>
      </c>
      <c r="AV177" s="1">
        <v>1</v>
      </c>
    </row>
    <row r="178" spans="1:50" s="1" customFormat="1" x14ac:dyDescent="0.3">
      <c r="A178" s="1">
        <v>2</v>
      </c>
      <c r="B178" s="1">
        <v>52.131</v>
      </c>
      <c r="C178" s="1">
        <v>0.223</v>
      </c>
      <c r="D178" s="1">
        <v>0.86499999999999999</v>
      </c>
      <c r="E178" s="1">
        <v>0.317</v>
      </c>
      <c r="F178" s="1">
        <v>13.411</v>
      </c>
      <c r="G178" s="1">
        <v>0.41099999999999998</v>
      </c>
      <c r="H178" s="1">
        <v>12.577</v>
      </c>
      <c r="I178" s="1">
        <v>19.291</v>
      </c>
      <c r="J178" s="1">
        <v>0.26600000000000001</v>
      </c>
      <c r="K178" s="1">
        <v>0</v>
      </c>
      <c r="L178" s="1">
        <v>0</v>
      </c>
      <c r="M178" s="1">
        <v>0</v>
      </c>
      <c r="N178" s="1">
        <v>99.492000000000004</v>
      </c>
      <c r="O178" s="1" t="s">
        <v>56</v>
      </c>
      <c r="P178" t="str" cm="1">
        <f t="array" ref="P178">_xlfn.IFS(A178=2,"Core",A178=3,"Rim",TRUE,"Mantle")</f>
        <v>Core</v>
      </c>
      <c r="Q178" s="1" t="s">
        <v>53</v>
      </c>
      <c r="R178" s="1">
        <v>1.9830000000000001</v>
      </c>
      <c r="S178" s="1">
        <v>6.0000000000000001E-3</v>
      </c>
      <c r="T178" s="1">
        <v>3.9E-2</v>
      </c>
      <c r="U178" s="1">
        <v>0.01</v>
      </c>
      <c r="V178" s="1">
        <v>0</v>
      </c>
      <c r="W178" s="1">
        <v>0.42699999999999999</v>
      </c>
      <c r="X178" s="1">
        <v>1.2999999999999999E-2</v>
      </c>
      <c r="Y178" s="1">
        <v>0.71299999999999997</v>
      </c>
      <c r="Z178" s="1">
        <v>0.78600000000000003</v>
      </c>
      <c r="AA178" s="1">
        <v>0.02</v>
      </c>
      <c r="AB178" s="1">
        <v>0</v>
      </c>
      <c r="AC178" s="1">
        <v>3.996</v>
      </c>
      <c r="AD178" s="2">
        <v>40.536358947911296</v>
      </c>
      <c r="AE178" s="2">
        <v>36.771531717380093</v>
      </c>
      <c r="AF178" s="2">
        <v>22.692109334708611</v>
      </c>
      <c r="AG178" s="2">
        <v>62.543859649122815</v>
      </c>
      <c r="AH178" s="2">
        <v>0</v>
      </c>
      <c r="AI178" s="2">
        <v>0.4296028880866426</v>
      </c>
      <c r="AJ178" s="2">
        <v>0.40536358947911294</v>
      </c>
      <c r="AL178" s="1">
        <v>0.76600874085168513</v>
      </c>
      <c r="AM178" s="1">
        <v>1370.9707988607211</v>
      </c>
      <c r="AN178" s="1">
        <v>1386.31396484375</v>
      </c>
      <c r="AO178" s="1">
        <v>1.592554569244385</v>
      </c>
      <c r="AP178" s="1">
        <v>1348.225463867188</v>
      </c>
      <c r="AQ178" s="1">
        <v>1399.86184108457</v>
      </c>
      <c r="AR178" s="1">
        <v>1413.3495754407249</v>
      </c>
      <c r="AS178" s="1">
        <v>2.2819068431854248</v>
      </c>
      <c r="AT178" s="1">
        <v>1.4302777342209081</v>
      </c>
      <c r="AU178" s="1">
        <v>3.0929976031067352</v>
      </c>
      <c r="AV178" s="1">
        <v>0</v>
      </c>
    </row>
    <row r="179" spans="1:50" s="1" customFormat="1" x14ac:dyDescent="0.3">
      <c r="A179" s="1">
        <v>2</v>
      </c>
      <c r="B179" s="1">
        <v>52.66</v>
      </c>
      <c r="C179" s="1">
        <v>0.25</v>
      </c>
      <c r="D179" s="1">
        <v>0.85</v>
      </c>
      <c r="E179" s="1">
        <v>0.28000000000000003</v>
      </c>
      <c r="F179" s="1">
        <v>13.96</v>
      </c>
      <c r="G179" s="1">
        <v>0.43</v>
      </c>
      <c r="H179" s="1">
        <v>13.09</v>
      </c>
      <c r="I179" s="1">
        <v>19.309999999999999</v>
      </c>
      <c r="J179" s="1">
        <v>0.23</v>
      </c>
      <c r="K179" s="1">
        <v>0</v>
      </c>
      <c r="L179" s="1">
        <v>0</v>
      </c>
      <c r="M179" s="1">
        <v>0</v>
      </c>
      <c r="N179" s="1">
        <v>101.06000000000002</v>
      </c>
      <c r="O179" s="1" t="s">
        <v>56</v>
      </c>
      <c r="P179" t="str" cm="1">
        <f t="array" ref="P179">_xlfn.IFS(A179=2,"Core",A179=3,"Rim",TRUE,"Mantle")</f>
        <v>Core</v>
      </c>
      <c r="Q179" s="1" t="s">
        <v>58</v>
      </c>
      <c r="R179" s="1">
        <v>1.9730000000000001</v>
      </c>
      <c r="S179" s="1">
        <v>7.0000000000000001E-3</v>
      </c>
      <c r="T179" s="1">
        <v>3.7999999999999999E-2</v>
      </c>
      <c r="U179" s="1">
        <v>8.0000000000000002E-3</v>
      </c>
      <c r="V179" s="1">
        <v>1.0999999999999999E-2</v>
      </c>
      <c r="W179" s="1">
        <v>0.42699999999999999</v>
      </c>
      <c r="X179" s="1">
        <v>1.4E-2</v>
      </c>
      <c r="Y179" s="1">
        <v>0.73099999999999998</v>
      </c>
      <c r="Z179" s="1">
        <v>0.77500000000000002</v>
      </c>
      <c r="AA179" s="1">
        <v>1.7000000000000001E-2</v>
      </c>
      <c r="AB179" s="1">
        <v>0</v>
      </c>
      <c r="AC179" s="1">
        <v>4</v>
      </c>
      <c r="AD179" s="1">
        <v>39.581205311542398</v>
      </c>
      <c r="AE179" s="1">
        <v>37.334014300306443</v>
      </c>
      <c r="AF179" s="1">
        <v>23.084780388151174</v>
      </c>
      <c r="AG179" s="1">
        <v>62.532078699743373</v>
      </c>
      <c r="AH179" s="2">
        <v>2.5114155251141551E-2</v>
      </c>
      <c r="AI179" s="1">
        <v>0.42875383043922377</v>
      </c>
      <c r="AJ179" s="1">
        <v>0.395812053115424</v>
      </c>
      <c r="AL179" s="1">
        <v>-0.25705490448645207</v>
      </c>
      <c r="AM179" s="1">
        <v>1362.3661169181189</v>
      </c>
      <c r="AN179" s="1">
        <v>1387.289428710938</v>
      </c>
      <c r="AO179" s="1">
        <v>1.151031613349915</v>
      </c>
      <c r="AP179" s="1">
        <v>1335.729736328125</v>
      </c>
      <c r="AQ179" s="1">
        <v>1386.449009222785</v>
      </c>
      <c r="AR179" s="1">
        <v>1396.777791213713</v>
      </c>
      <c r="AS179" s="1">
        <v>2.0477690696716309</v>
      </c>
      <c r="AT179" s="1">
        <v>-7.6492000382131664E-2</v>
      </c>
      <c r="AU179" s="1">
        <v>1.1978964777378389</v>
      </c>
      <c r="AV179" s="1">
        <v>1</v>
      </c>
    </row>
    <row r="180" spans="1:50" s="1" customFormat="1" x14ac:dyDescent="0.3">
      <c r="A180" s="1">
        <v>2</v>
      </c>
      <c r="B180" s="1">
        <v>51.55</v>
      </c>
      <c r="C180" s="1">
        <v>0.28000000000000003</v>
      </c>
      <c r="D180" s="1">
        <v>0.87</v>
      </c>
      <c r="E180" s="1">
        <v>0.32</v>
      </c>
      <c r="F180" s="1">
        <v>14.02</v>
      </c>
      <c r="G180" s="1">
        <v>0.4</v>
      </c>
      <c r="H180" s="1">
        <v>13.11</v>
      </c>
      <c r="I180" s="1">
        <v>19.41</v>
      </c>
      <c r="J180" s="1">
        <v>0.28000000000000003</v>
      </c>
      <c r="K180" s="1">
        <v>0</v>
      </c>
      <c r="L180" s="1">
        <v>0</v>
      </c>
      <c r="M180" s="1">
        <v>0</v>
      </c>
      <c r="N180" s="1">
        <v>100.24</v>
      </c>
      <c r="O180" s="1" t="s">
        <v>56</v>
      </c>
      <c r="P180" t="str" cm="1">
        <f t="array" ref="P180">_xlfn.IFS(A180=2,"Core",A180=3,"Rim",TRUE,"Mantle")</f>
        <v>Core</v>
      </c>
      <c r="Q180" s="1" t="s">
        <v>58</v>
      </c>
      <c r="R180" s="1">
        <v>1.946</v>
      </c>
      <c r="S180" s="1">
        <v>8.0000000000000002E-3</v>
      </c>
      <c r="T180" s="1">
        <v>3.9E-2</v>
      </c>
      <c r="U180" s="1">
        <v>0.01</v>
      </c>
      <c r="V180" s="1">
        <v>6.5000000000000002E-2</v>
      </c>
      <c r="W180" s="1">
        <v>0.377</v>
      </c>
      <c r="X180" s="1">
        <v>1.2999999999999999E-2</v>
      </c>
      <c r="Y180" s="1">
        <v>0.73699999999999999</v>
      </c>
      <c r="Z180" s="1">
        <v>0.78500000000000003</v>
      </c>
      <c r="AA180" s="1">
        <v>0.02</v>
      </c>
      <c r="AB180" s="1">
        <v>0</v>
      </c>
      <c r="AC180" s="1">
        <v>4</v>
      </c>
      <c r="AD180" s="1">
        <v>39.706626201315125</v>
      </c>
      <c r="AE180" s="1">
        <v>37.278705108750628</v>
      </c>
      <c r="AF180" s="1">
        <v>23.014668689934243</v>
      </c>
      <c r="AG180" s="1">
        <v>62.510602205258706</v>
      </c>
      <c r="AH180" s="2">
        <v>0.14705882352941177</v>
      </c>
      <c r="AI180" s="1">
        <v>0.42867981790591803</v>
      </c>
      <c r="AJ180" s="1">
        <v>0.39706626201315126</v>
      </c>
      <c r="AM180" s="1">
        <v>1354.8092234616399</v>
      </c>
      <c r="AN180" s="1">
        <v>1378.732055664062</v>
      </c>
      <c r="AO180" s="1">
        <v>1.2939549684524541</v>
      </c>
      <c r="AP180" s="1">
        <v>1349.347534179688</v>
      </c>
      <c r="AS180" s="1">
        <v>2.4806334972381592</v>
      </c>
      <c r="AV180" s="1">
        <v>1</v>
      </c>
    </row>
    <row r="181" spans="1:50" s="1" customFormat="1" x14ac:dyDescent="0.3">
      <c r="A181" s="1">
        <v>2</v>
      </c>
      <c r="B181" s="1">
        <v>51.97</v>
      </c>
      <c r="C181" s="1">
        <v>0.25</v>
      </c>
      <c r="D181" s="1">
        <v>0.82</v>
      </c>
      <c r="E181" s="1">
        <v>0.3</v>
      </c>
      <c r="F181" s="1">
        <v>13.98</v>
      </c>
      <c r="G181" s="1">
        <v>0.4</v>
      </c>
      <c r="H181" s="1">
        <v>13.1</v>
      </c>
      <c r="I181" s="1">
        <v>19.170000000000002</v>
      </c>
      <c r="J181" s="1">
        <v>0.26</v>
      </c>
      <c r="K181" s="1">
        <v>0</v>
      </c>
      <c r="L181" s="1">
        <v>0</v>
      </c>
      <c r="M181" s="1">
        <v>0</v>
      </c>
      <c r="N181" s="1">
        <v>100.25</v>
      </c>
      <c r="O181" s="1" t="s">
        <v>56</v>
      </c>
      <c r="P181" t="str" cm="1">
        <f t="array" ref="P181">_xlfn.IFS(A181=2,"Core",A181=3,"Rim",TRUE,"Mantle")</f>
        <v>Core</v>
      </c>
      <c r="Q181" s="1" t="s">
        <v>58</v>
      </c>
      <c r="R181" s="1">
        <v>1.962</v>
      </c>
      <c r="S181" s="1">
        <v>7.0000000000000001E-3</v>
      </c>
      <c r="T181" s="1">
        <v>3.5999999999999997E-2</v>
      </c>
      <c r="U181" s="1">
        <v>8.9999999999999993E-3</v>
      </c>
      <c r="V181" s="1">
        <v>3.5999999999999997E-2</v>
      </c>
      <c r="W181" s="1">
        <v>0.40600000000000003</v>
      </c>
      <c r="X181" s="1">
        <v>1.2999999999999999E-2</v>
      </c>
      <c r="Y181" s="1">
        <v>0.73699999999999999</v>
      </c>
      <c r="Z181" s="1">
        <v>0.77500000000000002</v>
      </c>
      <c r="AA181" s="1">
        <v>1.9E-2</v>
      </c>
      <c r="AB181" s="1">
        <v>0</v>
      </c>
      <c r="AC181" s="1">
        <v>4</v>
      </c>
      <c r="AD181" s="1">
        <v>39.400101677681747</v>
      </c>
      <c r="AE181" s="1">
        <v>37.468225724453482</v>
      </c>
      <c r="AF181" s="1">
        <v>23.131672597864767</v>
      </c>
      <c r="AG181" s="1">
        <v>62.510602205258692</v>
      </c>
      <c r="AH181" s="2">
        <v>8.1447963800904966E-2</v>
      </c>
      <c r="AI181" s="1">
        <v>0.42831723436705638</v>
      </c>
      <c r="AJ181" s="1">
        <v>0.39400101677681748</v>
      </c>
      <c r="AL181" s="1">
        <v>-0.88718176919036651</v>
      </c>
      <c r="AM181" s="1">
        <v>1361.043425411066</v>
      </c>
      <c r="AN181" s="1">
        <v>1379.393798828125</v>
      </c>
      <c r="AO181" s="1">
        <v>1.1837532520294189</v>
      </c>
      <c r="AP181" s="1">
        <v>1353.192138671875</v>
      </c>
      <c r="AQ181" s="1">
        <v>1363.8504529693739</v>
      </c>
      <c r="AR181" s="1">
        <v>1365.4333669261589</v>
      </c>
      <c r="AS181" s="1">
        <v>2.171389102935791</v>
      </c>
      <c r="AT181" s="1">
        <v>-2.6518132417108968</v>
      </c>
      <c r="AU181" s="1">
        <v>-2.4562625959421762</v>
      </c>
      <c r="AV181" s="1">
        <v>1</v>
      </c>
    </row>
    <row r="182" spans="1:50" s="1" customFormat="1" x14ac:dyDescent="0.3">
      <c r="A182" s="1">
        <v>2</v>
      </c>
      <c r="B182" s="1">
        <v>51.911999999999999</v>
      </c>
      <c r="C182" s="1">
        <v>0.36799999999999999</v>
      </c>
      <c r="D182" s="1">
        <v>0.97199999999999998</v>
      </c>
      <c r="E182" s="1">
        <v>0.4</v>
      </c>
      <c r="F182" s="1">
        <v>13.827</v>
      </c>
      <c r="G182" s="1">
        <v>0.45300000000000001</v>
      </c>
      <c r="H182" s="1">
        <v>12.676</v>
      </c>
      <c r="I182" s="1">
        <v>19.088000000000001</v>
      </c>
      <c r="J182" s="1">
        <v>0.28899999999999998</v>
      </c>
      <c r="K182" s="1">
        <v>0</v>
      </c>
      <c r="L182" s="1">
        <v>0</v>
      </c>
      <c r="M182" s="1">
        <v>0</v>
      </c>
      <c r="N182" s="1">
        <f>SUM(B182:M182)</f>
        <v>99.984999999999999</v>
      </c>
      <c r="O182" s="1" t="s">
        <v>60</v>
      </c>
      <c r="P182" t="str" cm="1">
        <f t="array" ref="P182">_xlfn.IFS(A182=2,"Core",A182=3,"Rim",TRUE,"Mantle")</f>
        <v>Core</v>
      </c>
      <c r="Q182" s="1" t="s">
        <v>52</v>
      </c>
      <c r="R182" s="1">
        <v>1.968</v>
      </c>
      <c r="S182" s="1">
        <v>0.01</v>
      </c>
      <c r="T182" s="1">
        <v>4.2999999999999997E-2</v>
      </c>
      <c r="U182" s="1">
        <v>1.2E-2</v>
      </c>
      <c r="V182" s="1">
        <v>8.0000000000000002E-3</v>
      </c>
      <c r="W182" s="1">
        <v>0.43</v>
      </c>
      <c r="X182" s="1">
        <v>1.4999999999999999E-2</v>
      </c>
      <c r="Y182" s="1">
        <v>0.71599999999999997</v>
      </c>
      <c r="Z182" s="1">
        <v>0.77500000000000002</v>
      </c>
      <c r="AA182" s="1">
        <v>2.1000000000000001E-2</v>
      </c>
      <c r="AB182" s="1">
        <v>0</v>
      </c>
      <c r="AC182" s="1">
        <v>4</v>
      </c>
      <c r="AD182" s="2">
        <v>39.866255144032912</v>
      </c>
      <c r="AE182" s="2">
        <v>36.831275720164605</v>
      </c>
      <c r="AF182" s="2">
        <v>23.302469135802468</v>
      </c>
      <c r="AG182" s="2">
        <f>Y182/(Y182+W182)*100</f>
        <v>62.478184991273999</v>
      </c>
      <c r="AH182" s="2">
        <f>V182/(V182+W182)</f>
        <v>1.8264840182648401E-2</v>
      </c>
      <c r="AI182" s="2">
        <v>0.43235596707818924</v>
      </c>
      <c r="AJ182" s="2">
        <v>0.39866255144032914</v>
      </c>
      <c r="AL182" s="1">
        <v>0.35707375236500383</v>
      </c>
      <c r="AM182" s="1">
        <v>1362.273374690006</v>
      </c>
      <c r="AN182" s="1">
        <v>1388.767333984375</v>
      </c>
      <c r="AO182" s="1">
        <v>2.2064850330352779</v>
      </c>
      <c r="AP182" s="1">
        <v>1355.590209960938</v>
      </c>
      <c r="AQ182" s="1">
        <v>1387.56041126073</v>
      </c>
      <c r="AR182" s="1">
        <v>1393.2824657047399</v>
      </c>
      <c r="AS182" s="1">
        <v>2.2617530822753911</v>
      </c>
      <c r="AT182" s="1">
        <v>0.49242761649247768</v>
      </c>
      <c r="AU182" s="1">
        <v>1.200208268240569</v>
      </c>
      <c r="AV182" s="1">
        <v>1</v>
      </c>
    </row>
    <row r="183" spans="1:50" s="1" customFormat="1" x14ac:dyDescent="0.3">
      <c r="A183" s="1">
        <v>2</v>
      </c>
      <c r="B183" s="1">
        <v>52.103000000000002</v>
      </c>
      <c r="C183" s="1">
        <v>0.27</v>
      </c>
      <c r="D183" s="1">
        <v>0.871</v>
      </c>
      <c r="E183" s="1">
        <v>0.311</v>
      </c>
      <c r="F183" s="1">
        <v>13.532</v>
      </c>
      <c r="G183" s="1">
        <v>0.42499999999999999</v>
      </c>
      <c r="H183" s="1">
        <v>12.627000000000001</v>
      </c>
      <c r="I183" s="1">
        <v>19.193000000000001</v>
      </c>
      <c r="J183" s="1">
        <v>0.28000000000000003</v>
      </c>
      <c r="K183" s="1">
        <v>0</v>
      </c>
      <c r="L183" s="1">
        <v>0</v>
      </c>
      <c r="M183" s="1">
        <v>0</v>
      </c>
      <c r="N183" s="1">
        <v>99.611999999999995</v>
      </c>
      <c r="O183" s="1" t="s">
        <v>56</v>
      </c>
      <c r="P183" t="str" cm="1">
        <f t="array" ref="P183">_xlfn.IFS(A183=2,"Core",A183=3,"Rim",TRUE,"Mantle")</f>
        <v>Core</v>
      </c>
      <c r="Q183" s="1" t="s">
        <v>53</v>
      </c>
      <c r="R183" s="1">
        <v>1.98</v>
      </c>
      <c r="S183" s="1">
        <v>8.0000000000000002E-3</v>
      </c>
      <c r="T183" s="1">
        <v>3.9E-2</v>
      </c>
      <c r="U183" s="1">
        <v>8.9999999999999993E-3</v>
      </c>
      <c r="V183" s="1">
        <v>0</v>
      </c>
      <c r="W183" s="1">
        <v>0.43</v>
      </c>
      <c r="X183" s="1">
        <v>1.4E-2</v>
      </c>
      <c r="Y183" s="1">
        <v>0.71499999999999997</v>
      </c>
      <c r="Z183" s="1">
        <v>0.78200000000000003</v>
      </c>
      <c r="AA183" s="1">
        <v>2.1000000000000001E-2</v>
      </c>
      <c r="AB183" s="1">
        <v>0</v>
      </c>
      <c r="AC183" s="1">
        <v>3.9980000000000002</v>
      </c>
      <c r="AD183" s="2">
        <v>40.288511076764557</v>
      </c>
      <c r="AE183" s="2">
        <v>36.836682122617205</v>
      </c>
      <c r="AF183" s="2">
        <v>22.874806800618234</v>
      </c>
      <c r="AG183" s="2">
        <v>62.445414847161572</v>
      </c>
      <c r="AH183" s="2">
        <v>0</v>
      </c>
      <c r="AI183" s="2">
        <v>0.43019062339000513</v>
      </c>
      <c r="AJ183" s="2">
        <v>0.40288511076764555</v>
      </c>
      <c r="AL183" s="1">
        <v>0.74823169008304546</v>
      </c>
      <c r="AM183" s="1">
        <v>1369.242251765409</v>
      </c>
      <c r="AN183" s="1">
        <v>1388.533081054688</v>
      </c>
      <c r="AO183" s="1">
        <v>1.5622906684875491</v>
      </c>
      <c r="AP183" s="1">
        <v>1344.767822265625</v>
      </c>
      <c r="AQ183" s="1">
        <v>1397.521174367017</v>
      </c>
      <c r="AR183" s="1">
        <v>1410.5423174160831</v>
      </c>
      <c r="AS183" s="1">
        <v>2.292973518371582</v>
      </c>
      <c r="AT183" s="1">
        <v>1.3098235125348761</v>
      </c>
      <c r="AU183" s="1">
        <v>2.9165898586777672</v>
      </c>
      <c r="AV183" s="1">
        <v>1</v>
      </c>
    </row>
    <row r="184" spans="1:50" s="1" customFormat="1" x14ac:dyDescent="0.3">
      <c r="A184">
        <v>2</v>
      </c>
      <c r="B184">
        <v>51.561</v>
      </c>
      <c r="C184">
        <v>0.22</v>
      </c>
      <c r="D184">
        <v>0.87</v>
      </c>
      <c r="E184">
        <v>0.36899999999999999</v>
      </c>
      <c r="F184">
        <v>13.659000000000001</v>
      </c>
      <c r="G184">
        <v>0.40300000000000002</v>
      </c>
      <c r="H184">
        <v>12.72</v>
      </c>
      <c r="I184">
        <v>18.939</v>
      </c>
      <c r="J184">
        <v>0.17599999999999999</v>
      </c>
      <c r="K184">
        <v>0</v>
      </c>
      <c r="L184">
        <v>0.09</v>
      </c>
      <c r="M184">
        <v>0</v>
      </c>
      <c r="N184" s="1">
        <f>SUM(B184:M184)</f>
        <v>99.007000000000019</v>
      </c>
      <c r="O184" t="s">
        <v>61</v>
      </c>
      <c r="P184" t="str" cm="1">
        <f t="array" ref="P184">_xlfn.IFS(A184=2,"Core",A184=3,"Rim",TRUE,"Mantle")</f>
        <v>Core</v>
      </c>
      <c r="Q184" s="1" t="s">
        <v>93</v>
      </c>
      <c r="R184">
        <v>1.9750000000000001</v>
      </c>
      <c r="S184">
        <v>6.0000000000000001E-3</v>
      </c>
      <c r="T184">
        <v>3.9E-2</v>
      </c>
      <c r="U184">
        <v>1.0999999999999999E-2</v>
      </c>
      <c r="V184">
        <v>0</v>
      </c>
      <c r="W184">
        <v>0.438</v>
      </c>
      <c r="X184">
        <v>1.2999999999999999E-2</v>
      </c>
      <c r="Y184">
        <v>0.72599999999999998</v>
      </c>
      <c r="Z184">
        <v>0.77700000000000002</v>
      </c>
      <c r="AA184">
        <v>1.2999999999999999E-2</v>
      </c>
      <c r="AB184">
        <v>0</v>
      </c>
      <c r="AC184">
        <v>4</v>
      </c>
      <c r="AD184">
        <v>39.764585465711363</v>
      </c>
      <c r="AE184">
        <v>37.154554759467757</v>
      </c>
      <c r="AF184">
        <v>23.080859774820883</v>
      </c>
      <c r="AG184" s="2">
        <f>Y184/(Y184+W184)*100</f>
        <v>62.371134020618555</v>
      </c>
      <c r="AH184" s="2">
        <f>V184/(V184+W184)</f>
        <v>0</v>
      </c>
      <c r="AI184">
        <v>0.42963152507676561</v>
      </c>
      <c r="AJ184">
        <v>0.39764585465711361</v>
      </c>
      <c r="AK184"/>
      <c r="AL184">
        <v>-0.46056360948442793</v>
      </c>
      <c r="AM184">
        <v>1361.6306154709659</v>
      </c>
      <c r="AN184">
        <v>1383.776733398438</v>
      </c>
      <c r="AO184">
        <v>1.37089478969574</v>
      </c>
      <c r="AP184">
        <v>1359.1259765625</v>
      </c>
      <c r="AQ184">
        <v>1388.505327264731</v>
      </c>
      <c r="AR184">
        <v>1400.9219328788361</v>
      </c>
      <c r="AS184">
        <v>1.685066819190979</v>
      </c>
      <c r="AT184">
        <v>5.3531943999587377E-2</v>
      </c>
      <c r="AU184">
        <v>1.5844147401634421</v>
      </c>
      <c r="AV184">
        <v>0</v>
      </c>
      <c r="AW184"/>
      <c r="AX184"/>
    </row>
    <row r="185" spans="1:50" s="1" customFormat="1" x14ac:dyDescent="0.3">
      <c r="A185" s="1">
        <v>2</v>
      </c>
      <c r="B185" s="1">
        <v>51.93</v>
      </c>
      <c r="C185" s="1">
        <v>0.24</v>
      </c>
      <c r="D185" s="1">
        <v>0.85</v>
      </c>
      <c r="E185" s="1">
        <v>0.34</v>
      </c>
      <c r="F185" s="1">
        <v>14.13</v>
      </c>
      <c r="G185" s="1">
        <v>0.4</v>
      </c>
      <c r="H185" s="1">
        <v>13.12</v>
      </c>
      <c r="I185" s="1">
        <v>18.93</v>
      </c>
      <c r="J185" s="1">
        <v>0.25</v>
      </c>
      <c r="K185" s="1">
        <v>0</v>
      </c>
      <c r="L185" s="1">
        <v>0</v>
      </c>
      <c r="M185" s="1">
        <v>0</v>
      </c>
      <c r="N185" s="1">
        <v>100.19000000000003</v>
      </c>
      <c r="O185" s="1" t="s">
        <v>56</v>
      </c>
      <c r="P185" t="str" cm="1">
        <f t="array" ref="P185">_xlfn.IFS(A185=2,"Core",A185=3,"Rim",TRUE,"Mantle")</f>
        <v>Core</v>
      </c>
      <c r="Q185" s="1" t="s">
        <v>58</v>
      </c>
      <c r="R185" s="1">
        <v>1.962</v>
      </c>
      <c r="S185" s="1">
        <v>7.0000000000000001E-3</v>
      </c>
      <c r="T185" s="1">
        <v>3.7999999999999999E-2</v>
      </c>
      <c r="U185" s="1">
        <v>0.01</v>
      </c>
      <c r="V185" s="1">
        <v>3.2000000000000001E-2</v>
      </c>
      <c r="W185" s="1">
        <v>0.41399999999999998</v>
      </c>
      <c r="X185" s="1">
        <v>1.2999999999999999E-2</v>
      </c>
      <c r="Y185" s="1">
        <v>0.73899999999999999</v>
      </c>
      <c r="Z185" s="1">
        <v>0.76600000000000001</v>
      </c>
      <c r="AA185" s="1">
        <v>1.7999999999999999E-2</v>
      </c>
      <c r="AB185" s="1">
        <v>0</v>
      </c>
      <c r="AC185" s="1">
        <v>4</v>
      </c>
      <c r="AD185" s="1">
        <v>39.002036659877795</v>
      </c>
      <c r="AE185" s="1">
        <v>37.627291242362524</v>
      </c>
      <c r="AF185" s="1">
        <v>23.370672097759673</v>
      </c>
      <c r="AG185" s="1">
        <v>62.362869198312239</v>
      </c>
      <c r="AH185" s="2">
        <v>7.1748878923766829E-2</v>
      </c>
      <c r="AI185" s="1">
        <v>0.42871690427698572</v>
      </c>
      <c r="AJ185" s="1">
        <v>0.39002036659877798</v>
      </c>
      <c r="AL185" s="1">
        <v>-0.67787669148102481</v>
      </c>
      <c r="AM185" s="1">
        <v>1362.1782812992919</v>
      </c>
      <c r="AN185" s="1">
        <v>1381.532958984375</v>
      </c>
      <c r="AO185" s="1">
        <v>1.0658179521560669</v>
      </c>
      <c r="AP185" s="1">
        <v>1357.899047851562</v>
      </c>
      <c r="AQ185" s="1">
        <v>1370.5874407532499</v>
      </c>
      <c r="AR185" s="1">
        <v>1373.0101737175919</v>
      </c>
      <c r="AS185" s="1">
        <v>1.7501599788665769</v>
      </c>
      <c r="AT185" s="1">
        <v>-1.8639051420914261</v>
      </c>
      <c r="AU185" s="1">
        <v>-1.5646830346034351</v>
      </c>
      <c r="AV185" s="1">
        <v>1</v>
      </c>
    </row>
    <row r="186" spans="1:50" s="1" customFormat="1" x14ac:dyDescent="0.3">
      <c r="A186" s="1">
        <v>2</v>
      </c>
      <c r="B186" s="1">
        <v>51.9</v>
      </c>
      <c r="C186" s="1">
        <v>0.24</v>
      </c>
      <c r="D186" s="1">
        <v>0.9</v>
      </c>
      <c r="E186" s="1">
        <v>0.39</v>
      </c>
      <c r="F186" s="1">
        <v>14.21</v>
      </c>
      <c r="G186" s="1">
        <v>0.43</v>
      </c>
      <c r="H186" s="1">
        <v>13.19</v>
      </c>
      <c r="I186" s="1">
        <v>18.989999999999998</v>
      </c>
      <c r="J186" s="1">
        <v>0.26</v>
      </c>
      <c r="K186" s="1">
        <v>0</v>
      </c>
      <c r="L186" s="1">
        <v>0</v>
      </c>
      <c r="M186" s="1">
        <v>0</v>
      </c>
      <c r="N186" s="1">
        <v>100.51</v>
      </c>
      <c r="O186" s="1" t="s">
        <v>57</v>
      </c>
      <c r="P186" t="str" cm="1">
        <f t="array" ref="P186">_xlfn.IFS(A186=2,"Core",A186=3,"Rim",TRUE,"Mantle")</f>
        <v>Core</v>
      </c>
      <c r="Q186" s="1" t="s">
        <v>58</v>
      </c>
      <c r="R186" s="1">
        <v>1.9550000000000001</v>
      </c>
      <c r="S186" s="1">
        <v>7.0000000000000001E-3</v>
      </c>
      <c r="T186" s="1">
        <v>0.04</v>
      </c>
      <c r="U186" s="1">
        <v>1.2E-2</v>
      </c>
      <c r="V186" s="1">
        <v>4.3999999999999997E-2</v>
      </c>
      <c r="W186" s="1">
        <v>0.40300000000000002</v>
      </c>
      <c r="X186" s="1">
        <v>1.4E-2</v>
      </c>
      <c r="Y186" s="1">
        <v>0.74</v>
      </c>
      <c r="Z186" s="1">
        <v>0.76600000000000001</v>
      </c>
      <c r="AA186" s="1">
        <v>1.9E-2</v>
      </c>
      <c r="AB186" s="1">
        <v>0</v>
      </c>
      <c r="AC186" s="1">
        <v>4</v>
      </c>
      <c r="AD186" s="1">
        <v>38.942552109811892</v>
      </c>
      <c r="AE186" s="1">
        <v>37.620742247076763</v>
      </c>
      <c r="AF186" s="1">
        <v>23.436705643111338</v>
      </c>
      <c r="AG186" s="1">
        <v>62.342038753159223</v>
      </c>
      <c r="AH186" s="2">
        <v>9.8434004474272918E-2</v>
      </c>
      <c r="AI186" s="1">
        <v>0.42907981698017283</v>
      </c>
      <c r="AJ186" s="1">
        <v>0.3894255210981189</v>
      </c>
      <c r="AL186" s="1">
        <v>-1.031242103367543</v>
      </c>
      <c r="AM186" s="1">
        <v>1357.6095812885101</v>
      </c>
      <c r="AN186" s="1">
        <v>1385.77197265625</v>
      </c>
      <c r="AO186" s="1">
        <v>1.0326488018035891</v>
      </c>
      <c r="AP186" s="1">
        <v>1353.370239257812</v>
      </c>
      <c r="AQ186" s="1">
        <v>1350.040988954526</v>
      </c>
      <c r="AR186" s="1">
        <v>1348.3986866800681</v>
      </c>
      <c r="AS186" s="1">
        <v>1.757158041000366</v>
      </c>
      <c r="AT186" s="1">
        <v>-4.3415517065732274</v>
      </c>
      <c r="AU186" s="1">
        <v>-4.5444588702960562</v>
      </c>
      <c r="AV186" s="1">
        <v>1</v>
      </c>
    </row>
    <row r="187" spans="1:50" s="1" customFormat="1" x14ac:dyDescent="0.3">
      <c r="A187" s="1">
        <v>2</v>
      </c>
      <c r="B187" s="1">
        <v>51.97</v>
      </c>
      <c r="C187" s="1">
        <v>0.23</v>
      </c>
      <c r="D187" s="1">
        <v>0.82</v>
      </c>
      <c r="E187" s="1">
        <v>0.31</v>
      </c>
      <c r="F187" s="1">
        <v>13.99</v>
      </c>
      <c r="G187" s="1">
        <v>0.43</v>
      </c>
      <c r="H187" s="1">
        <v>12.98</v>
      </c>
      <c r="I187" s="1">
        <v>19.28</v>
      </c>
      <c r="J187" s="1">
        <v>0.25</v>
      </c>
      <c r="K187" s="1">
        <v>0</v>
      </c>
      <c r="L187" s="1">
        <v>0</v>
      </c>
      <c r="M187" s="1">
        <v>0</v>
      </c>
      <c r="N187" s="1">
        <v>100.26</v>
      </c>
      <c r="O187" s="1" t="s">
        <v>56</v>
      </c>
      <c r="P187" t="str" cm="1">
        <f t="array" ref="P187">_xlfn.IFS(A187=2,"Core",A187=3,"Rim",TRUE,"Mantle")</f>
        <v>Core</v>
      </c>
      <c r="Q187" s="1" t="s">
        <v>58</v>
      </c>
      <c r="R187" s="1">
        <v>1.9630000000000001</v>
      </c>
      <c r="S187" s="1">
        <v>7.0000000000000001E-3</v>
      </c>
      <c r="T187" s="1">
        <v>3.6999999999999998E-2</v>
      </c>
      <c r="U187" s="1">
        <v>8.9999999999999993E-3</v>
      </c>
      <c r="V187" s="1">
        <v>3.4000000000000002E-2</v>
      </c>
      <c r="W187" s="1">
        <v>0.40799999999999997</v>
      </c>
      <c r="X187" s="1">
        <v>1.4E-2</v>
      </c>
      <c r="Y187" s="1">
        <v>0.73099999999999998</v>
      </c>
      <c r="Z187" s="1">
        <v>0.78</v>
      </c>
      <c r="AA187" s="1">
        <v>1.7999999999999999E-2</v>
      </c>
      <c r="AB187" s="1">
        <v>0</v>
      </c>
      <c r="AC187" s="1">
        <v>4</v>
      </c>
      <c r="AD187" s="1">
        <v>39.654295882053887</v>
      </c>
      <c r="AE187" s="1">
        <v>37.163192679206922</v>
      </c>
      <c r="AF187" s="1">
        <v>23.182511438739191</v>
      </c>
      <c r="AG187" s="1">
        <v>62.318840579710141</v>
      </c>
      <c r="AH187" s="2">
        <v>7.6923076923076941E-2</v>
      </c>
      <c r="AI187" s="1">
        <v>0.4300965937976613</v>
      </c>
      <c r="AJ187" s="1">
        <v>0.39654295882053886</v>
      </c>
      <c r="AL187" s="1">
        <v>-0.93510403197297975</v>
      </c>
      <c r="AM187" s="1">
        <v>1357.0725779010311</v>
      </c>
      <c r="AN187" s="1">
        <v>1384.553100585938</v>
      </c>
      <c r="AO187" s="1">
        <v>1.333768486976624</v>
      </c>
      <c r="AP187" s="1">
        <v>1342.620971679688</v>
      </c>
      <c r="AQ187" s="1">
        <v>1365.618280326752</v>
      </c>
      <c r="AR187" s="1">
        <v>1368.6770928520079</v>
      </c>
      <c r="AS187" s="1">
        <v>1.969980001449585</v>
      </c>
      <c r="AT187" s="1">
        <v>-2.4112282825508369</v>
      </c>
      <c r="AU187" s="1">
        <v>-2.0332977963492769</v>
      </c>
      <c r="AV187" s="1">
        <v>1</v>
      </c>
    </row>
    <row r="188" spans="1:50" s="1" customFormat="1" x14ac:dyDescent="0.3">
      <c r="A188" s="1">
        <v>2</v>
      </c>
      <c r="B188" s="1">
        <v>52.210999999999999</v>
      </c>
      <c r="C188" s="1">
        <v>0.252</v>
      </c>
      <c r="D188" s="1">
        <v>0.86499999999999999</v>
      </c>
      <c r="E188" s="1">
        <v>0.32700000000000001</v>
      </c>
      <c r="F188" s="1">
        <v>13.413</v>
      </c>
      <c r="G188" s="1">
        <v>0.41</v>
      </c>
      <c r="H188" s="1">
        <v>12.435</v>
      </c>
      <c r="I188" s="1">
        <v>19.215</v>
      </c>
      <c r="J188" s="1">
        <v>0.27100000000000002</v>
      </c>
      <c r="K188" s="1">
        <v>0</v>
      </c>
      <c r="L188" s="1">
        <v>0</v>
      </c>
      <c r="M188" s="1">
        <v>0</v>
      </c>
      <c r="N188" s="1">
        <v>99.399000000000001</v>
      </c>
      <c r="O188" s="1" t="s">
        <v>56</v>
      </c>
      <c r="P188" t="str" cm="1">
        <f t="array" ref="P188">_xlfn.IFS(A188=2,"Core",A188=3,"Rim",TRUE,"Mantle")</f>
        <v>Core</v>
      </c>
      <c r="Q188" s="1" t="s">
        <v>53</v>
      </c>
      <c r="R188" s="1">
        <v>1.9870000000000001</v>
      </c>
      <c r="S188" s="1">
        <v>7.0000000000000001E-3</v>
      </c>
      <c r="T188" s="1">
        <v>3.9E-2</v>
      </c>
      <c r="U188" s="1">
        <v>0.01</v>
      </c>
      <c r="V188" s="1">
        <v>0</v>
      </c>
      <c r="W188" s="1">
        <v>0.42699999999999999</v>
      </c>
      <c r="X188" s="1">
        <v>1.2999999999999999E-2</v>
      </c>
      <c r="Y188" s="1">
        <v>0.70499999999999996</v>
      </c>
      <c r="Z188" s="1">
        <v>0.78400000000000003</v>
      </c>
      <c r="AA188" s="1">
        <v>0.02</v>
      </c>
      <c r="AB188" s="1">
        <v>0</v>
      </c>
      <c r="AC188" s="1">
        <v>3.992</v>
      </c>
      <c r="AD188" s="2">
        <v>40.642820114048725</v>
      </c>
      <c r="AE188" s="2">
        <v>36.54743390357698</v>
      </c>
      <c r="AF188" s="2">
        <v>22.809745982374288</v>
      </c>
      <c r="AG188" s="2">
        <v>62.279151943462892</v>
      </c>
      <c r="AH188" s="2">
        <v>0</v>
      </c>
      <c r="AI188" s="2">
        <v>0.43131156039398649</v>
      </c>
      <c r="AJ188" s="2">
        <v>0.40642820114048722</v>
      </c>
      <c r="AL188" s="1">
        <v>1.1599674047266819</v>
      </c>
      <c r="AM188" s="1">
        <v>1373.5611036133</v>
      </c>
      <c r="AN188" s="1">
        <v>1383.97314453125</v>
      </c>
      <c r="AO188" s="1">
        <v>1.602479934692383</v>
      </c>
      <c r="AP188" s="1">
        <v>1351.607666015625</v>
      </c>
      <c r="AQ188" s="1">
        <v>1404.006024826467</v>
      </c>
      <c r="AR188" s="1">
        <v>1415.8597006698519</v>
      </c>
      <c r="AS188" s="1">
        <v>2.2120735645294189</v>
      </c>
      <c r="AT188" s="1">
        <v>1.987371543855261</v>
      </c>
      <c r="AU188" s="1">
        <v>3.4490406672312841</v>
      </c>
      <c r="AV188" s="1">
        <v>0</v>
      </c>
    </row>
    <row r="189" spans="1:50" s="1" customFormat="1" x14ac:dyDescent="0.3">
      <c r="A189">
        <v>2</v>
      </c>
      <c r="B189">
        <v>51.241999999999997</v>
      </c>
      <c r="C189">
        <v>0.27200000000000002</v>
      </c>
      <c r="D189">
        <v>0.93899999999999995</v>
      </c>
      <c r="E189">
        <v>0.23300000000000001</v>
      </c>
      <c r="F189">
        <v>13.992000000000001</v>
      </c>
      <c r="G189">
        <v>0.40300000000000002</v>
      </c>
      <c r="H189">
        <v>12.456</v>
      </c>
      <c r="I189">
        <v>19.224</v>
      </c>
      <c r="J189">
        <v>0.17100000000000001</v>
      </c>
      <c r="K189">
        <v>0</v>
      </c>
      <c r="L189">
        <v>8.5999999999999993E-2</v>
      </c>
      <c r="M189">
        <v>2.5000000000000001E-2</v>
      </c>
      <c r="N189" s="1">
        <f>SUM(B189:M189)</f>
        <v>99.043000000000021</v>
      </c>
      <c r="O189" t="s">
        <v>61</v>
      </c>
      <c r="P189" t="str" cm="1">
        <f t="array" ref="P189">_xlfn.IFS(A189=2,"Core",A189=3,"Rim",TRUE,"Mantle")</f>
        <v>Core</v>
      </c>
      <c r="Q189" s="1" t="s">
        <v>93</v>
      </c>
      <c r="R189">
        <v>1.966</v>
      </c>
      <c r="S189">
        <v>8.0000000000000002E-3</v>
      </c>
      <c r="T189">
        <v>4.2000000000000003E-2</v>
      </c>
      <c r="U189">
        <v>7.0000000000000001E-3</v>
      </c>
      <c r="V189">
        <v>1.6E-2</v>
      </c>
      <c r="W189">
        <v>0.433</v>
      </c>
      <c r="X189">
        <v>1.2999999999999999E-2</v>
      </c>
      <c r="Y189">
        <v>0.71199999999999997</v>
      </c>
      <c r="Z189">
        <v>0.79</v>
      </c>
      <c r="AA189">
        <v>1.2999999999999999E-2</v>
      </c>
      <c r="AB189">
        <v>0</v>
      </c>
      <c r="AC189">
        <v>4</v>
      </c>
      <c r="AD189">
        <v>40.224032586558046</v>
      </c>
      <c r="AE189">
        <v>36.252545824847246</v>
      </c>
      <c r="AF189">
        <v>23.523421588594701</v>
      </c>
      <c r="AG189" s="2">
        <f>Y189/(Y189+W189)*100</f>
        <v>62.18340611353711</v>
      </c>
      <c r="AH189" s="2">
        <f>V189/(V189+W189)</f>
        <v>3.5634743875278395E-2</v>
      </c>
      <c r="AI189">
        <v>0.43635437881873723</v>
      </c>
      <c r="AJ189">
        <v>0.40224032586558045</v>
      </c>
      <c r="AK189"/>
      <c r="AL189">
        <v>-1.092589500140992</v>
      </c>
      <c r="AM189">
        <v>1352.528683682347</v>
      </c>
      <c r="AN189">
        <v>1387.978393554688</v>
      </c>
      <c r="AO189">
        <v>1.3138105869293211</v>
      </c>
      <c r="AP189">
        <v>1345.532470703125</v>
      </c>
      <c r="AQ189">
        <v>1374.270564544533</v>
      </c>
      <c r="AR189">
        <v>1387.0152861505539</v>
      </c>
      <c r="AS189">
        <v>2.1478865146636958</v>
      </c>
      <c r="AT189">
        <v>-1.0197903132798269</v>
      </c>
      <c r="AU189">
        <v>0.55786915167879769</v>
      </c>
      <c r="AV189">
        <v>1</v>
      </c>
      <c r="AW189"/>
      <c r="AX189"/>
    </row>
    <row r="190" spans="1:50" s="1" customFormat="1" x14ac:dyDescent="0.3">
      <c r="A190" s="1">
        <v>2</v>
      </c>
      <c r="B190" s="1">
        <v>51.927</v>
      </c>
      <c r="C190" s="1">
        <v>0.29399999999999998</v>
      </c>
      <c r="D190" s="1">
        <v>0.93500000000000005</v>
      </c>
      <c r="E190" s="1">
        <v>0.248</v>
      </c>
      <c r="F190" s="1">
        <v>14.946999999999999</v>
      </c>
      <c r="G190" s="1">
        <v>0.47399999999999998</v>
      </c>
      <c r="H190" s="1">
        <v>12.733000000000001</v>
      </c>
      <c r="I190" s="1">
        <v>18.853000000000002</v>
      </c>
      <c r="J190" s="1">
        <v>0.25800000000000001</v>
      </c>
      <c r="K190" s="1">
        <v>0</v>
      </c>
      <c r="L190" s="1">
        <v>0</v>
      </c>
      <c r="M190" s="1">
        <v>0</v>
      </c>
      <c r="N190" s="1">
        <f>SUM(B190:M190)</f>
        <v>100.669</v>
      </c>
      <c r="O190" s="1" t="s">
        <v>60</v>
      </c>
      <c r="P190" t="str" cm="1">
        <f t="array" ref="P190">_xlfn.IFS(A190=2,"Core",A190=3,"Rim",TRUE,"Mantle")</f>
        <v>Core</v>
      </c>
      <c r="Q190" s="1" t="s">
        <v>52</v>
      </c>
      <c r="R190" s="1">
        <v>1.9590000000000001</v>
      </c>
      <c r="S190" s="1">
        <v>8.0000000000000002E-3</v>
      </c>
      <c r="T190" s="1">
        <v>4.2000000000000003E-2</v>
      </c>
      <c r="U190" s="1">
        <v>7.0000000000000001E-3</v>
      </c>
      <c r="V190" s="1">
        <v>3.5000000000000003E-2</v>
      </c>
      <c r="W190" s="1">
        <v>0.436</v>
      </c>
      <c r="X190" s="1">
        <v>1.4999999999999999E-2</v>
      </c>
      <c r="Y190" s="1">
        <v>0.71599999999999997</v>
      </c>
      <c r="Z190" s="1">
        <v>0.76200000000000001</v>
      </c>
      <c r="AA190" s="1">
        <v>1.9E-2</v>
      </c>
      <c r="AB190" s="1">
        <v>0</v>
      </c>
      <c r="AC190" s="1">
        <v>4</v>
      </c>
      <c r="AD190" s="2">
        <v>38.798370672097761</v>
      </c>
      <c r="AE190" s="2">
        <v>36.456211812627295</v>
      </c>
      <c r="AF190" s="2">
        <v>24.745417515274951</v>
      </c>
      <c r="AG190" s="2">
        <f>Y190/(Y190+W190)*100</f>
        <v>62.152777777777779</v>
      </c>
      <c r="AH190" s="2">
        <f>V190/(V190+W190)</f>
        <v>7.4309978768577506E-2</v>
      </c>
      <c r="AI190" s="2">
        <v>0.44144602851323833</v>
      </c>
      <c r="AJ190" s="2">
        <v>0.38798370672097759</v>
      </c>
      <c r="AL190" s="1">
        <v>-0.36880698130493528</v>
      </c>
      <c r="AM190" s="1">
        <v>1352.017808261201</v>
      </c>
      <c r="AN190" s="1">
        <v>1380.82373046875</v>
      </c>
      <c r="AO190" s="1">
        <v>1.9152557849884031</v>
      </c>
      <c r="AP190" s="1">
        <v>1341.818725585938</v>
      </c>
      <c r="AQ190" s="1">
        <v>1369.7958096581001</v>
      </c>
      <c r="AR190" s="1">
        <v>1371.844130213158</v>
      </c>
      <c r="AS190" s="1">
        <v>1.7149893045425419</v>
      </c>
      <c r="AT190" s="1">
        <v>-1.178223394589168</v>
      </c>
      <c r="AU190" s="1">
        <v>-0.92407193953779831</v>
      </c>
      <c r="AV190" s="1">
        <v>1</v>
      </c>
    </row>
    <row r="191" spans="1:50" s="1" customFormat="1" x14ac:dyDescent="0.3">
      <c r="A191" s="1">
        <v>2</v>
      </c>
      <c r="B191" s="1">
        <v>52.1</v>
      </c>
      <c r="C191" s="1">
        <v>0.25700000000000001</v>
      </c>
      <c r="D191" s="1">
        <v>0.86</v>
      </c>
      <c r="E191" s="1">
        <v>0.33100000000000002</v>
      </c>
      <c r="F191" s="1">
        <v>13.654</v>
      </c>
      <c r="G191" s="1">
        <v>0.41799999999999998</v>
      </c>
      <c r="H191" s="1">
        <v>12.531000000000001</v>
      </c>
      <c r="I191" s="1">
        <v>19.138999999999999</v>
      </c>
      <c r="J191" s="1">
        <v>0.26900000000000002</v>
      </c>
      <c r="K191" s="1">
        <v>0</v>
      </c>
      <c r="L191" s="1">
        <v>0</v>
      </c>
      <c r="M191" s="1">
        <v>0</v>
      </c>
      <c r="N191" s="1">
        <v>99.559000000000012</v>
      </c>
      <c r="O191" s="1" t="s">
        <v>56</v>
      </c>
      <c r="P191" t="str" cm="1">
        <f t="array" ref="P191">_xlfn.IFS(A191=2,"Core",A191=3,"Rim",TRUE,"Mantle")</f>
        <v>Core</v>
      </c>
      <c r="Q191" s="1" t="s">
        <v>53</v>
      </c>
      <c r="R191" s="1">
        <v>1.982</v>
      </c>
      <c r="S191" s="1">
        <v>7.0000000000000001E-3</v>
      </c>
      <c r="T191" s="1">
        <v>3.9E-2</v>
      </c>
      <c r="U191" s="1">
        <v>0.01</v>
      </c>
      <c r="V191" s="1">
        <v>0</v>
      </c>
      <c r="W191" s="1">
        <v>0.434</v>
      </c>
      <c r="X191" s="1">
        <v>1.2999999999999999E-2</v>
      </c>
      <c r="Y191" s="1">
        <v>0.71</v>
      </c>
      <c r="Z191" s="1">
        <v>0.78</v>
      </c>
      <c r="AA191" s="1">
        <v>0.02</v>
      </c>
      <c r="AB191" s="1">
        <v>0</v>
      </c>
      <c r="AC191" s="1">
        <v>3.996</v>
      </c>
      <c r="AD191" s="2">
        <v>40.268456375838923</v>
      </c>
      <c r="AE191" s="2">
        <v>36.65462054723799</v>
      </c>
      <c r="AF191" s="2">
        <v>23.076923076923073</v>
      </c>
      <c r="AG191" s="2">
        <v>62.06293706293706</v>
      </c>
      <c r="AH191" s="2">
        <v>0</v>
      </c>
      <c r="AI191" s="2">
        <v>0.43211151264842534</v>
      </c>
      <c r="AJ191" s="2">
        <v>0.40268456375838924</v>
      </c>
      <c r="AL191" s="1">
        <v>0.79000319942251096</v>
      </c>
      <c r="AM191" s="1">
        <v>1369.3691155177351</v>
      </c>
      <c r="AN191" s="1">
        <v>1384.246948242188</v>
      </c>
      <c r="AO191" s="1">
        <v>1.563201427459717</v>
      </c>
      <c r="AP191" s="1">
        <v>1347.33447265625</v>
      </c>
      <c r="AQ191" s="1">
        <v>1398.271011170883</v>
      </c>
      <c r="AR191" s="1">
        <v>1411.9532684797221</v>
      </c>
      <c r="AS191" s="1">
        <v>2.1512465476989751</v>
      </c>
      <c r="AT191" s="1">
        <v>1.4447407402976751</v>
      </c>
      <c r="AU191" s="1">
        <v>3.133501207567488</v>
      </c>
      <c r="AV191" s="1">
        <v>0</v>
      </c>
    </row>
    <row r="192" spans="1:50" s="1" customFormat="1" x14ac:dyDescent="0.3">
      <c r="A192" s="1">
        <v>2</v>
      </c>
      <c r="B192" s="1">
        <v>51.639000000000003</v>
      </c>
      <c r="C192" s="1">
        <v>0.31900000000000001</v>
      </c>
      <c r="D192" s="1">
        <v>1.1140000000000001</v>
      </c>
      <c r="E192" s="1">
        <v>0.48199999999999998</v>
      </c>
      <c r="F192" s="1">
        <v>14.369</v>
      </c>
      <c r="G192" s="1">
        <v>0.47699999999999998</v>
      </c>
      <c r="H192" s="1">
        <v>12.491</v>
      </c>
      <c r="I192" s="1">
        <v>18.893999999999998</v>
      </c>
      <c r="J192" s="1">
        <v>0.30199999999999999</v>
      </c>
      <c r="K192" s="1">
        <v>0</v>
      </c>
      <c r="L192" s="1">
        <v>0</v>
      </c>
      <c r="M192" s="1">
        <v>0</v>
      </c>
      <c r="N192" s="1">
        <f>SUM(B192:M192)</f>
        <v>100.087</v>
      </c>
      <c r="O192" s="1" t="s">
        <v>60</v>
      </c>
      <c r="P192" t="str" cm="1">
        <f t="array" ref="P192">_xlfn.IFS(A192=2,"Core",A192=3,"Rim",TRUE,"Mantle")</f>
        <v>Core</v>
      </c>
      <c r="Q192" s="1" t="s">
        <v>52</v>
      </c>
      <c r="R192" s="1">
        <v>1.9590000000000001</v>
      </c>
      <c r="S192" s="1">
        <v>8.9999999999999993E-3</v>
      </c>
      <c r="T192" s="1">
        <v>0.05</v>
      </c>
      <c r="U192" s="1">
        <v>1.4E-2</v>
      </c>
      <c r="V192" s="1">
        <v>2.1999999999999999E-2</v>
      </c>
      <c r="W192" s="1">
        <v>0.434</v>
      </c>
      <c r="X192" s="1">
        <v>1.4999999999999999E-2</v>
      </c>
      <c r="Y192" s="1">
        <v>0.70599999999999996</v>
      </c>
      <c r="Z192" s="1">
        <v>0.76800000000000002</v>
      </c>
      <c r="AA192" s="1">
        <v>2.1999999999999999E-2</v>
      </c>
      <c r="AB192" s="1">
        <v>0</v>
      </c>
      <c r="AC192" s="1">
        <v>4</v>
      </c>
      <c r="AD192" s="2">
        <v>39.48586118251928</v>
      </c>
      <c r="AE192" s="2">
        <v>36.298200514138813</v>
      </c>
      <c r="AF192" s="2">
        <v>24.2159383033419</v>
      </c>
      <c r="AG192" s="2">
        <f>Y192/(Y192+W192)*100</f>
        <v>61.929824561403514</v>
      </c>
      <c r="AH192" s="2">
        <f>V192/(V192+W192)</f>
        <v>4.8245614035087717E-2</v>
      </c>
      <c r="AI192" s="2">
        <v>0.43958868894601538</v>
      </c>
      <c r="AJ192" s="2">
        <v>0.39485861182519277</v>
      </c>
      <c r="AL192" s="1">
        <v>0.54924956127987912</v>
      </c>
      <c r="AM192" s="1">
        <v>1358.1797236184079</v>
      </c>
      <c r="AN192" s="1">
        <v>1392.4560546875</v>
      </c>
      <c r="AO192" s="1">
        <v>2.0384125709533691</v>
      </c>
      <c r="AP192" s="1">
        <v>1364.023681640625</v>
      </c>
      <c r="AQ192" s="1">
        <v>1387.3551356616899</v>
      </c>
      <c r="AR192" s="1">
        <v>1390.519343810291</v>
      </c>
      <c r="AS192" s="1">
        <v>2.469168901443481</v>
      </c>
      <c r="AT192" s="1">
        <v>0.74643846540493541</v>
      </c>
      <c r="AU192" s="1">
        <v>1.138467531789134</v>
      </c>
      <c r="AV192" s="1">
        <v>1</v>
      </c>
    </row>
    <row r="193" spans="1:50" s="1" customFormat="1" x14ac:dyDescent="0.3">
      <c r="A193" s="1">
        <v>2</v>
      </c>
      <c r="B193" s="1">
        <v>50.426000000000002</v>
      </c>
      <c r="C193" s="1">
        <v>0.33900000000000002</v>
      </c>
      <c r="D193" s="1">
        <v>1.2170000000000001</v>
      </c>
      <c r="E193" s="1">
        <v>0.23400000000000001</v>
      </c>
      <c r="F193" s="1">
        <v>14.849</v>
      </c>
      <c r="G193" s="1">
        <v>0.51200000000000001</v>
      </c>
      <c r="H193" s="1">
        <v>12.198</v>
      </c>
      <c r="I193" s="1">
        <v>18.544</v>
      </c>
      <c r="J193" s="1">
        <v>0.26200000000000001</v>
      </c>
      <c r="K193" s="1">
        <v>0</v>
      </c>
      <c r="L193" s="1">
        <v>0</v>
      </c>
      <c r="M193" s="1">
        <v>0</v>
      </c>
      <c r="N193" s="1">
        <v>98.581000000000003</v>
      </c>
      <c r="O193" s="1" t="s">
        <v>56</v>
      </c>
      <c r="P193" t="str" cm="1">
        <f t="array" ref="P193">_xlfn.IFS(A193=2,"Core",A193=3,"Rim",TRUE,"Mantle")</f>
        <v>Core</v>
      </c>
      <c r="Q193" s="1" t="s">
        <v>52</v>
      </c>
      <c r="R193" s="1">
        <v>1.9450000000000001</v>
      </c>
      <c r="S193" s="1">
        <v>0.01</v>
      </c>
      <c r="T193" s="1">
        <v>5.5E-2</v>
      </c>
      <c r="U193" s="1">
        <v>7.0000000000000001E-3</v>
      </c>
      <c r="V193" s="1">
        <v>4.8000000000000001E-2</v>
      </c>
      <c r="W193" s="1">
        <v>0.43099999999999999</v>
      </c>
      <c r="X193" s="1">
        <v>1.7000000000000001E-2</v>
      </c>
      <c r="Y193" s="1">
        <v>0.70099999999999996</v>
      </c>
      <c r="Z193" s="1">
        <v>0.76600000000000001</v>
      </c>
      <c r="AA193" s="1">
        <v>0.02</v>
      </c>
      <c r="AB193" s="1">
        <v>0</v>
      </c>
      <c r="AC193" s="1">
        <v>4</v>
      </c>
      <c r="AD193" s="2">
        <v>39.021905247070812</v>
      </c>
      <c r="AE193" s="2">
        <v>35.710646968925111</v>
      </c>
      <c r="AF193" s="2">
        <v>25.267447784004077</v>
      </c>
      <c r="AG193" s="2">
        <v>61.92579505300354</v>
      </c>
      <c r="AH193" s="2">
        <v>0.10020876826722339</v>
      </c>
      <c r="AI193" s="2">
        <v>0.44778400407539481</v>
      </c>
      <c r="AJ193" s="2">
        <v>0.39021905247070809</v>
      </c>
      <c r="AL193" s="1">
        <v>-0.19697291697443831</v>
      </c>
      <c r="AM193" s="1">
        <v>1343.95950879569</v>
      </c>
      <c r="AN193" s="1">
        <v>1390.371459960938</v>
      </c>
      <c r="AO193" s="1">
        <v>2.614681720733643</v>
      </c>
      <c r="AP193" s="1">
        <v>1330.658935546875</v>
      </c>
      <c r="AQ193" s="1">
        <v>1372.0575836525311</v>
      </c>
      <c r="AR193" s="1">
        <v>1373.4114533565371</v>
      </c>
      <c r="AS193" s="1">
        <v>1.9646801948547361</v>
      </c>
      <c r="AT193" s="1">
        <v>-0.46312022680967863</v>
      </c>
      <c r="AU193" s="1">
        <v>-0.29470611558324222</v>
      </c>
      <c r="AV193" s="1">
        <v>1</v>
      </c>
    </row>
    <row r="194" spans="1:50" s="1" customFormat="1" x14ac:dyDescent="0.3">
      <c r="A194" s="1">
        <v>2</v>
      </c>
      <c r="B194" s="1">
        <v>52.281999999999996</v>
      </c>
      <c r="C194" s="1">
        <v>0.22700000000000001</v>
      </c>
      <c r="D194" s="1">
        <v>0.83</v>
      </c>
      <c r="E194" s="1">
        <v>0.26100000000000001</v>
      </c>
      <c r="F194" s="1">
        <v>13.669</v>
      </c>
      <c r="G194" s="1">
        <v>0.41199999999999998</v>
      </c>
      <c r="H194" s="1">
        <v>12.404</v>
      </c>
      <c r="I194" s="1">
        <v>19.350999999999999</v>
      </c>
      <c r="J194" s="1">
        <v>0.29399999999999998</v>
      </c>
      <c r="K194" s="1">
        <v>0</v>
      </c>
      <c r="L194" s="1">
        <v>0</v>
      </c>
      <c r="M194" s="1">
        <v>0</v>
      </c>
      <c r="N194" s="1">
        <v>99.72999999999999</v>
      </c>
      <c r="O194" s="1" t="s">
        <v>56</v>
      </c>
      <c r="P194" t="str" cm="1">
        <f t="array" ref="P194">_xlfn.IFS(A194=2,"Core",A194=3,"Rim",TRUE,"Mantle")</f>
        <v>Core</v>
      </c>
      <c r="Q194" s="1" t="s">
        <v>53</v>
      </c>
      <c r="R194" s="1">
        <v>1.986</v>
      </c>
      <c r="S194" s="1">
        <v>6.0000000000000001E-3</v>
      </c>
      <c r="T194" s="1">
        <v>3.6999999999999998E-2</v>
      </c>
      <c r="U194" s="1">
        <v>8.0000000000000002E-3</v>
      </c>
      <c r="V194" s="1">
        <v>0</v>
      </c>
      <c r="W194" s="1">
        <v>0.434</v>
      </c>
      <c r="X194" s="1">
        <v>1.2999999999999999E-2</v>
      </c>
      <c r="Y194" s="1">
        <v>0.70199999999999996</v>
      </c>
      <c r="Z194" s="1">
        <v>0.78800000000000003</v>
      </c>
      <c r="AA194" s="1">
        <v>2.1999999999999999E-2</v>
      </c>
      <c r="AB194" s="1">
        <v>0</v>
      </c>
      <c r="AC194" s="1">
        <v>3.996</v>
      </c>
      <c r="AD194" s="2">
        <v>40.681466184821893</v>
      </c>
      <c r="AE194" s="2">
        <v>36.241610738255034</v>
      </c>
      <c r="AF194" s="2">
        <v>23.076923076923077</v>
      </c>
      <c r="AG194" s="2">
        <v>61.795774647887328</v>
      </c>
      <c r="AH194" s="2">
        <v>0</v>
      </c>
      <c r="AI194" s="2">
        <v>0.43417656169334018</v>
      </c>
      <c r="AJ194" s="2">
        <v>0.40681466184821891</v>
      </c>
      <c r="AL194" s="1">
        <v>1.07715096633088</v>
      </c>
      <c r="AM194" s="1">
        <v>1371.5677730844791</v>
      </c>
      <c r="AN194" s="1">
        <v>1392.873779296875</v>
      </c>
      <c r="AO194" s="1">
        <v>1.8971072435379031</v>
      </c>
      <c r="AP194" s="1">
        <v>1345.516357421875</v>
      </c>
      <c r="AQ194" s="1">
        <v>1399.7473063306879</v>
      </c>
      <c r="AR194" s="1">
        <v>1414.092446656213</v>
      </c>
      <c r="AS194" s="1">
        <v>2.644782543182373</v>
      </c>
      <c r="AT194" s="1">
        <v>1.708434309140102</v>
      </c>
      <c r="AU194" s="1">
        <v>3.479847488389463</v>
      </c>
      <c r="AV194" s="1">
        <v>0</v>
      </c>
    </row>
    <row r="195" spans="1:50" s="1" customFormat="1" x14ac:dyDescent="0.3">
      <c r="A195" s="1">
        <v>2</v>
      </c>
      <c r="B195" s="1">
        <v>51.968000000000004</v>
      </c>
      <c r="C195" s="1">
        <v>0.26100000000000001</v>
      </c>
      <c r="D195" s="1">
        <v>0.94</v>
      </c>
      <c r="E195" s="1">
        <v>0.28299999999999997</v>
      </c>
      <c r="F195" s="1">
        <v>14.206</v>
      </c>
      <c r="G195" s="1">
        <v>0.41899999999999998</v>
      </c>
      <c r="H195" s="1">
        <v>12.553000000000001</v>
      </c>
      <c r="I195" s="1">
        <v>19.123000000000001</v>
      </c>
      <c r="J195" s="1">
        <v>0.26500000000000001</v>
      </c>
      <c r="K195" s="1">
        <v>0</v>
      </c>
      <c r="L195" s="1">
        <v>0</v>
      </c>
      <c r="M195" s="1">
        <v>0</v>
      </c>
      <c r="N195" s="1">
        <f>SUM(B195:M195)</f>
        <v>100.018</v>
      </c>
      <c r="O195" s="1" t="s">
        <v>62</v>
      </c>
      <c r="P195" t="str" cm="1">
        <f t="array" ref="P195">_xlfn.IFS(A195=2,"Core",A195=3,"Rim",TRUE,"Mantle")</f>
        <v>Core</v>
      </c>
      <c r="Q195" s="1" t="s">
        <v>52</v>
      </c>
      <c r="R195" s="1">
        <v>1.9710000000000001</v>
      </c>
      <c r="S195" s="1">
        <v>7.0000000000000001E-3</v>
      </c>
      <c r="T195" s="1">
        <v>4.2000000000000003E-2</v>
      </c>
      <c r="U195" s="1">
        <v>8.0000000000000002E-3</v>
      </c>
      <c r="V195" s="1">
        <v>1.0999999999999999E-2</v>
      </c>
      <c r="W195" s="1">
        <v>0.439</v>
      </c>
      <c r="X195" s="1">
        <v>1.2999999999999999E-2</v>
      </c>
      <c r="Y195" s="1">
        <v>0.71</v>
      </c>
      <c r="Z195" s="1">
        <v>0.77700000000000002</v>
      </c>
      <c r="AA195" s="1">
        <v>1.9E-2</v>
      </c>
      <c r="AB195" s="1">
        <v>0</v>
      </c>
      <c r="AC195" s="1">
        <v>4</v>
      </c>
      <c r="AD195" s="2">
        <v>39.846153846153847</v>
      </c>
      <c r="AE195" s="2">
        <v>36.410256410256409</v>
      </c>
      <c r="AF195" s="2">
        <v>23.743589743589745</v>
      </c>
      <c r="AG195" s="2">
        <f>Y195/(Y195+W195)*100</f>
        <v>61.792863359442983</v>
      </c>
      <c r="AH195" s="2">
        <f>V195/(V195+W195)</f>
        <v>2.4444444444444442E-2</v>
      </c>
      <c r="AI195" s="2">
        <v>0.43666666666666665</v>
      </c>
      <c r="AJ195" s="2">
        <v>0.39846153846153848</v>
      </c>
      <c r="AL195" s="1">
        <v>0.31127965855508682</v>
      </c>
      <c r="AM195" s="1">
        <v>1362.849946184203</v>
      </c>
      <c r="AN195" s="1">
        <v>1389.978271484375</v>
      </c>
      <c r="AO195" s="1">
        <v>1.5610523223876951</v>
      </c>
      <c r="AP195" s="1">
        <v>1350.72314453125</v>
      </c>
      <c r="AQ195" s="1">
        <v>1389.2409601516879</v>
      </c>
      <c r="AR195" s="1">
        <v>1399.2818142563519</v>
      </c>
      <c r="AS195" s="1">
        <v>2.1598556041717529</v>
      </c>
      <c r="AT195" s="1">
        <v>0.76108549327182118</v>
      </c>
      <c r="AU195" s="1">
        <v>2.0035127007812239</v>
      </c>
      <c r="AV195" s="1">
        <v>1</v>
      </c>
    </row>
    <row r="196" spans="1:50" s="1" customFormat="1" x14ac:dyDescent="0.3">
      <c r="A196" s="1">
        <v>2</v>
      </c>
      <c r="B196" s="1">
        <v>51.783999999999999</v>
      </c>
      <c r="C196" s="1">
        <v>0.26200000000000001</v>
      </c>
      <c r="D196" s="1">
        <v>0.94899999999999995</v>
      </c>
      <c r="E196" s="1">
        <v>0.21</v>
      </c>
      <c r="F196" s="1">
        <v>14.154</v>
      </c>
      <c r="G196" s="1">
        <v>0.40300000000000002</v>
      </c>
      <c r="H196" s="1">
        <v>12.513999999999999</v>
      </c>
      <c r="I196" s="1">
        <v>19.004000000000001</v>
      </c>
      <c r="J196" s="1">
        <v>0.28699999999999998</v>
      </c>
      <c r="K196" s="1">
        <v>0</v>
      </c>
      <c r="L196" s="1">
        <v>0</v>
      </c>
      <c r="M196" s="1">
        <v>0</v>
      </c>
      <c r="N196" s="1">
        <f>SUM(B196:M196)</f>
        <v>99.567000000000007</v>
      </c>
      <c r="O196" s="1" t="s">
        <v>61</v>
      </c>
      <c r="P196" t="str" cm="1">
        <f t="array" ref="P196">_xlfn.IFS(A196=2,"Core",A196=3,"Rim",TRUE,"Mantle")</f>
        <v>Core</v>
      </c>
      <c r="Q196" s="1" t="s">
        <v>52</v>
      </c>
      <c r="R196" s="1">
        <v>1.972</v>
      </c>
      <c r="S196" s="1">
        <v>8.0000000000000002E-3</v>
      </c>
      <c r="T196" s="1">
        <v>4.2999999999999997E-2</v>
      </c>
      <c r="U196" s="1">
        <v>6.0000000000000001E-3</v>
      </c>
      <c r="V196" s="1">
        <v>1.2E-2</v>
      </c>
      <c r="W196" s="1">
        <v>0.439</v>
      </c>
      <c r="X196" s="1">
        <v>1.2999999999999999E-2</v>
      </c>
      <c r="Y196" s="1">
        <v>0.71</v>
      </c>
      <c r="Z196" s="1">
        <v>0.77600000000000002</v>
      </c>
      <c r="AA196" s="1">
        <v>2.1000000000000001E-2</v>
      </c>
      <c r="AB196" s="1">
        <v>0</v>
      </c>
      <c r="AC196" s="1">
        <v>4</v>
      </c>
      <c r="AD196" s="2">
        <v>39.794871794871803</v>
      </c>
      <c r="AE196" s="2">
        <v>36.410256410256409</v>
      </c>
      <c r="AF196" s="2">
        <v>23.794871794871799</v>
      </c>
      <c r="AG196" s="2">
        <f>Y196/(Y196+W196)*100</f>
        <v>61.792863359442983</v>
      </c>
      <c r="AH196" s="2">
        <f>V196/(V196+W196)</f>
        <v>2.6607538802660754E-2</v>
      </c>
      <c r="AI196" s="2">
        <v>0.43692307692307697</v>
      </c>
      <c r="AJ196" s="2">
        <v>0.397948717948718</v>
      </c>
      <c r="AL196" s="1">
        <v>0.6524942282196875</v>
      </c>
      <c r="AM196" s="1">
        <v>1366.680431825353</v>
      </c>
      <c r="AN196" s="1">
        <v>1375.301879882812</v>
      </c>
      <c r="AO196" s="1">
        <v>1.7783031463623049</v>
      </c>
      <c r="AP196" s="1">
        <v>1348.458984375</v>
      </c>
      <c r="AQ196" s="1">
        <v>1392.8558531173951</v>
      </c>
      <c r="AR196" s="1">
        <v>1402.9633966712281</v>
      </c>
      <c r="AS196" s="1">
        <v>2.609349250793457</v>
      </c>
      <c r="AT196" s="1">
        <v>1.230285004913185</v>
      </c>
      <c r="AU196" s="1">
        <v>2.4811231202627191</v>
      </c>
      <c r="AV196" s="1">
        <v>1</v>
      </c>
    </row>
    <row r="197" spans="1:50" s="1" customFormat="1" x14ac:dyDescent="0.3">
      <c r="A197" s="1">
        <v>2</v>
      </c>
      <c r="B197" s="1">
        <v>52.115000000000002</v>
      </c>
      <c r="C197" s="1">
        <v>0.245</v>
      </c>
      <c r="D197" s="1">
        <v>0.77100000000000002</v>
      </c>
      <c r="E197" s="1">
        <v>0.19400000000000001</v>
      </c>
      <c r="F197" s="1">
        <v>13.776999999999999</v>
      </c>
      <c r="G197" s="1">
        <v>0.42499999999999999</v>
      </c>
      <c r="H197" s="1">
        <v>12.492000000000001</v>
      </c>
      <c r="I197" s="1">
        <v>19.213000000000001</v>
      </c>
      <c r="J197" s="1">
        <v>0.28000000000000003</v>
      </c>
      <c r="K197" s="1">
        <v>0</v>
      </c>
      <c r="L197" s="1">
        <v>0</v>
      </c>
      <c r="M197" s="1">
        <v>0</v>
      </c>
      <c r="N197" s="1">
        <v>99.512</v>
      </c>
      <c r="O197" s="1" t="s">
        <v>56</v>
      </c>
      <c r="P197" t="str" cm="1">
        <f t="array" ref="P197">_xlfn.IFS(A197=2,"Core",A197=3,"Rim",TRUE,"Mantle")</f>
        <v>Core</v>
      </c>
      <c r="Q197" s="1" t="s">
        <v>53</v>
      </c>
      <c r="R197" s="1">
        <v>1.9850000000000001</v>
      </c>
      <c r="S197" s="1">
        <v>7.0000000000000001E-3</v>
      </c>
      <c r="T197" s="1">
        <v>3.5000000000000003E-2</v>
      </c>
      <c r="U197" s="1">
        <v>6.0000000000000001E-3</v>
      </c>
      <c r="V197" s="1">
        <v>0</v>
      </c>
      <c r="W197" s="1">
        <v>0.439</v>
      </c>
      <c r="X197" s="1">
        <v>1.4E-2</v>
      </c>
      <c r="Y197" s="1">
        <v>0.70899999999999996</v>
      </c>
      <c r="Z197" s="1">
        <v>0.78400000000000003</v>
      </c>
      <c r="AA197" s="1">
        <v>2.1000000000000001E-2</v>
      </c>
      <c r="AB197" s="1">
        <v>0</v>
      </c>
      <c r="AC197" s="1">
        <v>3.9980000000000002</v>
      </c>
      <c r="AD197" s="2">
        <v>40.287769784172667</v>
      </c>
      <c r="AE197" s="2">
        <v>36.433710174717369</v>
      </c>
      <c r="AF197" s="2">
        <v>23.278520041109967</v>
      </c>
      <c r="AG197" s="2">
        <v>61.759581881533101</v>
      </c>
      <c r="AH197" s="2">
        <v>0</v>
      </c>
      <c r="AI197" s="2">
        <v>0.43422404933196301</v>
      </c>
      <c r="AJ197" s="2">
        <v>0.40287769784172667</v>
      </c>
      <c r="AL197" s="1">
        <v>0.70932259870419401</v>
      </c>
      <c r="AM197" s="1">
        <v>1367.6321733321231</v>
      </c>
      <c r="AN197" s="1">
        <v>1372.665283203125</v>
      </c>
      <c r="AO197" s="1">
        <v>1.771270871162415</v>
      </c>
      <c r="AP197" s="1">
        <v>1336.885498046875</v>
      </c>
      <c r="AQ197" s="1">
        <v>1394.8838441694029</v>
      </c>
      <c r="AR197" s="1">
        <v>1408.7330554260709</v>
      </c>
      <c r="AS197" s="1">
        <v>2.6293342113494869</v>
      </c>
      <c r="AT197" s="1">
        <v>1.2060010607915499</v>
      </c>
      <c r="AU197" s="1">
        <v>2.9171486338403132</v>
      </c>
      <c r="AV197" s="1">
        <v>1</v>
      </c>
    </row>
    <row r="198" spans="1:50" s="1" customFormat="1" x14ac:dyDescent="0.3">
      <c r="A198" s="1">
        <v>2</v>
      </c>
      <c r="B198" s="1">
        <v>52.16</v>
      </c>
      <c r="C198" s="1">
        <v>0.27900000000000003</v>
      </c>
      <c r="D198" s="1">
        <v>0.77900000000000003</v>
      </c>
      <c r="E198" s="1">
        <v>0.193</v>
      </c>
      <c r="F198" s="1">
        <v>13.843</v>
      </c>
      <c r="G198" s="1">
        <v>0.41399999999999998</v>
      </c>
      <c r="H198" s="1">
        <v>12.515000000000001</v>
      </c>
      <c r="I198" s="1">
        <v>19.18</v>
      </c>
      <c r="J198" s="1">
        <v>0.26700000000000002</v>
      </c>
      <c r="K198" s="1">
        <v>0</v>
      </c>
      <c r="L198" s="1">
        <v>0</v>
      </c>
      <c r="M198" s="1">
        <v>0</v>
      </c>
      <c r="N198" s="1">
        <v>99.63</v>
      </c>
      <c r="O198" s="1" t="s">
        <v>56</v>
      </c>
      <c r="P198" t="str" cm="1">
        <f t="array" ref="P198">_xlfn.IFS(A198=2,"Core",A198=3,"Rim",TRUE,"Mantle")</f>
        <v>Core</v>
      </c>
      <c r="Q198" s="1" t="s">
        <v>53</v>
      </c>
      <c r="R198" s="1">
        <v>1.984</v>
      </c>
      <c r="S198" s="1">
        <v>8.0000000000000002E-3</v>
      </c>
      <c r="T198" s="1">
        <v>3.5000000000000003E-2</v>
      </c>
      <c r="U198" s="1">
        <v>6.0000000000000001E-3</v>
      </c>
      <c r="V198" s="1">
        <v>0</v>
      </c>
      <c r="W198" s="1">
        <v>0.44</v>
      </c>
      <c r="X198" s="1">
        <v>1.2999999999999999E-2</v>
      </c>
      <c r="Y198" s="1">
        <v>0.70899999999999996</v>
      </c>
      <c r="Z198" s="1">
        <v>0.78200000000000003</v>
      </c>
      <c r="AA198" s="1">
        <v>0.02</v>
      </c>
      <c r="AB198" s="1">
        <v>0</v>
      </c>
      <c r="AC198" s="1">
        <v>3.9969999999999999</v>
      </c>
      <c r="AD198" s="2">
        <v>40.226337448559676</v>
      </c>
      <c r="AE198" s="2">
        <v>36.471193415637856</v>
      </c>
      <c r="AF198" s="2">
        <v>23.302469135802472</v>
      </c>
      <c r="AG198" s="2">
        <v>61.70583115752828</v>
      </c>
      <c r="AH198" s="2">
        <v>0</v>
      </c>
      <c r="AI198" s="2">
        <v>0.43415637860082312</v>
      </c>
      <c r="AJ198" s="2">
        <v>0.40226337448559674</v>
      </c>
      <c r="AL198" s="1">
        <v>0.59238887718755251</v>
      </c>
      <c r="AM198" s="1">
        <v>1367.401624729752</v>
      </c>
      <c r="AN198" s="1">
        <v>1372.192626953125</v>
      </c>
      <c r="AO198" s="1">
        <v>1.27414882183075</v>
      </c>
      <c r="AP198" s="1">
        <v>1341.718994140625</v>
      </c>
      <c r="AQ198" s="1">
        <v>1393.59571286102</v>
      </c>
      <c r="AR198" s="1">
        <v>1407.788268089033</v>
      </c>
      <c r="AS198" s="1">
        <v>2.5667693614959721</v>
      </c>
      <c r="AT198" s="1">
        <v>1.1217975526965349</v>
      </c>
      <c r="AU198" s="1">
        <v>2.8761305192807458</v>
      </c>
      <c r="AV198" s="1">
        <v>1</v>
      </c>
    </row>
    <row r="199" spans="1:50" s="1" customFormat="1" x14ac:dyDescent="0.3">
      <c r="A199" s="1">
        <v>2</v>
      </c>
      <c r="B199" s="1">
        <v>52.185000000000002</v>
      </c>
      <c r="C199" s="1">
        <v>0.25</v>
      </c>
      <c r="D199" s="1">
        <v>0.81499999999999995</v>
      </c>
      <c r="E199" s="1">
        <v>0.21199999999999999</v>
      </c>
      <c r="F199" s="1">
        <v>13.885999999999999</v>
      </c>
      <c r="G199" s="1">
        <v>0.41699999999999998</v>
      </c>
      <c r="H199" s="1">
        <v>12.409000000000001</v>
      </c>
      <c r="I199" s="1">
        <v>19.202999999999999</v>
      </c>
      <c r="J199" s="1">
        <v>0.27500000000000002</v>
      </c>
      <c r="K199" s="1">
        <v>0</v>
      </c>
      <c r="L199" s="1">
        <v>0</v>
      </c>
      <c r="M199" s="1">
        <v>0</v>
      </c>
      <c r="N199" s="1">
        <v>99.652000000000015</v>
      </c>
      <c r="O199" s="1" t="s">
        <v>56</v>
      </c>
      <c r="P199" t="str" cm="1">
        <f t="array" ref="P199">_xlfn.IFS(A199=2,"Core",A199=3,"Rim",TRUE,"Mantle")</f>
        <v>Core</v>
      </c>
      <c r="Q199" s="1" t="s">
        <v>53</v>
      </c>
      <c r="R199" s="1">
        <v>1.9850000000000001</v>
      </c>
      <c r="S199" s="1">
        <v>7.0000000000000001E-3</v>
      </c>
      <c r="T199" s="1">
        <v>3.6999999999999998E-2</v>
      </c>
      <c r="U199" s="1">
        <v>6.0000000000000001E-3</v>
      </c>
      <c r="V199" s="1">
        <v>0</v>
      </c>
      <c r="W199" s="1">
        <v>0.442</v>
      </c>
      <c r="X199" s="1">
        <v>1.2999999999999999E-2</v>
      </c>
      <c r="Y199" s="1">
        <v>0.70299999999999996</v>
      </c>
      <c r="Z199" s="1">
        <v>0.78300000000000003</v>
      </c>
      <c r="AA199" s="1">
        <v>0.02</v>
      </c>
      <c r="AB199" s="1">
        <v>0</v>
      </c>
      <c r="AC199" s="1">
        <v>3.9969999999999999</v>
      </c>
      <c r="AD199" s="2">
        <v>40.340030911901096</v>
      </c>
      <c r="AE199" s="2">
        <v>36.218444100978878</v>
      </c>
      <c r="AF199" s="2">
        <v>23.44152498712004</v>
      </c>
      <c r="AG199" s="2">
        <v>61.397379912663752</v>
      </c>
      <c r="AH199" s="2">
        <v>0</v>
      </c>
      <c r="AI199" s="2">
        <v>0.4361154044307059</v>
      </c>
      <c r="AJ199" s="2">
        <v>0.40340030911901098</v>
      </c>
      <c r="AL199" s="1">
        <v>0.85976214083382985</v>
      </c>
      <c r="AM199" s="1">
        <v>1368.4607215428971</v>
      </c>
      <c r="AN199" s="1">
        <v>1382.585571289062</v>
      </c>
      <c r="AO199" s="1">
        <v>1.619992136955261</v>
      </c>
      <c r="AP199" s="1">
        <v>1339.634521484375</v>
      </c>
      <c r="AQ199" s="1">
        <v>1396.9285765350101</v>
      </c>
      <c r="AR199" s="1">
        <v>1411.06692617407</v>
      </c>
      <c r="AS199" s="1">
        <v>2.6026008129119869</v>
      </c>
      <c r="AT199" s="1">
        <v>1.519923317071971</v>
      </c>
      <c r="AU199" s="1">
        <v>3.2674158139517542</v>
      </c>
      <c r="AV199" s="1">
        <v>0</v>
      </c>
    </row>
    <row r="200" spans="1:50" s="1" customFormat="1" x14ac:dyDescent="0.3">
      <c r="A200">
        <v>2</v>
      </c>
      <c r="B200">
        <v>50.914000000000001</v>
      </c>
      <c r="C200">
        <v>0.32500000000000001</v>
      </c>
      <c r="D200">
        <v>1.22</v>
      </c>
      <c r="E200">
        <v>0.10100000000000001</v>
      </c>
      <c r="F200">
        <v>15.787000000000001</v>
      </c>
      <c r="G200">
        <v>0.40899999999999997</v>
      </c>
      <c r="H200">
        <v>12.332000000000001</v>
      </c>
      <c r="I200">
        <v>18.731999999999999</v>
      </c>
      <c r="J200">
        <v>0.17499999999999999</v>
      </c>
      <c r="K200">
        <v>0</v>
      </c>
      <c r="L200">
        <v>0.08</v>
      </c>
      <c r="M200">
        <v>0</v>
      </c>
      <c r="N200" s="1">
        <f>SUM(B200:M200)</f>
        <v>100.07500000000002</v>
      </c>
      <c r="O200" t="s">
        <v>61</v>
      </c>
      <c r="P200" t="str" cm="1">
        <f t="array" ref="P200">_xlfn.IFS(A200=2,"Core",A200=3,"Rim",TRUE,"Mantle")</f>
        <v>Core</v>
      </c>
      <c r="Q200" s="1" t="s">
        <v>93</v>
      </c>
      <c r="R200">
        <v>1.9390000000000001</v>
      </c>
      <c r="S200">
        <v>8.9999999999999993E-3</v>
      </c>
      <c r="T200">
        <v>5.5E-2</v>
      </c>
      <c r="U200">
        <v>3.0000000000000001E-3</v>
      </c>
      <c r="V200">
        <v>5.8000000000000003E-2</v>
      </c>
      <c r="W200">
        <v>0.44500000000000001</v>
      </c>
      <c r="X200">
        <v>1.2999999999999999E-2</v>
      </c>
      <c r="Y200">
        <v>0.7</v>
      </c>
      <c r="Z200">
        <v>0.76500000000000001</v>
      </c>
      <c r="AA200">
        <v>1.2999999999999999E-2</v>
      </c>
      <c r="AB200">
        <v>0</v>
      </c>
      <c r="AC200">
        <v>4</v>
      </c>
      <c r="AD200">
        <v>38.616860171630492</v>
      </c>
      <c r="AE200">
        <v>35.335689045936398</v>
      </c>
      <c r="AF200">
        <v>26.047450782433113</v>
      </c>
      <c r="AG200" s="2">
        <f>Y200/(Y200+W200)*100</f>
        <v>61.135371179039296</v>
      </c>
      <c r="AH200" s="2">
        <f>V200/(V200+W200)</f>
        <v>0.11530815109343936</v>
      </c>
      <c r="AI200">
        <v>0.45355880868248355</v>
      </c>
      <c r="AJ200">
        <v>0.3861686017163049</v>
      </c>
      <c r="AK200"/>
      <c r="AL200">
        <v>-1.4322688330287789</v>
      </c>
      <c r="AM200">
        <v>1341.4064140448991</v>
      </c>
      <c r="AN200">
        <v>1379.132568359375</v>
      </c>
      <c r="AO200">
        <v>1.56690502166748</v>
      </c>
      <c r="AP200">
        <v>1341.163452148438</v>
      </c>
      <c r="AQ200">
        <v>1348.7795894762869</v>
      </c>
      <c r="AR200">
        <v>1352.041823046462</v>
      </c>
      <c r="AS200">
        <v>2.2139804363250728</v>
      </c>
      <c r="AT200">
        <v>-2.8813591485363759</v>
      </c>
      <c r="AU200">
        <v>-2.4744001231626278</v>
      </c>
      <c r="AV200">
        <v>1</v>
      </c>
      <c r="AW200"/>
      <c r="AX200"/>
    </row>
    <row r="201" spans="1:50" s="1" customFormat="1" x14ac:dyDescent="0.3">
      <c r="A201" s="1">
        <v>2</v>
      </c>
      <c r="B201" s="1">
        <v>51.356999999999999</v>
      </c>
      <c r="C201" s="1">
        <v>0.44700000000000001</v>
      </c>
      <c r="D201" s="1">
        <v>1.238</v>
      </c>
      <c r="E201" s="1">
        <v>0.127</v>
      </c>
      <c r="F201" s="1">
        <v>14.976000000000001</v>
      </c>
      <c r="G201" s="1">
        <v>0.52900000000000003</v>
      </c>
      <c r="H201" s="1">
        <v>12.385999999999999</v>
      </c>
      <c r="I201" s="1">
        <v>18.661000000000001</v>
      </c>
      <c r="J201" s="1">
        <v>0.25900000000000001</v>
      </c>
      <c r="K201" s="1">
        <v>0</v>
      </c>
      <c r="L201" s="1">
        <v>0</v>
      </c>
      <c r="M201" s="1">
        <v>0</v>
      </c>
      <c r="N201" s="1">
        <v>99.98</v>
      </c>
      <c r="O201" s="1" t="s">
        <v>56</v>
      </c>
      <c r="P201" t="str" cm="1">
        <f t="array" ref="P201">_xlfn.IFS(A201=2,"Core",A201=3,"Rim",TRUE,"Mantle")</f>
        <v>Core</v>
      </c>
      <c r="Q201" s="1" t="s">
        <v>52</v>
      </c>
      <c r="R201" s="1">
        <v>1.9530000000000001</v>
      </c>
      <c r="S201" s="1">
        <v>1.2999999999999999E-2</v>
      </c>
      <c r="T201" s="1">
        <v>5.6000000000000001E-2</v>
      </c>
      <c r="U201" s="1">
        <v>4.0000000000000001E-3</v>
      </c>
      <c r="V201" s="1">
        <v>2.8000000000000001E-2</v>
      </c>
      <c r="W201" s="1">
        <v>0.44800000000000001</v>
      </c>
      <c r="X201" s="1">
        <v>1.7000000000000001E-2</v>
      </c>
      <c r="Y201" s="1">
        <v>0.70199999999999996</v>
      </c>
      <c r="Z201" s="1">
        <v>0.76</v>
      </c>
      <c r="AA201" s="1">
        <v>1.9E-2</v>
      </c>
      <c r="AB201" s="1">
        <v>0</v>
      </c>
      <c r="AC201" s="1">
        <v>4</v>
      </c>
      <c r="AD201" s="2">
        <v>38.874680306905368</v>
      </c>
      <c r="AE201" s="2">
        <v>35.907928388746797</v>
      </c>
      <c r="AF201" s="2">
        <v>25.217391304347831</v>
      </c>
      <c r="AG201" s="2">
        <v>61.043478260869563</v>
      </c>
      <c r="AH201" s="2">
        <v>5.8823529411764705E-2</v>
      </c>
      <c r="AI201" s="2">
        <v>0.44654731457800512</v>
      </c>
      <c r="AJ201" s="2">
        <v>0.38874680306905368</v>
      </c>
      <c r="AL201" s="1">
        <v>0.27924686479924787</v>
      </c>
      <c r="AM201" s="1">
        <v>1346.4152430629281</v>
      </c>
      <c r="AN201" s="1">
        <v>1364.426025390625</v>
      </c>
      <c r="AO201" s="1">
        <v>1.753228902816772</v>
      </c>
      <c r="AP201" s="1">
        <v>1328.301147460938</v>
      </c>
      <c r="AQ201" s="1">
        <v>1381.7650287070351</v>
      </c>
      <c r="AR201" s="1">
        <v>1387.3124561467489</v>
      </c>
      <c r="AS201" s="1">
        <v>2.3959379196166992</v>
      </c>
      <c r="AT201" s="1">
        <v>0.80796586813357862</v>
      </c>
      <c r="AU201" s="1">
        <v>1.498291077301827</v>
      </c>
      <c r="AV201" s="1">
        <v>1</v>
      </c>
    </row>
    <row r="202" spans="1:50" s="1" customFormat="1" x14ac:dyDescent="0.3">
      <c r="A202" s="1">
        <v>2</v>
      </c>
      <c r="B202" s="1">
        <v>51.122</v>
      </c>
      <c r="C202" s="1">
        <v>0.28799999999999998</v>
      </c>
      <c r="D202" s="1">
        <v>1.212</v>
      </c>
      <c r="E202" s="1">
        <v>0.21199999999999999</v>
      </c>
      <c r="F202" s="1">
        <v>15.22</v>
      </c>
      <c r="G202" s="1">
        <v>0.43099999999999999</v>
      </c>
      <c r="H202" s="1">
        <v>12.231999999999999</v>
      </c>
      <c r="I202" s="1">
        <v>18.741</v>
      </c>
      <c r="J202" s="1">
        <v>0.26600000000000001</v>
      </c>
      <c r="K202" s="1">
        <v>0</v>
      </c>
      <c r="L202" s="1">
        <v>0</v>
      </c>
      <c r="M202" s="1">
        <v>0</v>
      </c>
      <c r="N202" s="1">
        <f>SUM(B202:M202)</f>
        <v>99.724000000000004</v>
      </c>
      <c r="O202" s="1" t="s">
        <v>61</v>
      </c>
      <c r="P202" t="str" cm="1">
        <f t="array" ref="P202">_xlfn.IFS(A202=2,"Core",A202=3,"Rim",TRUE,"Mantle")</f>
        <v>Core</v>
      </c>
      <c r="Q202" s="1" t="s">
        <v>52</v>
      </c>
      <c r="R202" s="1">
        <v>1.95</v>
      </c>
      <c r="S202" s="1">
        <v>8.0000000000000002E-3</v>
      </c>
      <c r="T202" s="1">
        <v>5.5E-2</v>
      </c>
      <c r="U202" s="1">
        <v>6.0000000000000001E-3</v>
      </c>
      <c r="V202" s="1">
        <v>4.2000000000000003E-2</v>
      </c>
      <c r="W202" s="1">
        <v>0.44400000000000001</v>
      </c>
      <c r="X202" s="1">
        <v>1.4E-2</v>
      </c>
      <c r="Y202" s="1">
        <v>0.69499999999999995</v>
      </c>
      <c r="Z202" s="1">
        <v>0.76600000000000001</v>
      </c>
      <c r="AA202" s="1">
        <v>0.02</v>
      </c>
      <c r="AB202" s="1">
        <v>0</v>
      </c>
      <c r="AC202" s="1">
        <v>4</v>
      </c>
      <c r="AD202" s="2">
        <v>39.06170321264662</v>
      </c>
      <c r="AE202" s="2">
        <v>35.441101478837325</v>
      </c>
      <c r="AF202" s="2">
        <v>25.497195308516062</v>
      </c>
      <c r="AG202" s="2">
        <f>Y202/(Y202+W202)*100</f>
        <v>61.018437225636525</v>
      </c>
      <c r="AH202" s="2">
        <f>V202/(V202+W202)</f>
        <v>8.6419753086419762E-2</v>
      </c>
      <c r="AI202" s="2">
        <v>0.4502804691483937</v>
      </c>
      <c r="AJ202" s="2">
        <v>0.3906170321264662</v>
      </c>
      <c r="AL202" s="1">
        <v>0.12898646822627671</v>
      </c>
      <c r="AM202" s="1">
        <v>1352.7340383665639</v>
      </c>
      <c r="AN202" s="1">
        <v>1386.548217773438</v>
      </c>
      <c r="AO202" s="1">
        <v>2.155415296554565</v>
      </c>
      <c r="AP202" s="1">
        <v>1341.627807617188</v>
      </c>
      <c r="AQ202" s="1">
        <v>1379.721622425797</v>
      </c>
      <c r="AR202" s="1">
        <v>1384.442651277918</v>
      </c>
      <c r="AS202" s="1">
        <v>2.2817401885986328</v>
      </c>
      <c r="AT202" s="1">
        <v>0.51226975639792727</v>
      </c>
      <c r="AU202" s="1">
        <v>1.0996157226729211</v>
      </c>
      <c r="AV202" s="1">
        <v>1</v>
      </c>
    </row>
    <row r="203" spans="1:50" s="1" customFormat="1" x14ac:dyDescent="0.3">
      <c r="A203" s="1">
        <v>2</v>
      </c>
      <c r="B203" s="1">
        <v>51.79</v>
      </c>
      <c r="C203" s="1">
        <v>0.28999999999999998</v>
      </c>
      <c r="D203" s="1">
        <v>1.06</v>
      </c>
      <c r="E203" s="1">
        <v>0.25</v>
      </c>
      <c r="F203" s="1">
        <v>14.6</v>
      </c>
      <c r="G203" s="1">
        <v>0.4</v>
      </c>
      <c r="H203" s="1">
        <v>12.78</v>
      </c>
      <c r="I203" s="1">
        <v>19.16</v>
      </c>
      <c r="J203" s="1">
        <v>0.23</v>
      </c>
      <c r="K203" s="1">
        <v>0</v>
      </c>
      <c r="L203" s="1">
        <v>0</v>
      </c>
      <c r="M203" s="1">
        <v>0</v>
      </c>
      <c r="N203" s="1">
        <v>100.56</v>
      </c>
      <c r="O203" s="1" t="s">
        <v>57</v>
      </c>
      <c r="P203" t="str" cm="1">
        <f t="array" ref="P203">_xlfn.IFS(A203=2,"Core",A203=3,"Rim",TRUE,"Mantle")</f>
        <v>Core</v>
      </c>
      <c r="Q203" s="1" t="s">
        <v>58</v>
      </c>
      <c r="R203" s="1">
        <v>1.954</v>
      </c>
      <c r="S203" s="1">
        <v>8.0000000000000002E-3</v>
      </c>
      <c r="T203" s="1">
        <v>4.7E-2</v>
      </c>
      <c r="U203" s="1">
        <v>7.0000000000000001E-3</v>
      </c>
      <c r="V203" s="1">
        <v>3.7999999999999999E-2</v>
      </c>
      <c r="W203" s="1">
        <v>0.42299999999999999</v>
      </c>
      <c r="X203" s="1">
        <v>1.2999999999999999E-2</v>
      </c>
      <c r="Y203" s="1">
        <v>0.71899999999999997</v>
      </c>
      <c r="Z203" s="1">
        <v>0.77500000000000002</v>
      </c>
      <c r="AA203" s="1">
        <v>1.7000000000000001E-2</v>
      </c>
      <c r="AB203" s="1">
        <v>0</v>
      </c>
      <c r="AC203" s="1">
        <v>4</v>
      </c>
      <c r="AD203" s="1">
        <v>39.380081300813011</v>
      </c>
      <c r="AE203" s="1">
        <v>36.534552845528459</v>
      </c>
      <c r="AF203" s="1">
        <v>24.085365853658537</v>
      </c>
      <c r="AG203" s="1">
        <v>60.932203389830505</v>
      </c>
      <c r="AH203" s="2">
        <v>8.2429501084598705E-2</v>
      </c>
      <c r="AI203" s="1">
        <v>0.4377540650406504</v>
      </c>
      <c r="AJ203" s="1">
        <v>0.39380081300813008</v>
      </c>
      <c r="AL203" s="1">
        <v>-0.77592313970225746</v>
      </c>
      <c r="AM203" s="1">
        <v>1355.3332856317361</v>
      </c>
      <c r="AN203" s="1">
        <v>1383.005737304688</v>
      </c>
      <c r="AO203" s="1">
        <v>1.161902546882629</v>
      </c>
      <c r="AP203" s="1">
        <v>1351.925415039062</v>
      </c>
      <c r="AQ203" s="1">
        <v>1370.398184749343</v>
      </c>
      <c r="AR203" s="1">
        <v>1375.188071931346</v>
      </c>
      <c r="AS203" s="1">
        <v>2.0208156108856201</v>
      </c>
      <c r="AT203" s="1">
        <v>-1.2665094757453521</v>
      </c>
      <c r="AU203" s="1">
        <v>-0.67275982320712657</v>
      </c>
      <c r="AV203" s="1">
        <v>1</v>
      </c>
    </row>
    <row r="204" spans="1:50" s="1" customFormat="1" x14ac:dyDescent="0.3">
      <c r="A204" s="1">
        <v>2</v>
      </c>
      <c r="B204" s="1">
        <v>52.033000000000001</v>
      </c>
      <c r="C204" s="1">
        <v>0.26</v>
      </c>
      <c r="D204" s="1">
        <v>0.77100000000000002</v>
      </c>
      <c r="E204" s="1">
        <v>0.20200000000000001</v>
      </c>
      <c r="F204" s="1">
        <v>14.067</v>
      </c>
      <c r="G204" s="1">
        <v>0.438</v>
      </c>
      <c r="H204" s="1">
        <v>12.291</v>
      </c>
      <c r="I204" s="1">
        <v>19.164999999999999</v>
      </c>
      <c r="J204" s="1">
        <v>0.26200000000000001</v>
      </c>
      <c r="K204" s="1">
        <v>0</v>
      </c>
      <c r="L204" s="1">
        <v>0</v>
      </c>
      <c r="M204" s="1">
        <v>0</v>
      </c>
      <c r="N204" s="1">
        <v>99.489000000000004</v>
      </c>
      <c r="O204" s="1" t="s">
        <v>56</v>
      </c>
      <c r="P204" t="str" cm="1">
        <f t="array" ref="P204">_xlfn.IFS(A204=2,"Core",A204=3,"Rim",TRUE,"Mantle")</f>
        <v>Core</v>
      </c>
      <c r="Q204" s="1" t="s">
        <v>53</v>
      </c>
      <c r="R204" s="1">
        <v>1.9850000000000001</v>
      </c>
      <c r="S204" s="1">
        <v>7.0000000000000001E-3</v>
      </c>
      <c r="T204" s="1">
        <v>3.5000000000000003E-2</v>
      </c>
      <c r="U204" s="1">
        <v>6.0000000000000001E-3</v>
      </c>
      <c r="V204" s="1">
        <v>0</v>
      </c>
      <c r="W204" s="1">
        <v>0.44900000000000001</v>
      </c>
      <c r="X204" s="1">
        <v>1.4E-2</v>
      </c>
      <c r="Y204" s="1">
        <v>0.69899999999999995</v>
      </c>
      <c r="Z204" s="1">
        <v>0.78300000000000003</v>
      </c>
      <c r="AA204" s="1">
        <v>1.9E-2</v>
      </c>
      <c r="AB204" s="1">
        <v>0</v>
      </c>
      <c r="AC204" s="1">
        <v>3.9969999999999999</v>
      </c>
      <c r="AD204" s="2">
        <v>40.257069408740357</v>
      </c>
      <c r="AE204" s="2">
        <v>35.938303341902305</v>
      </c>
      <c r="AF204" s="2">
        <v>23.804627249357331</v>
      </c>
      <c r="AG204" s="2">
        <v>60.888501742160287</v>
      </c>
      <c r="AH204" s="2">
        <v>0</v>
      </c>
      <c r="AI204" s="2">
        <v>0.43933161953727512</v>
      </c>
      <c r="AJ204" s="2">
        <v>0.40257069408740359</v>
      </c>
      <c r="AL204" s="1">
        <v>0.59500648233609965</v>
      </c>
      <c r="AM204" s="1">
        <v>1363.1848292803061</v>
      </c>
      <c r="AN204" s="1">
        <v>1382.170043945312</v>
      </c>
      <c r="AO204" s="1">
        <v>1.714768528938293</v>
      </c>
      <c r="AP204" s="1">
        <v>1334.68115234375</v>
      </c>
      <c r="AQ204" s="1">
        <v>1392.094608822729</v>
      </c>
      <c r="AR204" s="1">
        <v>1406.9660194966989</v>
      </c>
      <c r="AS204" s="1">
        <v>2.3966867923736568</v>
      </c>
      <c r="AT204" s="1">
        <v>1.1396780729792231</v>
      </c>
      <c r="AU204" s="1">
        <v>2.9800971459509529</v>
      </c>
      <c r="AV204" s="1">
        <v>1</v>
      </c>
    </row>
    <row r="205" spans="1:50" s="1" customFormat="1" x14ac:dyDescent="0.3">
      <c r="A205" s="1">
        <v>2</v>
      </c>
      <c r="B205" s="1">
        <v>51.792999999999999</v>
      </c>
      <c r="C205" s="1">
        <v>0.30399999999999999</v>
      </c>
      <c r="D205" s="1">
        <v>0.86799999999999999</v>
      </c>
      <c r="E205" s="1">
        <v>0.26300000000000001</v>
      </c>
      <c r="F205" s="1">
        <v>14.04</v>
      </c>
      <c r="G205" s="1">
        <v>0.40500000000000003</v>
      </c>
      <c r="H205" s="1">
        <v>12.175000000000001</v>
      </c>
      <c r="I205" s="1">
        <v>19.163</v>
      </c>
      <c r="J205" s="1">
        <v>0.28999999999999998</v>
      </c>
      <c r="K205" s="1">
        <v>0</v>
      </c>
      <c r="L205" s="1">
        <v>0</v>
      </c>
      <c r="M205" s="1">
        <v>0</v>
      </c>
      <c r="N205" s="1">
        <v>99.301000000000002</v>
      </c>
      <c r="O205" s="1" t="s">
        <v>56</v>
      </c>
      <c r="P205" t="str" cm="1">
        <f t="array" ref="P205">_xlfn.IFS(A205=2,"Core",A205=3,"Rim",TRUE,"Mantle")</f>
        <v>Core</v>
      </c>
      <c r="Q205" s="1" t="s">
        <v>53</v>
      </c>
      <c r="R205" s="1">
        <v>1.98</v>
      </c>
      <c r="S205" s="1">
        <v>8.9999999999999993E-3</v>
      </c>
      <c r="T205" s="1">
        <v>3.9E-2</v>
      </c>
      <c r="U205" s="1">
        <v>8.0000000000000002E-3</v>
      </c>
      <c r="V205" s="1">
        <v>0</v>
      </c>
      <c r="W205" s="1">
        <v>0.44900000000000001</v>
      </c>
      <c r="X205" s="1">
        <v>1.2999999999999999E-2</v>
      </c>
      <c r="Y205" s="1">
        <v>0.69399999999999995</v>
      </c>
      <c r="Z205" s="1">
        <v>0.78500000000000003</v>
      </c>
      <c r="AA205" s="1">
        <v>2.1000000000000001E-2</v>
      </c>
      <c r="AB205" s="1">
        <v>0</v>
      </c>
      <c r="AC205" s="1">
        <v>3.9980000000000002</v>
      </c>
      <c r="AD205" s="2">
        <v>40.443070582174137</v>
      </c>
      <c r="AE205" s="2">
        <v>35.754765584750118</v>
      </c>
      <c r="AF205" s="2">
        <v>23.802163833075738</v>
      </c>
      <c r="AG205" s="2">
        <v>60.71741032370953</v>
      </c>
      <c r="AH205" s="2">
        <v>0</v>
      </c>
      <c r="AI205" s="2">
        <v>0.44023699124162807</v>
      </c>
      <c r="AJ205" s="2">
        <v>0.40443070582174134</v>
      </c>
      <c r="AL205" s="1">
        <v>0.7906231611086092</v>
      </c>
      <c r="AM205" s="1">
        <v>1366.3024946319799</v>
      </c>
      <c r="AN205" s="1">
        <v>1392.627685546875</v>
      </c>
      <c r="AO205" s="1">
        <v>1.910153746604919</v>
      </c>
      <c r="AP205" s="1">
        <v>1352.727661132812</v>
      </c>
      <c r="AQ205" s="1">
        <v>1392.030331498356</v>
      </c>
      <c r="AR205" s="1">
        <v>1404.4607311558871</v>
      </c>
      <c r="AS205" s="1">
        <v>2.5650312900543208</v>
      </c>
      <c r="AT205" s="1">
        <v>1.328437304965064</v>
      </c>
      <c r="AU205" s="1">
        <v>2.8685243989747242</v>
      </c>
      <c r="AV205" s="1">
        <v>1</v>
      </c>
    </row>
    <row r="206" spans="1:50" s="1" customFormat="1" x14ac:dyDescent="0.3">
      <c r="A206" s="1">
        <v>2</v>
      </c>
      <c r="B206" s="1">
        <v>51.36</v>
      </c>
      <c r="C206" s="1">
        <v>0.3</v>
      </c>
      <c r="D206" s="1">
        <v>1</v>
      </c>
      <c r="E206" s="1">
        <v>0.27</v>
      </c>
      <c r="F206" s="1">
        <v>14.57</v>
      </c>
      <c r="G206" s="1">
        <v>0.45</v>
      </c>
      <c r="H206" s="1">
        <v>12.63</v>
      </c>
      <c r="I206" s="1">
        <v>19.149999999999999</v>
      </c>
      <c r="J206" s="1">
        <v>0.28000000000000003</v>
      </c>
      <c r="K206" s="1">
        <v>0</v>
      </c>
      <c r="L206" s="1">
        <v>0</v>
      </c>
      <c r="M206" s="1">
        <v>0</v>
      </c>
      <c r="N206" s="1">
        <v>100.00999999999999</v>
      </c>
      <c r="O206" s="1" t="s">
        <v>56</v>
      </c>
      <c r="P206" t="str" cm="1">
        <f t="array" ref="P206">_xlfn.IFS(A206=2,"Core",A206=3,"Rim",TRUE,"Mantle")</f>
        <v>Core</v>
      </c>
      <c r="Q206" s="1" t="s">
        <v>58</v>
      </c>
      <c r="R206" s="1">
        <v>1.9490000000000001</v>
      </c>
      <c r="S206" s="1">
        <v>8.9999999999999993E-3</v>
      </c>
      <c r="T206" s="1">
        <v>4.4999999999999998E-2</v>
      </c>
      <c r="U206" s="1">
        <v>8.0000000000000002E-3</v>
      </c>
      <c r="V206" s="1">
        <v>5.2999999999999999E-2</v>
      </c>
      <c r="W206" s="1">
        <v>0.40899999999999997</v>
      </c>
      <c r="X206" s="1">
        <v>1.4E-2</v>
      </c>
      <c r="Y206" s="1">
        <v>0.71399999999999997</v>
      </c>
      <c r="Z206" s="1">
        <v>0.77900000000000003</v>
      </c>
      <c r="AA206" s="1">
        <v>2.1000000000000001E-2</v>
      </c>
      <c r="AB206" s="1">
        <v>0</v>
      </c>
      <c r="AC206" s="1">
        <v>4</v>
      </c>
      <c r="AD206" s="1">
        <v>39.563230066023365</v>
      </c>
      <c r="AE206" s="1">
        <v>36.262061960385985</v>
      </c>
      <c r="AF206" s="1">
        <v>24.174707973590653</v>
      </c>
      <c r="AG206" s="1">
        <v>60.714285714285708</v>
      </c>
      <c r="AH206" s="2">
        <v>0.11471861471861472</v>
      </c>
      <c r="AI206" s="1">
        <v>0.43956323006602338</v>
      </c>
      <c r="AJ206" s="1">
        <v>0.39563230066023364</v>
      </c>
      <c r="AL206" s="1">
        <v>-0.96063945820247199</v>
      </c>
      <c r="AM206" s="1">
        <v>1350.173615758599</v>
      </c>
      <c r="AN206" s="1">
        <v>1386.597778320312</v>
      </c>
      <c r="AO206" s="1">
        <v>1.959546685218811</v>
      </c>
      <c r="AP206" s="1">
        <v>1341.112060546875</v>
      </c>
      <c r="AQ206" s="1">
        <v>1345.6155177132341</v>
      </c>
      <c r="AR206" s="1">
        <v>1343.1208048906431</v>
      </c>
      <c r="AS206" s="1">
        <v>2.0907108783721919</v>
      </c>
      <c r="AT206" s="1">
        <v>-4.0902026640874283</v>
      </c>
      <c r="AU206" s="1">
        <v>-4.3999051996187202</v>
      </c>
      <c r="AV206" s="1">
        <v>1</v>
      </c>
    </row>
    <row r="207" spans="1:50" s="1" customFormat="1" x14ac:dyDescent="0.3">
      <c r="A207" s="1">
        <v>2</v>
      </c>
      <c r="B207" s="1">
        <v>51.71</v>
      </c>
      <c r="C207" s="1">
        <v>0.3</v>
      </c>
      <c r="D207" s="1">
        <v>1.06</v>
      </c>
      <c r="E207" s="1">
        <v>0.31</v>
      </c>
      <c r="F207" s="1">
        <v>14.62</v>
      </c>
      <c r="G207" s="1">
        <v>0.47</v>
      </c>
      <c r="H207" s="1">
        <v>12.66</v>
      </c>
      <c r="I207" s="1">
        <v>19.07</v>
      </c>
      <c r="J207" s="1">
        <v>0.27</v>
      </c>
      <c r="K207" s="1">
        <v>0</v>
      </c>
      <c r="L207" s="1">
        <v>0</v>
      </c>
      <c r="M207" s="1">
        <v>0</v>
      </c>
      <c r="N207" s="1">
        <v>100.46999999999998</v>
      </c>
      <c r="O207" s="1" t="s">
        <v>56</v>
      </c>
      <c r="P207" t="str" cm="1">
        <f t="array" ref="P207">_xlfn.IFS(A207=2,"Core",A207=3,"Rim",TRUE,"Mantle")</f>
        <v>Core</v>
      </c>
      <c r="Q207" s="1" t="s">
        <v>58</v>
      </c>
      <c r="R207" s="1">
        <v>1.954</v>
      </c>
      <c r="S207" s="1">
        <v>8.9999999999999993E-3</v>
      </c>
      <c r="T207" s="1">
        <v>4.7E-2</v>
      </c>
      <c r="U207" s="1">
        <v>8.9999999999999993E-3</v>
      </c>
      <c r="V207" s="1">
        <v>3.9E-2</v>
      </c>
      <c r="W207" s="1">
        <v>0.42299999999999999</v>
      </c>
      <c r="X207" s="1">
        <v>1.4999999999999999E-2</v>
      </c>
      <c r="Y207" s="1">
        <v>0.71299999999999997</v>
      </c>
      <c r="Z207" s="1">
        <v>0.77200000000000002</v>
      </c>
      <c r="AA207" s="1">
        <v>0.02</v>
      </c>
      <c r="AB207" s="1">
        <v>0</v>
      </c>
      <c r="AC207" s="1">
        <v>4</v>
      </c>
      <c r="AD207" s="1">
        <v>39.347604485219165</v>
      </c>
      <c r="AE207" s="1">
        <v>36.340468909276254</v>
      </c>
      <c r="AF207" s="1">
        <v>24.311926605504592</v>
      </c>
      <c r="AG207" s="1">
        <v>60.680851063829792</v>
      </c>
      <c r="AH207" s="2">
        <v>8.4415584415584416E-2</v>
      </c>
      <c r="AI207" s="1">
        <v>0.43985728848114175</v>
      </c>
      <c r="AJ207" s="1">
        <v>0.39347604485219168</v>
      </c>
      <c r="AL207" s="1">
        <v>-0.3514702722660914</v>
      </c>
      <c r="AM207" s="1">
        <v>1352.0905678976419</v>
      </c>
      <c r="AN207" s="1">
        <v>1384.77197265625</v>
      </c>
      <c r="AO207" s="1">
        <v>1.94572901725769</v>
      </c>
      <c r="AP207" s="1">
        <v>1344.932006835938</v>
      </c>
      <c r="AQ207" s="1">
        <v>1372.089430099657</v>
      </c>
      <c r="AR207" s="1">
        <v>1373.9315504316451</v>
      </c>
      <c r="AS207" s="1">
        <v>1.871748805046082</v>
      </c>
      <c r="AT207" s="1">
        <v>-0.9752844246213499</v>
      </c>
      <c r="AU207" s="1">
        <v>-0.74682749340986909</v>
      </c>
      <c r="AV207" s="1">
        <v>1</v>
      </c>
    </row>
    <row r="208" spans="1:50" s="1" customFormat="1" x14ac:dyDescent="0.3">
      <c r="A208" s="1">
        <v>2</v>
      </c>
      <c r="B208" s="1">
        <v>51.25</v>
      </c>
      <c r="C208" s="1">
        <v>0.28999999999999998</v>
      </c>
      <c r="D208" s="1">
        <v>1.03</v>
      </c>
      <c r="E208" s="1">
        <v>0.22</v>
      </c>
      <c r="F208" s="1">
        <v>14.76</v>
      </c>
      <c r="G208" s="1">
        <v>0.43</v>
      </c>
      <c r="H208" s="1">
        <v>12.5</v>
      </c>
      <c r="I208" s="1">
        <v>18.88</v>
      </c>
      <c r="J208" s="1">
        <v>0.23</v>
      </c>
      <c r="K208" s="1">
        <v>0</v>
      </c>
      <c r="L208" s="1">
        <v>0</v>
      </c>
      <c r="M208" s="1">
        <v>0</v>
      </c>
      <c r="N208" s="1">
        <v>99.59</v>
      </c>
      <c r="O208" s="1" t="s">
        <v>56</v>
      </c>
      <c r="P208" t="str" cm="1">
        <f t="array" ref="P208">_xlfn.IFS(A208=2,"Core",A208=3,"Rim",TRUE,"Mantle")</f>
        <v>Core</v>
      </c>
      <c r="Q208" s="1" t="s">
        <v>58</v>
      </c>
      <c r="R208" s="1">
        <v>1.9550000000000001</v>
      </c>
      <c r="S208" s="1">
        <v>8.0000000000000002E-3</v>
      </c>
      <c r="T208" s="1">
        <v>4.5999999999999999E-2</v>
      </c>
      <c r="U208" s="1">
        <v>7.0000000000000001E-3</v>
      </c>
      <c r="V208" s="1">
        <v>3.7999999999999999E-2</v>
      </c>
      <c r="W208" s="1">
        <v>0.433</v>
      </c>
      <c r="X208" s="1">
        <v>1.4E-2</v>
      </c>
      <c r="Y208" s="1">
        <v>0.71099999999999997</v>
      </c>
      <c r="Z208" s="1">
        <v>0.77200000000000002</v>
      </c>
      <c r="AA208" s="1">
        <v>1.7000000000000001E-2</v>
      </c>
      <c r="AB208" s="1">
        <v>0</v>
      </c>
      <c r="AC208" s="1">
        <v>4</v>
      </c>
      <c r="AD208" s="1">
        <v>39.227642276422763</v>
      </c>
      <c r="AE208" s="1">
        <v>36.128048780487802</v>
      </c>
      <c r="AF208" s="1">
        <v>24.644308943089431</v>
      </c>
      <c r="AG208" s="1">
        <v>60.152284263959388</v>
      </c>
      <c r="AH208" s="2">
        <v>8.0679405520169847E-2</v>
      </c>
      <c r="AI208" s="1">
        <v>0.44258130081300817</v>
      </c>
      <c r="AJ208" s="1">
        <v>0.39227642276422764</v>
      </c>
      <c r="AL208" s="1">
        <v>-0.66401708107245838</v>
      </c>
      <c r="AM208" s="1">
        <v>1351.334334836147</v>
      </c>
      <c r="AN208" s="1">
        <v>1386.8837890625</v>
      </c>
      <c r="AO208" s="1">
        <v>1.478992223739624</v>
      </c>
      <c r="AP208" s="1">
        <v>1341.376586914062</v>
      </c>
      <c r="AQ208" s="1">
        <v>1369.4896317986941</v>
      </c>
      <c r="AR208" s="1">
        <v>1374.0861087574631</v>
      </c>
      <c r="AS208" s="1">
        <v>1.9524532556533809</v>
      </c>
      <c r="AT208" s="1">
        <v>-1.1308642572953429</v>
      </c>
      <c r="AU208" s="1">
        <v>-0.56025626934714801</v>
      </c>
      <c r="AV208" s="1">
        <v>1</v>
      </c>
    </row>
    <row r="209" spans="1:50" s="1" customFormat="1" x14ac:dyDescent="0.3">
      <c r="A209" s="1">
        <v>2</v>
      </c>
      <c r="B209" s="1">
        <v>51.701000000000001</v>
      </c>
      <c r="C209" s="1">
        <v>0.26200000000000001</v>
      </c>
      <c r="D209" s="1">
        <v>1.0149999999999999</v>
      </c>
      <c r="E209" s="1">
        <v>0.245</v>
      </c>
      <c r="F209" s="1">
        <v>14.332000000000001</v>
      </c>
      <c r="G209" s="1">
        <v>0.41599999999999998</v>
      </c>
      <c r="H209" s="1">
        <v>12.125999999999999</v>
      </c>
      <c r="I209" s="1">
        <v>19.065000000000001</v>
      </c>
      <c r="J209" s="1">
        <v>0.253</v>
      </c>
      <c r="K209" s="1">
        <v>0</v>
      </c>
      <c r="L209" s="1">
        <v>0</v>
      </c>
      <c r="M209" s="1">
        <v>0</v>
      </c>
      <c r="N209" s="1">
        <v>99.415000000000006</v>
      </c>
      <c r="O209" s="1" t="s">
        <v>56</v>
      </c>
      <c r="P209" t="str" cm="1">
        <f t="array" ref="P209">_xlfn.IFS(A209=2,"Core",A209=3,"Rim",TRUE,"Mantle")</f>
        <v>Core</v>
      </c>
      <c r="Q209" s="1" t="s">
        <v>53</v>
      </c>
      <c r="R209" s="1">
        <v>1.976</v>
      </c>
      <c r="S209" s="1">
        <v>8.0000000000000002E-3</v>
      </c>
      <c r="T209" s="1">
        <v>4.5999999999999999E-2</v>
      </c>
      <c r="U209" s="1">
        <v>7.0000000000000001E-3</v>
      </c>
      <c r="V209" s="1">
        <v>0</v>
      </c>
      <c r="W209" s="1">
        <v>0.45800000000000002</v>
      </c>
      <c r="X209" s="1">
        <v>1.2999999999999999E-2</v>
      </c>
      <c r="Y209" s="1">
        <v>0.69099999999999995</v>
      </c>
      <c r="Z209" s="1">
        <v>0.78100000000000003</v>
      </c>
      <c r="AA209" s="1">
        <v>1.9E-2</v>
      </c>
      <c r="AB209" s="1">
        <v>0</v>
      </c>
      <c r="AC209" s="1">
        <v>3.9990000000000001</v>
      </c>
      <c r="AD209" s="2">
        <v>40.195573854863618</v>
      </c>
      <c r="AE209" s="2">
        <v>35.563561502830673</v>
      </c>
      <c r="AF209" s="2">
        <v>24.240864642305716</v>
      </c>
      <c r="AG209" s="2">
        <v>60.139251523063528</v>
      </c>
      <c r="AH209" s="2">
        <v>0</v>
      </c>
      <c r="AI209" s="2">
        <v>0.44338651569737525</v>
      </c>
      <c r="AJ209" s="2">
        <v>0.4019557385486362</v>
      </c>
      <c r="AL209" s="1">
        <v>0.72610373162138586</v>
      </c>
      <c r="AM209" s="1">
        <v>1362.5801917359081</v>
      </c>
      <c r="AN209" s="1">
        <v>1390.25439453125</v>
      </c>
      <c r="AO209" s="1">
        <v>1.4795395135879521</v>
      </c>
      <c r="AP209" s="1">
        <v>1346.552368164062</v>
      </c>
      <c r="AQ209" s="1">
        <v>1394.4961598844841</v>
      </c>
      <c r="AR209" s="1">
        <v>1406.34963659605</v>
      </c>
      <c r="AS209" s="1">
        <v>2.2701864242553711</v>
      </c>
      <c r="AT209" s="1">
        <v>1.6450857344434551</v>
      </c>
      <c r="AU209" s="1">
        <v>3.113788598216217</v>
      </c>
      <c r="AV209" s="1">
        <v>0</v>
      </c>
    </row>
    <row r="210" spans="1:50" s="1" customFormat="1" x14ac:dyDescent="0.3">
      <c r="A210" s="1">
        <v>2</v>
      </c>
      <c r="B210" s="1">
        <v>51.19</v>
      </c>
      <c r="C210" s="1">
        <v>0.31</v>
      </c>
      <c r="D210" s="1">
        <v>1.05</v>
      </c>
      <c r="E210" s="1">
        <v>0.26</v>
      </c>
      <c r="F210" s="1">
        <v>14.81</v>
      </c>
      <c r="G210" s="1">
        <v>0.44</v>
      </c>
      <c r="H210" s="1">
        <v>12.53</v>
      </c>
      <c r="I210" s="1">
        <v>19.23</v>
      </c>
      <c r="J210" s="1">
        <v>0.23</v>
      </c>
      <c r="K210" s="1">
        <v>0</v>
      </c>
      <c r="L210" s="1">
        <v>0</v>
      </c>
      <c r="M210" s="1">
        <v>0</v>
      </c>
      <c r="N210" s="1">
        <v>100.05</v>
      </c>
      <c r="O210" s="1" t="s">
        <v>56</v>
      </c>
      <c r="P210" t="str" cm="1">
        <f t="array" ref="P210">_xlfn.IFS(A210=2,"Core",A210=3,"Rim",TRUE,"Mantle")</f>
        <v>Core</v>
      </c>
      <c r="Q210" s="1" t="s">
        <v>58</v>
      </c>
      <c r="R210" s="1">
        <v>1.944</v>
      </c>
      <c r="S210" s="1">
        <v>8.9999999999999993E-3</v>
      </c>
      <c r="T210" s="1">
        <v>4.7E-2</v>
      </c>
      <c r="U210" s="1">
        <v>8.0000000000000002E-3</v>
      </c>
      <c r="V210" s="1">
        <v>5.7000000000000002E-2</v>
      </c>
      <c r="W210" s="1">
        <v>0.41299999999999998</v>
      </c>
      <c r="X210" s="1">
        <v>1.4E-2</v>
      </c>
      <c r="Y210" s="1">
        <v>0.70899999999999996</v>
      </c>
      <c r="Z210" s="1">
        <v>0.78200000000000003</v>
      </c>
      <c r="AA210" s="1">
        <v>1.7000000000000001E-2</v>
      </c>
      <c r="AB210" s="1">
        <v>0</v>
      </c>
      <c r="AC210" s="1">
        <v>4</v>
      </c>
      <c r="AD210" s="1">
        <v>39.594936708860757</v>
      </c>
      <c r="AE210" s="1">
        <v>35.898734177215189</v>
      </c>
      <c r="AF210" s="1">
        <v>24.50632911392405</v>
      </c>
      <c r="AG210" s="1">
        <v>60.135708227311284</v>
      </c>
      <c r="AH210" s="2">
        <v>0.12127659574468087</v>
      </c>
      <c r="AI210" s="1">
        <v>0.44303797468354428</v>
      </c>
      <c r="AJ210" s="1">
        <v>0.39594936708860756</v>
      </c>
      <c r="AL210" s="1">
        <v>-1.7375481116568809</v>
      </c>
      <c r="AM210" s="1">
        <v>1343.83375341804</v>
      </c>
      <c r="AN210" s="1">
        <v>1394.291748046875</v>
      </c>
      <c r="AO210" s="1">
        <v>1.891370415687561</v>
      </c>
      <c r="AP210" s="1">
        <v>1343.132080078125</v>
      </c>
      <c r="AQ210" s="1">
        <v>1282.2477594944769</v>
      </c>
      <c r="AR210" s="1">
        <v>1277.4117553017761</v>
      </c>
      <c r="AS210" s="1">
        <v>1.974599957466125</v>
      </c>
      <c r="AT210" s="1">
        <v>-11.730556419835469</v>
      </c>
      <c r="AU210" s="1">
        <v>-12.331768868402779</v>
      </c>
      <c r="AV210" s="1">
        <v>1</v>
      </c>
    </row>
    <row r="211" spans="1:50" s="1" customFormat="1" x14ac:dyDescent="0.3">
      <c r="A211" s="1">
        <v>2</v>
      </c>
      <c r="B211" s="1">
        <v>51.57</v>
      </c>
      <c r="C211" s="1">
        <v>0.3</v>
      </c>
      <c r="D211" s="1">
        <v>1.08</v>
      </c>
      <c r="E211" s="1">
        <v>0.23</v>
      </c>
      <c r="F211" s="1">
        <v>14.65</v>
      </c>
      <c r="G211" s="1">
        <v>0.45</v>
      </c>
      <c r="H211" s="1">
        <v>12.37</v>
      </c>
      <c r="I211" s="1">
        <v>19.329999999999998</v>
      </c>
      <c r="J211" s="1">
        <v>0.32</v>
      </c>
      <c r="K211" s="1">
        <v>0</v>
      </c>
      <c r="L211" s="1">
        <v>0</v>
      </c>
      <c r="M211" s="1">
        <v>0</v>
      </c>
      <c r="N211" s="1">
        <v>100.3</v>
      </c>
      <c r="O211" s="1" t="s">
        <v>56</v>
      </c>
      <c r="P211" t="str" cm="1">
        <f t="array" ref="P211">_xlfn.IFS(A211=2,"Core",A211=3,"Rim",TRUE,"Mantle")</f>
        <v>Core</v>
      </c>
      <c r="Q211" s="1" t="s">
        <v>58</v>
      </c>
      <c r="R211" s="1">
        <v>1.952</v>
      </c>
      <c r="S211" s="1">
        <v>8.9999999999999993E-3</v>
      </c>
      <c r="T211" s="1">
        <v>4.8000000000000001E-2</v>
      </c>
      <c r="U211" s="1">
        <v>7.0000000000000001E-3</v>
      </c>
      <c r="V211" s="1">
        <v>4.5999999999999999E-2</v>
      </c>
      <c r="W211" s="1">
        <v>0.41699999999999998</v>
      </c>
      <c r="X211" s="1">
        <v>1.4E-2</v>
      </c>
      <c r="Y211" s="1">
        <v>0.69799999999999995</v>
      </c>
      <c r="Z211" s="1">
        <v>0.78400000000000003</v>
      </c>
      <c r="AA211" s="1">
        <v>2.3E-2</v>
      </c>
      <c r="AB211" s="1">
        <v>0</v>
      </c>
      <c r="AC211" s="1">
        <v>4</v>
      </c>
      <c r="AD211" s="1">
        <v>40.020418580908625</v>
      </c>
      <c r="AE211" s="1">
        <v>35.630423685553851</v>
      </c>
      <c r="AF211" s="1">
        <v>24.34915773353752</v>
      </c>
      <c r="AG211" s="1">
        <v>60.120585701981049</v>
      </c>
      <c r="AH211" s="2">
        <v>9.9352051835853133E-2</v>
      </c>
      <c r="AI211" s="1">
        <v>0.44359367023991836</v>
      </c>
      <c r="AJ211" s="1">
        <v>0.40020418580908623</v>
      </c>
      <c r="AL211" s="1">
        <v>-1.3690833871624619E-2</v>
      </c>
      <c r="AM211" s="1">
        <v>1353.9252540372249</v>
      </c>
      <c r="AN211" s="1">
        <v>1386.684814453125</v>
      </c>
      <c r="AO211" s="1">
        <v>2.1520228385925289</v>
      </c>
      <c r="AP211" s="1">
        <v>1335.116333007812</v>
      </c>
      <c r="AQ211" s="1">
        <v>1372.798104404653</v>
      </c>
      <c r="AR211" s="1">
        <v>1373.4032232900699</v>
      </c>
      <c r="AS211" s="1">
        <v>3.0534515380859379</v>
      </c>
      <c r="AT211" s="1">
        <v>-0.53086587596862955</v>
      </c>
      <c r="AU211" s="1">
        <v>-0.45566280657642011</v>
      </c>
      <c r="AV211" s="1">
        <v>1</v>
      </c>
    </row>
    <row r="212" spans="1:50" s="1" customFormat="1" x14ac:dyDescent="0.3">
      <c r="A212" s="1">
        <v>2</v>
      </c>
      <c r="B212" s="1">
        <v>51.731000000000002</v>
      </c>
      <c r="C212" s="1">
        <v>0.27900000000000003</v>
      </c>
      <c r="D212" s="1">
        <v>0.79400000000000004</v>
      </c>
      <c r="E212" s="1">
        <v>0.127</v>
      </c>
      <c r="F212" s="1">
        <v>14.938000000000001</v>
      </c>
      <c r="G212" s="1">
        <v>0.498</v>
      </c>
      <c r="H212" s="1">
        <v>12.335000000000001</v>
      </c>
      <c r="I212" s="1">
        <v>18.664000000000001</v>
      </c>
      <c r="J212" s="1">
        <v>0.24199999999999999</v>
      </c>
      <c r="K212" s="1">
        <v>0</v>
      </c>
      <c r="L212" s="1">
        <v>0</v>
      </c>
      <c r="M212" s="1">
        <v>0</v>
      </c>
      <c r="N212" s="1">
        <f>SUM(B212:M212)</f>
        <v>99.608000000000004</v>
      </c>
      <c r="O212" s="1" t="s">
        <v>61</v>
      </c>
      <c r="P212" t="str" cm="1">
        <f t="array" ref="P212">_xlfn.IFS(A212=2,"Core",A212=3,"Rim",TRUE,"Mantle")</f>
        <v>Core</v>
      </c>
      <c r="Q212" s="1" t="s">
        <v>52</v>
      </c>
      <c r="R212" s="1">
        <v>1.976</v>
      </c>
      <c r="S212" s="1">
        <v>8.0000000000000002E-3</v>
      </c>
      <c r="T212" s="1">
        <v>3.5999999999999997E-2</v>
      </c>
      <c r="U212" s="1">
        <v>4.0000000000000001E-3</v>
      </c>
      <c r="V212" s="1">
        <v>1.0999999999999999E-2</v>
      </c>
      <c r="W212" s="1">
        <v>0.46600000000000003</v>
      </c>
      <c r="X212" s="1">
        <v>1.6E-2</v>
      </c>
      <c r="Y212" s="1">
        <v>0.70199999999999996</v>
      </c>
      <c r="Z212" s="1">
        <v>0.76400000000000001</v>
      </c>
      <c r="AA212" s="1">
        <v>1.7999999999999999E-2</v>
      </c>
      <c r="AB212" s="1">
        <v>0</v>
      </c>
      <c r="AC212" s="1">
        <v>4</v>
      </c>
      <c r="AD212" s="2">
        <v>38.999489535477281</v>
      </c>
      <c r="AE212" s="2">
        <v>35.834609494640127</v>
      </c>
      <c r="AF212" s="2">
        <v>25.165900969882593</v>
      </c>
      <c r="AG212" s="2">
        <f>Y212/(Y212+W212)*100</f>
        <v>60.102739726027401</v>
      </c>
      <c r="AH212" s="2">
        <f>V212/(V212+W212)</f>
        <v>2.3060796645702302E-2</v>
      </c>
      <c r="AI212" s="2">
        <v>0.44665645737621235</v>
      </c>
      <c r="AJ212" s="2">
        <v>0.38999489535477283</v>
      </c>
      <c r="AL212" s="1">
        <v>0.1869547649423389</v>
      </c>
      <c r="AM212" s="1">
        <v>1351.731967190055</v>
      </c>
      <c r="AN212" s="1">
        <v>1367.020751953125</v>
      </c>
      <c r="AO212" s="1">
        <v>1.221546411514282</v>
      </c>
      <c r="AP212" s="1">
        <v>1326.949829101562</v>
      </c>
      <c r="AQ212" s="1">
        <v>1382.7038365782839</v>
      </c>
      <c r="AR212" s="1">
        <v>1392.183394608795</v>
      </c>
      <c r="AS212" s="1">
        <v>1.937346935272217</v>
      </c>
      <c r="AT212" s="1">
        <v>0.50773522372037405</v>
      </c>
      <c r="AU212" s="1">
        <v>1.6845178692220131</v>
      </c>
      <c r="AV212" s="1">
        <v>1</v>
      </c>
    </row>
    <row r="213" spans="1:50" s="1" customFormat="1" x14ac:dyDescent="0.3">
      <c r="A213" s="1">
        <v>2</v>
      </c>
      <c r="B213" s="1">
        <v>51</v>
      </c>
      <c r="C213" s="1">
        <v>0.27</v>
      </c>
      <c r="D213" s="1">
        <v>1.1100000000000001</v>
      </c>
      <c r="E213" s="1">
        <v>0.26</v>
      </c>
      <c r="F213" s="1">
        <v>14.96</v>
      </c>
      <c r="G213" s="1">
        <v>0.48</v>
      </c>
      <c r="H213" s="1">
        <v>12.63</v>
      </c>
      <c r="I213" s="1">
        <v>19.190000000000001</v>
      </c>
      <c r="J213" s="1">
        <v>0.28000000000000003</v>
      </c>
      <c r="K213" s="1">
        <v>0</v>
      </c>
      <c r="L213" s="1">
        <v>0</v>
      </c>
      <c r="M213" s="1">
        <v>0</v>
      </c>
      <c r="N213" s="1">
        <v>100.17999999999999</v>
      </c>
      <c r="O213" s="1" t="s">
        <v>56</v>
      </c>
      <c r="P213" t="str" cm="1">
        <f t="array" ref="P213">_xlfn.IFS(A213=2,"Core",A213=3,"Rim",TRUE,"Mantle")</f>
        <v>Core</v>
      </c>
      <c r="Q213" s="1" t="s">
        <v>58</v>
      </c>
      <c r="R213" s="1">
        <v>1.9319999999999999</v>
      </c>
      <c r="S213" s="1">
        <v>8.0000000000000002E-3</v>
      </c>
      <c r="T213" s="1">
        <v>0.05</v>
      </c>
      <c r="U213" s="1">
        <v>8.0000000000000002E-3</v>
      </c>
      <c r="V213" s="1">
        <v>8.3000000000000004E-2</v>
      </c>
      <c r="W213" s="1">
        <v>0.39100000000000001</v>
      </c>
      <c r="X213" s="1">
        <v>1.4999999999999999E-2</v>
      </c>
      <c r="Y213" s="1">
        <v>0.71299999999999997</v>
      </c>
      <c r="Z213" s="1">
        <v>0.77900000000000003</v>
      </c>
      <c r="AA213" s="1">
        <v>2.1000000000000001E-2</v>
      </c>
      <c r="AB213" s="1">
        <v>0</v>
      </c>
      <c r="AC213" s="1">
        <v>4</v>
      </c>
      <c r="AD213" s="1">
        <v>39.323573952549218</v>
      </c>
      <c r="AE213" s="1">
        <v>35.991923271075215</v>
      </c>
      <c r="AF213" s="1">
        <v>24.684502776375574</v>
      </c>
      <c r="AG213" s="1">
        <v>60.067396798652062</v>
      </c>
      <c r="AH213" s="2">
        <v>0.17510548523206751</v>
      </c>
      <c r="AI213" s="1">
        <v>0.44346289752650181</v>
      </c>
      <c r="AJ213" s="1">
        <v>0.39323573952549218</v>
      </c>
      <c r="AM213" s="1">
        <v>1341.495782831618</v>
      </c>
      <c r="AN213" s="1">
        <v>1379.413818359375</v>
      </c>
      <c r="AO213" s="1">
        <v>2.5164153575897221</v>
      </c>
      <c r="AP213" s="1">
        <v>1334.99853515625</v>
      </c>
      <c r="AS213" s="1">
        <v>2.179864883422852</v>
      </c>
      <c r="AV213" s="1">
        <v>1</v>
      </c>
    </row>
    <row r="214" spans="1:50" s="1" customFormat="1" x14ac:dyDescent="0.3">
      <c r="A214" s="1">
        <v>2</v>
      </c>
      <c r="B214" s="1">
        <v>51.56</v>
      </c>
      <c r="C214" s="1">
        <v>0.25</v>
      </c>
      <c r="D214" s="1">
        <v>1.01</v>
      </c>
      <c r="E214" s="1">
        <v>0.24</v>
      </c>
      <c r="F214" s="1">
        <v>14.95</v>
      </c>
      <c r="G214" s="1">
        <v>0.46</v>
      </c>
      <c r="H214" s="1">
        <v>12.59</v>
      </c>
      <c r="I214" s="1">
        <v>19.23</v>
      </c>
      <c r="J214" s="1">
        <v>0.25</v>
      </c>
      <c r="K214" s="1">
        <v>0</v>
      </c>
      <c r="L214" s="1">
        <v>0</v>
      </c>
      <c r="M214" s="1">
        <v>0</v>
      </c>
      <c r="N214" s="1">
        <v>100.54</v>
      </c>
      <c r="O214" s="1" t="s">
        <v>56</v>
      </c>
      <c r="P214" t="str" cm="1">
        <f t="array" ref="P214">_xlfn.IFS(A214=2,"Core",A214=3,"Rim",TRUE,"Mantle")</f>
        <v>Core</v>
      </c>
      <c r="Q214" s="1" t="s">
        <v>58</v>
      </c>
      <c r="R214" s="1">
        <v>1.948</v>
      </c>
      <c r="S214" s="1">
        <v>7.0000000000000001E-3</v>
      </c>
      <c r="T214" s="1">
        <v>4.4999999999999998E-2</v>
      </c>
      <c r="U214" s="1">
        <v>7.0000000000000001E-3</v>
      </c>
      <c r="V214" s="1">
        <v>5.6000000000000001E-2</v>
      </c>
      <c r="W214" s="1">
        <v>0.41599999999999998</v>
      </c>
      <c r="X214" s="1">
        <v>1.4999999999999999E-2</v>
      </c>
      <c r="Y214" s="1">
        <v>0.70899999999999996</v>
      </c>
      <c r="Z214" s="1">
        <v>0.77800000000000002</v>
      </c>
      <c r="AA214" s="1">
        <v>1.7999999999999999E-2</v>
      </c>
      <c r="AB214" s="1">
        <v>0</v>
      </c>
      <c r="AC214" s="1">
        <v>4</v>
      </c>
      <c r="AD214" s="1">
        <v>39.412360688956433</v>
      </c>
      <c r="AE214" s="1">
        <v>35.916919959473141</v>
      </c>
      <c r="AF214" s="1">
        <v>24.670719351570408</v>
      </c>
      <c r="AG214" s="1">
        <v>60.033869602032169</v>
      </c>
      <c r="AH214" s="2">
        <v>0.11864406779661017</v>
      </c>
      <c r="AI214" s="1">
        <v>0.44376899696048622</v>
      </c>
      <c r="AJ214" s="1">
        <v>0.39412360688956433</v>
      </c>
      <c r="AL214" s="1">
        <v>-1.2091579575307809</v>
      </c>
      <c r="AM214" s="1">
        <v>1345.7079563237071</v>
      </c>
      <c r="AN214" s="1">
        <v>1382.433349609375</v>
      </c>
      <c r="AO214" s="1">
        <v>1.8474301099777219</v>
      </c>
      <c r="AP214" s="1">
        <v>1332.474243164062</v>
      </c>
      <c r="AQ214" s="1">
        <v>1344.289267077557</v>
      </c>
      <c r="AR214" s="1">
        <v>1343.759836714918</v>
      </c>
      <c r="AS214" s="1">
        <v>2.08406662940979</v>
      </c>
      <c r="AT214" s="1">
        <v>-4.1558274146809708</v>
      </c>
      <c r="AU214" s="1">
        <v>-4.2215917836282504</v>
      </c>
      <c r="AV214" s="1">
        <v>1</v>
      </c>
    </row>
    <row r="215" spans="1:50" s="1" customFormat="1" x14ac:dyDescent="0.3">
      <c r="A215" s="1">
        <v>2</v>
      </c>
      <c r="B215" s="1">
        <v>51.823</v>
      </c>
      <c r="C215" s="1">
        <v>0.28999999999999998</v>
      </c>
      <c r="D215" s="1">
        <v>0.998</v>
      </c>
      <c r="E215" s="1">
        <v>0.24199999999999999</v>
      </c>
      <c r="F215" s="1">
        <v>14.391</v>
      </c>
      <c r="G215" s="1">
        <v>0.42499999999999999</v>
      </c>
      <c r="H215" s="1">
        <v>12.124000000000001</v>
      </c>
      <c r="I215" s="1">
        <v>19.140999999999998</v>
      </c>
      <c r="J215" s="1">
        <v>0.25900000000000001</v>
      </c>
      <c r="K215" s="1">
        <v>0</v>
      </c>
      <c r="L215" s="1">
        <v>0</v>
      </c>
      <c r="M215" s="1">
        <v>0</v>
      </c>
      <c r="N215" s="1">
        <v>99.692999999999998</v>
      </c>
      <c r="O215" s="1" t="s">
        <v>56</v>
      </c>
      <c r="P215" t="str" cm="1">
        <f t="array" ref="P215">_xlfn.IFS(A215=2,"Core",A215=3,"Rim",TRUE,"Mantle")</f>
        <v>Core</v>
      </c>
      <c r="Q215" s="1" t="s">
        <v>53</v>
      </c>
      <c r="R215" s="1">
        <v>1.976</v>
      </c>
      <c r="S215" s="1">
        <v>8.0000000000000002E-3</v>
      </c>
      <c r="T215" s="1">
        <v>4.4999999999999998E-2</v>
      </c>
      <c r="U215" s="1">
        <v>7.0000000000000001E-3</v>
      </c>
      <c r="V215" s="1">
        <v>0</v>
      </c>
      <c r="W215" s="1">
        <v>0.45900000000000002</v>
      </c>
      <c r="X215" s="1">
        <v>1.4E-2</v>
      </c>
      <c r="Y215" s="1">
        <v>0.68899999999999995</v>
      </c>
      <c r="Z215" s="1">
        <v>0.78200000000000003</v>
      </c>
      <c r="AA215" s="1">
        <v>1.9E-2</v>
      </c>
      <c r="AB215" s="1">
        <v>0</v>
      </c>
      <c r="AC215" s="1">
        <v>3.9990000000000001</v>
      </c>
      <c r="AD215" s="2">
        <v>40.226337448559669</v>
      </c>
      <c r="AE215" s="2">
        <v>35.442386831275719</v>
      </c>
      <c r="AF215" s="2">
        <v>24.331275720164612</v>
      </c>
      <c r="AG215" s="2">
        <v>60.017421602787458</v>
      </c>
      <c r="AH215" s="2">
        <v>0</v>
      </c>
      <c r="AI215" s="2">
        <v>0.44444444444444448</v>
      </c>
      <c r="AJ215" s="2">
        <v>0.40226337448559668</v>
      </c>
      <c r="AL215" s="1">
        <v>0.66844345711349717</v>
      </c>
      <c r="AM215" s="1">
        <v>1361.1104070154031</v>
      </c>
      <c r="AN215" s="1">
        <v>1394.672119140625</v>
      </c>
      <c r="AO215" s="1">
        <v>1.5287681818008421</v>
      </c>
      <c r="AP215" s="1">
        <v>1344.90087890625</v>
      </c>
      <c r="AQ215" s="1">
        <v>1392.212864887076</v>
      </c>
      <c r="AR215" s="1">
        <v>1404.928172157704</v>
      </c>
      <c r="AS215" s="1">
        <v>2.2893862724304199</v>
      </c>
      <c r="AT215" s="1">
        <v>1.4842968751049741</v>
      </c>
      <c r="AU215" s="1">
        <v>3.0609000603692711</v>
      </c>
      <c r="AV215" s="1">
        <v>0</v>
      </c>
    </row>
    <row r="216" spans="1:50" s="1" customFormat="1" x14ac:dyDescent="0.3">
      <c r="A216" s="1">
        <v>2</v>
      </c>
      <c r="B216" s="1">
        <v>51.737000000000002</v>
      </c>
      <c r="C216" s="1">
        <v>0.27100000000000002</v>
      </c>
      <c r="D216" s="1">
        <v>0.79300000000000004</v>
      </c>
      <c r="E216" s="1">
        <v>0.216</v>
      </c>
      <c r="F216" s="1">
        <v>14.297000000000001</v>
      </c>
      <c r="G216" s="1">
        <v>0.44400000000000001</v>
      </c>
      <c r="H216" s="1">
        <v>12.022</v>
      </c>
      <c r="I216" s="1">
        <v>19.074999999999999</v>
      </c>
      <c r="J216" s="1">
        <v>0.26900000000000002</v>
      </c>
      <c r="K216" s="1">
        <v>0</v>
      </c>
      <c r="L216" s="1">
        <v>0</v>
      </c>
      <c r="M216" s="1">
        <v>0</v>
      </c>
      <c r="N216" s="1">
        <v>99.124000000000024</v>
      </c>
      <c r="O216" s="1" t="s">
        <v>56</v>
      </c>
      <c r="P216" t="str" cm="1">
        <f t="array" ref="P216">_xlfn.IFS(A216=2,"Core",A216=3,"Rim",TRUE,"Mantle")</f>
        <v>Core</v>
      </c>
      <c r="Q216" s="1" t="s">
        <v>53</v>
      </c>
      <c r="R216" s="1">
        <v>1.984</v>
      </c>
      <c r="S216" s="1">
        <v>8.0000000000000002E-3</v>
      </c>
      <c r="T216" s="1">
        <v>3.5999999999999997E-2</v>
      </c>
      <c r="U216" s="1">
        <v>7.0000000000000001E-3</v>
      </c>
      <c r="V216" s="1">
        <v>0</v>
      </c>
      <c r="W216" s="1">
        <v>0.45800000000000002</v>
      </c>
      <c r="X216" s="1">
        <v>1.4E-2</v>
      </c>
      <c r="Y216" s="1">
        <v>0.68700000000000006</v>
      </c>
      <c r="Z216" s="1">
        <v>0.78400000000000003</v>
      </c>
      <c r="AA216" s="1">
        <v>0.02</v>
      </c>
      <c r="AB216" s="1">
        <v>0</v>
      </c>
      <c r="AC216" s="1">
        <v>3.9969999999999999</v>
      </c>
      <c r="AD216" s="2">
        <v>40.349974266598046</v>
      </c>
      <c r="AE216" s="2">
        <v>35.357694287184763</v>
      </c>
      <c r="AF216" s="2">
        <v>24.29233144621719</v>
      </c>
      <c r="AG216" s="2">
        <v>60.000000000000007</v>
      </c>
      <c r="AH216" s="2">
        <v>0</v>
      </c>
      <c r="AI216" s="2">
        <v>0.44467318579516213</v>
      </c>
      <c r="AJ216" s="2">
        <v>0.40349974266598049</v>
      </c>
      <c r="AL216" s="1">
        <v>0.68935732240601766</v>
      </c>
      <c r="AM216" s="1">
        <v>1360.6366776741891</v>
      </c>
      <c r="AN216" s="1">
        <v>1386.57275390625</v>
      </c>
      <c r="AO216" s="1">
        <v>1.719723582267761</v>
      </c>
      <c r="AP216" s="1">
        <v>1332.306030273438</v>
      </c>
      <c r="AQ216" s="1">
        <v>1390.37108875593</v>
      </c>
      <c r="AR216" s="1">
        <v>1404.638339634758</v>
      </c>
      <c r="AS216" s="1">
        <v>2.4318759441375728</v>
      </c>
      <c r="AT216" s="1">
        <v>1.248395672430433</v>
      </c>
      <c r="AU216" s="1">
        <v>3.0173509630698341</v>
      </c>
      <c r="AV216" s="1">
        <v>1</v>
      </c>
    </row>
    <row r="217" spans="1:50" s="1" customFormat="1" x14ac:dyDescent="0.3">
      <c r="A217" s="1">
        <v>2</v>
      </c>
      <c r="B217" s="1">
        <v>52.079000000000001</v>
      </c>
      <c r="C217" s="1">
        <v>0.25</v>
      </c>
      <c r="D217" s="1">
        <v>0.753</v>
      </c>
      <c r="E217" s="1">
        <v>0.159</v>
      </c>
      <c r="F217" s="1">
        <v>14.443</v>
      </c>
      <c r="G217" s="1">
        <v>0.45800000000000002</v>
      </c>
      <c r="H217" s="1">
        <v>12.132999999999999</v>
      </c>
      <c r="I217" s="1">
        <v>19.036000000000001</v>
      </c>
      <c r="J217" s="1">
        <v>0.27800000000000002</v>
      </c>
      <c r="K217" s="1">
        <v>0</v>
      </c>
      <c r="L217" s="1">
        <v>0</v>
      </c>
      <c r="M217" s="1">
        <v>0</v>
      </c>
      <c r="N217" s="1">
        <v>99.588999999999999</v>
      </c>
      <c r="O217" s="1" t="s">
        <v>56</v>
      </c>
      <c r="P217" t="str" cm="1">
        <f t="array" ref="P217">_xlfn.IFS(A217=2,"Core",A217=3,"Rim",TRUE,"Mantle")</f>
        <v>Core</v>
      </c>
      <c r="Q217" s="1" t="s">
        <v>53</v>
      </c>
      <c r="R217" s="1">
        <v>1.9870000000000001</v>
      </c>
      <c r="S217" s="1">
        <v>7.0000000000000001E-3</v>
      </c>
      <c r="T217" s="1">
        <v>3.4000000000000002E-2</v>
      </c>
      <c r="U217" s="1">
        <v>5.0000000000000001E-3</v>
      </c>
      <c r="V217" s="1">
        <v>0</v>
      </c>
      <c r="W217" s="1">
        <v>0.46100000000000002</v>
      </c>
      <c r="X217" s="1">
        <v>1.4999999999999999E-2</v>
      </c>
      <c r="Y217" s="1">
        <v>0.69</v>
      </c>
      <c r="Z217" s="1">
        <v>0.77800000000000002</v>
      </c>
      <c r="AA217" s="1">
        <v>2.1000000000000001E-2</v>
      </c>
      <c r="AB217" s="1">
        <v>0</v>
      </c>
      <c r="AC217" s="1">
        <v>3.9969999999999999</v>
      </c>
      <c r="AD217" s="2">
        <v>40.02057613168725</v>
      </c>
      <c r="AE217" s="2">
        <v>35.493827160493822</v>
      </c>
      <c r="AF217" s="2">
        <v>24.485596707818932</v>
      </c>
      <c r="AG217" s="2">
        <v>59.947871416159856</v>
      </c>
      <c r="AH217" s="2">
        <v>0</v>
      </c>
      <c r="AI217" s="2">
        <v>0.44495884773662558</v>
      </c>
      <c r="AJ217" s="2">
        <v>0.40020576131687252</v>
      </c>
      <c r="AL217" s="1">
        <v>0.92660445616520093</v>
      </c>
      <c r="AM217" s="1">
        <v>1361.958742219929</v>
      </c>
      <c r="AN217" s="1">
        <v>1376.553100585938</v>
      </c>
      <c r="AO217" s="1">
        <v>1.645502090454102</v>
      </c>
      <c r="AP217" s="1">
        <v>1333.170166015625</v>
      </c>
      <c r="AQ217" s="1">
        <v>1393.4308088274779</v>
      </c>
      <c r="AR217" s="1">
        <v>1408.1398087128821</v>
      </c>
      <c r="AS217" s="1">
        <v>2.534775972366333</v>
      </c>
      <c r="AT217" s="1">
        <v>1.55683585357383</v>
      </c>
      <c r="AU217" s="1">
        <v>3.3798136408533099</v>
      </c>
      <c r="AV217" s="1">
        <v>0</v>
      </c>
    </row>
    <row r="218" spans="1:50" s="1" customFormat="1" x14ac:dyDescent="0.3">
      <c r="A218" s="1">
        <v>2</v>
      </c>
      <c r="B218" s="1">
        <v>51.15</v>
      </c>
      <c r="C218" s="1">
        <v>0.31</v>
      </c>
      <c r="D218" s="1">
        <v>1.1000000000000001</v>
      </c>
      <c r="E218" s="1">
        <v>0.26</v>
      </c>
      <c r="F218" s="1">
        <v>14.96</v>
      </c>
      <c r="G218" s="1">
        <v>0.44</v>
      </c>
      <c r="H218" s="1">
        <v>12.5</v>
      </c>
      <c r="I218" s="1">
        <v>19.079999999999998</v>
      </c>
      <c r="J218" s="1">
        <v>0.31</v>
      </c>
      <c r="K218" s="1">
        <v>0</v>
      </c>
      <c r="L218" s="1">
        <v>0</v>
      </c>
      <c r="M218" s="1">
        <v>0</v>
      </c>
      <c r="N218" s="1">
        <v>100.11</v>
      </c>
      <c r="O218" s="1" t="s">
        <v>56</v>
      </c>
      <c r="P218" t="str" cm="1">
        <f t="array" ref="P218">_xlfn.IFS(A218=2,"Core",A218=3,"Rim",TRUE,"Mantle")</f>
        <v>Core</v>
      </c>
      <c r="Q218" s="1" t="s">
        <v>58</v>
      </c>
      <c r="R218" s="1">
        <v>1.94</v>
      </c>
      <c r="S218" s="1">
        <v>8.9999999999999993E-3</v>
      </c>
      <c r="T218" s="1">
        <v>4.9000000000000002E-2</v>
      </c>
      <c r="U218" s="1">
        <v>8.0000000000000002E-3</v>
      </c>
      <c r="V218" s="1">
        <v>6.7000000000000004E-2</v>
      </c>
      <c r="W218" s="1">
        <v>0.40699999999999997</v>
      </c>
      <c r="X218" s="1">
        <v>1.4E-2</v>
      </c>
      <c r="Y218" s="1">
        <v>0.70699999999999996</v>
      </c>
      <c r="Z218" s="1">
        <v>0.77600000000000002</v>
      </c>
      <c r="AA218" s="1">
        <v>2.3E-2</v>
      </c>
      <c r="AB218" s="1">
        <v>0</v>
      </c>
      <c r="AC218" s="1">
        <v>4</v>
      </c>
      <c r="AD218" s="1">
        <v>39.370877727042107</v>
      </c>
      <c r="AE218" s="1">
        <v>35.8701166920345</v>
      </c>
      <c r="AF218" s="1">
        <v>24.759005580923386</v>
      </c>
      <c r="AG218" s="1">
        <v>59.864521591871309</v>
      </c>
      <c r="AH218" s="2">
        <v>0.14135021097046416</v>
      </c>
      <c r="AI218" s="1">
        <v>0.44444444444444442</v>
      </c>
      <c r="AJ218" s="1">
        <v>0.39370877727042108</v>
      </c>
      <c r="AL218" s="1">
        <v>-0.85776463545604287</v>
      </c>
      <c r="AM218" s="1">
        <v>1349.685643606387</v>
      </c>
      <c r="AN218" s="1">
        <v>1391.271850585938</v>
      </c>
      <c r="AO218" s="1">
        <v>2.3553285598754878</v>
      </c>
      <c r="AP218" s="1">
        <v>1345.989868164062</v>
      </c>
      <c r="AQ218" s="1">
        <v>1324.0220208496551</v>
      </c>
      <c r="AR218" s="1">
        <v>1317.337557943325</v>
      </c>
      <c r="AS218" s="1">
        <v>2.5958223342895508</v>
      </c>
      <c r="AT218" s="1">
        <v>-6.3926388185927863</v>
      </c>
      <c r="AU218" s="1">
        <v>-7.2243815248112604</v>
      </c>
      <c r="AV218" s="1">
        <v>1</v>
      </c>
    </row>
    <row r="219" spans="1:50" s="1" customFormat="1" x14ac:dyDescent="0.3">
      <c r="A219">
        <v>2</v>
      </c>
      <c r="B219">
        <v>50.493000000000002</v>
      </c>
      <c r="C219">
        <v>0.375</v>
      </c>
      <c r="D219">
        <v>1.272</v>
      </c>
      <c r="E219">
        <v>0.112</v>
      </c>
      <c r="F219">
        <v>15.839</v>
      </c>
      <c r="G219">
        <v>0.51900000000000002</v>
      </c>
      <c r="H219">
        <v>12.215999999999999</v>
      </c>
      <c r="I219">
        <v>18.111999999999998</v>
      </c>
      <c r="J219">
        <v>0.124</v>
      </c>
      <c r="K219">
        <v>7.0000000000000001E-3</v>
      </c>
      <c r="L219">
        <v>8.3000000000000004E-2</v>
      </c>
      <c r="M219">
        <v>2.1999999999999999E-2</v>
      </c>
      <c r="N219" s="1">
        <f>SUM(B219:M219)</f>
        <v>99.174000000000007</v>
      </c>
      <c r="O219" t="s">
        <v>61</v>
      </c>
      <c r="P219" t="str" cm="1">
        <f t="array" ref="P219">_xlfn.IFS(A219=2,"Core",A219=3,"Rim",TRUE,"Mantle")</f>
        <v>Core</v>
      </c>
      <c r="Q219" s="1" t="s">
        <v>93</v>
      </c>
      <c r="R219">
        <v>1.944</v>
      </c>
      <c r="S219">
        <v>1.0999999999999999E-2</v>
      </c>
      <c r="T219">
        <v>5.8000000000000003E-2</v>
      </c>
      <c r="U219">
        <v>3.0000000000000001E-3</v>
      </c>
      <c r="V219">
        <v>3.9E-2</v>
      </c>
      <c r="W219">
        <v>0.47099999999999997</v>
      </c>
      <c r="X219">
        <v>1.7000000000000001E-2</v>
      </c>
      <c r="Y219">
        <v>0.70099999999999996</v>
      </c>
      <c r="Z219">
        <v>0.747</v>
      </c>
      <c r="AA219">
        <v>8.9999999999999993E-3</v>
      </c>
      <c r="AB219">
        <v>0</v>
      </c>
      <c r="AC219">
        <v>4</v>
      </c>
      <c r="AD219">
        <v>37.822784810126578</v>
      </c>
      <c r="AE219">
        <v>35.493670886075947</v>
      </c>
      <c r="AF219">
        <v>26.683544303797476</v>
      </c>
      <c r="AG219" s="2">
        <f>Y219/(Y219+W219)*100</f>
        <v>59.812286689419793</v>
      </c>
      <c r="AH219" s="2">
        <f>V219/(V219+W219)</f>
        <v>7.647058823529411E-2</v>
      </c>
      <c r="AI219">
        <v>0.45594936708860762</v>
      </c>
      <c r="AJ219">
        <v>0.37822784810126575</v>
      </c>
      <c r="AK219"/>
      <c r="AL219">
        <v>-1.0815707021778851</v>
      </c>
      <c r="AM219">
        <v>1332.3939859941479</v>
      </c>
      <c r="AN219">
        <v>1357.826538085938</v>
      </c>
      <c r="AO219">
        <v>1.7392681837081909</v>
      </c>
      <c r="AP219">
        <v>1315.447875976562</v>
      </c>
      <c r="AQ219">
        <v>1364.6142278780039</v>
      </c>
      <c r="AR219">
        <v>1371.974192180724</v>
      </c>
      <c r="AS219">
        <v>1.6192072629928591</v>
      </c>
      <c r="AT219">
        <v>-0.89651063713290569</v>
      </c>
      <c r="AU219">
        <v>2.1685739680568972E-2</v>
      </c>
      <c r="AV219">
        <v>1</v>
      </c>
      <c r="AW219"/>
      <c r="AX219"/>
    </row>
    <row r="220" spans="1:50" s="1" customFormat="1" x14ac:dyDescent="0.3">
      <c r="A220" s="1">
        <v>2</v>
      </c>
      <c r="B220" s="1">
        <v>50.8</v>
      </c>
      <c r="C220" s="1">
        <v>0.3</v>
      </c>
      <c r="D220" s="1">
        <v>1.1000000000000001</v>
      </c>
      <c r="E220" s="1">
        <v>0.28000000000000003</v>
      </c>
      <c r="F220" s="1">
        <v>15.06</v>
      </c>
      <c r="G220" s="1">
        <v>0.43</v>
      </c>
      <c r="H220" s="1">
        <v>12.58</v>
      </c>
      <c r="I220" s="1">
        <v>19.36</v>
      </c>
      <c r="J220" s="1">
        <v>0.27</v>
      </c>
      <c r="K220" s="1">
        <v>0</v>
      </c>
      <c r="L220" s="1">
        <v>0</v>
      </c>
      <c r="M220" s="1">
        <v>0</v>
      </c>
      <c r="N220" s="1">
        <v>100.17999999999999</v>
      </c>
      <c r="O220" s="1" t="s">
        <v>56</v>
      </c>
      <c r="P220" t="str" cm="1">
        <f t="array" ref="P220">_xlfn.IFS(A220=2,"Core",A220=3,"Rim",TRUE,"Mantle")</f>
        <v>Core</v>
      </c>
      <c r="Q220" s="1" t="s">
        <v>58</v>
      </c>
      <c r="R220" s="1">
        <v>1.9259999999999999</v>
      </c>
      <c r="S220" s="1">
        <v>8.9999999999999993E-3</v>
      </c>
      <c r="T220" s="1">
        <v>4.9000000000000002E-2</v>
      </c>
      <c r="U220" s="1">
        <v>8.0000000000000002E-3</v>
      </c>
      <c r="V220" s="1">
        <v>9.4E-2</v>
      </c>
      <c r="W220" s="1">
        <v>0.38400000000000001</v>
      </c>
      <c r="X220" s="1">
        <v>1.4E-2</v>
      </c>
      <c r="Y220" s="1">
        <v>0.71099999999999997</v>
      </c>
      <c r="Z220" s="1">
        <v>0.78600000000000003</v>
      </c>
      <c r="AA220" s="1">
        <v>0.02</v>
      </c>
      <c r="AB220" s="1">
        <v>0</v>
      </c>
      <c r="AC220" s="1">
        <v>4</v>
      </c>
      <c r="AD220" s="1">
        <v>39.517345399698343</v>
      </c>
      <c r="AE220" s="1">
        <v>35.746606334841623</v>
      </c>
      <c r="AF220" s="1">
        <v>24.736048265460031</v>
      </c>
      <c r="AG220" s="1">
        <v>59.798149705634977</v>
      </c>
      <c r="AH220" s="2">
        <v>0.19665271966527198</v>
      </c>
      <c r="AI220" s="1">
        <v>0.44494720965309204</v>
      </c>
      <c r="AJ220" s="1">
        <v>0.39517345399698345</v>
      </c>
      <c r="AM220" s="1">
        <v>1341.0421791023789</v>
      </c>
      <c r="AN220" s="1">
        <v>1392.453369140625</v>
      </c>
      <c r="AO220" s="1">
        <v>2.2714698314666748</v>
      </c>
      <c r="AP220" s="1">
        <v>1341.94287109375</v>
      </c>
      <c r="AS220" s="1">
        <v>2.4412226676940918</v>
      </c>
      <c r="AV220" s="1">
        <v>1</v>
      </c>
    </row>
    <row r="221" spans="1:50" s="1" customFormat="1" x14ac:dyDescent="0.3">
      <c r="A221" s="1">
        <v>2</v>
      </c>
      <c r="B221" s="1">
        <v>51.23</v>
      </c>
      <c r="C221" s="1">
        <v>0.3</v>
      </c>
      <c r="D221" s="1">
        <v>1.1200000000000001</v>
      </c>
      <c r="E221" s="1">
        <v>0.25</v>
      </c>
      <c r="F221" s="1">
        <v>14.93</v>
      </c>
      <c r="G221" s="1">
        <v>0.42</v>
      </c>
      <c r="H221" s="1">
        <v>12.44</v>
      </c>
      <c r="I221" s="1">
        <v>18.989999999999998</v>
      </c>
      <c r="J221" s="1">
        <v>0.27</v>
      </c>
      <c r="K221" s="1">
        <v>0</v>
      </c>
      <c r="L221" s="1">
        <v>0</v>
      </c>
      <c r="M221" s="1">
        <v>0</v>
      </c>
      <c r="N221" s="1">
        <v>99.949999999999974</v>
      </c>
      <c r="O221" s="1" t="s">
        <v>56</v>
      </c>
      <c r="P221" t="str" cm="1">
        <f t="array" ref="P221">_xlfn.IFS(A221=2,"Core",A221=3,"Rim",TRUE,"Mantle")</f>
        <v>Core</v>
      </c>
      <c r="Q221" s="1" t="s">
        <v>58</v>
      </c>
      <c r="R221" s="1">
        <v>1.9470000000000001</v>
      </c>
      <c r="S221" s="1">
        <v>8.9999999999999993E-3</v>
      </c>
      <c r="T221" s="1">
        <v>0.05</v>
      </c>
      <c r="U221" s="1">
        <v>8.0000000000000002E-3</v>
      </c>
      <c r="V221" s="1">
        <v>0.05</v>
      </c>
      <c r="W221" s="1">
        <v>0.42399999999999999</v>
      </c>
      <c r="X221" s="1">
        <v>1.4E-2</v>
      </c>
      <c r="Y221" s="1">
        <v>0.70499999999999996</v>
      </c>
      <c r="Z221" s="1">
        <v>0.77300000000000002</v>
      </c>
      <c r="AA221" s="1">
        <v>0.02</v>
      </c>
      <c r="AB221" s="1">
        <v>0</v>
      </c>
      <c r="AC221" s="1">
        <v>4</v>
      </c>
      <c r="AD221" s="1">
        <v>39.318413021363178</v>
      </c>
      <c r="AE221" s="1">
        <v>35.859613428280767</v>
      </c>
      <c r="AF221" s="1">
        <v>24.821973550356049</v>
      </c>
      <c r="AG221" s="1">
        <v>59.796437659033074</v>
      </c>
      <c r="AH221" s="2">
        <v>0.10548523206751056</v>
      </c>
      <c r="AI221" s="1">
        <v>0.4448118006103764</v>
      </c>
      <c r="AJ221" s="1">
        <v>0.3931841302136318</v>
      </c>
      <c r="AL221" s="1">
        <v>-0.51785991464481285</v>
      </c>
      <c r="AM221" s="1">
        <v>1352.1433424766701</v>
      </c>
      <c r="AN221" s="1">
        <v>1389.33154296875</v>
      </c>
      <c r="AO221" s="1">
        <v>1.79632556438446</v>
      </c>
      <c r="AP221" s="1">
        <v>1349.676635742188</v>
      </c>
      <c r="AQ221" s="1">
        <v>1365.1678414438929</v>
      </c>
      <c r="AR221" s="1">
        <v>1365.7963830970839</v>
      </c>
      <c r="AS221" s="1">
        <v>2.1630291938781738</v>
      </c>
      <c r="AT221" s="1">
        <v>-1.4294699359938929</v>
      </c>
      <c r="AU221" s="1">
        <v>-1.3513330585882051</v>
      </c>
      <c r="AV221" s="1">
        <v>1</v>
      </c>
    </row>
    <row r="222" spans="1:50" s="1" customFormat="1" x14ac:dyDescent="0.3">
      <c r="A222" s="1">
        <v>2</v>
      </c>
      <c r="B222" s="1">
        <v>51.848999999999997</v>
      </c>
      <c r="C222" s="1">
        <v>0.26700000000000002</v>
      </c>
      <c r="D222" s="1">
        <v>0.72699999999999998</v>
      </c>
      <c r="E222" s="1">
        <v>0.215</v>
      </c>
      <c r="F222" s="1">
        <v>14.467000000000001</v>
      </c>
      <c r="G222" s="1">
        <v>0.47299999999999998</v>
      </c>
      <c r="H222" s="1">
        <v>12.051</v>
      </c>
      <c r="I222" s="1">
        <v>19.073</v>
      </c>
      <c r="J222" s="1">
        <v>0.3</v>
      </c>
      <c r="K222" s="1">
        <v>0</v>
      </c>
      <c r="L222" s="1">
        <v>0</v>
      </c>
      <c r="M222" s="1">
        <v>0</v>
      </c>
      <c r="N222" s="1">
        <v>99.422000000000011</v>
      </c>
      <c r="O222" s="1" t="s">
        <v>56</v>
      </c>
      <c r="P222" t="str" cm="1">
        <f t="array" ref="P222">_xlfn.IFS(A222=2,"Core",A222=3,"Rim",TRUE,"Mantle")</f>
        <v>Core</v>
      </c>
      <c r="Q222" s="1" t="s">
        <v>53</v>
      </c>
      <c r="R222" s="1">
        <v>1.984</v>
      </c>
      <c r="S222" s="1">
        <v>8.0000000000000002E-3</v>
      </c>
      <c r="T222" s="1">
        <v>3.3000000000000002E-2</v>
      </c>
      <c r="U222" s="1">
        <v>7.0000000000000001E-3</v>
      </c>
      <c r="V222" s="1">
        <v>0</v>
      </c>
      <c r="W222" s="1">
        <v>0.46200000000000002</v>
      </c>
      <c r="X222" s="1">
        <v>1.4999999999999999E-2</v>
      </c>
      <c r="Y222" s="1">
        <v>0.68700000000000006</v>
      </c>
      <c r="Z222" s="1">
        <v>0.78200000000000003</v>
      </c>
      <c r="AA222" s="1">
        <v>2.1999999999999999E-2</v>
      </c>
      <c r="AB222" s="1">
        <v>0</v>
      </c>
      <c r="AC222" s="1">
        <v>4</v>
      </c>
      <c r="AD222" s="2">
        <v>40.184994861253855</v>
      </c>
      <c r="AE222" s="2">
        <v>35.303186022610483</v>
      </c>
      <c r="AF222" s="2">
        <v>24.511819116135662</v>
      </c>
      <c r="AG222" s="2">
        <v>59.791122715404697</v>
      </c>
      <c r="AH222" s="2">
        <v>0</v>
      </c>
      <c r="AI222" s="2">
        <v>0.4460431654676259</v>
      </c>
      <c r="AJ222" s="2">
        <v>0.40184994861253853</v>
      </c>
      <c r="AL222" s="1">
        <v>0.75057288576537928</v>
      </c>
      <c r="AM222" s="1">
        <v>1358.757797969507</v>
      </c>
      <c r="AN222" s="1">
        <v>1394.5478515625</v>
      </c>
      <c r="AO222" s="1">
        <v>2.054146289825439</v>
      </c>
      <c r="AP222" s="1">
        <v>1334.312622070312</v>
      </c>
      <c r="AQ222" s="1">
        <v>1387.599098581255</v>
      </c>
      <c r="AR222" s="1">
        <v>1397.5527922026861</v>
      </c>
      <c r="AS222" s="1">
        <v>2.5577621459960942</v>
      </c>
      <c r="AT222" s="1">
        <v>1.0359447881792221</v>
      </c>
      <c r="AU222" s="1">
        <v>2.2710159824435832</v>
      </c>
      <c r="AV222" s="1">
        <v>1</v>
      </c>
    </row>
    <row r="223" spans="1:50" s="1" customFormat="1" x14ac:dyDescent="0.3">
      <c r="A223" s="1">
        <v>2</v>
      </c>
      <c r="B223" s="1">
        <v>51.15</v>
      </c>
      <c r="C223" s="1">
        <v>0.31</v>
      </c>
      <c r="D223" s="1">
        <v>1.1000000000000001</v>
      </c>
      <c r="E223" s="1">
        <v>0.25</v>
      </c>
      <c r="F223" s="1">
        <v>15.07</v>
      </c>
      <c r="G223" s="1">
        <v>0.44</v>
      </c>
      <c r="H223" s="1">
        <v>12.54</v>
      </c>
      <c r="I223" s="1">
        <v>19.12</v>
      </c>
      <c r="J223" s="1">
        <v>0.26</v>
      </c>
      <c r="K223" s="1">
        <v>0</v>
      </c>
      <c r="L223" s="1">
        <v>0</v>
      </c>
      <c r="M223" s="1">
        <v>0</v>
      </c>
      <c r="N223" s="1">
        <v>100.24</v>
      </c>
      <c r="O223" s="1" t="s">
        <v>56</v>
      </c>
      <c r="P223" t="str" cm="1">
        <f t="array" ref="P223">_xlfn.IFS(A223=2,"Core",A223=3,"Rim",TRUE,"Mantle")</f>
        <v>Core</v>
      </c>
      <c r="Q223" s="1" t="s">
        <v>58</v>
      </c>
      <c r="R223" s="1">
        <v>1.9390000000000001</v>
      </c>
      <c r="S223" s="1">
        <v>8.9999999999999993E-3</v>
      </c>
      <c r="T223" s="1">
        <v>4.9000000000000002E-2</v>
      </c>
      <c r="U223" s="1">
        <v>7.0000000000000001E-3</v>
      </c>
      <c r="V223" s="1">
        <v>6.7000000000000004E-2</v>
      </c>
      <c r="W223" s="1">
        <v>0.41</v>
      </c>
      <c r="X223" s="1">
        <v>1.4E-2</v>
      </c>
      <c r="Y223" s="1">
        <v>0.70799999999999996</v>
      </c>
      <c r="Z223" s="1">
        <v>0.77700000000000002</v>
      </c>
      <c r="AA223" s="1">
        <v>1.9E-2</v>
      </c>
      <c r="AB223" s="1">
        <v>0</v>
      </c>
      <c r="AC223" s="1">
        <v>4</v>
      </c>
      <c r="AD223" s="1">
        <v>39.321862348178144</v>
      </c>
      <c r="AE223" s="1">
        <v>35.829959514170035</v>
      </c>
      <c r="AF223" s="1">
        <v>24.848178137651821</v>
      </c>
      <c r="AG223" s="1">
        <v>59.74683544303798</v>
      </c>
      <c r="AH223" s="2">
        <v>0.14046121593291405</v>
      </c>
      <c r="AI223" s="1">
        <v>0.44509109311740891</v>
      </c>
      <c r="AJ223" s="1">
        <v>0.39321862348178144</v>
      </c>
      <c r="AM223" s="1">
        <v>1344.9685617759581</v>
      </c>
      <c r="AN223" s="1">
        <v>1389.97314453125</v>
      </c>
      <c r="AO223" s="1">
        <v>2.1279032230377202</v>
      </c>
      <c r="AP223" s="1">
        <v>1342.698608398438</v>
      </c>
      <c r="AS223" s="1">
        <v>2.1365623474121089</v>
      </c>
      <c r="AV223" s="1">
        <v>1</v>
      </c>
    </row>
    <row r="224" spans="1:50" s="1" customFormat="1" x14ac:dyDescent="0.3">
      <c r="A224" s="1">
        <v>2</v>
      </c>
      <c r="B224" s="1">
        <v>51.36</v>
      </c>
      <c r="C224" s="1">
        <v>0.35</v>
      </c>
      <c r="D224" s="1">
        <v>1.06</v>
      </c>
      <c r="E224" s="1">
        <v>0.27</v>
      </c>
      <c r="F224" s="1">
        <v>14.86</v>
      </c>
      <c r="G224" s="1">
        <v>0.42</v>
      </c>
      <c r="H224" s="1">
        <v>12.37</v>
      </c>
      <c r="I224" s="1">
        <v>19.12</v>
      </c>
      <c r="J224" s="1">
        <v>0.27</v>
      </c>
      <c r="K224" s="1">
        <v>0</v>
      </c>
      <c r="L224" s="1">
        <v>0</v>
      </c>
      <c r="M224" s="1">
        <v>0</v>
      </c>
      <c r="N224" s="1">
        <v>100.08000000000001</v>
      </c>
      <c r="O224" s="1" t="s">
        <v>56</v>
      </c>
      <c r="P224" t="str" cm="1">
        <f t="array" ref="P224">_xlfn.IFS(A224=2,"Core",A224=3,"Rim",TRUE,"Mantle")</f>
        <v>Core</v>
      </c>
      <c r="Q224" s="1" t="s">
        <v>58</v>
      </c>
      <c r="R224" s="1">
        <v>1.9510000000000001</v>
      </c>
      <c r="S224" s="1">
        <v>0.01</v>
      </c>
      <c r="T224" s="1">
        <v>4.7E-2</v>
      </c>
      <c r="U224" s="1">
        <v>8.0000000000000002E-3</v>
      </c>
      <c r="V224" s="1">
        <v>4.2999999999999997E-2</v>
      </c>
      <c r="W224" s="1">
        <v>0.42899999999999999</v>
      </c>
      <c r="X224" s="1">
        <v>1.4E-2</v>
      </c>
      <c r="Y224" s="1">
        <v>0.7</v>
      </c>
      <c r="Z224" s="1">
        <v>0.77800000000000002</v>
      </c>
      <c r="AA224" s="1">
        <v>0.02</v>
      </c>
      <c r="AB224" s="1">
        <v>0</v>
      </c>
      <c r="AC224" s="1">
        <v>4</v>
      </c>
      <c r="AD224" s="1">
        <v>39.613034623217928</v>
      </c>
      <c r="AE224" s="1">
        <v>35.641547861507121</v>
      </c>
      <c r="AF224" s="1">
        <v>24.745417515274948</v>
      </c>
      <c r="AG224" s="1">
        <v>59.726962457337891</v>
      </c>
      <c r="AH224" s="2">
        <v>9.1101694915254244E-2</v>
      </c>
      <c r="AI224" s="1">
        <v>0.4455193482688391</v>
      </c>
      <c r="AJ224" s="1">
        <v>0.3961303462321793</v>
      </c>
      <c r="AL224" s="1">
        <v>-0.61605235602313968</v>
      </c>
      <c r="AM224" s="1">
        <v>1351.6077652934721</v>
      </c>
      <c r="AN224" s="1">
        <v>1392.754638671875</v>
      </c>
      <c r="AO224" s="1">
        <v>1.8035750389099121</v>
      </c>
      <c r="AP224" s="1">
        <v>1352.285522460938</v>
      </c>
      <c r="AQ224" s="1">
        <v>1360.76909409207</v>
      </c>
      <c r="AR224" s="1">
        <v>1361.3028726316411</v>
      </c>
      <c r="AS224" s="1">
        <v>2.323588609695435</v>
      </c>
      <c r="AT224" s="1">
        <v>-1.85767887061229</v>
      </c>
      <c r="AU224" s="1">
        <v>-1.791275897803509</v>
      </c>
      <c r="AV224" s="1">
        <v>1</v>
      </c>
    </row>
    <row r="225" spans="1:48" s="1" customFormat="1" x14ac:dyDescent="0.3">
      <c r="A225" s="1">
        <v>2</v>
      </c>
      <c r="B225" s="1">
        <v>50.89</v>
      </c>
      <c r="C225" s="1">
        <v>0.33</v>
      </c>
      <c r="D225" s="1">
        <v>1.0900000000000001</v>
      </c>
      <c r="E225" s="1">
        <v>0.28000000000000003</v>
      </c>
      <c r="F225" s="1">
        <v>14.81</v>
      </c>
      <c r="G225" s="1">
        <v>0.46</v>
      </c>
      <c r="H225" s="1">
        <v>12.31</v>
      </c>
      <c r="I225" s="1">
        <v>19.059999999999999</v>
      </c>
      <c r="J225" s="1">
        <v>0.28000000000000003</v>
      </c>
      <c r="K225" s="1">
        <v>0</v>
      </c>
      <c r="L225" s="1">
        <v>0</v>
      </c>
      <c r="M225" s="1">
        <v>0</v>
      </c>
      <c r="N225" s="1">
        <v>99.51</v>
      </c>
      <c r="O225" s="1" t="s">
        <v>56</v>
      </c>
      <c r="P225" t="str" cm="1">
        <f t="array" ref="P225">_xlfn.IFS(A225=2,"Core",A225=3,"Rim",TRUE,"Mantle")</f>
        <v>Core</v>
      </c>
      <c r="Q225" s="1" t="s">
        <v>58</v>
      </c>
      <c r="R225" s="1">
        <v>1.944</v>
      </c>
      <c r="S225" s="1">
        <v>8.9999999999999993E-3</v>
      </c>
      <c r="T225" s="1">
        <v>4.9000000000000002E-2</v>
      </c>
      <c r="U225" s="1">
        <v>8.0000000000000002E-3</v>
      </c>
      <c r="V225" s="1">
        <v>5.7000000000000002E-2</v>
      </c>
      <c r="W225" s="1">
        <v>0.41599999999999998</v>
      </c>
      <c r="X225" s="1">
        <v>1.4999999999999999E-2</v>
      </c>
      <c r="Y225" s="1">
        <v>0.70099999999999996</v>
      </c>
      <c r="Z225" s="1">
        <v>0.78</v>
      </c>
      <c r="AA225" s="1">
        <v>2.1000000000000001E-2</v>
      </c>
      <c r="AB225" s="1">
        <v>0</v>
      </c>
      <c r="AC225" s="1">
        <v>4</v>
      </c>
      <c r="AD225" s="1">
        <v>39.614017267648556</v>
      </c>
      <c r="AE225" s="1">
        <v>35.601828339258503</v>
      </c>
      <c r="AF225" s="1">
        <v>24.78415439309294</v>
      </c>
      <c r="AG225" s="1">
        <v>59.710391822827937</v>
      </c>
      <c r="AH225" s="2">
        <v>0.12050739957716702</v>
      </c>
      <c r="AI225" s="1">
        <v>0.44591163026917219</v>
      </c>
      <c r="AJ225" s="1">
        <v>0.39614017267648555</v>
      </c>
      <c r="AL225" s="1">
        <v>-0.92056212090534828</v>
      </c>
      <c r="AM225" s="1">
        <v>1345.962257239009</v>
      </c>
      <c r="AN225" s="1">
        <v>1390.8017578125</v>
      </c>
      <c r="AO225" s="1">
        <v>2.6143655776977539</v>
      </c>
      <c r="AP225" s="1">
        <v>1343.796630859375</v>
      </c>
      <c r="AQ225" s="1">
        <v>1342.730343149635</v>
      </c>
      <c r="AR225" s="1">
        <v>1339.579031985588</v>
      </c>
      <c r="AS225" s="1">
        <v>2.3679687976837158</v>
      </c>
      <c r="AT225" s="1">
        <v>-4.0419232662306968</v>
      </c>
      <c r="AU225" s="1">
        <v>-4.434092185725321</v>
      </c>
      <c r="AV225" s="1">
        <v>1</v>
      </c>
    </row>
    <row r="226" spans="1:48" s="1" customFormat="1" x14ac:dyDescent="0.3">
      <c r="A226" s="1">
        <v>2</v>
      </c>
      <c r="B226" s="1">
        <v>50.63</v>
      </c>
      <c r="C226" s="1">
        <v>0.31</v>
      </c>
      <c r="D226" s="1">
        <v>1.1399999999999999</v>
      </c>
      <c r="E226" s="1">
        <v>0.23</v>
      </c>
      <c r="F226" s="1">
        <v>15.05</v>
      </c>
      <c r="G226" s="1">
        <v>0.41</v>
      </c>
      <c r="H226" s="1">
        <v>12.51</v>
      </c>
      <c r="I226" s="1">
        <v>19.02</v>
      </c>
      <c r="J226" s="1">
        <v>0.27</v>
      </c>
      <c r="K226" s="1">
        <v>0</v>
      </c>
      <c r="L226" s="1">
        <v>0</v>
      </c>
      <c r="M226" s="1">
        <v>0</v>
      </c>
      <c r="N226" s="1">
        <v>99.57</v>
      </c>
      <c r="O226" s="1" t="s">
        <v>56</v>
      </c>
      <c r="P226" t="str" cm="1">
        <f t="array" ref="P226">_xlfn.IFS(A226=2,"Core",A226=3,"Rim",TRUE,"Mantle")</f>
        <v>Core</v>
      </c>
      <c r="Q226" s="1" t="s">
        <v>58</v>
      </c>
      <c r="R226" s="1">
        <v>1.931</v>
      </c>
      <c r="S226" s="1">
        <v>8.9999999999999993E-3</v>
      </c>
      <c r="T226" s="1">
        <v>5.0999999999999997E-2</v>
      </c>
      <c r="U226" s="1">
        <v>7.0000000000000001E-3</v>
      </c>
      <c r="V226" s="1">
        <v>8.2000000000000003E-2</v>
      </c>
      <c r="W226" s="1">
        <v>0.39800000000000002</v>
      </c>
      <c r="X226" s="1">
        <v>1.2999999999999999E-2</v>
      </c>
      <c r="Y226" s="1">
        <v>0.71099999999999997</v>
      </c>
      <c r="Z226" s="1">
        <v>0.77700000000000002</v>
      </c>
      <c r="AA226" s="1">
        <v>0.02</v>
      </c>
      <c r="AB226" s="1">
        <v>0</v>
      </c>
      <c r="AC226" s="1">
        <v>4</v>
      </c>
      <c r="AD226" s="1">
        <v>39.222614840989401</v>
      </c>
      <c r="AE226" s="1">
        <v>35.890964159515399</v>
      </c>
      <c r="AF226" s="1">
        <v>24.886420999495208</v>
      </c>
      <c r="AG226" s="1">
        <v>59.697732997481097</v>
      </c>
      <c r="AH226" s="2">
        <v>0.17083333333333331</v>
      </c>
      <c r="AI226" s="1">
        <v>0.44497728419989907</v>
      </c>
      <c r="AJ226" s="1">
        <v>0.392226148409894</v>
      </c>
      <c r="AM226" s="1">
        <v>1345.8839145811301</v>
      </c>
      <c r="AN226" s="1">
        <v>1386.824096679688</v>
      </c>
      <c r="AO226" s="1">
        <v>2.103693962097168</v>
      </c>
      <c r="AP226" s="1">
        <v>1348.447875976562</v>
      </c>
      <c r="AS226" s="1">
        <v>2.4482533931732182</v>
      </c>
      <c r="AV226" s="1">
        <v>1</v>
      </c>
    </row>
    <row r="227" spans="1:48" s="1" customFormat="1" x14ac:dyDescent="0.3">
      <c r="A227" s="1">
        <v>2</v>
      </c>
      <c r="B227" s="1">
        <v>51.4</v>
      </c>
      <c r="C227" s="1">
        <v>0.28999999999999998</v>
      </c>
      <c r="D227" s="1">
        <v>1.1100000000000001</v>
      </c>
      <c r="E227" s="1">
        <v>0.22</v>
      </c>
      <c r="F227" s="1">
        <v>15.11</v>
      </c>
      <c r="G227" s="1">
        <v>0.41</v>
      </c>
      <c r="H227" s="1">
        <v>12.55</v>
      </c>
      <c r="I227" s="1">
        <v>19.100000000000001</v>
      </c>
      <c r="J227" s="1">
        <v>0.24</v>
      </c>
      <c r="K227" s="1">
        <v>0</v>
      </c>
      <c r="L227" s="1">
        <v>0</v>
      </c>
      <c r="M227" s="1">
        <v>0</v>
      </c>
      <c r="N227" s="1">
        <v>100.42999999999999</v>
      </c>
      <c r="O227" s="1" t="s">
        <v>56</v>
      </c>
      <c r="P227" t="str" cm="1">
        <f t="array" ref="P227">_xlfn.IFS(A227=2,"Core",A227=3,"Rim",TRUE,"Mantle")</f>
        <v>Core</v>
      </c>
      <c r="Q227" s="1" t="s">
        <v>58</v>
      </c>
      <c r="R227" s="1">
        <v>1.9450000000000001</v>
      </c>
      <c r="S227" s="1">
        <v>8.0000000000000002E-3</v>
      </c>
      <c r="T227" s="1">
        <v>0.05</v>
      </c>
      <c r="U227" s="1">
        <v>7.0000000000000001E-3</v>
      </c>
      <c r="V227" s="1">
        <v>5.5E-2</v>
      </c>
      <c r="W227" s="1">
        <v>0.42299999999999999</v>
      </c>
      <c r="X227" s="1">
        <v>1.2999999999999999E-2</v>
      </c>
      <c r="Y227" s="1">
        <v>0.70799999999999996</v>
      </c>
      <c r="Z227" s="1">
        <v>0.77400000000000002</v>
      </c>
      <c r="AA227" s="1">
        <v>1.7999999999999999E-2</v>
      </c>
      <c r="AB227" s="1">
        <v>0</v>
      </c>
      <c r="AC227" s="1">
        <v>4</v>
      </c>
      <c r="AD227" s="1">
        <v>39.229599594526107</v>
      </c>
      <c r="AE227" s="1">
        <v>35.884439939178911</v>
      </c>
      <c r="AF227" s="1">
        <v>24.885960466294982</v>
      </c>
      <c r="AG227" s="1">
        <v>59.696458684654303</v>
      </c>
      <c r="AH227" s="2">
        <v>0.11506276150627617</v>
      </c>
      <c r="AI227" s="1">
        <v>0.44500760263558037</v>
      </c>
      <c r="AJ227" s="1">
        <v>0.39229599594526104</v>
      </c>
      <c r="AL227" s="1">
        <v>-1.085276753879693</v>
      </c>
      <c r="AM227" s="1">
        <v>1349.082391369659</v>
      </c>
      <c r="AN227" s="1">
        <v>1381.729370117188</v>
      </c>
      <c r="AO227" s="1">
        <v>1.626261353492737</v>
      </c>
      <c r="AP227" s="1">
        <v>1347.843505859375</v>
      </c>
      <c r="AQ227" s="1">
        <v>1352.342892343484</v>
      </c>
      <c r="AR227" s="1">
        <v>1352.8686027812339</v>
      </c>
      <c r="AS227" s="1">
        <v>2.206391572952271</v>
      </c>
      <c r="AT227" s="1">
        <v>-2.9779130633232849</v>
      </c>
      <c r="AU227" s="1">
        <v>-2.9125417656914192</v>
      </c>
      <c r="AV227" s="1">
        <v>1</v>
      </c>
    </row>
    <row r="228" spans="1:48" s="1" customFormat="1" x14ac:dyDescent="0.3">
      <c r="A228" s="1">
        <v>2</v>
      </c>
      <c r="B228" s="1">
        <v>51.3</v>
      </c>
      <c r="C228" s="1">
        <v>0.31</v>
      </c>
      <c r="D228" s="1">
        <v>1.06</v>
      </c>
      <c r="E228" s="1">
        <v>0.28999999999999998</v>
      </c>
      <c r="F228" s="1">
        <v>14.99</v>
      </c>
      <c r="G228" s="1">
        <v>0.45</v>
      </c>
      <c r="H228" s="1">
        <v>12.47</v>
      </c>
      <c r="I228" s="1">
        <v>19.02</v>
      </c>
      <c r="J228" s="1">
        <v>0.26</v>
      </c>
      <c r="K228" s="1">
        <v>0</v>
      </c>
      <c r="L228" s="1">
        <v>0</v>
      </c>
      <c r="M228" s="1">
        <v>0</v>
      </c>
      <c r="N228" s="1">
        <v>100.15</v>
      </c>
      <c r="O228" s="1" t="s">
        <v>56</v>
      </c>
      <c r="P228" t="str" cm="1">
        <f t="array" ref="P228">_xlfn.IFS(A228=2,"Core",A228=3,"Rim",TRUE,"Mantle")</f>
        <v>Core</v>
      </c>
      <c r="Q228" s="1" t="s">
        <v>58</v>
      </c>
      <c r="R228" s="1">
        <v>1.9470000000000001</v>
      </c>
      <c r="S228" s="1">
        <v>8.9999999999999993E-3</v>
      </c>
      <c r="T228" s="1">
        <v>4.7E-2</v>
      </c>
      <c r="U228" s="1">
        <v>8.9999999999999993E-3</v>
      </c>
      <c r="V228" s="1">
        <v>5.1999999999999998E-2</v>
      </c>
      <c r="W228" s="1">
        <v>0.42399999999999999</v>
      </c>
      <c r="X228" s="1">
        <v>1.4E-2</v>
      </c>
      <c r="Y228" s="1">
        <v>0.70499999999999996</v>
      </c>
      <c r="Z228" s="1">
        <v>0.77300000000000002</v>
      </c>
      <c r="AA228" s="1">
        <v>1.9E-2</v>
      </c>
      <c r="AB228" s="1">
        <v>0</v>
      </c>
      <c r="AC228" s="1">
        <v>4</v>
      </c>
      <c r="AD228" s="1">
        <v>39.278455284552841</v>
      </c>
      <c r="AE228" s="1">
        <v>35.823170731707314</v>
      </c>
      <c r="AF228" s="1">
        <v>24.898373983739837</v>
      </c>
      <c r="AG228" s="1">
        <v>59.695173581710414</v>
      </c>
      <c r="AH228" s="2">
        <v>0.1092436974789916</v>
      </c>
      <c r="AI228" s="1">
        <v>0.4453760162601626</v>
      </c>
      <c r="AJ228" s="1">
        <v>0.39278455284552843</v>
      </c>
      <c r="AL228" s="1">
        <v>-0.91264843487969927</v>
      </c>
      <c r="AM228" s="1">
        <v>1347.5837050640121</v>
      </c>
      <c r="AN228" s="1">
        <v>1386.411254882812</v>
      </c>
      <c r="AO228" s="1">
        <v>1.9097088575363159</v>
      </c>
      <c r="AP228" s="1">
        <v>1346.95654296875</v>
      </c>
      <c r="AQ228" s="1">
        <v>1349.403811745779</v>
      </c>
      <c r="AR228" s="1">
        <v>1348.072868381026</v>
      </c>
      <c r="AS228" s="1">
        <v>1.946622371673584</v>
      </c>
      <c r="AT228" s="1">
        <v>-3.345549578316422</v>
      </c>
      <c r="AU228" s="1">
        <v>-3.5110482355998549</v>
      </c>
      <c r="AV228" s="1">
        <v>1</v>
      </c>
    </row>
    <row r="229" spans="1:48" s="1" customFormat="1" x14ac:dyDescent="0.3">
      <c r="A229" s="1">
        <v>2</v>
      </c>
      <c r="B229" s="1">
        <v>51.04</v>
      </c>
      <c r="C229" s="1">
        <v>0.32</v>
      </c>
      <c r="D229" s="1">
        <v>1.1299999999999999</v>
      </c>
      <c r="E229" s="1">
        <v>0.28999999999999998</v>
      </c>
      <c r="F229" s="1">
        <v>14.92</v>
      </c>
      <c r="G229" s="1">
        <v>0.45</v>
      </c>
      <c r="H229" s="1">
        <v>12.4</v>
      </c>
      <c r="I229" s="1">
        <v>19.05</v>
      </c>
      <c r="J229" s="1">
        <v>0.28000000000000003</v>
      </c>
      <c r="K229" s="1">
        <v>0</v>
      </c>
      <c r="L229" s="1">
        <v>0</v>
      </c>
      <c r="M229" s="1">
        <v>0</v>
      </c>
      <c r="N229" s="1">
        <v>99.88000000000001</v>
      </c>
      <c r="O229" s="1" t="s">
        <v>56</v>
      </c>
      <c r="P229" t="str" cm="1">
        <f t="array" ref="P229">_xlfn.IFS(A229=2,"Core",A229=3,"Rim",TRUE,"Mantle")</f>
        <v>Core</v>
      </c>
      <c r="Q229" s="1" t="s">
        <v>58</v>
      </c>
      <c r="R229" s="1">
        <v>1.9419999999999999</v>
      </c>
      <c r="S229" s="1">
        <v>8.9999999999999993E-3</v>
      </c>
      <c r="T229" s="1">
        <v>5.0999999999999997E-2</v>
      </c>
      <c r="U229" s="1">
        <v>8.9999999999999993E-3</v>
      </c>
      <c r="V229" s="1">
        <v>5.8999999999999997E-2</v>
      </c>
      <c r="W229" s="1">
        <v>0.41599999999999998</v>
      </c>
      <c r="X229" s="1">
        <v>1.4999999999999999E-2</v>
      </c>
      <c r="Y229" s="1">
        <v>0.70299999999999996</v>
      </c>
      <c r="Z229" s="1">
        <v>0.77700000000000002</v>
      </c>
      <c r="AA229" s="1">
        <v>2.1000000000000001E-2</v>
      </c>
      <c r="AB229" s="1">
        <v>0</v>
      </c>
      <c r="AC229" s="1">
        <v>4</v>
      </c>
      <c r="AD229" s="1">
        <v>39.441624365482234</v>
      </c>
      <c r="AE229" s="1">
        <v>35.685279187817251</v>
      </c>
      <c r="AF229" s="1">
        <v>24.873096446700504</v>
      </c>
      <c r="AG229" s="1">
        <v>59.677419354838712</v>
      </c>
      <c r="AH229" s="2">
        <v>0.12421052631578949</v>
      </c>
      <c r="AI229" s="1">
        <v>0.44593908629441625</v>
      </c>
      <c r="AJ229" s="1">
        <v>0.39441624365482236</v>
      </c>
      <c r="AL229" s="1">
        <v>-0.86639635841035911</v>
      </c>
      <c r="AM229" s="1">
        <v>1347.295377033488</v>
      </c>
      <c r="AN229" s="1">
        <v>1384.80908203125</v>
      </c>
      <c r="AO229" s="1">
        <v>2.4781641960144039</v>
      </c>
      <c r="AP229" s="1">
        <v>1345.845458984375</v>
      </c>
      <c r="AQ229" s="1">
        <v>1345.4987313268571</v>
      </c>
      <c r="AR229" s="1">
        <v>1342.276982034952</v>
      </c>
      <c r="AS229" s="1">
        <v>2.301491260528564</v>
      </c>
      <c r="AT229" s="1">
        <v>-3.735569654265873</v>
      </c>
      <c r="AU229" s="1">
        <v>-4.1364129585349101</v>
      </c>
      <c r="AV229" s="1">
        <v>1</v>
      </c>
    </row>
    <row r="230" spans="1:48" s="1" customFormat="1" x14ac:dyDescent="0.3">
      <c r="A230" s="1">
        <v>2</v>
      </c>
      <c r="B230" s="1">
        <v>50.94</v>
      </c>
      <c r="C230" s="1">
        <v>0.3</v>
      </c>
      <c r="D230" s="1">
        <v>1.0900000000000001</v>
      </c>
      <c r="E230" s="1">
        <v>0.28999999999999998</v>
      </c>
      <c r="F230" s="1">
        <v>15.11</v>
      </c>
      <c r="G230" s="1">
        <v>0.47</v>
      </c>
      <c r="H230" s="1">
        <v>12.55</v>
      </c>
      <c r="I230" s="1">
        <v>19.079999999999998</v>
      </c>
      <c r="J230" s="1">
        <v>0.3</v>
      </c>
      <c r="K230" s="1">
        <v>0</v>
      </c>
      <c r="L230" s="1">
        <v>0</v>
      </c>
      <c r="M230" s="1">
        <v>0</v>
      </c>
      <c r="N230" s="1">
        <v>100.12999999999998</v>
      </c>
      <c r="O230" s="1" t="s">
        <v>56</v>
      </c>
      <c r="P230" t="str" cm="1">
        <f t="array" ref="P230">_xlfn.IFS(A230=2,"Core",A230=3,"Rim",TRUE,"Mantle")</f>
        <v>Core</v>
      </c>
      <c r="Q230" s="1" t="s">
        <v>58</v>
      </c>
      <c r="R230" s="1">
        <v>1.9319999999999999</v>
      </c>
      <c r="S230" s="1">
        <v>8.9999999999999993E-3</v>
      </c>
      <c r="T230" s="1">
        <v>4.9000000000000002E-2</v>
      </c>
      <c r="U230" s="1">
        <v>8.9999999999999993E-3</v>
      </c>
      <c r="V230" s="1">
        <v>8.3000000000000004E-2</v>
      </c>
      <c r="W230" s="1">
        <v>0.39700000000000002</v>
      </c>
      <c r="X230" s="1">
        <v>1.4999999999999999E-2</v>
      </c>
      <c r="Y230" s="1">
        <v>0.71</v>
      </c>
      <c r="Z230" s="1">
        <v>0.77600000000000002</v>
      </c>
      <c r="AA230" s="1">
        <v>2.1999999999999999E-2</v>
      </c>
      <c r="AB230" s="1">
        <v>0</v>
      </c>
      <c r="AC230" s="1">
        <v>4</v>
      </c>
      <c r="AD230" s="1">
        <v>39.172135285209485</v>
      </c>
      <c r="AE230" s="1">
        <v>35.840484603735483</v>
      </c>
      <c r="AF230" s="1">
        <v>24.987380111055025</v>
      </c>
      <c r="AG230" s="1">
        <v>59.663865546218489</v>
      </c>
      <c r="AH230" s="2">
        <v>0.17291666666666669</v>
      </c>
      <c r="AI230" s="1">
        <v>0.44573447753659767</v>
      </c>
      <c r="AJ230" s="1">
        <v>0.39172135285209486</v>
      </c>
      <c r="AM230" s="1">
        <v>1343.387169778412</v>
      </c>
      <c r="AN230" s="1">
        <v>1387.23193359375</v>
      </c>
      <c r="AO230" s="1">
        <v>2.5566344261169429</v>
      </c>
      <c r="AP230" s="1">
        <v>1342.803344726562</v>
      </c>
      <c r="AS230" s="1">
        <v>2.427026748657227</v>
      </c>
      <c r="AV230" s="1">
        <v>1</v>
      </c>
    </row>
    <row r="231" spans="1:48" s="1" customFormat="1" x14ac:dyDescent="0.3">
      <c r="A231" s="1">
        <v>2</v>
      </c>
      <c r="B231" s="1">
        <v>50.92</v>
      </c>
      <c r="C231" s="1">
        <v>0.3</v>
      </c>
      <c r="D231" s="1">
        <v>1.1299999999999999</v>
      </c>
      <c r="E231" s="1">
        <v>0.28999999999999998</v>
      </c>
      <c r="F231" s="1">
        <v>14.96</v>
      </c>
      <c r="G231" s="1">
        <v>0.41</v>
      </c>
      <c r="H231" s="1">
        <v>12.43</v>
      </c>
      <c r="I231" s="1">
        <v>19.29</v>
      </c>
      <c r="J231" s="1">
        <v>0.24</v>
      </c>
      <c r="K231" s="1">
        <v>0</v>
      </c>
      <c r="L231" s="1">
        <v>0</v>
      </c>
      <c r="M231" s="1">
        <v>0</v>
      </c>
      <c r="N231" s="1">
        <v>99.969999999999985</v>
      </c>
      <c r="O231" s="1" t="s">
        <v>56</v>
      </c>
      <c r="P231" t="str" cm="1">
        <f t="array" ref="P231">_xlfn.IFS(A231=2,"Core",A231=3,"Rim",TRUE,"Mantle")</f>
        <v>Core</v>
      </c>
      <c r="Q231" s="1" t="s">
        <v>58</v>
      </c>
      <c r="R231" s="1">
        <v>1.9359999999999999</v>
      </c>
      <c r="S231" s="1">
        <v>8.9999999999999993E-3</v>
      </c>
      <c r="T231" s="1">
        <v>5.0999999999999997E-2</v>
      </c>
      <c r="U231" s="1">
        <v>8.9999999999999993E-3</v>
      </c>
      <c r="V231" s="1">
        <v>7.0000000000000007E-2</v>
      </c>
      <c r="W231" s="1">
        <v>0.40600000000000003</v>
      </c>
      <c r="X231" s="1">
        <v>1.2999999999999999E-2</v>
      </c>
      <c r="Y231" s="1">
        <v>0.70399999999999996</v>
      </c>
      <c r="Z231" s="1">
        <v>0.78600000000000003</v>
      </c>
      <c r="AA231" s="1">
        <v>1.7999999999999999E-2</v>
      </c>
      <c r="AB231" s="1">
        <v>0</v>
      </c>
      <c r="AC231" s="1">
        <v>4</v>
      </c>
      <c r="AD231" s="1">
        <v>39.71702880242546</v>
      </c>
      <c r="AE231" s="1">
        <v>35.573521980798382</v>
      </c>
      <c r="AF231" s="1">
        <v>24.709449216776154</v>
      </c>
      <c r="AG231" s="1">
        <v>59.66101694915254</v>
      </c>
      <c r="AH231" s="2">
        <v>0.14705882352941177</v>
      </c>
      <c r="AI231" s="1">
        <v>0.44567963617988882</v>
      </c>
      <c r="AJ231" s="1">
        <v>0.39717028802425458</v>
      </c>
      <c r="AM231" s="1">
        <v>1343.9059133475359</v>
      </c>
      <c r="AN231" s="1">
        <v>1391.331909179688</v>
      </c>
      <c r="AO231" s="1">
        <v>2.0523180961608891</v>
      </c>
      <c r="AP231" s="1">
        <v>1353.558837890625</v>
      </c>
      <c r="AS231" s="1">
        <v>2.3851044178009029</v>
      </c>
      <c r="AV231" s="1">
        <v>1</v>
      </c>
    </row>
    <row r="232" spans="1:48" s="1" customFormat="1" x14ac:dyDescent="0.3">
      <c r="A232" s="1">
        <v>2</v>
      </c>
      <c r="B232" s="1">
        <v>51.21</v>
      </c>
      <c r="C232" s="1">
        <v>0.33</v>
      </c>
      <c r="D232" s="1">
        <v>1.08</v>
      </c>
      <c r="E232" s="1">
        <v>0.19</v>
      </c>
      <c r="F232" s="1">
        <v>15.05</v>
      </c>
      <c r="G232" s="1">
        <v>0.42</v>
      </c>
      <c r="H232" s="1">
        <v>12.49</v>
      </c>
      <c r="I232" s="1">
        <v>19.170000000000002</v>
      </c>
      <c r="J232" s="1">
        <v>0.3</v>
      </c>
      <c r="K232" s="1">
        <v>0</v>
      </c>
      <c r="L232" s="1">
        <v>0</v>
      </c>
      <c r="M232" s="1">
        <v>0</v>
      </c>
      <c r="N232" s="1">
        <v>100.24</v>
      </c>
      <c r="O232" s="1" t="s">
        <v>56</v>
      </c>
      <c r="P232" t="str" cm="1">
        <f t="array" ref="P232">_xlfn.IFS(A232=2,"Core",A232=3,"Rim",TRUE,"Mantle")</f>
        <v>Core</v>
      </c>
      <c r="Q232" s="1" t="s">
        <v>58</v>
      </c>
      <c r="R232" s="1">
        <v>1.94</v>
      </c>
      <c r="S232" s="1">
        <v>8.9999999999999993E-3</v>
      </c>
      <c r="T232" s="1">
        <v>4.8000000000000001E-2</v>
      </c>
      <c r="U232" s="1">
        <v>6.0000000000000001E-3</v>
      </c>
      <c r="V232" s="1">
        <v>6.8000000000000005E-2</v>
      </c>
      <c r="W232" s="1">
        <v>0.40899999999999997</v>
      </c>
      <c r="X232" s="1">
        <v>1.2999999999999999E-2</v>
      </c>
      <c r="Y232" s="1">
        <v>0.70499999999999996</v>
      </c>
      <c r="Z232" s="1">
        <v>0.77800000000000002</v>
      </c>
      <c r="AA232" s="1">
        <v>2.1999999999999999E-2</v>
      </c>
      <c r="AB232" s="1">
        <v>0</v>
      </c>
      <c r="AC232" s="1">
        <v>4</v>
      </c>
      <c r="AD232" s="1">
        <v>39.432336543335019</v>
      </c>
      <c r="AE232" s="1">
        <v>35.732387227572225</v>
      </c>
      <c r="AF232" s="1">
        <v>24.835276229092752</v>
      </c>
      <c r="AG232" s="1">
        <v>59.644670050761427</v>
      </c>
      <c r="AH232" s="2">
        <v>0.14255765199161427</v>
      </c>
      <c r="AI232" s="1">
        <v>0.44551444500760262</v>
      </c>
      <c r="AJ232" s="1">
        <v>0.39432336543335017</v>
      </c>
      <c r="AL232" s="1">
        <v>-1.111526933620322</v>
      </c>
      <c r="AM232" s="1">
        <v>1349.331123693579</v>
      </c>
      <c r="AN232" s="1">
        <v>1373.74951171875</v>
      </c>
      <c r="AO232" s="1">
        <v>2.3131449222564702</v>
      </c>
      <c r="AP232" s="1">
        <v>1343.787841796875</v>
      </c>
      <c r="AQ232" s="1">
        <v>1279.046927922667</v>
      </c>
      <c r="AR232" s="1">
        <v>1270.014326216236</v>
      </c>
      <c r="AS232" s="1">
        <v>2.6976737976074219</v>
      </c>
      <c r="AT232" s="1">
        <v>-11.84704766013283</v>
      </c>
      <c r="AU232" s="1">
        <v>-12.971968962916209</v>
      </c>
      <c r="AV232" s="1">
        <v>1</v>
      </c>
    </row>
    <row r="233" spans="1:48" s="1" customFormat="1" x14ac:dyDescent="0.3">
      <c r="A233" s="1">
        <v>2</v>
      </c>
      <c r="B233" s="1">
        <v>50.82</v>
      </c>
      <c r="C233" s="1">
        <v>0.28999999999999998</v>
      </c>
      <c r="D233" s="1">
        <v>1.0900000000000001</v>
      </c>
      <c r="E233" s="1">
        <v>0.25</v>
      </c>
      <c r="F233" s="1">
        <v>15.05</v>
      </c>
      <c r="G233" s="1">
        <v>0.45</v>
      </c>
      <c r="H233" s="1">
        <v>12.48</v>
      </c>
      <c r="I233" s="1">
        <v>19.05</v>
      </c>
      <c r="J233" s="1">
        <v>0.23</v>
      </c>
      <c r="K233" s="1">
        <v>0</v>
      </c>
      <c r="L233" s="1">
        <v>0</v>
      </c>
      <c r="M233" s="1">
        <v>0</v>
      </c>
      <c r="N233" s="1">
        <v>99.710000000000008</v>
      </c>
      <c r="O233" s="1" t="s">
        <v>56</v>
      </c>
      <c r="P233" t="str" cm="1">
        <f t="array" ref="P233">_xlfn.IFS(A233=2,"Core",A233=3,"Rim",TRUE,"Mantle")</f>
        <v>Core</v>
      </c>
      <c r="Q233" s="1" t="s">
        <v>58</v>
      </c>
      <c r="R233" s="1">
        <v>1.9370000000000001</v>
      </c>
      <c r="S233" s="1">
        <v>8.0000000000000002E-3</v>
      </c>
      <c r="T233" s="1">
        <v>4.9000000000000002E-2</v>
      </c>
      <c r="U233" s="1">
        <v>8.0000000000000002E-3</v>
      </c>
      <c r="V233" s="1">
        <v>7.0000000000000007E-2</v>
      </c>
      <c r="W233" s="1">
        <v>0.41</v>
      </c>
      <c r="X233" s="1">
        <v>1.4999999999999999E-2</v>
      </c>
      <c r="Y233" s="1">
        <v>0.70899999999999996</v>
      </c>
      <c r="Z233" s="1">
        <v>0.77800000000000002</v>
      </c>
      <c r="AA233" s="1">
        <v>1.7000000000000001E-2</v>
      </c>
      <c r="AB233" s="1">
        <v>0</v>
      </c>
      <c r="AC233" s="1">
        <v>4</v>
      </c>
      <c r="AD233" s="1">
        <v>39.253279515640763</v>
      </c>
      <c r="AE233" s="1">
        <v>35.771947527749745</v>
      </c>
      <c r="AF233" s="1">
        <v>24.974772956609485</v>
      </c>
      <c r="AG233" s="1">
        <v>59.629941126997466</v>
      </c>
      <c r="AH233" s="2">
        <v>0.14583333333333334</v>
      </c>
      <c r="AI233" s="1">
        <v>0.44601412714429867</v>
      </c>
      <c r="AJ233" s="1">
        <v>0.39253279515640765</v>
      </c>
      <c r="AM233" s="1">
        <v>1340.847969152152</v>
      </c>
      <c r="AN233" s="1">
        <v>1385.461059570312</v>
      </c>
      <c r="AO233" s="1">
        <v>1.957974910736084</v>
      </c>
      <c r="AP233" s="1">
        <v>1337.983276367188</v>
      </c>
      <c r="AS233" s="1">
        <v>2.0525379180908199</v>
      </c>
      <c r="AV233" s="1">
        <v>1</v>
      </c>
    </row>
    <row r="234" spans="1:48" s="1" customFormat="1" x14ac:dyDescent="0.3">
      <c r="A234" s="1">
        <v>2</v>
      </c>
      <c r="B234" s="1">
        <v>51.24</v>
      </c>
      <c r="C234" s="1">
        <v>0.28000000000000003</v>
      </c>
      <c r="D234" s="1">
        <v>1.1000000000000001</v>
      </c>
      <c r="E234" s="1">
        <v>0.22</v>
      </c>
      <c r="F234" s="1">
        <v>15.22</v>
      </c>
      <c r="G234" s="1">
        <v>0.42</v>
      </c>
      <c r="H234" s="1">
        <v>12.63</v>
      </c>
      <c r="I234" s="1">
        <v>19.37</v>
      </c>
      <c r="J234" s="1">
        <v>0.28999999999999998</v>
      </c>
      <c r="K234" s="1">
        <v>0</v>
      </c>
      <c r="L234" s="1">
        <v>0</v>
      </c>
      <c r="M234" s="1">
        <v>0</v>
      </c>
      <c r="N234" s="1">
        <v>100.77000000000001</v>
      </c>
      <c r="O234" s="1" t="s">
        <v>56</v>
      </c>
      <c r="P234" t="str" cm="1">
        <f t="array" ref="P234">_xlfn.IFS(A234=2,"Core",A234=3,"Rim",TRUE,"Mantle")</f>
        <v>Core</v>
      </c>
      <c r="Q234" s="1" t="s">
        <v>58</v>
      </c>
      <c r="R234" s="1">
        <v>1.931</v>
      </c>
      <c r="S234" s="1">
        <v>8.0000000000000002E-3</v>
      </c>
      <c r="T234" s="1">
        <v>4.9000000000000002E-2</v>
      </c>
      <c r="U234" s="1">
        <v>7.0000000000000001E-3</v>
      </c>
      <c r="V234" s="1">
        <v>8.7999999999999995E-2</v>
      </c>
      <c r="W234" s="1">
        <v>0.39200000000000002</v>
      </c>
      <c r="X234" s="1">
        <v>1.2999999999999999E-2</v>
      </c>
      <c r="Y234" s="1">
        <v>0.70899999999999996</v>
      </c>
      <c r="Z234" s="1">
        <v>0.78200000000000003</v>
      </c>
      <c r="AA234" s="1">
        <v>2.1000000000000001E-2</v>
      </c>
      <c r="AB234" s="1">
        <v>0</v>
      </c>
      <c r="AC234" s="1">
        <v>4</v>
      </c>
      <c r="AD234" s="1">
        <v>39.41532258064516</v>
      </c>
      <c r="AE234" s="1">
        <v>35.735887096774185</v>
      </c>
      <c r="AF234" s="1">
        <v>24.848790322580648</v>
      </c>
      <c r="AG234" s="1">
        <v>59.629941126997466</v>
      </c>
      <c r="AH234" s="2">
        <v>0.18333333333333332</v>
      </c>
      <c r="AI234" s="1">
        <v>0.44556451612903225</v>
      </c>
      <c r="AJ234" s="1">
        <v>0.39415322580645162</v>
      </c>
      <c r="AM234" s="1">
        <v>1345.3129221091799</v>
      </c>
      <c r="AN234" s="1">
        <v>1384.98583984375</v>
      </c>
      <c r="AO234" s="1">
        <v>2.144816398620605</v>
      </c>
      <c r="AP234" s="1">
        <v>1339.674194335938</v>
      </c>
      <c r="AS234" s="1">
        <v>2.7614796161651611</v>
      </c>
      <c r="AV234" s="1">
        <v>1</v>
      </c>
    </row>
    <row r="235" spans="1:48" s="1" customFormat="1" x14ac:dyDescent="0.3">
      <c r="A235" s="1">
        <v>2</v>
      </c>
      <c r="B235" s="1">
        <v>51.15</v>
      </c>
      <c r="C235" s="1">
        <v>0.3</v>
      </c>
      <c r="D235" s="1">
        <v>1.0900000000000001</v>
      </c>
      <c r="E235" s="1">
        <v>0.25</v>
      </c>
      <c r="F235" s="1">
        <v>15.02</v>
      </c>
      <c r="G235" s="1">
        <v>0.43</v>
      </c>
      <c r="H235" s="1">
        <v>12.45</v>
      </c>
      <c r="I235" s="1">
        <v>19.25</v>
      </c>
      <c r="J235" s="1">
        <v>0.28000000000000003</v>
      </c>
      <c r="K235" s="1">
        <v>0</v>
      </c>
      <c r="L235" s="1">
        <v>0</v>
      </c>
      <c r="M235" s="1">
        <v>0</v>
      </c>
      <c r="N235" s="1">
        <v>100.22000000000001</v>
      </c>
      <c r="O235" s="1" t="s">
        <v>56</v>
      </c>
      <c r="P235" t="str" cm="1">
        <f t="array" ref="P235">_xlfn.IFS(A235=2,"Core",A235=3,"Rim",TRUE,"Mantle")</f>
        <v>Core</v>
      </c>
      <c r="Q235" s="1" t="s">
        <v>58</v>
      </c>
      <c r="R235" s="1">
        <v>1.9390000000000001</v>
      </c>
      <c r="S235" s="1">
        <v>8.9999999999999993E-3</v>
      </c>
      <c r="T235" s="1">
        <v>4.9000000000000002E-2</v>
      </c>
      <c r="U235" s="1">
        <v>7.0000000000000001E-3</v>
      </c>
      <c r="V235" s="1">
        <v>6.9000000000000006E-2</v>
      </c>
      <c r="W235" s="1">
        <v>0.40699999999999997</v>
      </c>
      <c r="X235" s="1">
        <v>1.4E-2</v>
      </c>
      <c r="Y235" s="1">
        <v>0.70299999999999996</v>
      </c>
      <c r="Z235" s="1">
        <v>0.78200000000000003</v>
      </c>
      <c r="AA235" s="1">
        <v>2.1000000000000001E-2</v>
      </c>
      <c r="AB235" s="1">
        <v>0</v>
      </c>
      <c r="AC235" s="1">
        <v>4</v>
      </c>
      <c r="AD235" s="1">
        <v>39.594936708860757</v>
      </c>
      <c r="AE235" s="1">
        <v>35.594936708860757</v>
      </c>
      <c r="AF235" s="1">
        <v>24.810126582278478</v>
      </c>
      <c r="AG235" s="1">
        <v>59.626802374893984</v>
      </c>
      <c r="AH235" s="2">
        <v>0.14495798319327732</v>
      </c>
      <c r="AI235" s="1">
        <v>0.44607594936708855</v>
      </c>
      <c r="AJ235" s="1">
        <v>0.39594936708860756</v>
      </c>
      <c r="AM235" s="1">
        <v>1346.282144351803</v>
      </c>
      <c r="AN235" s="1">
        <v>1392.421020507812</v>
      </c>
      <c r="AO235" s="1">
        <v>2.2916665077209468</v>
      </c>
      <c r="AP235" s="1">
        <v>1340.562866210938</v>
      </c>
      <c r="AS235" s="1">
        <v>2.3101892471313481</v>
      </c>
      <c r="AV235" s="1">
        <v>1</v>
      </c>
    </row>
    <row r="236" spans="1:48" s="1" customFormat="1" x14ac:dyDescent="0.3">
      <c r="A236" s="1">
        <v>2</v>
      </c>
      <c r="B236" s="1">
        <v>51.2</v>
      </c>
      <c r="C236" s="1">
        <v>0.28000000000000003</v>
      </c>
      <c r="D236" s="1">
        <v>1.1299999999999999</v>
      </c>
      <c r="E236" s="1">
        <v>0.28000000000000003</v>
      </c>
      <c r="F236" s="1">
        <v>14.87</v>
      </c>
      <c r="G236" s="1">
        <v>0.46</v>
      </c>
      <c r="H236" s="1">
        <v>12.3</v>
      </c>
      <c r="I236" s="1">
        <v>18.98</v>
      </c>
      <c r="J236" s="1">
        <v>0.24</v>
      </c>
      <c r="K236" s="1">
        <v>0</v>
      </c>
      <c r="L236" s="1">
        <v>0</v>
      </c>
      <c r="M236" s="1">
        <v>0</v>
      </c>
      <c r="N236" s="1">
        <v>99.74</v>
      </c>
      <c r="O236" s="1" t="s">
        <v>56</v>
      </c>
      <c r="P236" t="str" cm="1">
        <f t="array" ref="P236">_xlfn.IFS(A236=2,"Core",A236=3,"Rim",TRUE,"Mantle")</f>
        <v>Core</v>
      </c>
      <c r="Q236" s="1" t="s">
        <v>58</v>
      </c>
      <c r="R236" s="1">
        <v>1.952</v>
      </c>
      <c r="S236" s="1">
        <v>8.0000000000000002E-3</v>
      </c>
      <c r="T236" s="1">
        <v>5.0999999999999997E-2</v>
      </c>
      <c r="U236" s="1">
        <v>8.0000000000000002E-3</v>
      </c>
      <c r="V236" s="1">
        <v>3.9E-2</v>
      </c>
      <c r="W236" s="1">
        <v>0.435</v>
      </c>
      <c r="X236" s="1">
        <v>1.4999999999999999E-2</v>
      </c>
      <c r="Y236" s="1">
        <v>0.69899999999999995</v>
      </c>
      <c r="Z236" s="1">
        <v>0.77500000000000002</v>
      </c>
      <c r="AA236" s="1">
        <v>1.7999999999999999E-2</v>
      </c>
      <c r="AB236" s="1">
        <v>0</v>
      </c>
      <c r="AC236" s="1">
        <v>4</v>
      </c>
      <c r="AD236" s="1">
        <v>39.480387162506361</v>
      </c>
      <c r="AE236" s="1">
        <v>35.608762098828322</v>
      </c>
      <c r="AF236" s="1">
        <v>24.910850738665307</v>
      </c>
      <c r="AG236" s="1">
        <v>59.590792838874684</v>
      </c>
      <c r="AH236" s="2">
        <v>8.2278481012658236E-2</v>
      </c>
      <c r="AI236" s="1">
        <v>0.44651044319918487</v>
      </c>
      <c r="AJ236" s="1">
        <v>0.39480387162506358</v>
      </c>
      <c r="AL236" s="1">
        <v>-0.43502593010953922</v>
      </c>
      <c r="AM236" s="1">
        <v>1348.113607047959</v>
      </c>
      <c r="AN236" s="1">
        <v>1387.224731445312</v>
      </c>
      <c r="AO236" s="1">
        <v>1.8630867004394529</v>
      </c>
      <c r="AP236" s="1">
        <v>1343.885375976562</v>
      </c>
      <c r="AQ236" s="1">
        <v>1373.165453275567</v>
      </c>
      <c r="AR236" s="1">
        <v>1378.1930697043731</v>
      </c>
      <c r="AS236" s="1">
        <v>1.993351101875305</v>
      </c>
      <c r="AT236" s="1">
        <v>-0.54201628394730506</v>
      </c>
      <c r="AU236" s="1">
        <v>8.2598721400589881E-2</v>
      </c>
      <c r="AV236" s="1">
        <v>1</v>
      </c>
    </row>
    <row r="237" spans="1:48" s="1" customFormat="1" x14ac:dyDescent="0.3">
      <c r="A237" s="1">
        <v>2</v>
      </c>
      <c r="B237" s="1">
        <v>51.09</v>
      </c>
      <c r="C237" s="1">
        <v>0.3</v>
      </c>
      <c r="D237" s="1">
        <v>1.1499999999999999</v>
      </c>
      <c r="E237" s="1">
        <v>0.24</v>
      </c>
      <c r="F237" s="1">
        <v>14.93</v>
      </c>
      <c r="G237" s="1">
        <v>0.45</v>
      </c>
      <c r="H237" s="1">
        <v>12.37</v>
      </c>
      <c r="I237" s="1">
        <v>19.38</v>
      </c>
      <c r="J237" s="1">
        <v>0.3</v>
      </c>
      <c r="K237" s="1">
        <v>0</v>
      </c>
      <c r="L237" s="1">
        <v>0</v>
      </c>
      <c r="M237" s="1">
        <v>0</v>
      </c>
      <c r="N237" s="1">
        <v>100.21000000000001</v>
      </c>
      <c r="O237" s="1" t="s">
        <v>56</v>
      </c>
      <c r="P237" t="str" cm="1">
        <f t="array" ref="P237">_xlfn.IFS(A237=2,"Core",A237=3,"Rim",TRUE,"Mantle")</f>
        <v>Core</v>
      </c>
      <c r="Q237" s="1" t="s">
        <v>58</v>
      </c>
      <c r="R237" s="1">
        <v>1.9370000000000001</v>
      </c>
      <c r="S237" s="1">
        <v>8.9999999999999993E-3</v>
      </c>
      <c r="T237" s="1">
        <v>5.0999999999999997E-2</v>
      </c>
      <c r="U237" s="1">
        <v>7.0000000000000001E-3</v>
      </c>
      <c r="V237" s="1">
        <v>7.2999999999999995E-2</v>
      </c>
      <c r="W237" s="1">
        <v>0.40100000000000002</v>
      </c>
      <c r="X237" s="1">
        <v>1.4E-2</v>
      </c>
      <c r="Y237" s="1">
        <v>0.69899999999999995</v>
      </c>
      <c r="Z237" s="1">
        <v>0.78700000000000003</v>
      </c>
      <c r="AA237" s="1">
        <v>2.1999999999999999E-2</v>
      </c>
      <c r="AB237" s="1">
        <v>0</v>
      </c>
      <c r="AC237" s="1">
        <v>4</v>
      </c>
      <c r="AD237" s="1">
        <v>39.868287740628162</v>
      </c>
      <c r="AE237" s="1">
        <v>35.410334346504548</v>
      </c>
      <c r="AF237" s="1">
        <v>24.721377912867272</v>
      </c>
      <c r="AG237" s="1">
        <v>59.59079283887467</v>
      </c>
      <c r="AH237" s="2">
        <v>0.15400843881856538</v>
      </c>
      <c r="AI237" s="1">
        <v>0.44655521783181351</v>
      </c>
      <c r="AJ237" s="1">
        <v>0.39868287740628161</v>
      </c>
      <c r="AL237" s="1">
        <v>-1.2057802874046959</v>
      </c>
      <c r="AM237" s="1">
        <v>1344.9209599425769</v>
      </c>
      <c r="AN237" s="1">
        <v>1388.500610351562</v>
      </c>
      <c r="AO237" s="1">
        <v>2.6314606666564941</v>
      </c>
      <c r="AP237" s="1">
        <v>1332.960693359375</v>
      </c>
      <c r="AQ237" s="1">
        <v>1304.3952626778021</v>
      </c>
      <c r="AR237" s="1">
        <v>1297.502270227074</v>
      </c>
      <c r="AS237" s="1">
        <v>2.7825667858123779</v>
      </c>
      <c r="AT237" s="1">
        <v>-8.7010240802633234</v>
      </c>
      <c r="AU237" s="1">
        <v>-9.5594207943615963</v>
      </c>
      <c r="AV237" s="1">
        <v>1</v>
      </c>
    </row>
    <row r="238" spans="1:48" s="1" customFormat="1" x14ac:dyDescent="0.3">
      <c r="A238" s="1">
        <v>2</v>
      </c>
      <c r="B238" s="1">
        <v>50.85</v>
      </c>
      <c r="C238" s="1">
        <v>0.28999999999999998</v>
      </c>
      <c r="D238" s="1">
        <v>1.1000000000000001</v>
      </c>
      <c r="E238" s="1">
        <v>0.25</v>
      </c>
      <c r="F238" s="1">
        <v>15.13</v>
      </c>
      <c r="G238" s="1">
        <v>0.42</v>
      </c>
      <c r="H238" s="1">
        <v>12.51</v>
      </c>
      <c r="I238" s="1">
        <v>19.010000000000002</v>
      </c>
      <c r="J238" s="1">
        <v>0.31</v>
      </c>
      <c r="K238" s="1">
        <v>0</v>
      </c>
      <c r="L238" s="1">
        <v>0</v>
      </c>
      <c r="M238" s="1">
        <v>0</v>
      </c>
      <c r="N238" s="1">
        <v>99.870000000000019</v>
      </c>
      <c r="O238" s="1" t="s">
        <v>56</v>
      </c>
      <c r="P238" t="str" cm="1">
        <f t="array" ref="P238">_xlfn.IFS(A238=2,"Core",A238=3,"Rim",TRUE,"Mantle")</f>
        <v>Core</v>
      </c>
      <c r="Q238" s="1" t="s">
        <v>58</v>
      </c>
      <c r="R238" s="1">
        <v>1.9339999999999999</v>
      </c>
      <c r="S238" s="1">
        <v>8.0000000000000002E-3</v>
      </c>
      <c r="T238" s="1">
        <v>4.9000000000000002E-2</v>
      </c>
      <c r="U238" s="1">
        <v>8.0000000000000002E-3</v>
      </c>
      <c r="V238" s="1">
        <v>8.2000000000000003E-2</v>
      </c>
      <c r="W238" s="1">
        <v>0.39900000000000002</v>
      </c>
      <c r="X238" s="1">
        <v>1.4E-2</v>
      </c>
      <c r="Y238" s="1">
        <v>0.70899999999999996</v>
      </c>
      <c r="Z238" s="1">
        <v>0.77500000000000002</v>
      </c>
      <c r="AA238" s="1">
        <v>2.3E-2</v>
      </c>
      <c r="AB238" s="1">
        <v>0</v>
      </c>
      <c r="AC238" s="1">
        <v>4</v>
      </c>
      <c r="AD238" s="1">
        <v>39.161192521475492</v>
      </c>
      <c r="AE238" s="1">
        <v>35.826174835775646</v>
      </c>
      <c r="AF238" s="1">
        <v>25.012632642748866</v>
      </c>
      <c r="AG238" s="1">
        <v>59.579831932773097</v>
      </c>
      <c r="AH238" s="2">
        <v>0.17047817047817046</v>
      </c>
      <c r="AI238" s="1">
        <v>0.44593228903486615</v>
      </c>
      <c r="AJ238" s="1">
        <v>0.39161192521475491</v>
      </c>
      <c r="AM238" s="1">
        <v>1348.757569587284</v>
      </c>
      <c r="AN238" s="1">
        <v>1389.565307617188</v>
      </c>
      <c r="AO238" s="1">
        <v>2.3353359699249272</v>
      </c>
      <c r="AP238" s="1">
        <v>1347.967895507812</v>
      </c>
      <c r="AS238" s="1">
        <v>2.9199509620666499</v>
      </c>
      <c r="AV238" s="1">
        <v>1</v>
      </c>
    </row>
    <row r="239" spans="1:48" s="1" customFormat="1" x14ac:dyDescent="0.3">
      <c r="A239" s="1">
        <v>2</v>
      </c>
      <c r="B239" s="1">
        <v>51.12</v>
      </c>
      <c r="C239" s="1">
        <v>0.3</v>
      </c>
      <c r="D239" s="1">
        <v>1.1100000000000001</v>
      </c>
      <c r="E239" s="1">
        <v>0.26</v>
      </c>
      <c r="F239" s="1">
        <v>15.15</v>
      </c>
      <c r="G239" s="1">
        <v>0.45</v>
      </c>
      <c r="H239" s="1">
        <v>12.51</v>
      </c>
      <c r="I239" s="1">
        <v>19.059999999999999</v>
      </c>
      <c r="J239" s="1">
        <v>0.28000000000000003</v>
      </c>
      <c r="K239" s="1">
        <v>0</v>
      </c>
      <c r="L239" s="1">
        <v>0</v>
      </c>
      <c r="M239" s="1">
        <v>0</v>
      </c>
      <c r="N239" s="1">
        <v>100.24000000000001</v>
      </c>
      <c r="O239" s="1" t="s">
        <v>56</v>
      </c>
      <c r="P239" t="str" cm="1">
        <f t="array" ref="P239">_xlfn.IFS(A239=2,"Core",A239=3,"Rim",TRUE,"Mantle")</f>
        <v>Core</v>
      </c>
      <c r="Q239" s="1" t="s">
        <v>58</v>
      </c>
      <c r="R239" s="1">
        <v>1.9379999999999999</v>
      </c>
      <c r="S239" s="1">
        <v>8.9999999999999993E-3</v>
      </c>
      <c r="T239" s="1">
        <v>0.05</v>
      </c>
      <c r="U239" s="1">
        <v>8.0000000000000002E-3</v>
      </c>
      <c r="V239" s="1">
        <v>7.0000000000000007E-2</v>
      </c>
      <c r="W239" s="1">
        <v>0.41</v>
      </c>
      <c r="X239" s="1">
        <v>1.4E-2</v>
      </c>
      <c r="Y239" s="1">
        <v>0.70699999999999996</v>
      </c>
      <c r="Z239" s="1">
        <v>0.77400000000000002</v>
      </c>
      <c r="AA239" s="1">
        <v>2.1000000000000001E-2</v>
      </c>
      <c r="AB239" s="1">
        <v>0</v>
      </c>
      <c r="AC239" s="1">
        <v>4</v>
      </c>
      <c r="AD239" s="1">
        <v>39.189873417721515</v>
      </c>
      <c r="AE239" s="1">
        <v>35.797468354430372</v>
      </c>
      <c r="AF239" s="1">
        <v>25.0126582278481</v>
      </c>
      <c r="AG239" s="1">
        <v>59.561920808761585</v>
      </c>
      <c r="AH239" s="2">
        <v>0.14583333333333334</v>
      </c>
      <c r="AI239" s="1">
        <v>0.44607594936708861</v>
      </c>
      <c r="AJ239" s="1">
        <v>0.39189873417721516</v>
      </c>
      <c r="AM239" s="1">
        <v>1345.4190211355431</v>
      </c>
      <c r="AN239" s="1">
        <v>1386.5654296875</v>
      </c>
      <c r="AO239" s="1">
        <v>2.4861991405487061</v>
      </c>
      <c r="AP239" s="1">
        <v>1340.29638671875</v>
      </c>
      <c r="AS239" s="1">
        <v>2.191631555557251</v>
      </c>
      <c r="AV239" s="1">
        <v>1</v>
      </c>
    </row>
    <row r="240" spans="1:48" s="1" customFormat="1" x14ac:dyDescent="0.3">
      <c r="A240" s="1">
        <v>2</v>
      </c>
      <c r="B240" s="1">
        <v>51.13</v>
      </c>
      <c r="C240" s="1">
        <v>0.3</v>
      </c>
      <c r="D240" s="1">
        <v>1.1299999999999999</v>
      </c>
      <c r="E240" s="1">
        <v>0.23</v>
      </c>
      <c r="F240" s="1">
        <v>15.06</v>
      </c>
      <c r="G240" s="1">
        <v>0.49</v>
      </c>
      <c r="H240" s="1">
        <v>12.44</v>
      </c>
      <c r="I240" s="1">
        <v>19.11</v>
      </c>
      <c r="J240" s="1">
        <v>0.24</v>
      </c>
      <c r="K240" s="1">
        <v>0</v>
      </c>
      <c r="L240" s="1">
        <v>0</v>
      </c>
      <c r="M240" s="1">
        <v>0</v>
      </c>
      <c r="N240" s="1">
        <v>100.12999999999998</v>
      </c>
      <c r="O240" s="1" t="s">
        <v>56</v>
      </c>
      <c r="P240" t="str" cm="1">
        <f t="array" ref="P240">_xlfn.IFS(A240=2,"Core",A240=3,"Rim",TRUE,"Mantle")</f>
        <v>Core</v>
      </c>
      <c r="Q240" s="1" t="s">
        <v>58</v>
      </c>
      <c r="R240" s="1">
        <v>1.9410000000000001</v>
      </c>
      <c r="S240" s="1">
        <v>8.9999999999999993E-3</v>
      </c>
      <c r="T240" s="1">
        <v>5.0999999999999997E-2</v>
      </c>
      <c r="U240" s="1">
        <v>7.0000000000000001E-3</v>
      </c>
      <c r="V240" s="1">
        <v>6.0999999999999999E-2</v>
      </c>
      <c r="W240" s="1">
        <v>0.41699999999999998</v>
      </c>
      <c r="X240" s="1">
        <v>1.6E-2</v>
      </c>
      <c r="Y240" s="1">
        <v>0.70399999999999996</v>
      </c>
      <c r="Z240" s="1">
        <v>0.77700000000000002</v>
      </c>
      <c r="AA240" s="1">
        <v>1.7999999999999999E-2</v>
      </c>
      <c r="AB240" s="1">
        <v>0</v>
      </c>
      <c r="AC240" s="1">
        <v>4</v>
      </c>
      <c r="AD240" s="1">
        <v>39.341772151898738</v>
      </c>
      <c r="AE240" s="1">
        <v>35.645569620253156</v>
      </c>
      <c r="AF240" s="1">
        <v>25.0126582278481</v>
      </c>
      <c r="AG240" s="1">
        <v>59.560067681895092</v>
      </c>
      <c r="AH240" s="2">
        <v>0.12761506276150628</v>
      </c>
      <c r="AI240" s="1">
        <v>0.44683544303797468</v>
      </c>
      <c r="AJ240" s="1">
        <v>0.39341772151898735</v>
      </c>
      <c r="AL240" s="1">
        <v>-1.307482708108644</v>
      </c>
      <c r="AM240" s="1">
        <v>1340.042222757271</v>
      </c>
      <c r="AN240" s="1">
        <v>1383.74462890625</v>
      </c>
      <c r="AO240" s="1">
        <v>2.2057292461395259</v>
      </c>
      <c r="AP240" s="1">
        <v>1335.863159179688</v>
      </c>
      <c r="AQ240" s="1">
        <v>1338.0269543334759</v>
      </c>
      <c r="AR240" s="1">
        <v>1336.602200871014</v>
      </c>
      <c r="AS240" s="1">
        <v>2.0273668766021729</v>
      </c>
      <c r="AT240" s="1">
        <v>-4.6689329280711718</v>
      </c>
      <c r="AU240" s="1">
        <v>-4.8461937892198836</v>
      </c>
      <c r="AV240" s="1">
        <v>1</v>
      </c>
    </row>
    <row r="241" spans="1:48" s="1" customFormat="1" x14ac:dyDescent="0.3">
      <c r="A241" s="1">
        <v>2</v>
      </c>
      <c r="B241" s="1">
        <v>51.02</v>
      </c>
      <c r="C241" s="1">
        <v>0.28999999999999998</v>
      </c>
      <c r="D241" s="1">
        <v>1.1399999999999999</v>
      </c>
      <c r="E241" s="1">
        <v>0.25</v>
      </c>
      <c r="F241" s="1">
        <v>15.06</v>
      </c>
      <c r="G241" s="1">
        <v>0.47</v>
      </c>
      <c r="H241" s="1">
        <v>12.45</v>
      </c>
      <c r="I241" s="1">
        <v>19.07</v>
      </c>
      <c r="J241" s="1">
        <v>0.32</v>
      </c>
      <c r="K241" s="1">
        <v>0</v>
      </c>
      <c r="L241" s="1">
        <v>0</v>
      </c>
      <c r="M241" s="1">
        <v>0</v>
      </c>
      <c r="N241" s="1">
        <v>100.07</v>
      </c>
      <c r="O241" s="1" t="s">
        <v>56</v>
      </c>
      <c r="P241" t="str" cm="1">
        <f t="array" ref="P241">_xlfn.IFS(A241=2,"Core",A241=3,"Rim",TRUE,"Mantle")</f>
        <v>Core</v>
      </c>
      <c r="Q241" s="1" t="s">
        <v>58</v>
      </c>
      <c r="R241" s="1">
        <v>1.9370000000000001</v>
      </c>
      <c r="S241" s="1">
        <v>8.0000000000000002E-3</v>
      </c>
      <c r="T241" s="1">
        <v>5.0999999999999997E-2</v>
      </c>
      <c r="U241" s="1">
        <v>8.0000000000000002E-3</v>
      </c>
      <c r="V241" s="1">
        <v>7.4999999999999997E-2</v>
      </c>
      <c r="W241" s="1">
        <v>0.40300000000000002</v>
      </c>
      <c r="X241" s="1">
        <v>1.4999999999999999E-2</v>
      </c>
      <c r="Y241" s="1">
        <v>0.70399999999999996</v>
      </c>
      <c r="Z241" s="1">
        <v>0.77600000000000002</v>
      </c>
      <c r="AA241" s="1">
        <v>2.4E-2</v>
      </c>
      <c r="AB241" s="1">
        <v>0</v>
      </c>
      <c r="AC241" s="1">
        <v>4</v>
      </c>
      <c r="AD241" s="1">
        <v>39.330968068930559</v>
      </c>
      <c r="AE241" s="1">
        <v>35.681702990369999</v>
      </c>
      <c r="AF241" s="1">
        <v>24.987328940699445</v>
      </c>
      <c r="AG241" s="1">
        <v>59.560067681895092</v>
      </c>
      <c r="AH241" s="2">
        <v>0.15690376569037656</v>
      </c>
      <c r="AI241" s="1">
        <v>0.44652812975164724</v>
      </c>
      <c r="AJ241" s="1">
        <v>0.39330968068930561</v>
      </c>
      <c r="AL241" s="1">
        <v>-0.88783378032600879</v>
      </c>
      <c r="AM241" s="1">
        <v>1346.2988131705749</v>
      </c>
      <c r="AN241" s="1">
        <v>1383.4609375</v>
      </c>
      <c r="AO241" s="1">
        <v>2.6274454593658452</v>
      </c>
      <c r="AP241" s="1">
        <v>1337.463256835938</v>
      </c>
      <c r="AQ241" s="1">
        <v>1285.959165837178</v>
      </c>
      <c r="AR241" s="1">
        <v>1275.8149538901409</v>
      </c>
      <c r="AS241" s="1">
        <v>2.9306843280792241</v>
      </c>
      <c r="AT241" s="1">
        <v>-11.056452097511279</v>
      </c>
      <c r="AU241" s="1">
        <v>-12.31925926799212</v>
      </c>
      <c r="AV241" s="1">
        <v>1</v>
      </c>
    </row>
    <row r="242" spans="1:48" s="1" customFormat="1" x14ac:dyDescent="0.3">
      <c r="A242" s="1">
        <v>2</v>
      </c>
      <c r="B242" s="1">
        <v>51.41</v>
      </c>
      <c r="C242" s="1">
        <v>0.31</v>
      </c>
      <c r="D242" s="1">
        <v>1.07</v>
      </c>
      <c r="E242" s="1">
        <v>0.22</v>
      </c>
      <c r="F242" s="1">
        <v>14.95</v>
      </c>
      <c r="G242" s="1">
        <v>0.44</v>
      </c>
      <c r="H242" s="1">
        <v>12.36</v>
      </c>
      <c r="I242" s="1">
        <v>19.239999999999998</v>
      </c>
      <c r="J242" s="1">
        <v>0.28000000000000003</v>
      </c>
      <c r="K242" s="1">
        <v>0</v>
      </c>
      <c r="L242" s="1">
        <v>0</v>
      </c>
      <c r="M242" s="1">
        <v>0</v>
      </c>
      <c r="N242" s="1">
        <v>100.27999999999999</v>
      </c>
      <c r="O242" s="1" t="s">
        <v>56</v>
      </c>
      <c r="P242" t="str" cm="1">
        <f t="array" ref="P242">_xlfn.IFS(A242=2,"Core",A242=3,"Rim",TRUE,"Mantle")</f>
        <v>Core</v>
      </c>
      <c r="Q242" s="1" t="s">
        <v>58</v>
      </c>
      <c r="R242" s="1">
        <v>1.9490000000000001</v>
      </c>
      <c r="S242" s="1">
        <v>8.9999999999999993E-3</v>
      </c>
      <c r="T242" s="1">
        <v>4.8000000000000001E-2</v>
      </c>
      <c r="U242" s="1">
        <v>7.0000000000000001E-3</v>
      </c>
      <c r="V242" s="1">
        <v>5.0999999999999997E-2</v>
      </c>
      <c r="W242" s="1">
        <v>0.42299999999999999</v>
      </c>
      <c r="X242" s="1">
        <v>1.4E-2</v>
      </c>
      <c r="Y242" s="1">
        <v>0.69799999999999995</v>
      </c>
      <c r="Z242" s="1">
        <v>0.78100000000000003</v>
      </c>
      <c r="AA242" s="1">
        <v>2.1000000000000001E-2</v>
      </c>
      <c r="AB242" s="1">
        <v>0</v>
      </c>
      <c r="AC242" s="1">
        <v>4</v>
      </c>
      <c r="AD242" s="1">
        <v>39.705134722928321</v>
      </c>
      <c r="AE242" s="1">
        <v>35.485510930350785</v>
      </c>
      <c r="AF242" s="1">
        <v>24.809354346720898</v>
      </c>
      <c r="AG242" s="1">
        <v>59.556313993174065</v>
      </c>
      <c r="AH242" s="2">
        <v>0.10759493670886076</v>
      </c>
      <c r="AI242" s="1">
        <v>0.44661921708185059</v>
      </c>
      <c r="AJ242" s="1">
        <v>0.3970513472292832</v>
      </c>
      <c r="AL242" s="1">
        <v>-0.65315501968815326</v>
      </c>
      <c r="AM242" s="1">
        <v>1349.1071784907399</v>
      </c>
      <c r="AN242" s="1">
        <v>1387.003295898438</v>
      </c>
      <c r="AO242" s="1">
        <v>2.181268692016602</v>
      </c>
      <c r="AP242" s="1">
        <v>1336.818725585938</v>
      </c>
      <c r="AQ242" s="1">
        <v>1359.0145366284451</v>
      </c>
      <c r="AR242" s="1">
        <v>1358.975329991561</v>
      </c>
      <c r="AS242" s="1">
        <v>2.4405777454376221</v>
      </c>
      <c r="AT242" s="1">
        <v>-2.041934049545489</v>
      </c>
      <c r="AU242" s="1">
        <v>-2.0468124042351001</v>
      </c>
      <c r="AV242" s="1">
        <v>1</v>
      </c>
    </row>
    <row r="243" spans="1:48" s="1" customFormat="1" x14ac:dyDescent="0.3">
      <c r="A243" s="1">
        <v>2</v>
      </c>
      <c r="B243" s="1">
        <v>51.21</v>
      </c>
      <c r="C243" s="1">
        <v>0.31</v>
      </c>
      <c r="D243" s="1">
        <v>1.1200000000000001</v>
      </c>
      <c r="E243" s="1">
        <v>0.28000000000000003</v>
      </c>
      <c r="F243" s="1">
        <v>15.24</v>
      </c>
      <c r="G243" s="1">
        <v>0.46</v>
      </c>
      <c r="H243" s="1">
        <v>12.58</v>
      </c>
      <c r="I243" s="1">
        <v>19.12</v>
      </c>
      <c r="J243" s="1">
        <v>0.26</v>
      </c>
      <c r="K243" s="1">
        <v>0</v>
      </c>
      <c r="L243" s="1">
        <v>0</v>
      </c>
      <c r="M243" s="1">
        <v>0</v>
      </c>
      <c r="N243" s="1">
        <v>100.58</v>
      </c>
      <c r="O243" s="1" t="s">
        <v>56</v>
      </c>
      <c r="P243" t="str" cm="1">
        <f t="array" ref="P243">_xlfn.IFS(A243=2,"Core",A243=3,"Rim",TRUE,"Mantle")</f>
        <v>Core</v>
      </c>
      <c r="Q243" s="1" t="s">
        <v>58</v>
      </c>
      <c r="R243" s="1">
        <v>1.9350000000000001</v>
      </c>
      <c r="S243" s="1">
        <v>8.9999999999999993E-3</v>
      </c>
      <c r="T243" s="1">
        <v>0.05</v>
      </c>
      <c r="U243" s="1">
        <v>8.0000000000000002E-3</v>
      </c>
      <c r="V243" s="1">
        <v>7.2999999999999995E-2</v>
      </c>
      <c r="W243" s="1">
        <v>0.40799999999999997</v>
      </c>
      <c r="X243" s="1">
        <v>1.4999999999999999E-2</v>
      </c>
      <c r="Y243" s="1">
        <v>0.70799999999999996</v>
      </c>
      <c r="Z243" s="1">
        <v>0.77400000000000002</v>
      </c>
      <c r="AA243" s="1">
        <v>1.9E-2</v>
      </c>
      <c r="AB243" s="1">
        <v>0</v>
      </c>
      <c r="AC243" s="1">
        <v>4</v>
      </c>
      <c r="AD243" s="1">
        <v>39.130434782608688</v>
      </c>
      <c r="AE243" s="1">
        <v>35.793731041456013</v>
      </c>
      <c r="AF243" s="1">
        <v>25.075834175935292</v>
      </c>
      <c r="AG243" s="1">
        <v>59.545836837678728</v>
      </c>
      <c r="AH243" s="2">
        <v>0.15176715176715178</v>
      </c>
      <c r="AI243" s="1">
        <v>0.44641051567239631</v>
      </c>
      <c r="AJ243" s="1">
        <v>0.39130434782608686</v>
      </c>
      <c r="AM243" s="1">
        <v>1342.344554855134</v>
      </c>
      <c r="AN243" s="1">
        <v>1387.14990234375</v>
      </c>
      <c r="AO243" s="1">
        <v>2.2749674320220952</v>
      </c>
      <c r="AP243" s="1">
        <v>1344.98095703125</v>
      </c>
      <c r="AS243" s="1">
        <v>1.9527935981750491</v>
      </c>
      <c r="AV243" s="1">
        <v>1</v>
      </c>
    </row>
    <row r="244" spans="1:48" s="1" customFormat="1" x14ac:dyDescent="0.3">
      <c r="A244" s="1">
        <v>2</v>
      </c>
      <c r="B244" s="1">
        <v>50.88</v>
      </c>
      <c r="C244" s="1">
        <v>0.28999999999999998</v>
      </c>
      <c r="D244" s="1">
        <v>1.1100000000000001</v>
      </c>
      <c r="E244" s="1">
        <v>0.27</v>
      </c>
      <c r="F244" s="1">
        <v>15.17</v>
      </c>
      <c r="G244" s="1">
        <v>0.44</v>
      </c>
      <c r="H244" s="1">
        <v>12.53</v>
      </c>
      <c r="I244" s="1">
        <v>19.149999999999999</v>
      </c>
      <c r="J244" s="1">
        <v>0.28999999999999998</v>
      </c>
      <c r="K244" s="1">
        <v>0</v>
      </c>
      <c r="L244" s="1">
        <v>0</v>
      </c>
      <c r="M244" s="1">
        <v>0</v>
      </c>
      <c r="N244" s="1">
        <v>100.13000000000001</v>
      </c>
      <c r="O244" s="1" t="s">
        <v>56</v>
      </c>
      <c r="P244" t="str" cm="1">
        <f t="array" ref="P244">_xlfn.IFS(A244=2,"Core",A244=3,"Rim",TRUE,"Mantle")</f>
        <v>Core</v>
      </c>
      <c r="Q244" s="1" t="s">
        <v>58</v>
      </c>
      <c r="R244" s="1">
        <v>1.93</v>
      </c>
      <c r="S244" s="1">
        <v>8.0000000000000002E-3</v>
      </c>
      <c r="T244" s="1">
        <v>0.05</v>
      </c>
      <c r="U244" s="1">
        <v>8.0000000000000002E-3</v>
      </c>
      <c r="V244" s="1">
        <v>8.5999999999999993E-2</v>
      </c>
      <c r="W244" s="1">
        <v>0.39500000000000002</v>
      </c>
      <c r="X244" s="1">
        <v>1.4E-2</v>
      </c>
      <c r="Y244" s="1">
        <v>0.70799999999999996</v>
      </c>
      <c r="Z244" s="1">
        <v>0.77800000000000002</v>
      </c>
      <c r="AA244" s="1">
        <v>2.1000000000000001E-2</v>
      </c>
      <c r="AB244" s="1">
        <v>0</v>
      </c>
      <c r="AC244" s="1">
        <v>4</v>
      </c>
      <c r="AD244" s="1">
        <v>39.273094396769309</v>
      </c>
      <c r="AE244" s="1">
        <v>35.739525492175673</v>
      </c>
      <c r="AF244" s="1">
        <v>24.987380111055025</v>
      </c>
      <c r="AG244" s="1">
        <v>59.545836837678713</v>
      </c>
      <c r="AH244" s="2">
        <v>0.1787941787941788</v>
      </c>
      <c r="AI244" s="1">
        <v>0.44623927309439682</v>
      </c>
      <c r="AJ244" s="1">
        <v>0.39273094396769309</v>
      </c>
      <c r="AM244" s="1">
        <v>1343.935462207475</v>
      </c>
      <c r="AN244" s="1">
        <v>1388.336547851562</v>
      </c>
      <c r="AO244" s="1">
        <v>2.584114551544189</v>
      </c>
      <c r="AP244" s="1">
        <v>1342.289794921875</v>
      </c>
      <c r="AS244" s="1">
        <v>2.436315774917603</v>
      </c>
      <c r="AV244" s="1">
        <v>1</v>
      </c>
    </row>
    <row r="245" spans="1:48" s="1" customFormat="1" x14ac:dyDescent="0.3">
      <c r="A245" s="1">
        <v>2</v>
      </c>
      <c r="B245" s="1">
        <v>51.713000000000001</v>
      </c>
      <c r="C245" s="1">
        <v>0.309</v>
      </c>
      <c r="D245" s="1">
        <v>0.85</v>
      </c>
      <c r="E245" s="1">
        <v>0.16700000000000001</v>
      </c>
      <c r="F245" s="1">
        <v>14.563000000000001</v>
      </c>
      <c r="G245" s="1">
        <v>0.44500000000000001</v>
      </c>
      <c r="H245" s="1">
        <v>12.026</v>
      </c>
      <c r="I245" s="1">
        <v>18.907</v>
      </c>
      <c r="J245" s="1">
        <v>0.28199999999999997</v>
      </c>
      <c r="K245" s="1">
        <v>0</v>
      </c>
      <c r="L245" s="1">
        <v>0</v>
      </c>
      <c r="M245" s="1">
        <v>0</v>
      </c>
      <c r="N245" s="1">
        <v>99.261999999999986</v>
      </c>
      <c r="O245" s="1" t="s">
        <v>56</v>
      </c>
      <c r="P245" t="str" cm="1">
        <f t="array" ref="P245">_xlfn.IFS(A245=2,"Core",A245=3,"Rim",TRUE,"Mantle")</f>
        <v>Core</v>
      </c>
      <c r="Q245" s="1" t="s">
        <v>53</v>
      </c>
      <c r="R245" s="1">
        <v>1.9810000000000001</v>
      </c>
      <c r="S245" s="1">
        <v>8.9999999999999993E-3</v>
      </c>
      <c r="T245" s="1">
        <v>3.7999999999999999E-2</v>
      </c>
      <c r="U245" s="1">
        <v>5.0000000000000001E-3</v>
      </c>
      <c r="V245" s="1">
        <v>0</v>
      </c>
      <c r="W245" s="1">
        <v>0.46700000000000003</v>
      </c>
      <c r="X245" s="1">
        <v>1.4E-2</v>
      </c>
      <c r="Y245" s="1">
        <v>0.68700000000000006</v>
      </c>
      <c r="Z245" s="1">
        <v>0.77600000000000002</v>
      </c>
      <c r="AA245" s="1">
        <v>2.1000000000000001E-2</v>
      </c>
      <c r="AB245" s="1">
        <v>0</v>
      </c>
      <c r="AC245" s="1">
        <v>3.9990000000000001</v>
      </c>
      <c r="AD245" s="2">
        <v>39.917695473251023</v>
      </c>
      <c r="AE245" s="2">
        <v>35.339506172839506</v>
      </c>
      <c r="AF245" s="2">
        <v>24.742798353909468</v>
      </c>
      <c r="AG245" s="2">
        <v>59.532062391681109</v>
      </c>
      <c r="AH245" s="2">
        <v>0</v>
      </c>
      <c r="AI245" s="2">
        <v>0.4470164609053498</v>
      </c>
      <c r="AJ245" s="2">
        <v>0.39917695473251025</v>
      </c>
      <c r="AL245" s="1">
        <v>0.8912831715724181</v>
      </c>
      <c r="AM245" s="1">
        <v>1360.7423978961699</v>
      </c>
      <c r="AN245" s="1">
        <v>1372.28173828125</v>
      </c>
      <c r="AO245" s="1">
        <v>1.9632160663604741</v>
      </c>
      <c r="AP245" s="1">
        <v>1334.641357421875</v>
      </c>
      <c r="AQ245" s="1">
        <v>1390.960298596603</v>
      </c>
      <c r="AR245" s="1">
        <v>1403.8456869454401</v>
      </c>
      <c r="AS245" s="1">
        <v>2.4429957866668701</v>
      </c>
      <c r="AT245" s="1">
        <v>1.546523375462129</v>
      </c>
      <c r="AU245" s="1">
        <v>3.1462305193168452</v>
      </c>
      <c r="AV245" s="1">
        <v>1</v>
      </c>
    </row>
    <row r="246" spans="1:48" s="1" customFormat="1" x14ac:dyDescent="0.3">
      <c r="A246" s="1">
        <v>2</v>
      </c>
      <c r="B246" s="1">
        <v>51.04</v>
      </c>
      <c r="C246" s="1">
        <v>0.28000000000000003</v>
      </c>
      <c r="D246" s="1">
        <v>1.03</v>
      </c>
      <c r="E246" s="1">
        <v>0.27</v>
      </c>
      <c r="F246" s="1">
        <v>15.14</v>
      </c>
      <c r="G246" s="1">
        <v>0.47</v>
      </c>
      <c r="H246" s="1">
        <v>12.49</v>
      </c>
      <c r="I246" s="1">
        <v>19.28</v>
      </c>
      <c r="J246" s="1">
        <v>0.27</v>
      </c>
      <c r="K246" s="1">
        <v>0</v>
      </c>
      <c r="L246" s="1">
        <v>0</v>
      </c>
      <c r="M246" s="1">
        <v>0</v>
      </c>
      <c r="N246" s="1">
        <v>100.27</v>
      </c>
      <c r="O246" s="1" t="s">
        <v>56</v>
      </c>
      <c r="P246" t="str" cm="1">
        <f t="array" ref="P246">_xlfn.IFS(A246=2,"Core",A246=3,"Rim",TRUE,"Mantle")</f>
        <v>Core</v>
      </c>
      <c r="Q246" s="1" t="s">
        <v>58</v>
      </c>
      <c r="R246" s="1">
        <v>1.9350000000000001</v>
      </c>
      <c r="S246" s="1">
        <v>8.0000000000000002E-3</v>
      </c>
      <c r="T246" s="1">
        <v>4.5999999999999999E-2</v>
      </c>
      <c r="U246" s="1">
        <v>8.0000000000000002E-3</v>
      </c>
      <c r="V246" s="1">
        <v>8.1000000000000003E-2</v>
      </c>
      <c r="W246" s="1">
        <v>0.39900000000000002</v>
      </c>
      <c r="X246" s="1">
        <v>1.4999999999999999E-2</v>
      </c>
      <c r="Y246" s="1">
        <v>0.70599999999999996</v>
      </c>
      <c r="Z246" s="1">
        <v>0.78300000000000003</v>
      </c>
      <c r="AA246" s="1">
        <v>0.02</v>
      </c>
      <c r="AB246" s="1">
        <v>0</v>
      </c>
      <c r="AC246" s="1">
        <v>4</v>
      </c>
      <c r="AD246" s="1">
        <v>39.465725806451616</v>
      </c>
      <c r="AE246" s="1">
        <v>35.584677419354833</v>
      </c>
      <c r="AF246" s="1">
        <v>24.949596774193552</v>
      </c>
      <c r="AG246" s="1">
        <v>59.527824620573355</v>
      </c>
      <c r="AH246" s="2">
        <v>0.16875000000000001</v>
      </c>
      <c r="AI246" s="1">
        <v>0.44682459677419362</v>
      </c>
      <c r="AJ246" s="1">
        <v>0.39465725806451618</v>
      </c>
      <c r="AM246" s="1">
        <v>1339.804721057465</v>
      </c>
      <c r="AN246" s="1">
        <v>1386.217529296875</v>
      </c>
      <c r="AO246" s="1">
        <v>2.3276686668396001</v>
      </c>
      <c r="AP246" s="1">
        <v>1335.156494140625</v>
      </c>
      <c r="AS246" s="1">
        <v>2.269611120223999</v>
      </c>
      <c r="AV246" s="1">
        <v>1</v>
      </c>
    </row>
    <row r="247" spans="1:48" s="1" customFormat="1" x14ac:dyDescent="0.3">
      <c r="A247" s="1">
        <v>2</v>
      </c>
      <c r="B247" s="1">
        <v>51.33</v>
      </c>
      <c r="C247" s="1">
        <v>0.25</v>
      </c>
      <c r="D247" s="1">
        <v>1.1000000000000001</v>
      </c>
      <c r="E247" s="1">
        <v>0.24</v>
      </c>
      <c r="F247" s="1">
        <v>14.92</v>
      </c>
      <c r="G247" s="1">
        <v>0.48</v>
      </c>
      <c r="H247" s="1">
        <v>12.31</v>
      </c>
      <c r="I247" s="1">
        <v>19.170000000000002</v>
      </c>
      <c r="J247" s="1">
        <v>0.28000000000000003</v>
      </c>
      <c r="K247" s="1">
        <v>0</v>
      </c>
      <c r="L247" s="1">
        <v>0</v>
      </c>
      <c r="M247" s="1">
        <v>0</v>
      </c>
      <c r="N247" s="1">
        <v>100.08000000000001</v>
      </c>
      <c r="O247" s="1" t="s">
        <v>56</v>
      </c>
      <c r="P247" t="str" cm="1">
        <f t="array" ref="P247">_xlfn.IFS(A247=2,"Core",A247=3,"Rim",TRUE,"Mantle")</f>
        <v>Core</v>
      </c>
      <c r="Q247" s="1" t="s">
        <v>58</v>
      </c>
      <c r="R247" s="1">
        <v>1.95</v>
      </c>
      <c r="S247" s="1">
        <v>7.0000000000000001E-3</v>
      </c>
      <c r="T247" s="1">
        <v>4.9000000000000002E-2</v>
      </c>
      <c r="U247" s="1">
        <v>7.0000000000000001E-3</v>
      </c>
      <c r="V247" s="1">
        <v>5.0999999999999997E-2</v>
      </c>
      <c r="W247" s="1">
        <v>0.42299999999999999</v>
      </c>
      <c r="X247" s="1">
        <v>1.4999999999999999E-2</v>
      </c>
      <c r="Y247" s="1">
        <v>0.69699999999999995</v>
      </c>
      <c r="Z247" s="1">
        <v>0.78</v>
      </c>
      <c r="AA247" s="1">
        <v>2.1000000000000001E-2</v>
      </c>
      <c r="AB247" s="1">
        <v>0</v>
      </c>
      <c r="AC247" s="1">
        <v>4</v>
      </c>
      <c r="AD247" s="1">
        <v>39.674465920651073</v>
      </c>
      <c r="AE247" s="1">
        <v>35.452695829094608</v>
      </c>
      <c r="AF247" s="1">
        <v>24.872838250254318</v>
      </c>
      <c r="AG247" s="1">
        <v>59.521776259607172</v>
      </c>
      <c r="AH247" s="2">
        <v>0.10759493670886076</v>
      </c>
      <c r="AI247" s="1">
        <v>0.44710071210579855</v>
      </c>
      <c r="AJ247" s="1">
        <v>0.39674465920651075</v>
      </c>
      <c r="AL247" s="1">
        <v>-0.38266858337542692</v>
      </c>
      <c r="AM247" s="1">
        <v>1347.109733038488</v>
      </c>
      <c r="AN247" s="1">
        <v>1381.861450195312</v>
      </c>
      <c r="AO247" s="1">
        <v>2.061810970306396</v>
      </c>
      <c r="AP247" s="1">
        <v>1332.342895507812</v>
      </c>
      <c r="AQ247" s="1">
        <v>1368.735896647454</v>
      </c>
      <c r="AR247" s="1">
        <v>1370.3939816440859</v>
      </c>
      <c r="AS247" s="1">
        <v>2.2738666534423828</v>
      </c>
      <c r="AT247" s="1">
        <v>-1.011893761574356</v>
      </c>
      <c r="AU247" s="1">
        <v>-0.80580113736659342</v>
      </c>
      <c r="AV247" s="1">
        <v>1</v>
      </c>
    </row>
    <row r="248" spans="1:48" s="1" customFormat="1" x14ac:dyDescent="0.3">
      <c r="A248" s="1">
        <v>2</v>
      </c>
      <c r="B248" s="1">
        <v>51.2</v>
      </c>
      <c r="C248" s="1">
        <v>0.26</v>
      </c>
      <c r="D248" s="1">
        <v>1.1200000000000001</v>
      </c>
      <c r="E248" s="1">
        <v>0.24</v>
      </c>
      <c r="F248" s="1">
        <v>15.29</v>
      </c>
      <c r="G248" s="1">
        <v>0.41</v>
      </c>
      <c r="H248" s="1">
        <v>12.63</v>
      </c>
      <c r="I248" s="1">
        <v>19.239999999999998</v>
      </c>
      <c r="J248" s="1">
        <v>0.27</v>
      </c>
      <c r="K248" s="1">
        <v>0</v>
      </c>
      <c r="L248" s="1">
        <v>0</v>
      </c>
      <c r="M248" s="1">
        <v>0</v>
      </c>
      <c r="N248" s="1">
        <v>100.65999999999998</v>
      </c>
      <c r="O248" s="1" t="s">
        <v>56</v>
      </c>
      <c r="P248" t="str" cm="1">
        <f t="array" ref="P248">_xlfn.IFS(A248=2,"Core",A248=3,"Rim",TRUE,"Mantle")</f>
        <v>Core</v>
      </c>
      <c r="Q248" s="1" t="s">
        <v>58</v>
      </c>
      <c r="R248" s="1">
        <v>1.9319999999999999</v>
      </c>
      <c r="S248" s="1">
        <v>7.0000000000000001E-3</v>
      </c>
      <c r="T248" s="1">
        <v>0.05</v>
      </c>
      <c r="U248" s="1">
        <v>7.0000000000000001E-3</v>
      </c>
      <c r="V248" s="1">
        <v>8.4000000000000005E-2</v>
      </c>
      <c r="W248" s="1">
        <v>0.39900000000000002</v>
      </c>
      <c r="X248" s="1">
        <v>1.2999999999999999E-2</v>
      </c>
      <c r="Y248" s="1">
        <v>0.71</v>
      </c>
      <c r="Z248" s="1">
        <v>0.77800000000000002</v>
      </c>
      <c r="AA248" s="1">
        <v>0.02</v>
      </c>
      <c r="AB248" s="1">
        <v>0</v>
      </c>
      <c r="AC248" s="1">
        <v>4</v>
      </c>
      <c r="AD248" s="1">
        <v>39.213709677419352</v>
      </c>
      <c r="AE248" s="1">
        <v>35.786290322580641</v>
      </c>
      <c r="AF248" s="1">
        <v>25</v>
      </c>
      <c r="AG248" s="1">
        <v>59.513830678960602</v>
      </c>
      <c r="AH248" s="2">
        <v>0.17391304347826086</v>
      </c>
      <c r="AI248" s="1">
        <v>0.44606854838709675</v>
      </c>
      <c r="AJ248" s="1">
        <v>0.39213709677419351</v>
      </c>
      <c r="AM248" s="1">
        <v>1345.823774514299</v>
      </c>
      <c r="AN248" s="1">
        <v>1382.234497070312</v>
      </c>
      <c r="AO248" s="1">
        <v>2.1134598255157471</v>
      </c>
      <c r="AP248" s="1">
        <v>1344.9453125</v>
      </c>
      <c r="AS248" s="1">
        <v>2.3336243629455571</v>
      </c>
      <c r="AV248" s="1">
        <v>1</v>
      </c>
    </row>
    <row r="249" spans="1:48" s="1" customFormat="1" x14ac:dyDescent="0.3">
      <c r="A249" s="1">
        <v>2</v>
      </c>
      <c r="B249" s="1">
        <v>51.05</v>
      </c>
      <c r="C249" s="1">
        <v>0.31</v>
      </c>
      <c r="D249" s="1">
        <v>1.1599999999999999</v>
      </c>
      <c r="E249" s="1">
        <v>0.23</v>
      </c>
      <c r="F249" s="1">
        <v>15.07</v>
      </c>
      <c r="G249" s="1">
        <v>0.43</v>
      </c>
      <c r="H249" s="1">
        <v>12.45</v>
      </c>
      <c r="I249" s="1">
        <v>19.14</v>
      </c>
      <c r="J249" s="1">
        <v>0.26</v>
      </c>
      <c r="K249" s="1">
        <v>0</v>
      </c>
      <c r="L249" s="1">
        <v>0</v>
      </c>
      <c r="M249" s="1">
        <v>0</v>
      </c>
      <c r="N249" s="1">
        <v>100.10000000000001</v>
      </c>
      <c r="O249" s="1" t="s">
        <v>56</v>
      </c>
      <c r="P249" t="str" cm="1">
        <f t="array" ref="P249">_xlfn.IFS(A249=2,"Core",A249=3,"Rim",TRUE,"Mantle")</f>
        <v>Core</v>
      </c>
      <c r="Q249" s="1" t="s">
        <v>58</v>
      </c>
      <c r="R249" s="1">
        <v>1.9379999999999999</v>
      </c>
      <c r="S249" s="1">
        <v>8.9999999999999993E-3</v>
      </c>
      <c r="T249" s="1">
        <v>5.1999999999999998E-2</v>
      </c>
      <c r="U249" s="1">
        <v>7.0000000000000001E-3</v>
      </c>
      <c r="V249" s="1">
        <v>6.7000000000000004E-2</v>
      </c>
      <c r="W249" s="1">
        <v>0.41199999999999998</v>
      </c>
      <c r="X249" s="1">
        <v>1.4E-2</v>
      </c>
      <c r="Y249" s="1">
        <v>0.70399999999999996</v>
      </c>
      <c r="Z249" s="1">
        <v>0.77900000000000003</v>
      </c>
      <c r="AA249" s="1">
        <v>1.9E-2</v>
      </c>
      <c r="AB249" s="1">
        <v>0</v>
      </c>
      <c r="AC249" s="1">
        <v>4</v>
      </c>
      <c r="AD249" s="1">
        <v>39.423076923076927</v>
      </c>
      <c r="AE249" s="1">
        <v>35.627530364372468</v>
      </c>
      <c r="AF249" s="1">
        <v>24.949392712550608</v>
      </c>
      <c r="AG249" s="1">
        <v>59.509721048182591</v>
      </c>
      <c r="AH249" s="2">
        <v>0.13987473903966599</v>
      </c>
      <c r="AI249" s="1">
        <v>0.44660931174089069</v>
      </c>
      <c r="AJ249" s="1">
        <v>0.39423076923076927</v>
      </c>
      <c r="AL249" s="1">
        <v>-1.3007502028266591</v>
      </c>
      <c r="AM249" s="1">
        <v>1345.521115863424</v>
      </c>
      <c r="AN249" s="1">
        <v>1389.431030273438</v>
      </c>
      <c r="AO249" s="1">
        <v>2.152788639068604</v>
      </c>
      <c r="AP249" s="1">
        <v>1343.0185546875</v>
      </c>
      <c r="AQ249" s="1">
        <v>1325.9381327816391</v>
      </c>
      <c r="AR249" s="1">
        <v>1322.287677836762</v>
      </c>
      <c r="AS249" s="1">
        <v>2.3277804851531978</v>
      </c>
      <c r="AT249" s="1">
        <v>-6.0793435386481178</v>
      </c>
      <c r="AU249" s="1">
        <v>-6.53377304861068</v>
      </c>
      <c r="AV249" s="1">
        <v>1</v>
      </c>
    </row>
    <row r="250" spans="1:48" s="1" customFormat="1" x14ac:dyDescent="0.3">
      <c r="A250" s="1">
        <v>2</v>
      </c>
      <c r="B250" s="1">
        <v>50.95</v>
      </c>
      <c r="C250" s="1">
        <v>0.32</v>
      </c>
      <c r="D250" s="1">
        <v>1.1200000000000001</v>
      </c>
      <c r="E250" s="1">
        <v>0.22</v>
      </c>
      <c r="F250" s="1">
        <v>15</v>
      </c>
      <c r="G250" s="1">
        <v>0.48</v>
      </c>
      <c r="H250" s="1">
        <v>12.37</v>
      </c>
      <c r="I250" s="1">
        <v>19.260000000000002</v>
      </c>
      <c r="J250" s="1">
        <v>0.28000000000000003</v>
      </c>
      <c r="K250" s="1">
        <v>0</v>
      </c>
      <c r="L250" s="1">
        <v>0</v>
      </c>
      <c r="M250" s="1">
        <v>0</v>
      </c>
      <c r="N250" s="1">
        <v>100.00000000000001</v>
      </c>
      <c r="O250" s="1" t="s">
        <v>56</v>
      </c>
      <c r="P250" t="str" cm="1">
        <f t="array" ref="P250">_xlfn.IFS(A250=2,"Core",A250=3,"Rim",TRUE,"Mantle")</f>
        <v>Core</v>
      </c>
      <c r="Q250" s="1" t="s">
        <v>58</v>
      </c>
      <c r="R250" s="1">
        <v>1.9359999999999999</v>
      </c>
      <c r="S250" s="1">
        <v>8.9999999999999993E-3</v>
      </c>
      <c r="T250" s="1">
        <v>0.05</v>
      </c>
      <c r="U250" s="1">
        <v>7.0000000000000001E-3</v>
      </c>
      <c r="V250" s="1">
        <v>7.2999999999999995E-2</v>
      </c>
      <c r="W250" s="1">
        <v>0.40400000000000003</v>
      </c>
      <c r="X250" s="1">
        <v>1.4999999999999999E-2</v>
      </c>
      <c r="Y250" s="1">
        <v>0.70099999999999996</v>
      </c>
      <c r="Z250" s="1">
        <v>0.78400000000000003</v>
      </c>
      <c r="AA250" s="1">
        <v>2.1000000000000001E-2</v>
      </c>
      <c r="AB250" s="1">
        <v>0</v>
      </c>
      <c r="AC250" s="1">
        <v>4</v>
      </c>
      <c r="AD250" s="1">
        <v>39.656044511886698</v>
      </c>
      <c r="AE250" s="1">
        <v>35.457764289327265</v>
      </c>
      <c r="AF250" s="1">
        <v>24.886191198786044</v>
      </c>
      <c r="AG250" s="1">
        <v>59.507640067911716</v>
      </c>
      <c r="AH250" s="2">
        <v>0.15303983228511528</v>
      </c>
      <c r="AI250" s="1">
        <v>0.4471421345472939</v>
      </c>
      <c r="AJ250" s="1">
        <v>0.39656044511886696</v>
      </c>
      <c r="AM250" s="1">
        <v>1340.4848405197281</v>
      </c>
      <c r="AN250" s="1">
        <v>1383.012939453125</v>
      </c>
      <c r="AO250" s="1">
        <v>2.7485823631286621</v>
      </c>
      <c r="AP250" s="1">
        <v>1335.352172851562</v>
      </c>
      <c r="AS250" s="1">
        <v>2.5184509754180908</v>
      </c>
      <c r="AV250" s="1">
        <v>1</v>
      </c>
    </row>
    <row r="251" spans="1:48" s="1" customFormat="1" x14ac:dyDescent="0.3">
      <c r="A251" s="1">
        <v>2</v>
      </c>
      <c r="B251" s="1">
        <v>50.84</v>
      </c>
      <c r="C251" s="1">
        <v>0.28999999999999998</v>
      </c>
      <c r="D251" s="1">
        <v>1.1000000000000001</v>
      </c>
      <c r="E251" s="1">
        <v>0.26</v>
      </c>
      <c r="F251" s="1">
        <v>15.08</v>
      </c>
      <c r="G251" s="1">
        <v>0.46</v>
      </c>
      <c r="H251" s="1">
        <v>12.41</v>
      </c>
      <c r="I251" s="1">
        <v>19.079999999999998</v>
      </c>
      <c r="J251" s="1">
        <v>0.26</v>
      </c>
      <c r="K251" s="1">
        <v>0</v>
      </c>
      <c r="L251" s="1">
        <v>0</v>
      </c>
      <c r="M251" s="1">
        <v>0</v>
      </c>
      <c r="N251" s="1">
        <v>99.78</v>
      </c>
      <c r="O251" s="1" t="s">
        <v>56</v>
      </c>
      <c r="P251" t="str" cm="1">
        <f t="array" ref="P251">_xlfn.IFS(A251=2,"Core",A251=3,"Rim",TRUE,"Mantle")</f>
        <v>Core</v>
      </c>
      <c r="Q251" s="1" t="s">
        <v>58</v>
      </c>
      <c r="R251" s="1">
        <v>1.9370000000000001</v>
      </c>
      <c r="S251" s="1">
        <v>8.0000000000000002E-3</v>
      </c>
      <c r="T251" s="1">
        <v>4.9000000000000002E-2</v>
      </c>
      <c r="U251" s="1">
        <v>8.0000000000000002E-3</v>
      </c>
      <c r="V251" s="1">
        <v>7.1999999999999995E-2</v>
      </c>
      <c r="W251" s="1">
        <v>0.40799999999999997</v>
      </c>
      <c r="X251" s="1">
        <v>1.4999999999999999E-2</v>
      </c>
      <c r="Y251" s="1">
        <v>0.70499999999999996</v>
      </c>
      <c r="Z251" s="1">
        <v>0.77900000000000003</v>
      </c>
      <c r="AA251" s="1">
        <v>1.9E-2</v>
      </c>
      <c r="AB251" s="1">
        <v>0</v>
      </c>
      <c r="AC251" s="1">
        <v>4</v>
      </c>
      <c r="AD251" s="1">
        <v>39.363314805457293</v>
      </c>
      <c r="AE251" s="1">
        <v>35.624052551793831</v>
      </c>
      <c r="AF251" s="1">
        <v>25.012632642748862</v>
      </c>
      <c r="AG251" s="1">
        <v>59.493670886075947</v>
      </c>
      <c r="AH251" s="2">
        <v>0.15</v>
      </c>
      <c r="AI251" s="1">
        <v>0.44694290045477508</v>
      </c>
      <c r="AJ251" s="1">
        <v>0.39363314805457295</v>
      </c>
      <c r="AM251" s="1">
        <v>1341.6860882388669</v>
      </c>
      <c r="AN251" s="1">
        <v>1388.809326171875</v>
      </c>
      <c r="AO251" s="1">
        <v>2.30231785774231</v>
      </c>
      <c r="AP251" s="1">
        <v>1337.594360351562</v>
      </c>
      <c r="AS251" s="1">
        <v>2.1972134113311772</v>
      </c>
      <c r="AV251" s="1">
        <v>1</v>
      </c>
    </row>
    <row r="252" spans="1:48" s="1" customFormat="1" x14ac:dyDescent="0.3">
      <c r="A252" s="1">
        <v>2</v>
      </c>
      <c r="B252" s="1">
        <v>50.85</v>
      </c>
      <c r="C252" s="1">
        <v>0.3</v>
      </c>
      <c r="D252" s="1">
        <v>1.0900000000000001</v>
      </c>
      <c r="E252" s="1">
        <v>0.28999999999999998</v>
      </c>
      <c r="F252" s="1">
        <v>15.1</v>
      </c>
      <c r="G252" s="1">
        <v>0.42</v>
      </c>
      <c r="H252" s="1">
        <v>12.44</v>
      </c>
      <c r="I252" s="1">
        <v>19.16</v>
      </c>
      <c r="J252" s="1">
        <v>0.28999999999999998</v>
      </c>
      <c r="K252" s="1">
        <v>0</v>
      </c>
      <c r="L252" s="1">
        <v>0</v>
      </c>
      <c r="M252" s="1">
        <v>0</v>
      </c>
      <c r="N252" s="1">
        <v>99.94</v>
      </c>
      <c r="O252" s="1" t="s">
        <v>56</v>
      </c>
      <c r="P252" t="str" cm="1">
        <f t="array" ref="P252">_xlfn.IFS(A252=2,"Core",A252=3,"Rim",TRUE,"Mantle")</f>
        <v>Core</v>
      </c>
      <c r="Q252" s="1" t="s">
        <v>58</v>
      </c>
      <c r="R252" s="1">
        <v>1.9330000000000001</v>
      </c>
      <c r="S252" s="1">
        <v>8.9999999999999993E-3</v>
      </c>
      <c r="T252" s="1">
        <v>4.9000000000000002E-2</v>
      </c>
      <c r="U252" s="1">
        <v>8.9999999999999993E-3</v>
      </c>
      <c r="V252" s="1">
        <v>0.08</v>
      </c>
      <c r="W252" s="1">
        <v>0.4</v>
      </c>
      <c r="X252" s="1">
        <v>1.4E-2</v>
      </c>
      <c r="Y252" s="1">
        <v>0.70499999999999996</v>
      </c>
      <c r="Z252" s="1">
        <v>0.78100000000000003</v>
      </c>
      <c r="AA252" s="1">
        <v>2.1000000000000001E-2</v>
      </c>
      <c r="AB252" s="1">
        <v>0</v>
      </c>
      <c r="AC252" s="1">
        <v>4</v>
      </c>
      <c r="AD252" s="1">
        <v>39.444444444444443</v>
      </c>
      <c r="AE252" s="1">
        <v>35.606060606060602</v>
      </c>
      <c r="AF252" s="1">
        <v>24.949494949494948</v>
      </c>
      <c r="AG252" s="1">
        <v>59.493670886075947</v>
      </c>
      <c r="AH252" s="2">
        <v>0.16666666666666663</v>
      </c>
      <c r="AI252" s="1">
        <v>0.44671717171717173</v>
      </c>
      <c r="AJ252" s="1">
        <v>0.39444444444444443</v>
      </c>
      <c r="AM252" s="1">
        <v>1346.027858710145</v>
      </c>
      <c r="AN252" s="1">
        <v>1391.222045898438</v>
      </c>
      <c r="AO252" s="1">
        <v>2.2701790332794189</v>
      </c>
      <c r="AP252" s="1">
        <v>1350.147705078125</v>
      </c>
      <c r="AS252" s="1">
        <v>2.5481467247009282</v>
      </c>
      <c r="AV252" s="1">
        <v>1</v>
      </c>
    </row>
    <row r="253" spans="1:48" s="1" customFormat="1" x14ac:dyDescent="0.3">
      <c r="A253" s="1">
        <v>2</v>
      </c>
      <c r="B253" s="1">
        <v>50.92</v>
      </c>
      <c r="C253" s="1">
        <v>0.31</v>
      </c>
      <c r="D253" s="1">
        <v>1.06</v>
      </c>
      <c r="E253" s="1">
        <v>0.23</v>
      </c>
      <c r="F253" s="1">
        <v>15.05</v>
      </c>
      <c r="G253" s="1">
        <v>0.46</v>
      </c>
      <c r="H253" s="1">
        <v>12.41</v>
      </c>
      <c r="I253" s="1">
        <v>19.260000000000002</v>
      </c>
      <c r="J253" s="1">
        <v>0.28000000000000003</v>
      </c>
      <c r="K253" s="1">
        <v>0</v>
      </c>
      <c r="L253" s="1">
        <v>0</v>
      </c>
      <c r="M253" s="1">
        <v>0</v>
      </c>
      <c r="N253" s="1">
        <v>99.98</v>
      </c>
      <c r="O253" s="1" t="s">
        <v>56</v>
      </c>
      <c r="P253" t="str" cm="1">
        <f t="array" ref="P253">_xlfn.IFS(A253=2,"Core",A253=3,"Rim",TRUE,"Mantle")</f>
        <v>Core</v>
      </c>
      <c r="Q253" s="1" t="s">
        <v>58</v>
      </c>
      <c r="R253" s="1">
        <v>1.9350000000000001</v>
      </c>
      <c r="S253" s="1">
        <v>8.9999999999999993E-3</v>
      </c>
      <c r="T253" s="1">
        <v>4.7E-2</v>
      </c>
      <c r="U253" s="1">
        <v>7.0000000000000001E-3</v>
      </c>
      <c r="V253" s="1">
        <v>7.8E-2</v>
      </c>
      <c r="W253" s="1">
        <v>0.40100000000000002</v>
      </c>
      <c r="X253" s="1">
        <v>1.4999999999999999E-2</v>
      </c>
      <c r="Y253" s="1">
        <v>0.70299999999999996</v>
      </c>
      <c r="Z253" s="1">
        <v>0.78400000000000003</v>
      </c>
      <c r="AA253" s="1">
        <v>2.1000000000000001E-2</v>
      </c>
      <c r="AB253" s="1">
        <v>0</v>
      </c>
      <c r="AC253" s="1">
        <v>4</v>
      </c>
      <c r="AD253" s="1">
        <v>39.57597173144876</v>
      </c>
      <c r="AE253" s="1">
        <v>35.487127713276116</v>
      </c>
      <c r="AF253" s="1">
        <v>24.93690055527512</v>
      </c>
      <c r="AG253" s="1">
        <v>59.475465313028756</v>
      </c>
      <c r="AH253" s="2">
        <v>0.16283924843423797</v>
      </c>
      <c r="AI253" s="1">
        <v>0.44724886420999499</v>
      </c>
      <c r="AJ253" s="1">
        <v>0.39575971731448761</v>
      </c>
      <c r="AM253" s="1">
        <v>1341.453793063996</v>
      </c>
      <c r="AN253" s="1">
        <v>1391.734619140625</v>
      </c>
      <c r="AO253" s="1">
        <v>2.6844851970672612</v>
      </c>
      <c r="AP253" s="1">
        <v>1333.712158203125</v>
      </c>
      <c r="AS253" s="1">
        <v>2.553946733474731</v>
      </c>
      <c r="AV253" s="1">
        <v>1</v>
      </c>
    </row>
    <row r="254" spans="1:48" s="1" customFormat="1" x14ac:dyDescent="0.3">
      <c r="A254" s="1">
        <v>2</v>
      </c>
      <c r="B254" s="1">
        <v>51.04</v>
      </c>
      <c r="C254" s="1">
        <v>0.3</v>
      </c>
      <c r="D254" s="1">
        <v>1.05</v>
      </c>
      <c r="E254" s="1">
        <v>0.24</v>
      </c>
      <c r="F254" s="1">
        <v>15.07</v>
      </c>
      <c r="G254" s="1">
        <v>0.41</v>
      </c>
      <c r="H254" s="1">
        <v>12.42</v>
      </c>
      <c r="I254" s="1">
        <v>19.14</v>
      </c>
      <c r="J254" s="1">
        <v>0.32</v>
      </c>
      <c r="K254" s="1">
        <v>0</v>
      </c>
      <c r="L254" s="1">
        <v>0</v>
      </c>
      <c r="M254" s="1">
        <v>0</v>
      </c>
      <c r="N254" s="1">
        <v>99.989999999999981</v>
      </c>
      <c r="O254" s="1" t="s">
        <v>56</v>
      </c>
      <c r="P254" t="str" cm="1">
        <f t="array" ref="P254">_xlfn.IFS(A254=2,"Core",A254=3,"Rim",TRUE,"Mantle")</f>
        <v>Core</v>
      </c>
      <c r="Q254" s="1" t="s">
        <v>58</v>
      </c>
      <c r="R254" s="1">
        <v>1.9390000000000001</v>
      </c>
      <c r="S254" s="1">
        <v>8.9999999999999993E-3</v>
      </c>
      <c r="T254" s="1">
        <v>4.7E-2</v>
      </c>
      <c r="U254" s="1">
        <v>7.0000000000000001E-3</v>
      </c>
      <c r="V254" s="1">
        <v>7.3999999999999996E-2</v>
      </c>
      <c r="W254" s="1">
        <v>0.40500000000000003</v>
      </c>
      <c r="X254" s="1">
        <v>1.2999999999999999E-2</v>
      </c>
      <c r="Y254" s="1">
        <v>0.70299999999999996</v>
      </c>
      <c r="Z254" s="1">
        <v>0.77900000000000003</v>
      </c>
      <c r="AA254" s="1">
        <v>2.4E-2</v>
      </c>
      <c r="AB254" s="1">
        <v>0</v>
      </c>
      <c r="AC254" s="1">
        <v>4</v>
      </c>
      <c r="AD254" s="1">
        <v>39.463019250253296</v>
      </c>
      <c r="AE254" s="1">
        <v>35.612968591691995</v>
      </c>
      <c r="AF254" s="1">
        <v>24.924012158054712</v>
      </c>
      <c r="AG254" s="1">
        <v>59.475465313028756</v>
      </c>
      <c r="AH254" s="2">
        <v>0.1544885177453027</v>
      </c>
      <c r="AI254" s="1">
        <v>0.44655521783181362</v>
      </c>
      <c r="AJ254" s="1">
        <v>0.39463019250253295</v>
      </c>
      <c r="AM254" s="1">
        <v>1350.7028675209469</v>
      </c>
      <c r="AN254" s="1">
        <v>1386.828979492188</v>
      </c>
      <c r="AO254" s="1">
        <v>2.3876574039459229</v>
      </c>
      <c r="AP254" s="1">
        <v>1349.212280273438</v>
      </c>
      <c r="AS254" s="1">
        <v>3.1065328121185298</v>
      </c>
      <c r="AV254" s="1">
        <v>1</v>
      </c>
    </row>
    <row r="255" spans="1:48" s="1" customFormat="1" x14ac:dyDescent="0.3">
      <c r="A255" s="1">
        <v>2</v>
      </c>
      <c r="B255" s="1">
        <v>51.12</v>
      </c>
      <c r="C255" s="1">
        <v>0.32</v>
      </c>
      <c r="D255" s="1">
        <v>1.08</v>
      </c>
      <c r="E255" s="1">
        <v>0.27</v>
      </c>
      <c r="F255" s="1">
        <v>15.07</v>
      </c>
      <c r="G255" s="1">
        <v>0.47</v>
      </c>
      <c r="H255" s="1">
        <v>12.41</v>
      </c>
      <c r="I255" s="1">
        <v>18.88</v>
      </c>
      <c r="J255" s="1">
        <v>0.27</v>
      </c>
      <c r="K255" s="1">
        <v>0</v>
      </c>
      <c r="L255" s="1">
        <v>0</v>
      </c>
      <c r="M255" s="1">
        <v>0</v>
      </c>
      <c r="N255" s="1">
        <v>99.889999999999986</v>
      </c>
      <c r="O255" s="1" t="s">
        <v>56</v>
      </c>
      <c r="P255" t="str" cm="1">
        <f t="array" ref="P255">_xlfn.IFS(A255=2,"Core",A255=3,"Rim",TRUE,"Mantle")</f>
        <v>Core</v>
      </c>
      <c r="Q255" s="1" t="s">
        <v>58</v>
      </c>
      <c r="R255" s="1">
        <v>1.946</v>
      </c>
      <c r="S255" s="1">
        <v>8.9999999999999993E-3</v>
      </c>
      <c r="T255" s="1">
        <v>4.8000000000000001E-2</v>
      </c>
      <c r="U255" s="1">
        <v>8.0000000000000002E-3</v>
      </c>
      <c r="V255" s="1">
        <v>5.3999999999999999E-2</v>
      </c>
      <c r="W255" s="1">
        <v>0.42599999999999999</v>
      </c>
      <c r="X255" s="1">
        <v>1.4999999999999999E-2</v>
      </c>
      <c r="Y255" s="1">
        <v>0.70399999999999996</v>
      </c>
      <c r="Z255" s="1">
        <v>0.77</v>
      </c>
      <c r="AA255" s="1">
        <v>0.02</v>
      </c>
      <c r="AB255" s="1">
        <v>0</v>
      </c>
      <c r="AC255" s="1">
        <v>4</v>
      </c>
      <c r="AD255" s="1">
        <v>39.106145251396654</v>
      </c>
      <c r="AE255" s="1">
        <v>35.754189944134076</v>
      </c>
      <c r="AF255" s="1">
        <v>25.139664804469277</v>
      </c>
      <c r="AG255" s="1">
        <v>59.459459459459453</v>
      </c>
      <c r="AH255" s="2">
        <v>0.1125</v>
      </c>
      <c r="AI255" s="1">
        <v>0.44692737430167606</v>
      </c>
      <c r="AJ255" s="1">
        <v>0.39106145251396657</v>
      </c>
      <c r="AL255" s="1">
        <v>-0.7446863805957733</v>
      </c>
      <c r="AM255" s="1">
        <v>1346.290453869778</v>
      </c>
      <c r="AN255" s="1">
        <v>1387.9140625</v>
      </c>
      <c r="AO255" s="1">
        <v>2.2834100723266602</v>
      </c>
      <c r="AP255" s="1">
        <v>1342.985473632812</v>
      </c>
      <c r="AQ255" s="1">
        <v>1350.7483687110639</v>
      </c>
      <c r="AR255" s="1">
        <v>1348.5486790040729</v>
      </c>
      <c r="AS255" s="1">
        <v>1.9242178201675419</v>
      </c>
      <c r="AT255" s="1">
        <v>-3.0778814761779358</v>
      </c>
      <c r="AU255" s="1">
        <v>-3.3515696581130641</v>
      </c>
      <c r="AV255" s="1">
        <v>1</v>
      </c>
    </row>
    <row r="256" spans="1:48" s="1" customFormat="1" x14ac:dyDescent="0.3">
      <c r="A256" s="1">
        <v>2</v>
      </c>
      <c r="B256" s="1">
        <v>50.94</v>
      </c>
      <c r="C256" s="1">
        <v>0.32</v>
      </c>
      <c r="D256" s="1">
        <v>1.08</v>
      </c>
      <c r="E256" s="1">
        <v>0.27</v>
      </c>
      <c r="F256" s="1">
        <v>15.2</v>
      </c>
      <c r="G256" s="1">
        <v>0.43</v>
      </c>
      <c r="H256" s="1">
        <v>12.51</v>
      </c>
      <c r="I256" s="1">
        <v>18.97</v>
      </c>
      <c r="J256" s="1">
        <v>0.3</v>
      </c>
      <c r="K256" s="1">
        <v>0</v>
      </c>
      <c r="L256" s="1">
        <v>0</v>
      </c>
      <c r="M256" s="1">
        <v>0</v>
      </c>
      <c r="N256" s="1">
        <v>100.02000000000001</v>
      </c>
      <c r="O256" s="1" t="s">
        <v>56</v>
      </c>
      <c r="P256" t="str" cm="1">
        <f t="array" ref="P256">_xlfn.IFS(A256=2,"Core",A256=3,"Rim",TRUE,"Mantle")</f>
        <v>Core</v>
      </c>
      <c r="Q256" s="1" t="s">
        <v>58</v>
      </c>
      <c r="R256" s="1">
        <v>1.9350000000000001</v>
      </c>
      <c r="S256" s="1">
        <v>8.9999999999999993E-3</v>
      </c>
      <c r="T256" s="1">
        <v>4.8000000000000001E-2</v>
      </c>
      <c r="U256" s="1">
        <v>8.0000000000000002E-3</v>
      </c>
      <c r="V256" s="1">
        <v>7.6999999999999999E-2</v>
      </c>
      <c r="W256" s="1">
        <v>0.40600000000000003</v>
      </c>
      <c r="X256" s="1">
        <v>1.4E-2</v>
      </c>
      <c r="Y256" s="1">
        <v>0.70799999999999996</v>
      </c>
      <c r="Z256" s="1">
        <v>0.77200000000000002</v>
      </c>
      <c r="AA256" s="1">
        <v>2.1999999999999999E-2</v>
      </c>
      <c r="AB256" s="1">
        <v>0</v>
      </c>
      <c r="AC256" s="1">
        <v>4</v>
      </c>
      <c r="AD256" s="1">
        <v>39.049064238745572</v>
      </c>
      <c r="AE256" s="1">
        <v>35.811836115326251</v>
      </c>
      <c r="AF256" s="1">
        <v>25.139099645928177</v>
      </c>
      <c r="AG256" s="1">
        <v>59.445843828715368</v>
      </c>
      <c r="AH256" s="2">
        <v>0.15942028985507245</v>
      </c>
      <c r="AI256" s="1">
        <v>0.4466363176530096</v>
      </c>
      <c r="AJ256" s="1">
        <v>0.39049064238745573</v>
      </c>
      <c r="AM256" s="1">
        <v>1347.598515480433</v>
      </c>
      <c r="AN256" s="1">
        <v>1391.6298828125</v>
      </c>
      <c r="AO256" s="1">
        <v>2.551301240921021</v>
      </c>
      <c r="AP256" s="1">
        <v>1348.996337890625</v>
      </c>
      <c r="AS256" s="1">
        <v>2.493128776550293</v>
      </c>
      <c r="AV256" s="1">
        <v>1</v>
      </c>
    </row>
    <row r="257" spans="1:48" s="1" customFormat="1" x14ac:dyDescent="0.3">
      <c r="A257" s="1">
        <v>2</v>
      </c>
      <c r="B257" s="1">
        <v>51.936999999999998</v>
      </c>
      <c r="C257" s="1">
        <v>0.30599999999999999</v>
      </c>
      <c r="D257" s="1">
        <v>0.75</v>
      </c>
      <c r="E257" s="1">
        <v>0.13900000000000001</v>
      </c>
      <c r="F257" s="1">
        <v>14.661</v>
      </c>
      <c r="G257" s="1">
        <v>0.45</v>
      </c>
      <c r="H257" s="1">
        <v>12.057</v>
      </c>
      <c r="I257" s="1">
        <v>18.800999999999998</v>
      </c>
      <c r="J257" s="1">
        <v>0.26</v>
      </c>
      <c r="K257" s="1">
        <v>0</v>
      </c>
      <c r="L257" s="1">
        <v>0</v>
      </c>
      <c r="M257" s="1">
        <v>0</v>
      </c>
      <c r="N257" s="1">
        <v>99.361000000000004</v>
      </c>
      <c r="O257" s="1" t="s">
        <v>56</v>
      </c>
      <c r="P257" t="str" cm="1">
        <f t="array" ref="P257">_xlfn.IFS(A257=2,"Core",A257=3,"Rim",TRUE,"Mantle")</f>
        <v>Core</v>
      </c>
      <c r="Q257" s="1" t="s">
        <v>53</v>
      </c>
      <c r="R257" s="1">
        <v>1.9870000000000001</v>
      </c>
      <c r="S257" s="1">
        <v>8.9999999999999993E-3</v>
      </c>
      <c r="T257" s="1">
        <v>3.4000000000000002E-2</v>
      </c>
      <c r="U257" s="1">
        <v>4.0000000000000001E-3</v>
      </c>
      <c r="V257" s="1">
        <v>0</v>
      </c>
      <c r="W257" s="1">
        <v>0.46899999999999997</v>
      </c>
      <c r="X257" s="1">
        <v>1.4999999999999999E-2</v>
      </c>
      <c r="Y257" s="1">
        <v>0.68700000000000006</v>
      </c>
      <c r="Z257" s="1">
        <v>0.77100000000000002</v>
      </c>
      <c r="AA257" s="1">
        <v>1.9E-2</v>
      </c>
      <c r="AB257" s="1">
        <v>0</v>
      </c>
      <c r="AC257" s="1">
        <v>3.9950000000000001</v>
      </c>
      <c r="AD257" s="2">
        <v>39.701338825952618</v>
      </c>
      <c r="AE257" s="2">
        <v>35.375901132852732</v>
      </c>
      <c r="AF257" s="2">
        <v>24.922760041194643</v>
      </c>
      <c r="AG257" s="2">
        <v>59.429065743944633</v>
      </c>
      <c r="AH257" s="2">
        <v>0</v>
      </c>
      <c r="AI257" s="2">
        <v>0.44773429454170954</v>
      </c>
      <c r="AJ257" s="2">
        <v>0.3970133882595262</v>
      </c>
      <c r="AL257" s="1">
        <v>0.88407300988016857</v>
      </c>
      <c r="AM257" s="1">
        <v>1360.859461517568</v>
      </c>
      <c r="AN257" s="1">
        <v>1373.871215820312</v>
      </c>
      <c r="AO257" s="1">
        <v>1.4409749507904051</v>
      </c>
      <c r="AP257" s="1">
        <v>1337.97900390625</v>
      </c>
      <c r="AQ257" s="1">
        <v>1392.030534306921</v>
      </c>
      <c r="AR257" s="1">
        <v>1405.50470474744</v>
      </c>
      <c r="AS257" s="1">
        <v>2.101371049880981</v>
      </c>
      <c r="AT257" s="1">
        <v>1.623002776348585</v>
      </c>
      <c r="AU257" s="1">
        <v>3.2952607655687332</v>
      </c>
      <c r="AV257" s="1">
        <v>0</v>
      </c>
    </row>
    <row r="258" spans="1:48" s="1" customFormat="1" x14ac:dyDescent="0.3">
      <c r="A258" s="1">
        <v>2</v>
      </c>
      <c r="B258" s="1">
        <v>50.78</v>
      </c>
      <c r="C258" s="1">
        <v>0.31</v>
      </c>
      <c r="D258" s="1">
        <v>1.1000000000000001</v>
      </c>
      <c r="E258" s="1">
        <v>0.25</v>
      </c>
      <c r="F258" s="1">
        <v>15.08</v>
      </c>
      <c r="G258" s="1">
        <v>0.4</v>
      </c>
      <c r="H258" s="1">
        <v>12.39</v>
      </c>
      <c r="I258" s="1">
        <v>19.149999999999999</v>
      </c>
      <c r="J258" s="1">
        <v>0.3</v>
      </c>
      <c r="K258" s="1">
        <v>0</v>
      </c>
      <c r="L258" s="1">
        <v>0</v>
      </c>
      <c r="M258" s="1">
        <v>0</v>
      </c>
      <c r="N258" s="1">
        <v>99.76</v>
      </c>
      <c r="O258" s="1" t="s">
        <v>56</v>
      </c>
      <c r="P258" t="str" cm="1">
        <f t="array" ref="P258">_xlfn.IFS(A258=2,"Core",A258=3,"Rim",TRUE,"Mantle")</f>
        <v>Core</v>
      </c>
      <c r="Q258" s="1" t="s">
        <v>58</v>
      </c>
      <c r="R258" s="1">
        <v>1.9339999999999999</v>
      </c>
      <c r="S258" s="1">
        <v>8.9999999999999993E-3</v>
      </c>
      <c r="T258" s="1">
        <v>4.9000000000000002E-2</v>
      </c>
      <c r="U258" s="1">
        <v>8.0000000000000002E-3</v>
      </c>
      <c r="V258" s="1">
        <v>7.9000000000000001E-2</v>
      </c>
      <c r="W258" s="1">
        <v>0.40100000000000002</v>
      </c>
      <c r="X258" s="1">
        <v>1.2999999999999999E-2</v>
      </c>
      <c r="Y258" s="1">
        <v>0.70299999999999996</v>
      </c>
      <c r="Z258" s="1">
        <v>0.78200000000000003</v>
      </c>
      <c r="AA258" s="1">
        <v>2.1999999999999999E-2</v>
      </c>
      <c r="AB258" s="1">
        <v>0</v>
      </c>
      <c r="AC258" s="1">
        <v>4</v>
      </c>
      <c r="AD258" s="1">
        <v>39.534883720930232</v>
      </c>
      <c r="AE258" s="1">
        <v>35.540950455005053</v>
      </c>
      <c r="AF258" s="1">
        <v>24.924165824064712</v>
      </c>
      <c r="AG258" s="1">
        <v>59.425190194420956</v>
      </c>
      <c r="AH258" s="2">
        <v>0.16458333333333333</v>
      </c>
      <c r="AI258" s="1">
        <v>0.44691607684529827</v>
      </c>
      <c r="AJ258" s="1">
        <v>0.39534883720930231</v>
      </c>
      <c r="AM258" s="1">
        <v>1348.3367938082019</v>
      </c>
      <c r="AN258" s="1">
        <v>1389.674682617188</v>
      </c>
      <c r="AO258" s="1">
        <v>2.3961694240570068</v>
      </c>
      <c r="AP258" s="1">
        <v>1353.4921875</v>
      </c>
      <c r="AS258" s="1">
        <v>2.8308508396148682</v>
      </c>
      <c r="AV258" s="1">
        <v>1</v>
      </c>
    </row>
    <row r="259" spans="1:48" s="1" customFormat="1" x14ac:dyDescent="0.3">
      <c r="A259" s="1">
        <v>2</v>
      </c>
      <c r="B259" s="1">
        <v>51.3</v>
      </c>
      <c r="C259" s="1">
        <v>0.3</v>
      </c>
      <c r="D259" s="1">
        <v>1.0900000000000001</v>
      </c>
      <c r="E259" s="1">
        <v>0.26</v>
      </c>
      <c r="F259" s="1">
        <v>15.08</v>
      </c>
      <c r="G259" s="1">
        <v>0.46</v>
      </c>
      <c r="H259" s="1">
        <v>12.39</v>
      </c>
      <c r="I259" s="1">
        <v>19.149999999999999</v>
      </c>
      <c r="J259" s="1">
        <v>0.28999999999999998</v>
      </c>
      <c r="K259" s="1">
        <v>0</v>
      </c>
      <c r="L259" s="1">
        <v>0</v>
      </c>
      <c r="M259" s="1">
        <v>0</v>
      </c>
      <c r="N259" s="1">
        <v>100.32000000000001</v>
      </c>
      <c r="O259" s="1" t="s">
        <v>56</v>
      </c>
      <c r="P259" t="str" cm="1">
        <f t="array" ref="P259">_xlfn.IFS(A259=2,"Core",A259=3,"Rim",TRUE,"Mantle")</f>
        <v>Core</v>
      </c>
      <c r="Q259" s="1" t="s">
        <v>58</v>
      </c>
      <c r="R259" s="1">
        <v>1.944</v>
      </c>
      <c r="S259" s="1">
        <v>8.9999999999999993E-3</v>
      </c>
      <c r="T259" s="1">
        <v>4.9000000000000002E-2</v>
      </c>
      <c r="U259" s="1">
        <v>8.0000000000000002E-3</v>
      </c>
      <c r="V259" s="1">
        <v>0.06</v>
      </c>
      <c r="W259" s="1">
        <v>0.41799999999999998</v>
      </c>
      <c r="X259" s="1">
        <v>1.4999999999999999E-2</v>
      </c>
      <c r="Y259" s="1">
        <v>0.7</v>
      </c>
      <c r="Z259" s="1">
        <v>0.77800000000000002</v>
      </c>
      <c r="AA259" s="1">
        <v>2.1000000000000001E-2</v>
      </c>
      <c r="AB259" s="1">
        <v>0</v>
      </c>
      <c r="AC259" s="1">
        <v>4</v>
      </c>
      <c r="AD259" s="1">
        <v>39.472349061390162</v>
      </c>
      <c r="AE259" s="1">
        <v>35.514967021816332</v>
      </c>
      <c r="AF259" s="1">
        <v>25.012683916793506</v>
      </c>
      <c r="AG259" s="1">
        <v>59.422750424448218</v>
      </c>
      <c r="AH259" s="2">
        <v>0.12552301255230125</v>
      </c>
      <c r="AI259" s="1">
        <v>0.44748858447488582</v>
      </c>
      <c r="AJ259" s="1">
        <v>0.39472349061390161</v>
      </c>
      <c r="AL259" s="1">
        <v>-0.78353349903114733</v>
      </c>
      <c r="AM259" s="1">
        <v>1346.764701601254</v>
      </c>
      <c r="AN259" s="1">
        <v>1387.764404296875</v>
      </c>
      <c r="AO259" s="1">
        <v>2.3241991996765141</v>
      </c>
      <c r="AP259" s="1">
        <v>1339.254150390625</v>
      </c>
      <c r="AQ259" s="1">
        <v>1346.304209609289</v>
      </c>
      <c r="AR259" s="1">
        <v>1343.066362689136</v>
      </c>
      <c r="AS259" s="1">
        <v>2.3190732002258301</v>
      </c>
      <c r="AT259" s="1">
        <v>-3.573153274543984</v>
      </c>
      <c r="AU259" s="1">
        <v>-3.9761490034509048</v>
      </c>
      <c r="AV259" s="1">
        <v>1</v>
      </c>
    </row>
    <row r="260" spans="1:48" s="1" customFormat="1" x14ac:dyDescent="0.3">
      <c r="A260" s="1">
        <v>2</v>
      </c>
      <c r="B260" s="1">
        <v>51.1</v>
      </c>
      <c r="C260" s="1">
        <v>0.3</v>
      </c>
      <c r="D260" s="1">
        <v>1.1000000000000001</v>
      </c>
      <c r="E260" s="1">
        <v>0.26</v>
      </c>
      <c r="F260" s="1">
        <v>15.05</v>
      </c>
      <c r="G260" s="1">
        <v>0.42</v>
      </c>
      <c r="H260" s="1">
        <v>12.35</v>
      </c>
      <c r="I260" s="1">
        <v>18.96</v>
      </c>
      <c r="J260" s="1">
        <v>0.24</v>
      </c>
      <c r="K260" s="1">
        <v>0</v>
      </c>
      <c r="L260" s="1">
        <v>0</v>
      </c>
      <c r="M260" s="1">
        <v>0</v>
      </c>
      <c r="N260" s="1">
        <v>99.779999999999987</v>
      </c>
      <c r="O260" s="1" t="s">
        <v>56</v>
      </c>
      <c r="P260" t="str" cm="1">
        <f t="array" ref="P260">_xlfn.IFS(A260=2,"Core",A260=3,"Rim",TRUE,"Mantle")</f>
        <v>Core</v>
      </c>
      <c r="Q260" s="1" t="s">
        <v>58</v>
      </c>
      <c r="R260" s="1">
        <v>1.9470000000000001</v>
      </c>
      <c r="S260" s="1">
        <v>8.9999999999999993E-3</v>
      </c>
      <c r="T260" s="1">
        <v>4.9000000000000002E-2</v>
      </c>
      <c r="U260" s="1">
        <v>8.0000000000000002E-3</v>
      </c>
      <c r="V260" s="1">
        <v>4.8000000000000001E-2</v>
      </c>
      <c r="W260" s="1">
        <v>0.43099999999999999</v>
      </c>
      <c r="X260" s="1">
        <v>1.4E-2</v>
      </c>
      <c r="Y260" s="1">
        <v>0.70099999999999996</v>
      </c>
      <c r="Z260" s="1">
        <v>0.77400000000000002</v>
      </c>
      <c r="AA260" s="1">
        <v>1.7999999999999999E-2</v>
      </c>
      <c r="AB260" s="1">
        <v>0</v>
      </c>
      <c r="AC260" s="1">
        <v>4</v>
      </c>
      <c r="AD260" s="1">
        <v>39.329268292682926</v>
      </c>
      <c r="AE260" s="1">
        <v>35.619918699186989</v>
      </c>
      <c r="AF260" s="1">
        <v>25.050813008130085</v>
      </c>
      <c r="AG260" s="1">
        <v>59.406779661016948</v>
      </c>
      <c r="AH260" s="2">
        <v>0.10020876826722339</v>
      </c>
      <c r="AI260" s="1">
        <v>0.44715447154471549</v>
      </c>
      <c r="AJ260" s="1">
        <v>0.39329268292682928</v>
      </c>
      <c r="AL260" s="1">
        <v>-0.86058451369801858</v>
      </c>
      <c r="AM260" s="1">
        <v>1348.6826371812519</v>
      </c>
      <c r="AN260" s="1">
        <v>1390.261962890625</v>
      </c>
      <c r="AO260" s="1">
        <v>1.873126626014709</v>
      </c>
      <c r="AP260" s="1">
        <v>1350.3544921875</v>
      </c>
      <c r="AQ260" s="1">
        <v>1359.0099885190421</v>
      </c>
      <c r="AR260" s="1">
        <v>1360.6139183911159</v>
      </c>
      <c r="AS260" s="1">
        <v>2.1159489154815669</v>
      </c>
      <c r="AT260" s="1">
        <v>-2.0897943553791269</v>
      </c>
      <c r="AU260" s="1">
        <v>-1.890278380323563</v>
      </c>
      <c r="AV260" s="1">
        <v>1</v>
      </c>
    </row>
    <row r="261" spans="1:48" s="1" customFormat="1" x14ac:dyDescent="0.3">
      <c r="A261" s="1">
        <v>2</v>
      </c>
      <c r="B261" s="1">
        <v>51.16</v>
      </c>
      <c r="C261" s="1">
        <v>0.31</v>
      </c>
      <c r="D261" s="1">
        <v>1.1000000000000001</v>
      </c>
      <c r="E261" s="1">
        <v>0.24</v>
      </c>
      <c r="F261" s="1">
        <v>15.1</v>
      </c>
      <c r="G261" s="1">
        <v>0.43</v>
      </c>
      <c r="H261" s="1">
        <v>12.4</v>
      </c>
      <c r="I261" s="1">
        <v>19.07</v>
      </c>
      <c r="J261" s="1">
        <v>0.24</v>
      </c>
      <c r="K261" s="1">
        <v>0</v>
      </c>
      <c r="L261" s="1">
        <v>0</v>
      </c>
      <c r="M261" s="1">
        <v>0</v>
      </c>
      <c r="N261" s="1">
        <v>100.05</v>
      </c>
      <c r="O261" s="1" t="s">
        <v>56</v>
      </c>
      <c r="P261" t="str" cm="1">
        <f t="array" ref="P261">_xlfn.IFS(A261=2,"Core",A261=3,"Rim",TRUE,"Mantle")</f>
        <v>Core</v>
      </c>
      <c r="Q261" s="1" t="s">
        <v>58</v>
      </c>
      <c r="R261" s="1">
        <v>1.944</v>
      </c>
      <c r="S261" s="1">
        <v>8.9999999999999993E-3</v>
      </c>
      <c r="T261" s="1">
        <v>4.9000000000000002E-2</v>
      </c>
      <c r="U261" s="1">
        <v>7.0000000000000001E-3</v>
      </c>
      <c r="V261" s="1">
        <v>5.5E-2</v>
      </c>
      <c r="W261" s="1">
        <v>0.42499999999999999</v>
      </c>
      <c r="X261" s="1">
        <v>1.4E-2</v>
      </c>
      <c r="Y261" s="1">
        <v>0.70199999999999996</v>
      </c>
      <c r="Z261" s="1">
        <v>0.77700000000000002</v>
      </c>
      <c r="AA261" s="1">
        <v>1.7999999999999999E-2</v>
      </c>
      <c r="AB261" s="1">
        <v>0</v>
      </c>
      <c r="AC261" s="1">
        <v>4</v>
      </c>
      <c r="AD261" s="1">
        <v>39.381652306132793</v>
      </c>
      <c r="AE261" s="1">
        <v>35.580334515965532</v>
      </c>
      <c r="AF261" s="1">
        <v>25.038013177901668</v>
      </c>
      <c r="AG261" s="1">
        <v>59.390862944162429</v>
      </c>
      <c r="AH261" s="2">
        <v>0.11458333333333334</v>
      </c>
      <c r="AI261" s="1">
        <v>0.44728839330968062</v>
      </c>
      <c r="AJ261" s="1">
        <v>0.39381652306132792</v>
      </c>
      <c r="AL261" s="1">
        <v>-1.1683004301447719</v>
      </c>
      <c r="AM261" s="1">
        <v>1345.966190013831</v>
      </c>
      <c r="AN261" s="1">
        <v>1390.674682617188</v>
      </c>
      <c r="AO261" s="1">
        <v>1.9070771932601931</v>
      </c>
      <c r="AP261" s="1">
        <v>1345.831787109375</v>
      </c>
      <c r="AQ261" s="1">
        <v>1345.7809189368211</v>
      </c>
      <c r="AR261" s="1">
        <v>1345.4938976117619</v>
      </c>
      <c r="AS261" s="1">
        <v>2.168453454971313</v>
      </c>
      <c r="AT261" s="1">
        <v>-3.654596747038795</v>
      </c>
      <c r="AU261" s="1">
        <v>-3.690317121191288</v>
      </c>
      <c r="AV261" s="1">
        <v>1</v>
      </c>
    </row>
    <row r="262" spans="1:48" s="1" customFormat="1" x14ac:dyDescent="0.3">
      <c r="A262" s="1">
        <v>2</v>
      </c>
      <c r="B262" s="1">
        <v>50.99</v>
      </c>
      <c r="C262" s="1">
        <v>0.28999999999999998</v>
      </c>
      <c r="D262" s="1">
        <v>1.0900000000000001</v>
      </c>
      <c r="E262" s="1">
        <v>0.3</v>
      </c>
      <c r="F262" s="1">
        <v>15.14</v>
      </c>
      <c r="G262" s="1">
        <v>0.42</v>
      </c>
      <c r="H262" s="1">
        <v>12.42</v>
      </c>
      <c r="I262" s="1">
        <v>19.29</v>
      </c>
      <c r="J262" s="1">
        <v>0.3</v>
      </c>
      <c r="K262" s="1">
        <v>0</v>
      </c>
      <c r="L262" s="1">
        <v>0</v>
      </c>
      <c r="M262" s="1">
        <v>0</v>
      </c>
      <c r="N262" s="1">
        <v>100.24</v>
      </c>
      <c r="O262" s="1" t="s">
        <v>56</v>
      </c>
      <c r="P262" t="str" cm="1">
        <f t="array" ref="P262">_xlfn.IFS(A262=2,"Core",A262=3,"Rim",TRUE,"Mantle")</f>
        <v>Core</v>
      </c>
      <c r="Q262" s="1" t="s">
        <v>58</v>
      </c>
      <c r="R262" s="1">
        <v>1.9330000000000001</v>
      </c>
      <c r="S262" s="1">
        <v>8.0000000000000002E-3</v>
      </c>
      <c r="T262" s="1">
        <v>4.9000000000000002E-2</v>
      </c>
      <c r="U262" s="1">
        <v>8.9999999999999993E-3</v>
      </c>
      <c r="V262" s="1">
        <v>8.2000000000000003E-2</v>
      </c>
      <c r="W262" s="1">
        <v>0.39800000000000002</v>
      </c>
      <c r="X262" s="1">
        <v>1.2999999999999999E-2</v>
      </c>
      <c r="Y262" s="1">
        <v>0.70199999999999996</v>
      </c>
      <c r="Z262" s="1">
        <v>0.78400000000000003</v>
      </c>
      <c r="AA262" s="1">
        <v>2.1999999999999999E-2</v>
      </c>
      <c r="AB262" s="1">
        <v>0</v>
      </c>
      <c r="AC262" s="1">
        <v>4</v>
      </c>
      <c r="AD262" s="1">
        <v>39.615967660434556</v>
      </c>
      <c r="AE262" s="1">
        <v>35.472460838807478</v>
      </c>
      <c r="AF262" s="1">
        <v>24.911571500757958</v>
      </c>
      <c r="AG262" s="1">
        <v>59.390862944162421</v>
      </c>
      <c r="AH262" s="2">
        <v>0.17083333333333331</v>
      </c>
      <c r="AI262" s="1">
        <v>0.44719555330975236</v>
      </c>
      <c r="AJ262" s="1">
        <v>0.39615967660434559</v>
      </c>
      <c r="AM262" s="1">
        <v>1346.042676010167</v>
      </c>
      <c r="AN262" s="1">
        <v>1389.76416015625</v>
      </c>
      <c r="AO262" s="1">
        <v>2.3716416358947749</v>
      </c>
      <c r="AP262" s="1">
        <v>1349.161010742188</v>
      </c>
      <c r="AS262" s="1">
        <v>2.7154755592346191</v>
      </c>
      <c r="AV262" s="1">
        <v>1</v>
      </c>
    </row>
    <row r="263" spans="1:48" s="1" customFormat="1" x14ac:dyDescent="0.3">
      <c r="A263" s="1">
        <v>2</v>
      </c>
      <c r="B263" s="1">
        <v>51.15</v>
      </c>
      <c r="C263" s="1">
        <v>0.32</v>
      </c>
      <c r="D263" s="1">
        <v>1.1200000000000001</v>
      </c>
      <c r="E263" s="1">
        <v>0.23</v>
      </c>
      <c r="F263" s="1">
        <v>15.36</v>
      </c>
      <c r="G263" s="1">
        <v>0.46</v>
      </c>
      <c r="H263" s="1">
        <v>12.6</v>
      </c>
      <c r="I263" s="1">
        <v>19.079999999999998</v>
      </c>
      <c r="J263" s="1">
        <v>0.27</v>
      </c>
      <c r="K263" s="1">
        <v>0</v>
      </c>
      <c r="L263" s="1">
        <v>0</v>
      </c>
      <c r="M263" s="1">
        <v>0</v>
      </c>
      <c r="N263" s="1">
        <v>100.58999999999997</v>
      </c>
      <c r="O263" s="1" t="s">
        <v>56</v>
      </c>
      <c r="P263" t="str" cm="1">
        <f t="array" ref="P263">_xlfn.IFS(A263=2,"Core",A263=3,"Rim",TRUE,"Mantle")</f>
        <v>Core</v>
      </c>
      <c r="Q263" s="1" t="s">
        <v>58</v>
      </c>
      <c r="R263" s="1">
        <v>1.9319999999999999</v>
      </c>
      <c r="S263" s="1">
        <v>8.9999999999999993E-3</v>
      </c>
      <c r="T263" s="1">
        <v>0.05</v>
      </c>
      <c r="U263" s="1">
        <v>7.0000000000000001E-3</v>
      </c>
      <c r="V263" s="1">
        <v>0.08</v>
      </c>
      <c r="W263" s="1">
        <v>0.40500000000000003</v>
      </c>
      <c r="X263" s="1">
        <v>1.4999999999999999E-2</v>
      </c>
      <c r="Y263" s="1">
        <v>0.70899999999999996</v>
      </c>
      <c r="Z263" s="1">
        <v>0.77200000000000002</v>
      </c>
      <c r="AA263" s="1">
        <v>0.02</v>
      </c>
      <c r="AB263" s="1">
        <v>0</v>
      </c>
      <c r="AC263" s="1">
        <v>4</v>
      </c>
      <c r="AD263" s="1">
        <v>38.970217062089858</v>
      </c>
      <c r="AE263" s="1">
        <v>35.790005047955574</v>
      </c>
      <c r="AF263" s="1">
        <v>25.239777889954574</v>
      </c>
      <c r="AG263" s="1">
        <v>59.380234505862639</v>
      </c>
      <c r="AH263" s="2">
        <v>0.16494845360824739</v>
      </c>
      <c r="AI263" s="1">
        <v>0.44724886420999499</v>
      </c>
      <c r="AJ263" s="1">
        <v>0.38970217062089857</v>
      </c>
      <c r="AM263" s="1">
        <v>1342.0272280598799</v>
      </c>
      <c r="AN263" s="1">
        <v>1385.717163085938</v>
      </c>
      <c r="AO263" s="1">
        <v>2.3923406600952148</v>
      </c>
      <c r="AP263" s="1">
        <v>1341.049682617188</v>
      </c>
      <c r="AS263" s="1">
        <v>2.2146449089050289</v>
      </c>
      <c r="AV263" s="1">
        <v>1</v>
      </c>
    </row>
    <row r="264" spans="1:48" s="1" customFormat="1" x14ac:dyDescent="0.3">
      <c r="A264" s="1">
        <v>2</v>
      </c>
      <c r="B264" s="1">
        <v>51.02</v>
      </c>
      <c r="C264" s="1">
        <v>0.33</v>
      </c>
      <c r="D264" s="1">
        <v>1.1499999999999999</v>
      </c>
      <c r="E264" s="1">
        <v>0.24</v>
      </c>
      <c r="F264" s="1">
        <v>15.19</v>
      </c>
      <c r="G264" s="1">
        <v>0.45</v>
      </c>
      <c r="H264" s="1">
        <v>12.46</v>
      </c>
      <c r="I264" s="1">
        <v>19.23</v>
      </c>
      <c r="J264" s="1">
        <v>0.27</v>
      </c>
      <c r="K264" s="1">
        <v>0</v>
      </c>
      <c r="L264" s="1">
        <v>0</v>
      </c>
      <c r="M264" s="1">
        <v>0</v>
      </c>
      <c r="N264" s="1">
        <v>100.34</v>
      </c>
      <c r="O264" s="1" t="s">
        <v>56</v>
      </c>
      <c r="P264" t="str" cm="1">
        <f t="array" ref="P264">_xlfn.IFS(A264=2,"Core",A264=3,"Rim",TRUE,"Mantle")</f>
        <v>Core</v>
      </c>
      <c r="Q264" s="1" t="s">
        <v>58</v>
      </c>
      <c r="R264" s="1">
        <v>1.9330000000000001</v>
      </c>
      <c r="S264" s="1">
        <v>8.9999999999999993E-3</v>
      </c>
      <c r="T264" s="1">
        <v>5.0999999999999997E-2</v>
      </c>
      <c r="U264" s="1">
        <v>7.0000000000000001E-3</v>
      </c>
      <c r="V264" s="1">
        <v>7.6999999999999999E-2</v>
      </c>
      <c r="W264" s="1">
        <v>0.40400000000000003</v>
      </c>
      <c r="X264" s="1">
        <v>1.4E-2</v>
      </c>
      <c r="Y264" s="1">
        <v>0.70299999999999996</v>
      </c>
      <c r="Z264" s="1">
        <v>0.78100000000000003</v>
      </c>
      <c r="AA264" s="1">
        <v>0.02</v>
      </c>
      <c r="AB264" s="1">
        <v>0</v>
      </c>
      <c r="AC264" s="1">
        <v>4</v>
      </c>
      <c r="AD264" s="1">
        <v>39.464375947448211</v>
      </c>
      <c r="AE264" s="1">
        <v>35.522991409802927</v>
      </c>
      <c r="AF264" s="1">
        <v>25.012632642748866</v>
      </c>
      <c r="AG264" s="1">
        <v>59.375</v>
      </c>
      <c r="AH264" s="2">
        <v>0.16008316008316009</v>
      </c>
      <c r="AI264" s="1">
        <v>0.44744820616472969</v>
      </c>
      <c r="AJ264" s="1">
        <v>0.3946437594744821</v>
      </c>
      <c r="AM264" s="1">
        <v>1341.836136860471</v>
      </c>
      <c r="AN264" s="1">
        <v>1385.177124023438</v>
      </c>
      <c r="AO264" s="1">
        <v>2.655129194259644</v>
      </c>
      <c r="AP264" s="1">
        <v>1337.345092773438</v>
      </c>
      <c r="AS264" s="1">
        <v>2.3977823257446289</v>
      </c>
      <c r="AV264" s="1">
        <v>1</v>
      </c>
    </row>
    <row r="265" spans="1:48" s="1" customFormat="1" x14ac:dyDescent="0.3">
      <c r="A265" s="1">
        <v>2</v>
      </c>
      <c r="B265" s="1">
        <v>50.94</v>
      </c>
      <c r="C265" s="1">
        <v>0.28999999999999998</v>
      </c>
      <c r="D265" s="1">
        <v>1.08</v>
      </c>
      <c r="E265" s="1">
        <v>0.28000000000000003</v>
      </c>
      <c r="F265" s="1">
        <v>15.16</v>
      </c>
      <c r="G265" s="1">
        <v>0.4</v>
      </c>
      <c r="H265" s="1">
        <v>12.44</v>
      </c>
      <c r="I265" s="1">
        <v>19.309999999999999</v>
      </c>
      <c r="J265" s="1">
        <v>0.28999999999999998</v>
      </c>
      <c r="K265" s="1">
        <v>0</v>
      </c>
      <c r="L265" s="1">
        <v>0</v>
      </c>
      <c r="M265" s="1">
        <v>0</v>
      </c>
      <c r="N265" s="1">
        <v>100.19000000000001</v>
      </c>
      <c r="O265" s="1" t="s">
        <v>56</v>
      </c>
      <c r="P265" t="str" cm="1">
        <f t="array" ref="P265">_xlfn.IFS(A265=2,"Core",A265=3,"Rim",TRUE,"Mantle")</f>
        <v>Core</v>
      </c>
      <c r="Q265" s="1" t="s">
        <v>58</v>
      </c>
      <c r="R265" s="1">
        <v>1.9319999999999999</v>
      </c>
      <c r="S265" s="1">
        <v>8.0000000000000002E-3</v>
      </c>
      <c r="T265" s="1">
        <v>4.8000000000000001E-2</v>
      </c>
      <c r="U265" s="1">
        <v>8.0000000000000002E-3</v>
      </c>
      <c r="V265" s="1">
        <v>8.4000000000000005E-2</v>
      </c>
      <c r="W265" s="1">
        <v>0.39700000000000002</v>
      </c>
      <c r="X265" s="1">
        <v>1.2999999999999999E-2</v>
      </c>
      <c r="Y265" s="1">
        <v>0.70299999999999996</v>
      </c>
      <c r="Z265" s="1">
        <v>0.78500000000000003</v>
      </c>
      <c r="AA265" s="1">
        <v>2.1000000000000001E-2</v>
      </c>
      <c r="AB265" s="1">
        <v>0</v>
      </c>
      <c r="AC265" s="1">
        <v>4</v>
      </c>
      <c r="AD265" s="1">
        <v>39.60645812310797</v>
      </c>
      <c r="AE265" s="1">
        <v>35.469223007063569</v>
      </c>
      <c r="AF265" s="1">
        <v>24.924318869828461</v>
      </c>
      <c r="AG265" s="1">
        <v>59.374999999999993</v>
      </c>
      <c r="AH265" s="2">
        <v>0.17463617463617465</v>
      </c>
      <c r="AI265" s="1">
        <v>0.44727547931382444</v>
      </c>
      <c r="AJ265" s="1">
        <v>0.39606458123107968</v>
      </c>
      <c r="AM265" s="1">
        <v>1346.3660613567911</v>
      </c>
      <c r="AN265" s="1">
        <v>1389.192138671875</v>
      </c>
      <c r="AO265" s="1">
        <v>2.3742563724517818</v>
      </c>
      <c r="AP265" s="1">
        <v>1353.981079101562</v>
      </c>
      <c r="AS265" s="1">
        <v>2.7348532676696782</v>
      </c>
      <c r="AV265" s="1">
        <v>1</v>
      </c>
    </row>
    <row r="266" spans="1:48" s="1" customFormat="1" x14ac:dyDescent="0.3">
      <c r="A266" s="1">
        <v>2</v>
      </c>
      <c r="B266" s="1">
        <v>50.92</v>
      </c>
      <c r="C266" s="1">
        <v>0.28999999999999998</v>
      </c>
      <c r="D266" s="1">
        <v>1.1100000000000001</v>
      </c>
      <c r="E266" s="1">
        <v>0.26</v>
      </c>
      <c r="F266" s="1">
        <v>15.22</v>
      </c>
      <c r="G266" s="1">
        <v>0.46</v>
      </c>
      <c r="H266" s="1">
        <v>12.46</v>
      </c>
      <c r="I266" s="1">
        <v>19.03</v>
      </c>
      <c r="J266" s="1">
        <v>0.28999999999999998</v>
      </c>
      <c r="K266" s="1">
        <v>0</v>
      </c>
      <c r="L266" s="1">
        <v>0</v>
      </c>
      <c r="M266" s="1">
        <v>0</v>
      </c>
      <c r="N266" s="1">
        <v>100.04</v>
      </c>
      <c r="O266" s="1" t="s">
        <v>56</v>
      </c>
      <c r="P266" t="str" cm="1">
        <f t="array" ref="P266">_xlfn.IFS(A266=2,"Core",A266=3,"Rim",TRUE,"Mantle")</f>
        <v>Core</v>
      </c>
      <c r="Q266" s="1" t="s">
        <v>58</v>
      </c>
      <c r="R266" s="1">
        <v>1.9339999999999999</v>
      </c>
      <c r="S266" s="1">
        <v>8.0000000000000002E-3</v>
      </c>
      <c r="T266" s="1">
        <v>0.05</v>
      </c>
      <c r="U266" s="1">
        <v>8.0000000000000002E-3</v>
      </c>
      <c r="V266" s="1">
        <v>7.8E-2</v>
      </c>
      <c r="W266" s="1">
        <v>0.40500000000000003</v>
      </c>
      <c r="X266" s="1">
        <v>1.4999999999999999E-2</v>
      </c>
      <c r="Y266" s="1">
        <v>0.70499999999999996</v>
      </c>
      <c r="Z266" s="1">
        <v>0.77500000000000002</v>
      </c>
      <c r="AA266" s="1">
        <v>2.1000000000000001E-2</v>
      </c>
      <c r="AB266" s="1">
        <v>0</v>
      </c>
      <c r="AC266" s="1">
        <v>4</v>
      </c>
      <c r="AD266" s="1">
        <v>39.180990899898894</v>
      </c>
      <c r="AE266" s="1">
        <v>35.642062689585444</v>
      </c>
      <c r="AF266" s="1">
        <v>25.176946410515672</v>
      </c>
      <c r="AG266" s="1">
        <v>59.343434343434346</v>
      </c>
      <c r="AH266" s="2">
        <v>0.16149068322981366</v>
      </c>
      <c r="AI266" s="1">
        <v>0.44767441860465118</v>
      </c>
      <c r="AJ266" s="1">
        <v>0.39180990899898893</v>
      </c>
      <c r="AM266" s="1">
        <v>1343.6856361773989</v>
      </c>
      <c r="AN266" s="1">
        <v>1389.610229492188</v>
      </c>
      <c r="AO266" s="1">
        <v>2.5899801254272461</v>
      </c>
      <c r="AP266" s="1">
        <v>1339.3720703125</v>
      </c>
      <c r="AS266" s="1">
        <v>2.465086698532104</v>
      </c>
      <c r="AV266" s="1">
        <v>1</v>
      </c>
    </row>
    <row r="267" spans="1:48" s="1" customFormat="1" x14ac:dyDescent="0.3">
      <c r="A267" s="1">
        <v>2</v>
      </c>
      <c r="B267" s="1">
        <v>50.8</v>
      </c>
      <c r="C267" s="1">
        <v>0.31</v>
      </c>
      <c r="D267" s="1">
        <v>1.1399999999999999</v>
      </c>
      <c r="E267" s="1">
        <v>0.22</v>
      </c>
      <c r="F267" s="1">
        <v>15.18</v>
      </c>
      <c r="G267" s="1">
        <v>0.45</v>
      </c>
      <c r="H267" s="1">
        <v>12.43</v>
      </c>
      <c r="I267" s="1">
        <v>19.07</v>
      </c>
      <c r="J267" s="1">
        <v>0.27</v>
      </c>
      <c r="K267" s="1">
        <v>0</v>
      </c>
      <c r="L267" s="1">
        <v>0</v>
      </c>
      <c r="M267" s="1">
        <v>0</v>
      </c>
      <c r="N267" s="1">
        <v>99.86999999999999</v>
      </c>
      <c r="O267" s="1" t="s">
        <v>56</v>
      </c>
      <c r="P267" t="str" cm="1">
        <f t="array" ref="P267">_xlfn.IFS(A267=2,"Core",A267=3,"Rim",TRUE,"Mantle")</f>
        <v>Core</v>
      </c>
      <c r="Q267" s="1" t="s">
        <v>58</v>
      </c>
      <c r="R267" s="1">
        <v>1.9330000000000001</v>
      </c>
      <c r="S267" s="1">
        <v>8.9999999999999993E-3</v>
      </c>
      <c r="T267" s="1">
        <v>5.0999999999999997E-2</v>
      </c>
      <c r="U267" s="1">
        <v>7.0000000000000001E-3</v>
      </c>
      <c r="V267" s="1">
        <v>7.8E-2</v>
      </c>
      <c r="W267" s="1">
        <v>0.40500000000000003</v>
      </c>
      <c r="X267" s="1">
        <v>1.4999999999999999E-2</v>
      </c>
      <c r="Y267" s="1">
        <v>0.70499999999999996</v>
      </c>
      <c r="Z267" s="1">
        <v>0.77800000000000002</v>
      </c>
      <c r="AA267" s="1">
        <v>0.02</v>
      </c>
      <c r="AB267" s="1">
        <v>0</v>
      </c>
      <c r="AC267" s="1">
        <v>4</v>
      </c>
      <c r="AD267" s="1">
        <v>39.273094396769309</v>
      </c>
      <c r="AE267" s="1">
        <v>35.588086824835941</v>
      </c>
      <c r="AF267" s="1">
        <v>25.13881877839475</v>
      </c>
      <c r="AG267" s="1">
        <v>59.343434343434346</v>
      </c>
      <c r="AH267" s="2">
        <v>0.16149068322981366</v>
      </c>
      <c r="AI267" s="1">
        <v>0.44775365976779402</v>
      </c>
      <c r="AJ267" s="1">
        <v>0.39273094396769309</v>
      </c>
      <c r="AM267" s="1">
        <v>1342.277000002616</v>
      </c>
      <c r="AN267" s="1">
        <v>1382.680053710938</v>
      </c>
      <c r="AO267" s="1">
        <v>2.5356593132019039</v>
      </c>
      <c r="AP267" s="1">
        <v>1335.1943359375</v>
      </c>
      <c r="AS267" s="1">
        <v>2.467002391815186</v>
      </c>
      <c r="AV267" s="1">
        <v>1</v>
      </c>
    </row>
    <row r="268" spans="1:48" s="1" customFormat="1" x14ac:dyDescent="0.3">
      <c r="A268" s="1">
        <v>2</v>
      </c>
      <c r="B268" s="1">
        <v>50.74</v>
      </c>
      <c r="C268" s="1">
        <v>0.34</v>
      </c>
      <c r="D268" s="1">
        <v>1.1399999999999999</v>
      </c>
      <c r="E268" s="1">
        <v>0.26</v>
      </c>
      <c r="F268" s="1">
        <v>15.04</v>
      </c>
      <c r="G268" s="1">
        <v>0.44</v>
      </c>
      <c r="H268" s="1">
        <v>12.32</v>
      </c>
      <c r="I268" s="1">
        <v>19.18</v>
      </c>
      <c r="J268" s="1">
        <v>0.25</v>
      </c>
      <c r="K268" s="1">
        <v>0</v>
      </c>
      <c r="L268" s="1">
        <v>0</v>
      </c>
      <c r="M268" s="1">
        <v>0</v>
      </c>
      <c r="N268" s="1">
        <v>99.710000000000008</v>
      </c>
      <c r="O268" s="1" t="s">
        <v>56</v>
      </c>
      <c r="P268" t="str" cm="1">
        <f t="array" ref="P268">_xlfn.IFS(A268=2,"Core",A268=3,"Rim",TRUE,"Mantle")</f>
        <v>Core</v>
      </c>
      <c r="Q268" s="1" t="s">
        <v>58</v>
      </c>
      <c r="R268" s="1">
        <v>1.9350000000000001</v>
      </c>
      <c r="S268" s="1">
        <v>0.01</v>
      </c>
      <c r="T268" s="1">
        <v>5.0999999999999997E-2</v>
      </c>
      <c r="U268" s="1">
        <v>8.0000000000000002E-3</v>
      </c>
      <c r="V268" s="1">
        <v>7.0000000000000007E-2</v>
      </c>
      <c r="W268" s="1">
        <v>0.41</v>
      </c>
      <c r="X268" s="1">
        <v>1.4E-2</v>
      </c>
      <c r="Y268" s="1">
        <v>0.7</v>
      </c>
      <c r="Z268" s="1">
        <v>0.78400000000000003</v>
      </c>
      <c r="AA268" s="1">
        <v>1.7999999999999999E-2</v>
      </c>
      <c r="AB268" s="1">
        <v>0</v>
      </c>
      <c r="AC268" s="1">
        <v>4</v>
      </c>
      <c r="AD268" s="1">
        <v>39.635995955510609</v>
      </c>
      <c r="AE268" s="1">
        <v>35.38928210313447</v>
      </c>
      <c r="AF268" s="1">
        <v>24.9747219413549</v>
      </c>
      <c r="AG268" s="1">
        <v>59.322033898305087</v>
      </c>
      <c r="AH268" s="2">
        <v>0.14583333333333334</v>
      </c>
      <c r="AI268" s="1">
        <v>0.44792719919110202</v>
      </c>
      <c r="AJ268" s="1">
        <v>0.39635995955510611</v>
      </c>
      <c r="AM268" s="1">
        <v>1341.271063076023</v>
      </c>
      <c r="AN268" s="1">
        <v>1395.876098632812</v>
      </c>
      <c r="AO268" s="1">
        <v>2.3382833003997798</v>
      </c>
      <c r="AP268" s="1">
        <v>1343.176391601562</v>
      </c>
      <c r="AS268" s="1">
        <v>2.3069441318511958</v>
      </c>
      <c r="AV268" s="1">
        <v>1</v>
      </c>
    </row>
    <row r="269" spans="1:48" s="1" customFormat="1" x14ac:dyDescent="0.3">
      <c r="A269" s="1">
        <v>2</v>
      </c>
      <c r="B269" s="1">
        <v>51.41</v>
      </c>
      <c r="C269" s="1">
        <v>0.28999999999999998</v>
      </c>
      <c r="D269" s="1">
        <v>1.1000000000000001</v>
      </c>
      <c r="E269" s="1">
        <v>0.22</v>
      </c>
      <c r="F269" s="1">
        <v>15.24</v>
      </c>
      <c r="G269" s="1">
        <v>0.44</v>
      </c>
      <c r="H269" s="1">
        <v>12.47</v>
      </c>
      <c r="I269" s="1">
        <v>19.48</v>
      </c>
      <c r="J269" s="1">
        <v>0.27</v>
      </c>
      <c r="K269" s="1">
        <v>0</v>
      </c>
      <c r="L269" s="1">
        <v>0</v>
      </c>
      <c r="M269" s="1">
        <v>0</v>
      </c>
      <c r="N269" s="1">
        <v>100.91999999999999</v>
      </c>
      <c r="O269" s="1" t="s">
        <v>56</v>
      </c>
      <c r="P269" t="str" cm="1">
        <f t="array" ref="P269">_xlfn.IFS(A269=2,"Core",A269=3,"Rim",TRUE,"Mantle")</f>
        <v>Core</v>
      </c>
      <c r="Q269" s="1" t="s">
        <v>58</v>
      </c>
      <c r="R269" s="1">
        <v>1.9359999999999999</v>
      </c>
      <c r="S269" s="1">
        <v>8.0000000000000002E-3</v>
      </c>
      <c r="T269" s="1">
        <v>4.9000000000000002E-2</v>
      </c>
      <c r="U269" s="1">
        <v>7.0000000000000001E-3</v>
      </c>
      <c r="V269" s="1">
        <v>7.4999999999999997E-2</v>
      </c>
      <c r="W269" s="1">
        <v>0.40500000000000003</v>
      </c>
      <c r="X269" s="1">
        <v>1.4E-2</v>
      </c>
      <c r="Y269" s="1">
        <v>0.7</v>
      </c>
      <c r="Z269" s="1">
        <v>0.78600000000000003</v>
      </c>
      <c r="AA269" s="1">
        <v>0.02</v>
      </c>
      <c r="AB269" s="1">
        <v>0</v>
      </c>
      <c r="AC269" s="1">
        <v>4</v>
      </c>
      <c r="AD269" s="1">
        <v>39.696969696969695</v>
      </c>
      <c r="AE269" s="1">
        <v>35.353535353535349</v>
      </c>
      <c r="AF269" s="1">
        <v>24.949494949494948</v>
      </c>
      <c r="AG269" s="1">
        <v>59.322033898305087</v>
      </c>
      <c r="AH269" s="2">
        <v>0.15624999999999997</v>
      </c>
      <c r="AI269" s="1">
        <v>0.44797979797979798</v>
      </c>
      <c r="AJ269" s="1">
        <v>0.39696969696969697</v>
      </c>
      <c r="AM269" s="1">
        <v>1342.5203274257519</v>
      </c>
      <c r="AN269" s="1">
        <v>1384.749389648438</v>
      </c>
      <c r="AO269" s="1">
        <v>2.0442759990692139</v>
      </c>
      <c r="AP269" s="1">
        <v>1333.02294921875</v>
      </c>
      <c r="AS269" s="1">
        <v>2.788129329681396</v>
      </c>
      <c r="AV269" s="1">
        <v>1</v>
      </c>
    </row>
    <row r="270" spans="1:48" s="1" customFormat="1" x14ac:dyDescent="0.3">
      <c r="A270" s="1">
        <v>2</v>
      </c>
      <c r="B270" s="1">
        <v>51.19</v>
      </c>
      <c r="C270" s="1">
        <v>0.32</v>
      </c>
      <c r="D270" s="1">
        <v>1.1000000000000001</v>
      </c>
      <c r="E270" s="1">
        <v>0.2</v>
      </c>
      <c r="F270" s="1">
        <v>15.12</v>
      </c>
      <c r="G270" s="1">
        <v>0.44</v>
      </c>
      <c r="H270" s="1">
        <v>12.38</v>
      </c>
      <c r="I270" s="1">
        <v>19.16</v>
      </c>
      <c r="J270" s="1">
        <v>0.28000000000000003</v>
      </c>
      <c r="K270" s="1">
        <v>0</v>
      </c>
      <c r="L270" s="1">
        <v>0</v>
      </c>
      <c r="M270" s="1">
        <v>0</v>
      </c>
      <c r="N270" s="1">
        <v>100.19</v>
      </c>
      <c r="O270" s="1" t="s">
        <v>56</v>
      </c>
      <c r="P270" t="str" cm="1">
        <f t="array" ref="P270">_xlfn.IFS(A270=2,"Core",A270=3,"Rim",TRUE,"Mantle")</f>
        <v>Core</v>
      </c>
      <c r="Q270" s="1" t="s">
        <v>58</v>
      </c>
      <c r="R270" s="1">
        <v>1.9419999999999999</v>
      </c>
      <c r="S270" s="1">
        <v>8.9999999999999993E-3</v>
      </c>
      <c r="T270" s="1">
        <v>4.9000000000000002E-2</v>
      </c>
      <c r="U270" s="1">
        <v>6.0000000000000001E-3</v>
      </c>
      <c r="V270" s="1">
        <v>6.3E-2</v>
      </c>
      <c r="W270" s="1">
        <v>0.41699999999999998</v>
      </c>
      <c r="X270" s="1">
        <v>1.4E-2</v>
      </c>
      <c r="Y270" s="1">
        <v>0.7</v>
      </c>
      <c r="Z270" s="1">
        <v>0.77900000000000003</v>
      </c>
      <c r="AA270" s="1">
        <v>2.1000000000000001E-2</v>
      </c>
      <c r="AB270" s="1">
        <v>0</v>
      </c>
      <c r="AC270" s="1">
        <v>4</v>
      </c>
      <c r="AD270" s="1">
        <v>39.483020780537252</v>
      </c>
      <c r="AE270" s="1">
        <v>35.478966041561073</v>
      </c>
      <c r="AF270" s="1">
        <v>25.038013177901675</v>
      </c>
      <c r="AG270" s="1">
        <v>59.322033898305087</v>
      </c>
      <c r="AH270" s="2">
        <v>0.13125000000000001</v>
      </c>
      <c r="AI270" s="1">
        <v>0.44779523568170299</v>
      </c>
      <c r="AJ270" s="1">
        <v>0.39483020780537254</v>
      </c>
      <c r="AL270" s="1">
        <v>-0.99519733064180826</v>
      </c>
      <c r="AM270" s="1">
        <v>1346.496956693225</v>
      </c>
      <c r="AN270" s="1">
        <v>1375.461181640625</v>
      </c>
      <c r="AO270" s="1">
        <v>2.5996344089508061</v>
      </c>
      <c r="AP270" s="1">
        <v>1340.212036132812</v>
      </c>
      <c r="AQ270" s="1">
        <v>1338.4092200062671</v>
      </c>
      <c r="AR270" s="1">
        <v>1335.1152483306789</v>
      </c>
      <c r="AS270" s="1">
        <v>2.5677444934844971</v>
      </c>
      <c r="AT270" s="1">
        <v>-4.4362637037065724</v>
      </c>
      <c r="AU270" s="1">
        <v>-4.8465391325899017</v>
      </c>
      <c r="AV270" s="1">
        <v>1</v>
      </c>
    </row>
    <row r="271" spans="1:48" s="1" customFormat="1" x14ac:dyDescent="0.3">
      <c r="A271" s="1">
        <v>2</v>
      </c>
      <c r="B271" s="1">
        <v>50.99</v>
      </c>
      <c r="C271" s="1">
        <v>0.33</v>
      </c>
      <c r="D271" s="1">
        <v>1.1399999999999999</v>
      </c>
      <c r="E271" s="1">
        <v>0.28999999999999998</v>
      </c>
      <c r="F271" s="1">
        <v>15.05</v>
      </c>
      <c r="G271" s="1">
        <v>0.44</v>
      </c>
      <c r="H271" s="1">
        <v>12.3</v>
      </c>
      <c r="I271" s="1">
        <v>19.18</v>
      </c>
      <c r="J271" s="1">
        <v>0.32</v>
      </c>
      <c r="K271" s="1">
        <v>0</v>
      </c>
      <c r="L271" s="1">
        <v>0</v>
      </c>
      <c r="M271" s="1">
        <v>0</v>
      </c>
      <c r="N271" s="1">
        <v>100.03999999999999</v>
      </c>
      <c r="O271" s="1" t="s">
        <v>56</v>
      </c>
      <c r="P271" t="str" cm="1">
        <f t="array" ref="P271">_xlfn.IFS(A271=2,"Core",A271=3,"Rim",TRUE,"Mantle")</f>
        <v>Core</v>
      </c>
      <c r="Q271" s="1" t="s">
        <v>58</v>
      </c>
      <c r="R271" s="1">
        <v>1.9370000000000001</v>
      </c>
      <c r="S271" s="1">
        <v>8.9999999999999993E-3</v>
      </c>
      <c r="T271" s="1">
        <v>5.0999999999999997E-2</v>
      </c>
      <c r="U271" s="1">
        <v>8.9999999999999993E-3</v>
      </c>
      <c r="V271" s="1">
        <v>7.0000000000000007E-2</v>
      </c>
      <c r="W271" s="1">
        <v>0.40799999999999997</v>
      </c>
      <c r="X271" s="1">
        <v>1.4E-2</v>
      </c>
      <c r="Y271" s="1">
        <v>0.69699999999999995</v>
      </c>
      <c r="Z271" s="1">
        <v>0.78100000000000003</v>
      </c>
      <c r="AA271" s="1">
        <v>2.4E-2</v>
      </c>
      <c r="AB271" s="1">
        <v>0</v>
      </c>
      <c r="AC271" s="1">
        <v>4</v>
      </c>
      <c r="AD271" s="1">
        <v>39.644670050761412</v>
      </c>
      <c r="AE271" s="1">
        <v>35.380710659898476</v>
      </c>
      <c r="AF271" s="1">
        <v>24.974619289340097</v>
      </c>
      <c r="AG271" s="1">
        <v>59.319148936170201</v>
      </c>
      <c r="AH271" s="2">
        <v>0.14644351464435149</v>
      </c>
      <c r="AI271" s="1">
        <v>0.44796954314720805</v>
      </c>
      <c r="AJ271" s="1">
        <v>0.3964467005076141</v>
      </c>
      <c r="AL271" s="1">
        <v>-0.91162310194490814</v>
      </c>
      <c r="AM271" s="1">
        <v>1347.73246794843</v>
      </c>
      <c r="AN271" s="1">
        <v>1391.552734375</v>
      </c>
      <c r="AO271" s="1">
        <v>2.629475355148315</v>
      </c>
      <c r="AP271" s="1">
        <v>1346.943237304688</v>
      </c>
      <c r="AQ271" s="1">
        <v>1288.2746948573549</v>
      </c>
      <c r="AR271" s="1">
        <v>1278.5820780868601</v>
      </c>
      <c r="AS271" s="1">
        <v>3.124049186706543</v>
      </c>
      <c r="AT271" s="1">
        <v>-10.58863867421951</v>
      </c>
      <c r="AU271" s="1">
        <v>-11.79657978550151</v>
      </c>
      <c r="AV271" s="1">
        <v>1</v>
      </c>
    </row>
    <row r="272" spans="1:48" s="1" customFormat="1" x14ac:dyDescent="0.3">
      <c r="A272" s="1">
        <v>2</v>
      </c>
      <c r="B272" s="1">
        <v>50.73</v>
      </c>
      <c r="C272" s="1">
        <v>0.28999999999999998</v>
      </c>
      <c r="D272" s="1">
        <v>1.08</v>
      </c>
      <c r="E272" s="1">
        <v>0.23</v>
      </c>
      <c r="F272" s="1">
        <v>14.91</v>
      </c>
      <c r="G272" s="1">
        <v>0.45</v>
      </c>
      <c r="H272" s="1">
        <v>12.19</v>
      </c>
      <c r="I272" s="1">
        <v>19.13</v>
      </c>
      <c r="J272" s="1">
        <v>0.33</v>
      </c>
      <c r="K272" s="1">
        <v>0</v>
      </c>
      <c r="L272" s="1">
        <v>0</v>
      </c>
      <c r="M272" s="1">
        <v>0</v>
      </c>
      <c r="N272" s="1">
        <v>99.339999999999989</v>
      </c>
      <c r="O272" s="1" t="s">
        <v>56</v>
      </c>
      <c r="P272" t="str" cm="1">
        <f t="array" ref="P272">_xlfn.IFS(A272=2,"Core",A272=3,"Rim",TRUE,"Mantle")</f>
        <v>Core</v>
      </c>
      <c r="Q272" s="1" t="s">
        <v>58</v>
      </c>
      <c r="R272" s="1">
        <v>1.9410000000000001</v>
      </c>
      <c r="S272" s="1">
        <v>8.0000000000000002E-3</v>
      </c>
      <c r="T272" s="1">
        <v>4.9000000000000002E-2</v>
      </c>
      <c r="U272" s="1">
        <v>7.0000000000000001E-3</v>
      </c>
      <c r="V272" s="1">
        <v>7.0999999999999994E-2</v>
      </c>
      <c r="W272" s="1">
        <v>0.40600000000000003</v>
      </c>
      <c r="X272" s="1">
        <v>1.4999999999999999E-2</v>
      </c>
      <c r="Y272" s="1">
        <v>0.69499999999999995</v>
      </c>
      <c r="Z272" s="1">
        <v>0.78400000000000003</v>
      </c>
      <c r="AA272" s="1">
        <v>2.4E-2</v>
      </c>
      <c r="AB272" s="1">
        <v>0</v>
      </c>
      <c r="AC272" s="1">
        <v>4</v>
      </c>
      <c r="AD272" s="1">
        <v>39.776763064434299</v>
      </c>
      <c r="AE272" s="1">
        <v>35.261288685946212</v>
      </c>
      <c r="AF272" s="1">
        <v>24.961948249619482</v>
      </c>
      <c r="AG272" s="1">
        <v>59.30034129692833</v>
      </c>
      <c r="AH272" s="2">
        <v>0.14884696016771487</v>
      </c>
      <c r="AI272" s="1">
        <v>0.44850329781836629</v>
      </c>
      <c r="AJ272" s="1">
        <v>0.39776763064434301</v>
      </c>
      <c r="AL272" s="1">
        <v>-0.71879826011751646</v>
      </c>
      <c r="AM272" s="1">
        <v>1347.726784131396</v>
      </c>
      <c r="AN272" s="1">
        <v>1389.702514648438</v>
      </c>
      <c r="AO272" s="1">
        <v>2.4622936248779301</v>
      </c>
      <c r="AP272" s="1">
        <v>1331.880981445312</v>
      </c>
      <c r="AQ272" s="1">
        <v>1331.049459976264</v>
      </c>
      <c r="AR272" s="1">
        <v>1324.380331650895</v>
      </c>
      <c r="AS272" s="1">
        <v>3.2569446563720699</v>
      </c>
      <c r="AT272" s="1">
        <v>-5.3067800111402903</v>
      </c>
      <c r="AU272" s="1">
        <v>-6.1376740511156083</v>
      </c>
      <c r="AV272" s="1">
        <v>1</v>
      </c>
    </row>
    <row r="273" spans="1:48" s="1" customFormat="1" x14ac:dyDescent="0.3">
      <c r="A273" s="1">
        <v>2</v>
      </c>
      <c r="B273" s="1">
        <v>51.22</v>
      </c>
      <c r="C273" s="1">
        <v>0.33</v>
      </c>
      <c r="D273" s="1">
        <v>1.0900000000000001</v>
      </c>
      <c r="E273" s="1">
        <v>0.24</v>
      </c>
      <c r="F273" s="1">
        <v>15.26</v>
      </c>
      <c r="G273" s="1">
        <v>0.43</v>
      </c>
      <c r="H273" s="1">
        <v>12.47</v>
      </c>
      <c r="I273" s="1">
        <v>19.260000000000002</v>
      </c>
      <c r="J273" s="1">
        <v>0.28000000000000003</v>
      </c>
      <c r="K273" s="1">
        <v>0</v>
      </c>
      <c r="L273" s="1">
        <v>0</v>
      </c>
      <c r="M273" s="1">
        <v>0</v>
      </c>
      <c r="N273" s="1">
        <v>100.58000000000001</v>
      </c>
      <c r="O273" s="1" t="s">
        <v>56</v>
      </c>
      <c r="P273" t="str" cm="1">
        <f t="array" ref="P273">_xlfn.IFS(A273=2,"Core",A273=3,"Rim",TRUE,"Mantle")</f>
        <v>Core</v>
      </c>
      <c r="Q273" s="1" t="s">
        <v>58</v>
      </c>
      <c r="R273" s="1">
        <v>1.9359999999999999</v>
      </c>
      <c r="S273" s="1">
        <v>8.9999999999999993E-3</v>
      </c>
      <c r="T273" s="1">
        <v>4.9000000000000002E-2</v>
      </c>
      <c r="U273" s="1">
        <v>7.0000000000000001E-3</v>
      </c>
      <c r="V273" s="1">
        <v>7.3999999999999996E-2</v>
      </c>
      <c r="W273" s="1">
        <v>0.40799999999999997</v>
      </c>
      <c r="X273" s="1">
        <v>1.4E-2</v>
      </c>
      <c r="Y273" s="1">
        <v>0.70199999999999996</v>
      </c>
      <c r="Z273" s="1">
        <v>0.78</v>
      </c>
      <c r="AA273" s="1">
        <v>2.1000000000000001E-2</v>
      </c>
      <c r="AB273" s="1">
        <v>0</v>
      </c>
      <c r="AC273" s="1">
        <v>4</v>
      </c>
      <c r="AD273" s="1">
        <v>39.433771486349848</v>
      </c>
      <c r="AE273" s="1">
        <v>35.490394337714868</v>
      </c>
      <c r="AF273" s="1">
        <v>25.075834175935292</v>
      </c>
      <c r="AG273" s="1">
        <v>59.290540540540533</v>
      </c>
      <c r="AH273" s="2">
        <v>0.15352697095435686</v>
      </c>
      <c r="AI273" s="1">
        <v>0.44792719919110213</v>
      </c>
      <c r="AJ273" s="1">
        <v>0.3943377148634985</v>
      </c>
      <c r="AM273" s="1">
        <v>1344.728068581293</v>
      </c>
      <c r="AN273" s="1">
        <v>1391.828735351562</v>
      </c>
      <c r="AO273" s="1">
        <v>2.3459005355834961</v>
      </c>
      <c r="AP273" s="1">
        <v>1344.12744140625</v>
      </c>
      <c r="AS273" s="1">
        <v>2.34412670135498</v>
      </c>
      <c r="AV273" s="1">
        <v>1</v>
      </c>
    </row>
    <row r="274" spans="1:48" s="1" customFormat="1" x14ac:dyDescent="0.3">
      <c r="A274" s="1">
        <v>2</v>
      </c>
      <c r="B274" s="1">
        <v>50.8</v>
      </c>
      <c r="C274" s="1">
        <v>0.28999999999999998</v>
      </c>
      <c r="D274" s="1">
        <v>1.1299999999999999</v>
      </c>
      <c r="E274" s="1">
        <v>0.28000000000000003</v>
      </c>
      <c r="F274" s="1">
        <v>15.27</v>
      </c>
      <c r="G274" s="1">
        <v>0.44</v>
      </c>
      <c r="H274" s="1">
        <v>12.46</v>
      </c>
      <c r="I274" s="1">
        <v>19.16</v>
      </c>
      <c r="J274" s="1">
        <v>0.33</v>
      </c>
      <c r="K274" s="1">
        <v>0</v>
      </c>
      <c r="L274" s="1">
        <v>0</v>
      </c>
      <c r="M274" s="1">
        <v>0</v>
      </c>
      <c r="N274" s="1">
        <v>100.15999999999998</v>
      </c>
      <c r="O274" s="1" t="s">
        <v>56</v>
      </c>
      <c r="P274" t="str" cm="1">
        <f t="array" ref="P274">_xlfn.IFS(A274=2,"Core",A274=3,"Rim",TRUE,"Mantle")</f>
        <v>Core</v>
      </c>
      <c r="Q274" s="1" t="s">
        <v>58</v>
      </c>
      <c r="R274" s="1">
        <v>1.927</v>
      </c>
      <c r="S274" s="1">
        <v>8.0000000000000002E-3</v>
      </c>
      <c r="T274" s="1">
        <v>5.0999999999999997E-2</v>
      </c>
      <c r="U274" s="1">
        <v>8.0000000000000002E-3</v>
      </c>
      <c r="V274" s="1">
        <v>9.5000000000000001E-2</v>
      </c>
      <c r="W274" s="1">
        <v>0.38900000000000001</v>
      </c>
      <c r="X274" s="1">
        <v>1.4E-2</v>
      </c>
      <c r="Y274" s="1">
        <v>0.70399999999999996</v>
      </c>
      <c r="Z274" s="1">
        <v>0.77900000000000003</v>
      </c>
      <c r="AA274" s="1">
        <v>2.4E-2</v>
      </c>
      <c r="AB274" s="1">
        <v>0</v>
      </c>
      <c r="AC274" s="1">
        <v>4</v>
      </c>
      <c r="AD274" s="1">
        <v>39.323573952549225</v>
      </c>
      <c r="AE274" s="1">
        <v>35.537607269056032</v>
      </c>
      <c r="AF274" s="1">
        <v>25.13881877839475</v>
      </c>
      <c r="AG274" s="1">
        <v>59.259259259259252</v>
      </c>
      <c r="AH274" s="2">
        <v>0.1962809917355372</v>
      </c>
      <c r="AI274" s="1">
        <v>0.44800605754669365</v>
      </c>
      <c r="AJ274" s="1">
        <v>0.39323573952549223</v>
      </c>
      <c r="AM274" s="1">
        <v>1345.308757825343</v>
      </c>
      <c r="AN274" s="1">
        <v>1387.236938476562</v>
      </c>
      <c r="AO274" s="1">
        <v>2.611527681350708</v>
      </c>
      <c r="AP274" s="1">
        <v>1342.927856445312</v>
      </c>
      <c r="AS274" s="1">
        <v>3.0828557014465332</v>
      </c>
      <c r="AV274" s="1">
        <v>1</v>
      </c>
    </row>
    <row r="275" spans="1:48" s="1" customFormat="1" x14ac:dyDescent="0.3">
      <c r="A275" s="1">
        <v>2</v>
      </c>
      <c r="B275" s="1">
        <v>50.87</v>
      </c>
      <c r="C275" s="1">
        <v>0.28999999999999998</v>
      </c>
      <c r="D275" s="1">
        <v>1.08</v>
      </c>
      <c r="E275" s="1">
        <v>0.21</v>
      </c>
      <c r="F275" s="1">
        <v>15.23</v>
      </c>
      <c r="G275" s="1">
        <v>0.43</v>
      </c>
      <c r="H275" s="1">
        <v>12.45</v>
      </c>
      <c r="I275" s="1">
        <v>19.149999999999999</v>
      </c>
      <c r="J275" s="1">
        <v>0.26</v>
      </c>
      <c r="K275" s="1">
        <v>0</v>
      </c>
      <c r="L275" s="1">
        <v>0</v>
      </c>
      <c r="M275" s="1">
        <v>0</v>
      </c>
      <c r="N275" s="1">
        <v>99.970000000000013</v>
      </c>
      <c r="O275" s="1" t="s">
        <v>56</v>
      </c>
      <c r="P275" t="str" cm="1">
        <f t="array" ref="P275">_xlfn.IFS(A275=2,"Core",A275=3,"Rim",TRUE,"Mantle")</f>
        <v>Core</v>
      </c>
      <c r="Q275" s="1" t="s">
        <v>58</v>
      </c>
      <c r="R275" s="1">
        <v>1.9339999999999999</v>
      </c>
      <c r="S275" s="1">
        <v>8.0000000000000002E-3</v>
      </c>
      <c r="T275" s="1">
        <v>4.8000000000000001E-2</v>
      </c>
      <c r="U275" s="1">
        <v>6.0000000000000001E-3</v>
      </c>
      <c r="V275" s="1">
        <v>0.08</v>
      </c>
      <c r="W275" s="1">
        <v>0.40500000000000003</v>
      </c>
      <c r="X275" s="1">
        <v>1.4E-2</v>
      </c>
      <c r="Y275" s="1">
        <v>0.70499999999999996</v>
      </c>
      <c r="Z275" s="1">
        <v>0.78</v>
      </c>
      <c r="AA275" s="1">
        <v>1.9E-2</v>
      </c>
      <c r="AB275" s="1">
        <v>0</v>
      </c>
      <c r="AC275" s="1">
        <v>4</v>
      </c>
      <c r="AD275" s="1">
        <v>39.314516129032263</v>
      </c>
      <c r="AE275" s="1">
        <v>35.534274193548384</v>
      </c>
      <c r="AF275" s="1">
        <v>25.151209677419356</v>
      </c>
      <c r="AG275" s="1">
        <v>59.243697478991599</v>
      </c>
      <c r="AH275" s="2">
        <v>0.16494845360824739</v>
      </c>
      <c r="AI275" s="1">
        <v>0.44808467741935487</v>
      </c>
      <c r="AJ275" s="1">
        <v>0.39314516129032262</v>
      </c>
      <c r="AM275" s="1">
        <v>1342.567247550973</v>
      </c>
      <c r="AN275" s="1">
        <v>1380.655029296875</v>
      </c>
      <c r="AO275" s="1">
        <v>2.1919922828674321</v>
      </c>
      <c r="AP275" s="1">
        <v>1337.62548828125</v>
      </c>
      <c r="AS275" s="1">
        <v>2.4880425930023189</v>
      </c>
      <c r="AV275" s="1">
        <v>1</v>
      </c>
    </row>
    <row r="276" spans="1:48" s="1" customFormat="1" x14ac:dyDescent="0.3">
      <c r="A276" s="1">
        <v>2</v>
      </c>
      <c r="B276" s="1">
        <v>50.87</v>
      </c>
      <c r="C276" s="1">
        <v>0.28999999999999998</v>
      </c>
      <c r="D276" s="1">
        <v>1.06</v>
      </c>
      <c r="E276" s="1">
        <v>0.25</v>
      </c>
      <c r="F276" s="1">
        <v>15.16</v>
      </c>
      <c r="G276" s="1">
        <v>0.44</v>
      </c>
      <c r="H276" s="1">
        <v>12.38</v>
      </c>
      <c r="I276" s="1">
        <v>19.21</v>
      </c>
      <c r="J276" s="1">
        <v>0.23</v>
      </c>
      <c r="K276" s="1">
        <v>0</v>
      </c>
      <c r="L276" s="1">
        <v>0</v>
      </c>
      <c r="M276" s="1">
        <v>0</v>
      </c>
      <c r="N276" s="1">
        <v>99.89</v>
      </c>
      <c r="O276" s="1" t="s">
        <v>56</v>
      </c>
      <c r="P276" t="str" cm="1">
        <f t="array" ref="P276">_xlfn.IFS(A276=2,"Core",A276=3,"Rim",TRUE,"Mantle")</f>
        <v>Core</v>
      </c>
      <c r="Q276" s="1" t="s">
        <v>58</v>
      </c>
      <c r="R276" s="1">
        <v>1.9370000000000001</v>
      </c>
      <c r="S276" s="1">
        <v>8.0000000000000002E-3</v>
      </c>
      <c r="T276" s="1">
        <v>4.8000000000000001E-2</v>
      </c>
      <c r="U276" s="1">
        <v>8.0000000000000002E-3</v>
      </c>
      <c r="V276" s="1">
        <v>7.1999999999999995E-2</v>
      </c>
      <c r="W276" s="1">
        <v>0.41099999999999998</v>
      </c>
      <c r="X276" s="1">
        <v>1.4E-2</v>
      </c>
      <c r="Y276" s="1">
        <v>0.70199999999999996</v>
      </c>
      <c r="Z276" s="1">
        <v>0.78400000000000003</v>
      </c>
      <c r="AA276" s="1">
        <v>1.7000000000000001E-2</v>
      </c>
      <c r="AB276" s="1">
        <v>0</v>
      </c>
      <c r="AC276" s="1">
        <v>4</v>
      </c>
      <c r="AD276" s="1">
        <v>39.536056480080688</v>
      </c>
      <c r="AE276" s="1">
        <v>35.400907715582441</v>
      </c>
      <c r="AF276" s="1">
        <v>25.063035804336863</v>
      </c>
      <c r="AG276" s="1">
        <v>59.240506329113913</v>
      </c>
      <c r="AH276" s="2">
        <v>0.14906832298136646</v>
      </c>
      <c r="AI276" s="1">
        <v>0.44831064044377211</v>
      </c>
      <c r="AJ276" s="1">
        <v>0.39536056480080689</v>
      </c>
      <c r="AM276" s="1">
        <v>1339.666075413294</v>
      </c>
      <c r="AN276" s="1">
        <v>1391.11279296875</v>
      </c>
      <c r="AO276" s="1">
        <v>2.1112782955169682</v>
      </c>
      <c r="AP276" s="1">
        <v>1337.67431640625</v>
      </c>
      <c r="AS276" s="1">
        <v>2.2625668048858638</v>
      </c>
      <c r="AV276" s="1">
        <v>1</v>
      </c>
    </row>
    <row r="277" spans="1:48" s="1" customFormat="1" x14ac:dyDescent="0.3">
      <c r="A277" s="1">
        <v>2</v>
      </c>
      <c r="B277" s="1">
        <v>50.8</v>
      </c>
      <c r="C277" s="1">
        <v>0.3</v>
      </c>
      <c r="D277" s="1">
        <v>1.0900000000000001</v>
      </c>
      <c r="E277" s="1">
        <v>0.25</v>
      </c>
      <c r="F277" s="1">
        <v>15.22</v>
      </c>
      <c r="G277" s="1">
        <v>0.41</v>
      </c>
      <c r="H277" s="1">
        <v>12.41</v>
      </c>
      <c r="I277" s="1">
        <v>19.309999999999999</v>
      </c>
      <c r="J277" s="1">
        <v>0.23</v>
      </c>
      <c r="K277" s="1">
        <v>0</v>
      </c>
      <c r="L277" s="1">
        <v>0</v>
      </c>
      <c r="M277" s="1">
        <v>0</v>
      </c>
      <c r="N277" s="1">
        <v>100.02</v>
      </c>
      <c r="O277" s="1" t="s">
        <v>56</v>
      </c>
      <c r="P277" t="str" cm="1">
        <f t="array" ref="P277">_xlfn.IFS(A277=2,"Core",A277=3,"Rim",TRUE,"Mantle")</f>
        <v>Core</v>
      </c>
      <c r="Q277" s="1" t="s">
        <v>58</v>
      </c>
      <c r="R277" s="1">
        <v>1.931</v>
      </c>
      <c r="S277" s="1">
        <v>8.9999999999999993E-3</v>
      </c>
      <c r="T277" s="1">
        <v>4.9000000000000002E-2</v>
      </c>
      <c r="U277" s="1">
        <v>8.0000000000000002E-3</v>
      </c>
      <c r="V277" s="1">
        <v>8.1000000000000003E-2</v>
      </c>
      <c r="W277" s="1">
        <v>0.40300000000000002</v>
      </c>
      <c r="X277" s="1">
        <v>1.2999999999999999E-2</v>
      </c>
      <c r="Y277" s="1">
        <v>0.70299999999999996</v>
      </c>
      <c r="Z277" s="1">
        <v>0.78700000000000003</v>
      </c>
      <c r="AA277" s="1">
        <v>1.7000000000000001E-2</v>
      </c>
      <c r="AB277" s="1">
        <v>0</v>
      </c>
      <c r="AC277" s="1">
        <v>4</v>
      </c>
      <c r="AD277" s="1">
        <v>39.607448414695526</v>
      </c>
      <c r="AE277" s="1">
        <v>35.379969803724201</v>
      </c>
      <c r="AF277" s="1">
        <v>25.012581781580273</v>
      </c>
      <c r="AG277" s="1">
        <v>59.224936815501266</v>
      </c>
      <c r="AH277" s="2">
        <v>0.16735537190082644</v>
      </c>
      <c r="AI277" s="1">
        <v>0.44816305988928035</v>
      </c>
      <c r="AJ277" s="1">
        <v>0.39607448414695523</v>
      </c>
      <c r="AM277" s="1">
        <v>1340.183372502873</v>
      </c>
      <c r="AN277" s="1">
        <v>1392.192260742188</v>
      </c>
      <c r="AO277" s="1">
        <v>1.986915588378906</v>
      </c>
      <c r="AP277" s="1">
        <v>1348.289794921875</v>
      </c>
      <c r="AS277" s="1">
        <v>2.4666776657104492</v>
      </c>
      <c r="AV277" s="1">
        <v>1</v>
      </c>
    </row>
    <row r="278" spans="1:48" s="1" customFormat="1" x14ac:dyDescent="0.3">
      <c r="A278" s="1">
        <v>2</v>
      </c>
      <c r="B278" s="1">
        <v>50.89</v>
      </c>
      <c r="C278" s="1">
        <v>0.32</v>
      </c>
      <c r="D278" s="1">
        <v>1.1100000000000001</v>
      </c>
      <c r="E278" s="1">
        <v>0.28000000000000003</v>
      </c>
      <c r="F278" s="1">
        <v>15.18</v>
      </c>
      <c r="G278" s="1">
        <v>0.39</v>
      </c>
      <c r="H278" s="1">
        <v>12.37</v>
      </c>
      <c r="I278" s="1">
        <v>18.93</v>
      </c>
      <c r="J278" s="1">
        <v>0.25</v>
      </c>
      <c r="K278" s="1">
        <v>0</v>
      </c>
      <c r="L278" s="1">
        <v>0</v>
      </c>
      <c r="M278" s="1">
        <v>0</v>
      </c>
      <c r="N278" s="1">
        <v>99.72</v>
      </c>
      <c r="O278" s="1" t="s">
        <v>56</v>
      </c>
      <c r="P278" t="str" cm="1">
        <f t="array" ref="P278">_xlfn.IFS(A278=2,"Core",A278=3,"Rim",TRUE,"Mantle")</f>
        <v>Core</v>
      </c>
      <c r="Q278" s="1" t="s">
        <v>58</v>
      </c>
      <c r="R278" s="1">
        <v>1.9410000000000001</v>
      </c>
      <c r="S278" s="1">
        <v>8.9999999999999993E-3</v>
      </c>
      <c r="T278" s="1">
        <v>0.05</v>
      </c>
      <c r="U278" s="1">
        <v>8.0000000000000002E-3</v>
      </c>
      <c r="V278" s="1">
        <v>0.06</v>
      </c>
      <c r="W278" s="1">
        <v>0.42399999999999999</v>
      </c>
      <c r="X278" s="1">
        <v>1.2999999999999999E-2</v>
      </c>
      <c r="Y278" s="1">
        <v>0.70299999999999996</v>
      </c>
      <c r="Z278" s="1">
        <v>0.77400000000000002</v>
      </c>
      <c r="AA278" s="1">
        <v>1.7999999999999999E-2</v>
      </c>
      <c r="AB278" s="1">
        <v>0</v>
      </c>
      <c r="AC278" s="1">
        <v>4</v>
      </c>
      <c r="AD278" s="1">
        <v>39.209726443768993</v>
      </c>
      <c r="AE278" s="1">
        <v>35.612968591691988</v>
      </c>
      <c r="AF278" s="1">
        <v>25.177304964539005</v>
      </c>
      <c r="AG278" s="1">
        <v>59.224936815501259</v>
      </c>
      <c r="AH278" s="2">
        <v>0.12396694214876033</v>
      </c>
      <c r="AI278" s="1">
        <v>0.44782168186423499</v>
      </c>
      <c r="AJ278" s="1">
        <v>0.39209726443768994</v>
      </c>
      <c r="AL278" s="1">
        <v>-1.2993740660897539</v>
      </c>
      <c r="AM278" s="1">
        <v>1348.857465100738</v>
      </c>
      <c r="AN278" s="1">
        <v>1390.127685546875</v>
      </c>
      <c r="AO278" s="1">
        <v>2.0308258533477779</v>
      </c>
      <c r="AP278" s="1">
        <v>1363.636840820312</v>
      </c>
      <c r="AQ278" s="1">
        <v>1317.5172064698811</v>
      </c>
      <c r="AR278" s="1">
        <v>1313.6132571395869</v>
      </c>
      <c r="AS278" s="1">
        <v>2.2983443737030029</v>
      </c>
      <c r="AT278" s="1">
        <v>-7.0531223238372149</v>
      </c>
      <c r="AU278" s="1">
        <v>-7.5393290351028046</v>
      </c>
      <c r="AV278" s="1">
        <v>1</v>
      </c>
    </row>
    <row r="279" spans="1:48" s="1" customFormat="1" x14ac:dyDescent="0.3">
      <c r="A279" s="1">
        <v>2</v>
      </c>
      <c r="B279" s="1">
        <v>50.98</v>
      </c>
      <c r="C279" s="1">
        <v>0.31</v>
      </c>
      <c r="D279" s="1">
        <v>1.1299999999999999</v>
      </c>
      <c r="E279" s="1">
        <v>0.23</v>
      </c>
      <c r="F279" s="1">
        <v>15.15</v>
      </c>
      <c r="G279" s="1">
        <v>0.44</v>
      </c>
      <c r="H279" s="1">
        <v>12.37</v>
      </c>
      <c r="I279" s="1">
        <v>19.18</v>
      </c>
      <c r="J279" s="1">
        <v>0.27</v>
      </c>
      <c r="K279" s="1">
        <v>0</v>
      </c>
      <c r="L279" s="1">
        <v>0</v>
      </c>
      <c r="M279" s="1">
        <v>0</v>
      </c>
      <c r="N279" s="1">
        <v>100.05999999999999</v>
      </c>
      <c r="O279" s="1" t="s">
        <v>56</v>
      </c>
      <c r="P279" t="str" cm="1">
        <f t="array" ref="P279">_xlfn.IFS(A279=2,"Core",A279=3,"Rim",TRUE,"Mantle")</f>
        <v>Core</v>
      </c>
      <c r="Q279" s="1" t="s">
        <v>58</v>
      </c>
      <c r="R279" s="1">
        <v>1.9370000000000001</v>
      </c>
      <c r="S279" s="1">
        <v>8.9999999999999993E-3</v>
      </c>
      <c r="T279" s="1">
        <v>5.0999999999999997E-2</v>
      </c>
      <c r="U279" s="1">
        <v>7.0000000000000001E-3</v>
      </c>
      <c r="V279" s="1">
        <v>7.0999999999999994E-2</v>
      </c>
      <c r="W279" s="1">
        <v>0.41099999999999998</v>
      </c>
      <c r="X279" s="1">
        <v>1.4E-2</v>
      </c>
      <c r="Y279" s="1">
        <v>0.7</v>
      </c>
      <c r="Z279" s="1">
        <v>0.78100000000000003</v>
      </c>
      <c r="AA279" s="1">
        <v>0.02</v>
      </c>
      <c r="AB279" s="1">
        <v>0</v>
      </c>
      <c r="AC279" s="1">
        <v>4</v>
      </c>
      <c r="AD279" s="1">
        <v>39.504299443601418</v>
      </c>
      <c r="AE279" s="1">
        <v>35.407182599898832</v>
      </c>
      <c r="AF279" s="1">
        <v>25.08851795649975</v>
      </c>
      <c r="AG279" s="1">
        <v>59.22165820642978</v>
      </c>
      <c r="AH279" s="2">
        <v>0.14730290456431536</v>
      </c>
      <c r="AI279" s="1">
        <v>0.44840667678300461</v>
      </c>
      <c r="AJ279" s="1">
        <v>0.39504299443601421</v>
      </c>
      <c r="AM279" s="1">
        <v>1343.6283667022269</v>
      </c>
      <c r="AN279" s="1">
        <v>1388.32666015625</v>
      </c>
      <c r="AO279" s="1">
        <v>2.502880334854126</v>
      </c>
      <c r="AP279" s="1">
        <v>1338.587524414062</v>
      </c>
      <c r="AS279" s="1">
        <v>2.5637977123260498</v>
      </c>
      <c r="AV279" s="1">
        <v>1</v>
      </c>
    </row>
    <row r="280" spans="1:48" s="1" customFormat="1" x14ac:dyDescent="0.3">
      <c r="A280" s="1">
        <v>2</v>
      </c>
      <c r="B280" s="1">
        <v>51.05</v>
      </c>
      <c r="C280" s="1">
        <v>0.34</v>
      </c>
      <c r="D280" s="1">
        <v>1.1599999999999999</v>
      </c>
      <c r="E280" s="1">
        <v>0.28000000000000003</v>
      </c>
      <c r="F280" s="1">
        <v>15.08</v>
      </c>
      <c r="G280" s="1">
        <v>0.46</v>
      </c>
      <c r="H280" s="1">
        <v>12.29</v>
      </c>
      <c r="I280" s="1">
        <v>18.95</v>
      </c>
      <c r="J280" s="1">
        <v>0.28999999999999998</v>
      </c>
      <c r="K280" s="1">
        <v>0</v>
      </c>
      <c r="L280" s="1">
        <v>0</v>
      </c>
      <c r="M280" s="1">
        <v>0</v>
      </c>
      <c r="N280" s="1">
        <v>99.9</v>
      </c>
      <c r="O280" s="1" t="s">
        <v>56</v>
      </c>
      <c r="P280" t="str" cm="1">
        <f t="array" ref="P280">_xlfn.IFS(A280=2,"Core",A280=3,"Rim",TRUE,"Mantle")</f>
        <v>Core</v>
      </c>
      <c r="Q280" s="1" t="s">
        <v>58</v>
      </c>
      <c r="R280" s="1">
        <v>1.9430000000000001</v>
      </c>
      <c r="S280" s="1">
        <v>0.01</v>
      </c>
      <c r="T280" s="1">
        <v>5.1999999999999998E-2</v>
      </c>
      <c r="U280" s="1">
        <v>8.0000000000000002E-3</v>
      </c>
      <c r="V280" s="1">
        <v>5.5E-2</v>
      </c>
      <c r="W280" s="1">
        <v>0.42499999999999999</v>
      </c>
      <c r="X280" s="1">
        <v>1.4999999999999999E-2</v>
      </c>
      <c r="Y280" s="1">
        <v>0.69699999999999995</v>
      </c>
      <c r="Z280" s="1">
        <v>0.77300000000000002</v>
      </c>
      <c r="AA280" s="1">
        <v>2.1000000000000001E-2</v>
      </c>
      <c r="AB280" s="1">
        <v>0</v>
      </c>
      <c r="AC280" s="1">
        <v>4</v>
      </c>
      <c r="AD280" s="1">
        <v>39.338422391857513</v>
      </c>
      <c r="AE280" s="1">
        <v>35.470737913486005</v>
      </c>
      <c r="AF280" s="1">
        <v>25.190839694656493</v>
      </c>
      <c r="AG280" s="1">
        <v>59.218351741716226</v>
      </c>
      <c r="AH280" s="2">
        <v>0.11458333333333334</v>
      </c>
      <c r="AI280" s="1">
        <v>0.44860050890585246</v>
      </c>
      <c r="AJ280" s="1">
        <v>0.39338422391857514</v>
      </c>
      <c r="AL280" s="1">
        <v>-0.45139520488900692</v>
      </c>
      <c r="AM280" s="1">
        <v>1347.7385096940411</v>
      </c>
      <c r="AN280" s="1">
        <v>1387.950927734375</v>
      </c>
      <c r="AO280" s="1">
        <v>2.642351388931274</v>
      </c>
      <c r="AP280" s="1">
        <v>1345.025512695312</v>
      </c>
      <c r="AQ280" s="1">
        <v>1358.407133952838</v>
      </c>
      <c r="AR280" s="1">
        <v>1356.078146982753</v>
      </c>
      <c r="AS280" s="1">
        <v>2.4389514923095699</v>
      </c>
      <c r="AT280" s="1">
        <v>-1.9850550191531511</v>
      </c>
      <c r="AU280" s="1">
        <v>-2.2750704114039979</v>
      </c>
      <c r="AV280" s="1">
        <v>1</v>
      </c>
    </row>
    <row r="281" spans="1:48" s="1" customFormat="1" x14ac:dyDescent="0.3">
      <c r="A281" s="1">
        <v>2</v>
      </c>
      <c r="B281" s="1">
        <v>51.17</v>
      </c>
      <c r="C281" s="1">
        <v>0.31</v>
      </c>
      <c r="D281" s="1">
        <v>1.0900000000000001</v>
      </c>
      <c r="E281" s="1">
        <v>0.25</v>
      </c>
      <c r="F281" s="1">
        <v>15.18</v>
      </c>
      <c r="G281" s="1">
        <v>0.41</v>
      </c>
      <c r="H281" s="1">
        <v>12.36</v>
      </c>
      <c r="I281" s="1">
        <v>19.14</v>
      </c>
      <c r="J281" s="1">
        <v>0.27</v>
      </c>
      <c r="K281" s="1">
        <v>0</v>
      </c>
      <c r="L281" s="1">
        <v>0</v>
      </c>
      <c r="M281" s="1">
        <v>0</v>
      </c>
      <c r="N281" s="1">
        <v>100.17999999999999</v>
      </c>
      <c r="O281" s="1" t="s">
        <v>56</v>
      </c>
      <c r="P281" t="str" cm="1">
        <f t="array" ref="P281">_xlfn.IFS(A281=2,"Core",A281=3,"Rim",TRUE,"Mantle")</f>
        <v>Core</v>
      </c>
      <c r="Q281" s="1" t="s">
        <v>58</v>
      </c>
      <c r="R281" s="1">
        <v>1.9419999999999999</v>
      </c>
      <c r="S281" s="1">
        <v>8.9999999999999993E-3</v>
      </c>
      <c r="T281" s="1">
        <v>4.9000000000000002E-2</v>
      </c>
      <c r="U281" s="1">
        <v>8.0000000000000002E-3</v>
      </c>
      <c r="V281" s="1">
        <v>6.0999999999999999E-2</v>
      </c>
      <c r="W281" s="1">
        <v>0.42099999999999999</v>
      </c>
      <c r="X281" s="1">
        <v>1.2999999999999999E-2</v>
      </c>
      <c r="Y281" s="1">
        <v>0.69899999999999995</v>
      </c>
      <c r="Z281" s="1">
        <v>0.77800000000000002</v>
      </c>
      <c r="AA281" s="1">
        <v>0.02</v>
      </c>
      <c r="AB281" s="1">
        <v>0</v>
      </c>
      <c r="AC281" s="1">
        <v>4</v>
      </c>
      <c r="AD281" s="1">
        <v>39.45233265720082</v>
      </c>
      <c r="AE281" s="1">
        <v>35.446247464503045</v>
      </c>
      <c r="AF281" s="1">
        <v>25.101419878296145</v>
      </c>
      <c r="AG281" s="1">
        <v>59.187129551227777</v>
      </c>
      <c r="AH281" s="2">
        <v>0.12655601659751037</v>
      </c>
      <c r="AI281" s="1">
        <v>0.44827586206896552</v>
      </c>
      <c r="AJ281" s="1">
        <v>0.39452332657200823</v>
      </c>
      <c r="AL281" s="1">
        <v>-1.132172382600263</v>
      </c>
      <c r="AM281" s="1">
        <v>1348.164843531614</v>
      </c>
      <c r="AN281" s="1">
        <v>1391.221801757812</v>
      </c>
      <c r="AO281" s="1">
        <v>2.058619499206543</v>
      </c>
      <c r="AP281" s="1">
        <v>1352.469970703125</v>
      </c>
      <c r="AQ281" s="1">
        <v>1330.613769424393</v>
      </c>
      <c r="AR281" s="1">
        <v>1327.189378243281</v>
      </c>
      <c r="AS281" s="1">
        <v>2.4089353084564209</v>
      </c>
      <c r="AT281" s="1">
        <v>-5.4024601661212728</v>
      </c>
      <c r="AU281" s="1">
        <v>-5.8289920235647834</v>
      </c>
      <c r="AV281" s="1">
        <v>1</v>
      </c>
    </row>
    <row r="282" spans="1:48" s="1" customFormat="1" x14ac:dyDescent="0.3">
      <c r="A282" s="1">
        <v>2</v>
      </c>
      <c r="B282" s="1">
        <v>50.88</v>
      </c>
      <c r="C282" s="1">
        <v>0.28999999999999998</v>
      </c>
      <c r="D282" s="1">
        <v>1.1000000000000001</v>
      </c>
      <c r="E282" s="1">
        <v>0.23</v>
      </c>
      <c r="F282" s="1">
        <v>15.15</v>
      </c>
      <c r="G282" s="1">
        <v>0.42</v>
      </c>
      <c r="H282" s="1">
        <v>12.3</v>
      </c>
      <c r="I282" s="1">
        <v>19.350000000000001</v>
      </c>
      <c r="J282" s="1">
        <v>0.28999999999999998</v>
      </c>
      <c r="K282" s="1">
        <v>0</v>
      </c>
      <c r="L282" s="1">
        <v>0</v>
      </c>
      <c r="M282" s="1">
        <v>0</v>
      </c>
      <c r="N282" s="1">
        <v>100.01</v>
      </c>
      <c r="O282" s="1" t="s">
        <v>56</v>
      </c>
      <c r="P282" t="str" cm="1">
        <f t="array" ref="P282">_xlfn.IFS(A282=2,"Core",A282=3,"Rim",TRUE,"Mantle")</f>
        <v>Core</v>
      </c>
      <c r="Q282" s="1" t="s">
        <v>58</v>
      </c>
      <c r="R282" s="1">
        <v>1.9339999999999999</v>
      </c>
      <c r="S282" s="1">
        <v>8.0000000000000002E-3</v>
      </c>
      <c r="T282" s="1">
        <v>4.9000000000000002E-2</v>
      </c>
      <c r="U282" s="1">
        <v>7.0000000000000001E-3</v>
      </c>
      <c r="V282" s="1">
        <v>0.08</v>
      </c>
      <c r="W282" s="1">
        <v>0.40100000000000002</v>
      </c>
      <c r="X282" s="1">
        <v>1.4E-2</v>
      </c>
      <c r="Y282" s="1">
        <v>0.69699999999999995</v>
      </c>
      <c r="Z282" s="1">
        <v>0.78800000000000003</v>
      </c>
      <c r="AA282" s="1">
        <v>2.1000000000000001E-2</v>
      </c>
      <c r="AB282" s="1">
        <v>0</v>
      </c>
      <c r="AC282" s="1">
        <v>4</v>
      </c>
      <c r="AD282" s="1">
        <v>39.797979797979799</v>
      </c>
      <c r="AE282" s="1">
        <v>35.202020202020201</v>
      </c>
      <c r="AF282" s="1">
        <v>25.000000000000007</v>
      </c>
      <c r="AG282" s="1">
        <v>59.168081494057716</v>
      </c>
      <c r="AH282" s="2">
        <v>0.1663201663201663</v>
      </c>
      <c r="AI282" s="1">
        <v>0.44898989898989905</v>
      </c>
      <c r="AJ282" s="1">
        <v>0.39797979797979799</v>
      </c>
      <c r="AM282" s="1">
        <v>1344.197419090598</v>
      </c>
      <c r="AN282" s="1">
        <v>1394.682373046875</v>
      </c>
      <c r="AO282" s="1">
        <v>2.444311141967773</v>
      </c>
      <c r="AP282" s="1">
        <v>1340.147338867188</v>
      </c>
      <c r="AS282" s="1">
        <v>3.0363445281982422</v>
      </c>
      <c r="AV282" s="1">
        <v>1</v>
      </c>
    </row>
    <row r="283" spans="1:48" s="1" customFormat="1" x14ac:dyDescent="0.3">
      <c r="A283" s="1">
        <v>2</v>
      </c>
      <c r="B283" s="1">
        <v>50.86</v>
      </c>
      <c r="C283" s="1">
        <v>0.31</v>
      </c>
      <c r="D283" s="1">
        <v>1.1499999999999999</v>
      </c>
      <c r="E283" s="1">
        <v>0.28000000000000003</v>
      </c>
      <c r="F283" s="1">
        <v>14.98</v>
      </c>
      <c r="G283" s="1">
        <v>0.39</v>
      </c>
      <c r="H283" s="1">
        <v>12.16</v>
      </c>
      <c r="I283" s="1">
        <v>19.05</v>
      </c>
      <c r="J283" s="1">
        <v>0.28999999999999998</v>
      </c>
      <c r="K283" s="1">
        <v>0</v>
      </c>
      <c r="L283" s="1">
        <v>0</v>
      </c>
      <c r="M283" s="1">
        <v>0</v>
      </c>
      <c r="N283" s="1">
        <v>99.47</v>
      </c>
      <c r="O283" s="1" t="s">
        <v>56</v>
      </c>
      <c r="P283" t="str" cm="1">
        <f t="array" ref="P283">_xlfn.IFS(A283=2,"Core",A283=3,"Rim",TRUE,"Mantle")</f>
        <v>Core</v>
      </c>
      <c r="Q283" s="1" t="s">
        <v>58</v>
      </c>
      <c r="R283" s="1">
        <v>1.944</v>
      </c>
      <c r="S283" s="1">
        <v>8.9999999999999993E-3</v>
      </c>
      <c r="T283" s="1">
        <v>5.1999999999999998E-2</v>
      </c>
      <c r="U283" s="1">
        <v>8.0000000000000002E-3</v>
      </c>
      <c r="V283" s="1">
        <v>5.3999999999999999E-2</v>
      </c>
      <c r="W283" s="1">
        <v>0.42499999999999999</v>
      </c>
      <c r="X283" s="1">
        <v>1.2999999999999999E-2</v>
      </c>
      <c r="Y283" s="1">
        <v>0.69299999999999995</v>
      </c>
      <c r="Z283" s="1">
        <v>0.78</v>
      </c>
      <c r="AA283" s="1">
        <v>2.1000000000000001E-2</v>
      </c>
      <c r="AB283" s="1">
        <v>0</v>
      </c>
      <c r="AC283" s="1">
        <v>4</v>
      </c>
      <c r="AD283" s="1">
        <v>39.694656488549626</v>
      </c>
      <c r="AE283" s="1">
        <v>35.267175572519086</v>
      </c>
      <c r="AF283" s="1">
        <v>25.038167938931299</v>
      </c>
      <c r="AG283" s="1">
        <v>59.129692832764505</v>
      </c>
      <c r="AH283" s="2">
        <v>0.11273486430062631</v>
      </c>
      <c r="AI283" s="1">
        <v>0.44885496183206108</v>
      </c>
      <c r="AJ283" s="1">
        <v>0.39694656488549623</v>
      </c>
      <c r="AL283" s="1">
        <v>-0.47906394564352439</v>
      </c>
      <c r="AM283" s="1">
        <v>1352.9282137581499</v>
      </c>
      <c r="AN283" s="1">
        <v>1394.6474609375</v>
      </c>
      <c r="AO283" s="1">
        <v>2.4593536853790279</v>
      </c>
      <c r="AP283" s="1">
        <v>1361.094604492188</v>
      </c>
      <c r="AQ283" s="1">
        <v>1360.8436598694379</v>
      </c>
      <c r="AR283" s="1">
        <v>1359.9170463528969</v>
      </c>
      <c r="AS283" s="1">
        <v>2.8051068782806401</v>
      </c>
      <c r="AT283" s="1">
        <v>-1.662693359633977</v>
      </c>
      <c r="AU283" s="1">
        <v>-1.778092134068999</v>
      </c>
      <c r="AV283" s="1">
        <v>1</v>
      </c>
    </row>
    <row r="284" spans="1:48" s="1" customFormat="1" x14ac:dyDescent="0.3">
      <c r="A284" s="1">
        <v>2</v>
      </c>
      <c r="B284" s="1">
        <v>50.92</v>
      </c>
      <c r="C284" s="1">
        <v>0.32</v>
      </c>
      <c r="D284" s="1">
        <v>1.05</v>
      </c>
      <c r="E284" s="1">
        <v>0.21</v>
      </c>
      <c r="F284" s="1">
        <v>15.21</v>
      </c>
      <c r="G284" s="1">
        <v>0.46</v>
      </c>
      <c r="H284" s="1">
        <v>12.33</v>
      </c>
      <c r="I284" s="1">
        <v>19.38</v>
      </c>
      <c r="J284" s="1">
        <v>0.26</v>
      </c>
      <c r="K284" s="1">
        <v>0</v>
      </c>
      <c r="L284" s="1">
        <v>0</v>
      </c>
      <c r="M284" s="1">
        <v>0</v>
      </c>
      <c r="N284" s="1">
        <v>100.14</v>
      </c>
      <c r="O284" s="1" t="s">
        <v>56</v>
      </c>
      <c r="P284" t="str" cm="1">
        <f t="array" ref="P284">_xlfn.IFS(A284=2,"Core",A284=3,"Rim",TRUE,"Mantle")</f>
        <v>Core</v>
      </c>
      <c r="Q284" s="1" t="s">
        <v>58</v>
      </c>
      <c r="R284" s="1">
        <v>1.9339999999999999</v>
      </c>
      <c r="S284" s="1">
        <v>8.9999999999999993E-3</v>
      </c>
      <c r="T284" s="1">
        <v>4.7E-2</v>
      </c>
      <c r="U284" s="1">
        <v>6.0000000000000001E-3</v>
      </c>
      <c r="V284" s="1">
        <v>0.08</v>
      </c>
      <c r="W284" s="1">
        <v>0.40300000000000002</v>
      </c>
      <c r="X284" s="1">
        <v>1.4999999999999999E-2</v>
      </c>
      <c r="Y284" s="1">
        <v>0.69799999999999995</v>
      </c>
      <c r="Z284" s="1">
        <v>0.78900000000000003</v>
      </c>
      <c r="AA284" s="1">
        <v>1.9E-2</v>
      </c>
      <c r="AB284" s="1">
        <v>0</v>
      </c>
      <c r="AC284" s="1">
        <v>4</v>
      </c>
      <c r="AD284" s="1">
        <v>39.748110831234257</v>
      </c>
      <c r="AE284" s="1">
        <v>35.163727959697731</v>
      </c>
      <c r="AF284" s="1">
        <v>25.088161209068012</v>
      </c>
      <c r="AG284" s="1">
        <v>59.102455546147326</v>
      </c>
      <c r="AH284" s="2">
        <v>0.16563146997929606</v>
      </c>
      <c r="AI284" s="1">
        <v>0.44962216624685136</v>
      </c>
      <c r="AJ284" s="1">
        <v>0.39748110831234257</v>
      </c>
      <c r="AM284" s="1">
        <v>1337.7632790668099</v>
      </c>
      <c r="AN284" s="1">
        <v>1383.72216796875</v>
      </c>
      <c r="AO284" s="1">
        <v>2.5207095146179199</v>
      </c>
      <c r="AP284" s="1">
        <v>1334.518676757812</v>
      </c>
      <c r="AS284" s="1">
        <v>2.820010900497437</v>
      </c>
      <c r="AV284" s="1">
        <v>1</v>
      </c>
    </row>
    <row r="285" spans="1:48" s="1" customFormat="1" x14ac:dyDescent="0.3">
      <c r="A285" s="1">
        <v>2</v>
      </c>
      <c r="B285" s="1">
        <v>51</v>
      </c>
      <c r="C285" s="1">
        <v>0.32</v>
      </c>
      <c r="D285" s="1">
        <v>1.1100000000000001</v>
      </c>
      <c r="E285" s="1">
        <v>0.2</v>
      </c>
      <c r="F285" s="1">
        <v>15.31</v>
      </c>
      <c r="G285" s="1">
        <v>0.45</v>
      </c>
      <c r="H285" s="1">
        <v>12.41</v>
      </c>
      <c r="I285" s="1">
        <v>19.14</v>
      </c>
      <c r="J285" s="1">
        <v>0.26</v>
      </c>
      <c r="K285" s="1">
        <v>0</v>
      </c>
      <c r="L285" s="1">
        <v>0</v>
      </c>
      <c r="M285" s="1">
        <v>0</v>
      </c>
      <c r="N285" s="1">
        <v>100.2</v>
      </c>
      <c r="O285" s="1" t="s">
        <v>56</v>
      </c>
      <c r="P285" t="str" cm="1">
        <f t="array" ref="P285">_xlfn.IFS(A285=2,"Core",A285=3,"Rim",TRUE,"Mantle")</f>
        <v>Core</v>
      </c>
      <c r="Q285" s="1" t="s">
        <v>58</v>
      </c>
      <c r="R285" s="1">
        <v>1.9350000000000001</v>
      </c>
      <c r="S285" s="1">
        <v>8.9999999999999993E-3</v>
      </c>
      <c r="T285" s="1">
        <v>0.05</v>
      </c>
      <c r="U285" s="1">
        <v>6.0000000000000001E-3</v>
      </c>
      <c r="V285" s="1">
        <v>7.3999999999999996E-2</v>
      </c>
      <c r="W285" s="1">
        <v>0.41199999999999998</v>
      </c>
      <c r="X285" s="1">
        <v>1.4E-2</v>
      </c>
      <c r="Y285" s="1">
        <v>0.70199999999999996</v>
      </c>
      <c r="Z285" s="1">
        <v>0.77800000000000002</v>
      </c>
      <c r="AA285" s="1">
        <v>1.9E-2</v>
      </c>
      <c r="AB285" s="1">
        <v>0</v>
      </c>
      <c r="AC285" s="1">
        <v>4</v>
      </c>
      <c r="AD285" s="1">
        <v>39.292929292929287</v>
      </c>
      <c r="AE285" s="1">
        <v>35.454545454545453</v>
      </c>
      <c r="AF285" s="1">
        <v>25.252525252525253</v>
      </c>
      <c r="AG285" s="1">
        <v>59.090909090909086</v>
      </c>
      <c r="AH285" s="2">
        <v>0.15226337448559671</v>
      </c>
      <c r="AI285" s="1">
        <v>0.44898989898989894</v>
      </c>
      <c r="AJ285" s="1">
        <v>0.39292929292929285</v>
      </c>
      <c r="AM285" s="1">
        <v>1341.325251761328</v>
      </c>
      <c r="AN285" s="1">
        <v>1373.406372070312</v>
      </c>
      <c r="AO285" s="1">
        <v>2.396537303924561</v>
      </c>
      <c r="AP285" s="1">
        <v>1337.780883789062</v>
      </c>
      <c r="AS285" s="1">
        <v>2.5166623592376709</v>
      </c>
      <c r="AV285" s="1">
        <v>1</v>
      </c>
    </row>
    <row r="286" spans="1:48" s="1" customFormat="1" x14ac:dyDescent="0.3">
      <c r="A286" s="1">
        <v>2</v>
      </c>
      <c r="B286" s="1">
        <v>51.2</v>
      </c>
      <c r="C286" s="1">
        <v>0.3</v>
      </c>
      <c r="D286" s="1">
        <v>1.1399999999999999</v>
      </c>
      <c r="E286" s="1">
        <v>0.28000000000000003</v>
      </c>
      <c r="F286" s="1">
        <v>15.28</v>
      </c>
      <c r="G286" s="1">
        <v>0.47</v>
      </c>
      <c r="H286" s="1">
        <v>12.37</v>
      </c>
      <c r="I286" s="1">
        <v>19.16</v>
      </c>
      <c r="J286" s="1">
        <v>0.26</v>
      </c>
      <c r="K286" s="1">
        <v>0</v>
      </c>
      <c r="L286" s="1">
        <v>0</v>
      </c>
      <c r="M286" s="1">
        <v>0</v>
      </c>
      <c r="N286" s="1">
        <v>100.46000000000001</v>
      </c>
      <c r="O286" s="1" t="s">
        <v>56</v>
      </c>
      <c r="P286" t="str" cm="1">
        <f t="array" ref="P286">_xlfn.IFS(A286=2,"Core",A286=3,"Rim",TRUE,"Mantle")</f>
        <v>Core</v>
      </c>
      <c r="Q286" s="1" t="s">
        <v>58</v>
      </c>
      <c r="R286" s="1">
        <v>1.9390000000000001</v>
      </c>
      <c r="S286" s="1">
        <v>8.9999999999999993E-3</v>
      </c>
      <c r="T286" s="1">
        <v>5.0999999999999997E-2</v>
      </c>
      <c r="U286" s="1">
        <v>8.0000000000000002E-3</v>
      </c>
      <c r="V286" s="1">
        <v>6.5000000000000002E-2</v>
      </c>
      <c r="W286" s="1">
        <v>0.41899999999999998</v>
      </c>
      <c r="X286" s="1">
        <v>1.4999999999999999E-2</v>
      </c>
      <c r="Y286" s="1">
        <v>0.69799999999999995</v>
      </c>
      <c r="Z286" s="1">
        <v>0.77700000000000002</v>
      </c>
      <c r="AA286" s="1">
        <v>1.9E-2</v>
      </c>
      <c r="AB286" s="1">
        <v>0</v>
      </c>
      <c r="AC286" s="1">
        <v>4</v>
      </c>
      <c r="AD286" s="1">
        <v>39.361702127659576</v>
      </c>
      <c r="AE286" s="1">
        <v>35.359675785207699</v>
      </c>
      <c r="AF286" s="1">
        <v>25.278622087132725</v>
      </c>
      <c r="AG286" s="1">
        <v>59.052453468697124</v>
      </c>
      <c r="AH286" s="2">
        <v>0.13429752066115702</v>
      </c>
      <c r="AI286" s="1">
        <v>0.44959473150962515</v>
      </c>
      <c r="AJ286" s="1">
        <v>0.39361702127659576</v>
      </c>
      <c r="AL286" s="1">
        <v>-1.307784621039993</v>
      </c>
      <c r="AM286" s="1">
        <v>1341.428863981306</v>
      </c>
      <c r="AN286" s="1">
        <v>1388.550537109375</v>
      </c>
      <c r="AO286" s="1">
        <v>2.3595445156097412</v>
      </c>
      <c r="AP286" s="1">
        <v>1342.2099609375</v>
      </c>
      <c r="AQ286" s="1">
        <v>1310.4532604001499</v>
      </c>
      <c r="AR286" s="1">
        <v>1305.580070134213</v>
      </c>
      <c r="AS286" s="1">
        <v>2.0820000171661381</v>
      </c>
      <c r="AT286" s="1">
        <v>-7.914006290262023</v>
      </c>
      <c r="AU286" s="1">
        <v>-8.5209946617206942</v>
      </c>
      <c r="AV286" s="1">
        <v>1</v>
      </c>
    </row>
    <row r="287" spans="1:48" s="1" customFormat="1" x14ac:dyDescent="0.3">
      <c r="A287" s="1">
        <v>2</v>
      </c>
      <c r="B287" s="1">
        <v>51.17</v>
      </c>
      <c r="C287" s="1">
        <v>0.34</v>
      </c>
      <c r="D287" s="1">
        <v>1.1499999999999999</v>
      </c>
      <c r="E287" s="1">
        <v>0.28999999999999998</v>
      </c>
      <c r="F287" s="1">
        <v>15.29</v>
      </c>
      <c r="G287" s="1">
        <v>0.43</v>
      </c>
      <c r="H287" s="1">
        <v>12.38</v>
      </c>
      <c r="I287" s="1">
        <v>19.04</v>
      </c>
      <c r="J287" s="1">
        <v>0.28000000000000003</v>
      </c>
      <c r="K287" s="1">
        <v>0</v>
      </c>
      <c r="L287" s="1">
        <v>0</v>
      </c>
      <c r="M287" s="1">
        <v>0</v>
      </c>
      <c r="N287" s="1">
        <v>100.37</v>
      </c>
      <c r="O287" s="1" t="s">
        <v>56</v>
      </c>
      <c r="P287" t="str" cm="1">
        <f t="array" ref="P287">_xlfn.IFS(A287=2,"Core",A287=3,"Rim",TRUE,"Mantle")</f>
        <v>Core</v>
      </c>
      <c r="Q287" s="1" t="s">
        <v>58</v>
      </c>
      <c r="R287" s="1">
        <v>1.9390000000000001</v>
      </c>
      <c r="S287" s="1">
        <v>0.01</v>
      </c>
      <c r="T287" s="1">
        <v>5.0999999999999997E-2</v>
      </c>
      <c r="U287" s="1">
        <v>8.9999999999999993E-3</v>
      </c>
      <c r="V287" s="1">
        <v>6.3E-2</v>
      </c>
      <c r="W287" s="1">
        <v>0.42199999999999999</v>
      </c>
      <c r="X287" s="1">
        <v>1.4E-2</v>
      </c>
      <c r="Y287" s="1">
        <v>0.69899999999999995</v>
      </c>
      <c r="Z287" s="1">
        <v>0.77300000000000002</v>
      </c>
      <c r="AA287" s="1">
        <v>2.1000000000000001E-2</v>
      </c>
      <c r="AB287" s="1">
        <v>0</v>
      </c>
      <c r="AC287" s="1">
        <v>4</v>
      </c>
      <c r="AD287" s="1">
        <v>39.218670725520042</v>
      </c>
      <c r="AE287" s="1">
        <v>35.464231354642315</v>
      </c>
      <c r="AF287" s="1">
        <v>25.317097919837643</v>
      </c>
      <c r="AG287" s="1">
        <v>59.037162162162161</v>
      </c>
      <c r="AH287" s="2">
        <v>0.12989690721649486</v>
      </c>
      <c r="AI287" s="1">
        <v>0.44926433282597666</v>
      </c>
      <c r="AJ287" s="1">
        <v>0.39218670725520044</v>
      </c>
      <c r="AL287" s="1">
        <v>-0.99341828914606367</v>
      </c>
      <c r="AM287" s="1">
        <v>1347.2157902700089</v>
      </c>
      <c r="AN287" s="1">
        <v>1392.102661132812</v>
      </c>
      <c r="AO287" s="1">
        <v>2.4930896759033199</v>
      </c>
      <c r="AP287" s="1">
        <v>1351.8740234375</v>
      </c>
      <c r="AQ287" s="1">
        <v>1324.997231324887</v>
      </c>
      <c r="AR287" s="1">
        <v>1319.7416838262261</v>
      </c>
      <c r="AS287" s="1">
        <v>2.366111278533936</v>
      </c>
      <c r="AT287" s="1">
        <v>-6.0253939012736737</v>
      </c>
      <c r="AU287" s="1">
        <v>-6.6803130881293402</v>
      </c>
      <c r="AV287" s="1">
        <v>1</v>
      </c>
    </row>
    <row r="288" spans="1:48" s="1" customFormat="1" x14ac:dyDescent="0.3">
      <c r="A288" s="1">
        <v>2</v>
      </c>
      <c r="B288" s="1">
        <v>51.624000000000002</v>
      </c>
      <c r="C288" s="1">
        <v>0.28399999999999997</v>
      </c>
      <c r="D288" s="1">
        <v>1.091</v>
      </c>
      <c r="E288" s="1">
        <v>0.248</v>
      </c>
      <c r="F288" s="1">
        <v>14.667999999999999</v>
      </c>
      <c r="G288" s="1">
        <v>0.432</v>
      </c>
      <c r="H288" s="1">
        <v>11.843</v>
      </c>
      <c r="I288" s="1">
        <v>19.074999999999999</v>
      </c>
      <c r="J288" s="1">
        <v>0.27400000000000002</v>
      </c>
      <c r="K288" s="1">
        <v>0</v>
      </c>
      <c r="L288" s="1">
        <v>0</v>
      </c>
      <c r="M288" s="1">
        <v>0</v>
      </c>
      <c r="N288" s="1">
        <v>99.539000000000001</v>
      </c>
      <c r="O288" s="1" t="s">
        <v>56</v>
      </c>
      <c r="P288" t="str" cm="1">
        <f t="array" ref="P288">_xlfn.IFS(A288=2,"Core",A288=3,"Rim",TRUE,"Mantle")</f>
        <v>Core</v>
      </c>
      <c r="Q288" s="1" t="s">
        <v>53</v>
      </c>
      <c r="R288" s="1">
        <v>1.974</v>
      </c>
      <c r="S288" s="1">
        <v>8.0000000000000002E-3</v>
      </c>
      <c r="T288" s="1">
        <v>4.9000000000000002E-2</v>
      </c>
      <c r="U288" s="1">
        <v>7.0000000000000001E-3</v>
      </c>
      <c r="V288" s="1">
        <v>0</v>
      </c>
      <c r="W288" s="1">
        <v>0.46899999999999997</v>
      </c>
      <c r="X288" s="1">
        <v>1.4E-2</v>
      </c>
      <c r="Y288" s="1">
        <v>0.67500000000000004</v>
      </c>
      <c r="Z288" s="1">
        <v>0.78200000000000003</v>
      </c>
      <c r="AA288" s="1">
        <v>0.02</v>
      </c>
      <c r="AB288" s="1">
        <v>0</v>
      </c>
      <c r="AC288" s="1">
        <v>3.9990000000000001</v>
      </c>
      <c r="AD288" s="2">
        <v>40.309278350515463</v>
      </c>
      <c r="AE288" s="2">
        <v>34.793814432989691</v>
      </c>
      <c r="AF288" s="2">
        <v>24.896907216494842</v>
      </c>
      <c r="AG288" s="2">
        <v>59.0034965034965</v>
      </c>
      <c r="AH288" s="2">
        <v>0</v>
      </c>
      <c r="AI288" s="2">
        <v>0.45051546391752573</v>
      </c>
      <c r="AJ288" s="2">
        <v>0.40309278350515465</v>
      </c>
      <c r="AL288" s="1">
        <v>1.010105294760443</v>
      </c>
      <c r="AM288" s="1">
        <v>1359.873306380935</v>
      </c>
      <c r="AN288" s="1">
        <v>1394.164916992188</v>
      </c>
      <c r="AO288" s="1">
        <v>2.0935919284820561</v>
      </c>
      <c r="AP288" s="1">
        <v>1340.322875976562</v>
      </c>
      <c r="AQ288" s="1">
        <v>1394.017396037917</v>
      </c>
      <c r="AR288" s="1">
        <v>1405.685381124664</v>
      </c>
      <c r="AS288" s="1">
        <v>2.3626940250396729</v>
      </c>
      <c r="AT288" s="1">
        <v>1.995929986445844</v>
      </c>
      <c r="AU288" s="1">
        <v>3.4450826462642929</v>
      </c>
      <c r="AV288" s="1">
        <v>0</v>
      </c>
    </row>
    <row r="289" spans="1:48" s="1" customFormat="1" x14ac:dyDescent="0.3">
      <c r="A289" s="1">
        <v>2</v>
      </c>
      <c r="B289" s="1">
        <v>51.01</v>
      </c>
      <c r="C289" s="1">
        <v>0.32</v>
      </c>
      <c r="D289" s="1">
        <v>1.1200000000000001</v>
      </c>
      <c r="E289" s="1">
        <v>0.2</v>
      </c>
      <c r="F289" s="1">
        <v>15.3</v>
      </c>
      <c r="G289" s="1">
        <v>0.47</v>
      </c>
      <c r="H289" s="1">
        <v>12.32</v>
      </c>
      <c r="I289" s="1">
        <v>19.05</v>
      </c>
      <c r="J289" s="1">
        <v>0.28999999999999998</v>
      </c>
      <c r="K289" s="1">
        <v>0</v>
      </c>
      <c r="L289" s="1">
        <v>0</v>
      </c>
      <c r="M289" s="1">
        <v>0</v>
      </c>
      <c r="N289" s="1">
        <v>100.08000000000001</v>
      </c>
      <c r="O289" s="1" t="s">
        <v>56</v>
      </c>
      <c r="P289" t="str" cm="1">
        <f t="array" ref="P289">_xlfn.IFS(A289=2,"Core",A289=3,"Rim",TRUE,"Mantle")</f>
        <v>Core</v>
      </c>
      <c r="Q289" s="1" t="s">
        <v>58</v>
      </c>
      <c r="R289" s="1">
        <v>1.9379999999999999</v>
      </c>
      <c r="S289" s="1">
        <v>8.9999999999999993E-3</v>
      </c>
      <c r="T289" s="1">
        <v>0.05</v>
      </c>
      <c r="U289" s="1">
        <v>6.0000000000000001E-3</v>
      </c>
      <c r="V289" s="1">
        <v>7.0000000000000007E-2</v>
      </c>
      <c r="W289" s="1">
        <v>0.41599999999999998</v>
      </c>
      <c r="X289" s="1">
        <v>1.4999999999999999E-2</v>
      </c>
      <c r="Y289" s="1">
        <v>0.69799999999999995</v>
      </c>
      <c r="Z289" s="1">
        <v>0.77600000000000002</v>
      </c>
      <c r="AA289" s="1">
        <v>2.1000000000000001E-2</v>
      </c>
      <c r="AB289" s="1">
        <v>0</v>
      </c>
      <c r="AC289" s="1">
        <v>4</v>
      </c>
      <c r="AD289" s="1">
        <v>39.291139240506325</v>
      </c>
      <c r="AE289" s="1">
        <v>35.341772151898724</v>
      </c>
      <c r="AF289" s="1">
        <v>25.367088607594933</v>
      </c>
      <c r="AG289" s="1">
        <v>58.952702702702702</v>
      </c>
      <c r="AH289" s="2">
        <v>0.1440329218106996</v>
      </c>
      <c r="AI289" s="1">
        <v>0.45012658227848096</v>
      </c>
      <c r="AJ289" s="1">
        <v>0.39291139240506323</v>
      </c>
      <c r="AL289" s="1">
        <v>-1.0656743457638209</v>
      </c>
      <c r="AM289" s="1">
        <v>1342.9779552836951</v>
      </c>
      <c r="AN289" s="1">
        <v>1375.025634765625</v>
      </c>
      <c r="AO289" s="1">
        <v>2.7791318893432622</v>
      </c>
      <c r="AP289" s="1">
        <v>1339.958618164062</v>
      </c>
      <c r="AQ289" s="1">
        <v>1301.107219392235</v>
      </c>
      <c r="AR289" s="1">
        <v>1293.8937139763</v>
      </c>
      <c r="AS289" s="1">
        <v>2.7448022365570068</v>
      </c>
      <c r="AT289" s="1">
        <v>-8.9321103422630586</v>
      </c>
      <c r="AU289" s="1">
        <v>-9.8314100705982455</v>
      </c>
      <c r="AV289" s="1">
        <v>1</v>
      </c>
    </row>
    <row r="290" spans="1:48" s="1" customFormat="1" x14ac:dyDescent="0.3">
      <c r="A290" s="1">
        <v>2</v>
      </c>
      <c r="B290" s="1">
        <v>50.97</v>
      </c>
      <c r="C290" s="1">
        <v>0.32</v>
      </c>
      <c r="D290" s="1">
        <v>1.1200000000000001</v>
      </c>
      <c r="E290" s="1">
        <v>0.2</v>
      </c>
      <c r="F290" s="1">
        <v>15.38</v>
      </c>
      <c r="G290" s="1">
        <v>0.44</v>
      </c>
      <c r="H290" s="1">
        <v>12.39</v>
      </c>
      <c r="I290" s="1">
        <v>19.3</v>
      </c>
      <c r="J290" s="1">
        <v>0.28000000000000003</v>
      </c>
      <c r="K290" s="1">
        <v>0</v>
      </c>
      <c r="L290" s="1">
        <v>0</v>
      </c>
      <c r="M290" s="1">
        <v>0</v>
      </c>
      <c r="N290" s="1">
        <v>100.39999999999999</v>
      </c>
      <c r="O290" s="1" t="s">
        <v>56</v>
      </c>
      <c r="P290" t="str" cm="1">
        <f t="array" ref="P290">_xlfn.IFS(A290=2,"Core",A290=3,"Rim",TRUE,"Mantle")</f>
        <v>Core</v>
      </c>
      <c r="Q290" s="1" t="s">
        <v>58</v>
      </c>
      <c r="R290" s="1">
        <v>1.93</v>
      </c>
      <c r="S290" s="1">
        <v>8.9999999999999993E-3</v>
      </c>
      <c r="T290" s="1">
        <v>0.05</v>
      </c>
      <c r="U290" s="1">
        <v>6.0000000000000001E-3</v>
      </c>
      <c r="V290" s="1">
        <v>8.5000000000000006E-2</v>
      </c>
      <c r="W290" s="1">
        <v>0.40200000000000002</v>
      </c>
      <c r="X290" s="1">
        <v>1.4E-2</v>
      </c>
      <c r="Y290" s="1">
        <v>0.69899999999999995</v>
      </c>
      <c r="Z290" s="1">
        <v>0.78300000000000003</v>
      </c>
      <c r="AA290" s="1">
        <v>2.1000000000000001E-2</v>
      </c>
      <c r="AB290" s="1">
        <v>0</v>
      </c>
      <c r="AC290" s="1">
        <v>4</v>
      </c>
      <c r="AD290" s="1">
        <v>39.485627836611194</v>
      </c>
      <c r="AE290" s="1">
        <v>35.249621785173979</v>
      </c>
      <c r="AF290" s="1">
        <v>25.264750378214828</v>
      </c>
      <c r="AG290" s="1">
        <v>58.937605396290046</v>
      </c>
      <c r="AH290" s="2">
        <v>0.17453798767967146</v>
      </c>
      <c r="AI290" s="1">
        <v>0.45007564296520425</v>
      </c>
      <c r="AJ290" s="1">
        <v>0.39485627836611192</v>
      </c>
      <c r="AM290" s="1">
        <v>1340.9966894287061</v>
      </c>
      <c r="AN290" s="1">
        <v>1377.585693359375</v>
      </c>
      <c r="AO290" s="1">
        <v>2.7577488422393799</v>
      </c>
      <c r="AP290" s="1">
        <v>1336.056640625</v>
      </c>
      <c r="AS290" s="1">
        <v>2.8684136867523189</v>
      </c>
      <c r="AV290" s="1">
        <v>1</v>
      </c>
    </row>
    <row r="291" spans="1:48" s="1" customFormat="1" x14ac:dyDescent="0.3">
      <c r="A291" s="1">
        <v>2</v>
      </c>
      <c r="B291" s="1">
        <v>50.94</v>
      </c>
      <c r="C291" s="1">
        <v>0.32</v>
      </c>
      <c r="D291" s="1">
        <v>1.1100000000000001</v>
      </c>
      <c r="E291" s="1">
        <v>0.26</v>
      </c>
      <c r="F291" s="1">
        <v>15.37</v>
      </c>
      <c r="G291" s="1">
        <v>0.42</v>
      </c>
      <c r="H291" s="1">
        <v>12.37</v>
      </c>
      <c r="I291" s="1">
        <v>19.21</v>
      </c>
      <c r="J291" s="1">
        <v>0.31</v>
      </c>
      <c r="K291" s="1">
        <v>0</v>
      </c>
      <c r="L291" s="1">
        <v>0</v>
      </c>
      <c r="M291" s="1">
        <v>0</v>
      </c>
      <c r="N291" s="1">
        <v>100.31</v>
      </c>
      <c r="O291" s="1" t="s">
        <v>56</v>
      </c>
      <c r="P291" t="str" cm="1">
        <f t="array" ref="P291">_xlfn.IFS(A291=2,"Core",A291=3,"Rim",TRUE,"Mantle")</f>
        <v>Core</v>
      </c>
      <c r="Q291" s="1" t="s">
        <v>58</v>
      </c>
      <c r="R291" s="1">
        <v>1.931</v>
      </c>
      <c r="S291" s="1">
        <v>8.9999999999999993E-3</v>
      </c>
      <c r="T291" s="1">
        <v>0.05</v>
      </c>
      <c r="U291" s="1">
        <v>8.0000000000000002E-3</v>
      </c>
      <c r="V291" s="1">
        <v>8.5000000000000006E-2</v>
      </c>
      <c r="W291" s="1">
        <v>0.40200000000000002</v>
      </c>
      <c r="X291" s="1">
        <v>1.2999999999999999E-2</v>
      </c>
      <c r="Y291" s="1">
        <v>0.69899999999999995</v>
      </c>
      <c r="Z291" s="1">
        <v>0.78</v>
      </c>
      <c r="AA291" s="1">
        <v>2.3E-2</v>
      </c>
      <c r="AB291" s="1">
        <v>0</v>
      </c>
      <c r="AC291" s="1">
        <v>4</v>
      </c>
      <c r="AD291" s="1">
        <v>39.413845376452755</v>
      </c>
      <c r="AE291" s="1">
        <v>35.320869125821119</v>
      </c>
      <c r="AF291" s="1">
        <v>25.265285497726119</v>
      </c>
      <c r="AG291" s="1">
        <v>58.937605396290046</v>
      </c>
      <c r="AH291" s="2">
        <v>0.17453798767967146</v>
      </c>
      <c r="AI291" s="1">
        <v>0.449722081859525</v>
      </c>
      <c r="AJ291" s="1">
        <v>0.39413845376452755</v>
      </c>
      <c r="AM291" s="1">
        <v>1345.6113045275761</v>
      </c>
      <c r="AN291" s="1">
        <v>1394.749267578125</v>
      </c>
      <c r="AO291" s="1">
        <v>2.5472886562347412</v>
      </c>
      <c r="AP291" s="1">
        <v>1349.194580078125</v>
      </c>
      <c r="AS291" s="1">
        <v>3.013984203338623</v>
      </c>
      <c r="AV291" s="1">
        <v>1</v>
      </c>
    </row>
    <row r="292" spans="1:48" s="1" customFormat="1" x14ac:dyDescent="0.3">
      <c r="A292" s="1">
        <v>2</v>
      </c>
      <c r="B292" s="1">
        <v>50.76</v>
      </c>
      <c r="C292" s="1">
        <v>0.31</v>
      </c>
      <c r="D292" s="1">
        <v>1.1399999999999999</v>
      </c>
      <c r="E292" s="1">
        <v>0.24</v>
      </c>
      <c r="F292" s="1">
        <v>15.47</v>
      </c>
      <c r="G292" s="1">
        <v>0.47</v>
      </c>
      <c r="H292" s="1">
        <v>12.43</v>
      </c>
      <c r="I292" s="1">
        <v>19.09</v>
      </c>
      <c r="J292" s="1">
        <v>0.32</v>
      </c>
      <c r="K292" s="1">
        <v>0</v>
      </c>
      <c r="L292" s="1">
        <v>0</v>
      </c>
      <c r="M292" s="1">
        <v>0</v>
      </c>
      <c r="N292" s="1">
        <v>100.22999999999999</v>
      </c>
      <c r="O292" s="1" t="s">
        <v>56</v>
      </c>
      <c r="P292" t="str" cm="1">
        <f t="array" ref="P292">_xlfn.IFS(A292=2,"Core",A292=3,"Rim",TRUE,"Mantle")</f>
        <v>Core</v>
      </c>
      <c r="Q292" s="1" t="s">
        <v>58</v>
      </c>
      <c r="R292" s="1">
        <v>1.925</v>
      </c>
      <c r="S292" s="1">
        <v>8.9999999999999993E-3</v>
      </c>
      <c r="T292" s="1">
        <v>5.0999999999999997E-2</v>
      </c>
      <c r="U292" s="1">
        <v>7.0000000000000001E-3</v>
      </c>
      <c r="V292" s="1">
        <v>9.7000000000000003E-2</v>
      </c>
      <c r="W292" s="1">
        <v>0.39300000000000002</v>
      </c>
      <c r="X292" s="1">
        <v>1.4999999999999999E-2</v>
      </c>
      <c r="Y292" s="1">
        <v>0.70299999999999996</v>
      </c>
      <c r="Z292" s="1">
        <v>0.77600000000000002</v>
      </c>
      <c r="AA292" s="1">
        <v>2.4E-2</v>
      </c>
      <c r="AB292" s="1">
        <v>0</v>
      </c>
      <c r="AC292" s="1">
        <v>4</v>
      </c>
      <c r="AD292" s="1">
        <v>39.112903225806448</v>
      </c>
      <c r="AE292" s="1">
        <v>35.43346774193548</v>
      </c>
      <c r="AF292" s="1">
        <v>25.453629032258064</v>
      </c>
      <c r="AG292" s="1">
        <v>58.927074601844083</v>
      </c>
      <c r="AH292" s="2">
        <v>0.1979591836734694</v>
      </c>
      <c r="AI292" s="1">
        <v>0.45010080645161288</v>
      </c>
      <c r="AJ292" s="1">
        <v>0.3911290322580645</v>
      </c>
      <c r="AM292" s="1">
        <v>1341.0383683938401</v>
      </c>
      <c r="AN292" s="1">
        <v>1385.59033203125</v>
      </c>
      <c r="AO292" s="1">
        <v>2.9641845226287842</v>
      </c>
      <c r="AP292" s="1">
        <v>1335.836791992188</v>
      </c>
      <c r="AS292" s="1">
        <v>2.9609577655792241</v>
      </c>
      <c r="AV292" s="1">
        <v>1</v>
      </c>
    </row>
    <row r="293" spans="1:48" s="1" customFormat="1" x14ac:dyDescent="0.3">
      <c r="A293" s="1">
        <v>2</v>
      </c>
      <c r="B293" s="1">
        <v>51.1</v>
      </c>
      <c r="C293" s="1">
        <v>0.31</v>
      </c>
      <c r="D293" s="1">
        <v>1.1100000000000001</v>
      </c>
      <c r="E293" s="1">
        <v>0.25</v>
      </c>
      <c r="F293" s="1">
        <v>15.38</v>
      </c>
      <c r="G293" s="1">
        <v>0.44</v>
      </c>
      <c r="H293" s="1">
        <v>12.36</v>
      </c>
      <c r="I293" s="1">
        <v>19.16</v>
      </c>
      <c r="J293" s="1">
        <v>0.28999999999999998</v>
      </c>
      <c r="K293" s="1">
        <v>0</v>
      </c>
      <c r="L293" s="1">
        <v>0</v>
      </c>
      <c r="M293" s="1">
        <v>0</v>
      </c>
      <c r="N293" s="1">
        <v>100.4</v>
      </c>
      <c r="O293" s="1" t="s">
        <v>56</v>
      </c>
      <c r="P293" t="str" cm="1">
        <f t="array" ref="P293">_xlfn.IFS(A293=2,"Core",A293=3,"Rim",TRUE,"Mantle")</f>
        <v>Core</v>
      </c>
      <c r="Q293" s="1" t="s">
        <v>58</v>
      </c>
      <c r="R293" s="1">
        <v>1.9359999999999999</v>
      </c>
      <c r="S293" s="1">
        <v>8.9999999999999993E-3</v>
      </c>
      <c r="T293" s="1">
        <v>0.05</v>
      </c>
      <c r="U293" s="1">
        <v>7.0000000000000001E-3</v>
      </c>
      <c r="V293" s="1">
        <v>7.4999999999999997E-2</v>
      </c>
      <c r="W293" s="1">
        <v>0.41199999999999998</v>
      </c>
      <c r="X293" s="1">
        <v>1.4E-2</v>
      </c>
      <c r="Y293" s="1">
        <v>0.69799999999999995</v>
      </c>
      <c r="Z293" s="1">
        <v>0.77800000000000002</v>
      </c>
      <c r="AA293" s="1">
        <v>2.1000000000000001E-2</v>
      </c>
      <c r="AB293" s="1">
        <v>0</v>
      </c>
      <c r="AC293" s="1">
        <v>4</v>
      </c>
      <c r="AD293" s="1">
        <v>39.352554375316132</v>
      </c>
      <c r="AE293" s="1">
        <v>35.306019221041979</v>
      </c>
      <c r="AF293" s="1">
        <v>25.341426403641883</v>
      </c>
      <c r="AG293" s="1">
        <v>58.902953586497894</v>
      </c>
      <c r="AH293" s="2">
        <v>0.1540041067761807</v>
      </c>
      <c r="AI293" s="1">
        <v>0.45017703591299946</v>
      </c>
      <c r="AJ293" s="1">
        <v>0.39352554375316129</v>
      </c>
      <c r="AM293" s="1">
        <v>1344.3595234999791</v>
      </c>
      <c r="AN293" s="1">
        <v>1390.460693359375</v>
      </c>
      <c r="AO293" s="1">
        <v>2.5100722312927251</v>
      </c>
      <c r="AP293" s="1">
        <v>1340.558715820312</v>
      </c>
      <c r="AS293" s="1">
        <v>2.5632913112640381</v>
      </c>
      <c r="AV293" s="1">
        <v>1</v>
      </c>
    </row>
    <row r="294" spans="1:48" s="1" customFormat="1" x14ac:dyDescent="0.3">
      <c r="A294" s="1">
        <v>2</v>
      </c>
      <c r="B294" s="1">
        <v>50.72</v>
      </c>
      <c r="C294" s="1">
        <v>0.28000000000000003</v>
      </c>
      <c r="D294" s="1">
        <v>1.1399999999999999</v>
      </c>
      <c r="E294" s="1">
        <v>0.22</v>
      </c>
      <c r="F294" s="1">
        <v>15.28</v>
      </c>
      <c r="G294" s="1">
        <v>0.43</v>
      </c>
      <c r="H294" s="1">
        <v>12.28</v>
      </c>
      <c r="I294" s="1">
        <v>18.579999999999998</v>
      </c>
      <c r="J294" s="1">
        <v>0.27</v>
      </c>
      <c r="K294" s="1">
        <v>0</v>
      </c>
      <c r="L294" s="1">
        <v>0</v>
      </c>
      <c r="M294" s="1">
        <v>0</v>
      </c>
      <c r="N294" s="1">
        <v>99.2</v>
      </c>
      <c r="O294" s="1" t="s">
        <v>56</v>
      </c>
      <c r="P294" t="str" cm="1">
        <f t="array" ref="P294">_xlfn.IFS(A294=2,"Core",A294=3,"Rim",TRUE,"Mantle")</f>
        <v>Core</v>
      </c>
      <c r="Q294" s="1" t="s">
        <v>58</v>
      </c>
      <c r="R294" s="1">
        <v>1.9450000000000001</v>
      </c>
      <c r="S294" s="1">
        <v>8.0000000000000002E-3</v>
      </c>
      <c r="T294" s="1">
        <v>5.1999999999999998E-2</v>
      </c>
      <c r="U294" s="1">
        <v>7.0000000000000001E-3</v>
      </c>
      <c r="V294" s="1">
        <v>5.6000000000000001E-2</v>
      </c>
      <c r="W294" s="1">
        <v>0.434</v>
      </c>
      <c r="X294" s="1">
        <v>1.4E-2</v>
      </c>
      <c r="Y294" s="1">
        <v>0.70199999999999996</v>
      </c>
      <c r="Z294" s="1">
        <v>0.76300000000000001</v>
      </c>
      <c r="AA294" s="1">
        <v>0.02</v>
      </c>
      <c r="AB294" s="1">
        <v>0</v>
      </c>
      <c r="AC294" s="1">
        <v>4</v>
      </c>
      <c r="AD294" s="1">
        <v>38.750634840020318</v>
      </c>
      <c r="AE294" s="1">
        <v>35.652615540883694</v>
      </c>
      <c r="AF294" s="1">
        <v>25.596749619095988</v>
      </c>
      <c r="AG294" s="1">
        <v>58.892617449664421</v>
      </c>
      <c r="AH294" s="2">
        <v>0.11428571428571428</v>
      </c>
      <c r="AI294" s="1">
        <v>0.44972067039106145</v>
      </c>
      <c r="AJ294" s="1">
        <v>0.3875063484002032</v>
      </c>
      <c r="AL294" s="1">
        <v>-0.36903564556603641</v>
      </c>
      <c r="AM294" s="1">
        <v>1350.156227233367</v>
      </c>
      <c r="AN294" s="1">
        <v>1384.592895507812</v>
      </c>
      <c r="AO294" s="1">
        <v>2.2128183841705318</v>
      </c>
      <c r="AP294" s="1">
        <v>1341.841064453125</v>
      </c>
      <c r="AQ294" s="1">
        <v>1364.3315420139111</v>
      </c>
      <c r="AR294" s="1">
        <v>1363.779969003064</v>
      </c>
      <c r="AS294" s="1">
        <v>2.399549007415771</v>
      </c>
      <c r="AT294" s="1">
        <v>-1.2989141448033481</v>
      </c>
      <c r="AU294" s="1">
        <v>-1.367577511425361</v>
      </c>
      <c r="AV294" s="1">
        <v>1</v>
      </c>
    </row>
    <row r="295" spans="1:48" s="1" customFormat="1" x14ac:dyDescent="0.3">
      <c r="A295" s="1">
        <v>2</v>
      </c>
      <c r="B295" s="1">
        <v>50.88</v>
      </c>
      <c r="C295" s="1">
        <v>0.32</v>
      </c>
      <c r="D295" s="1">
        <v>1.1100000000000001</v>
      </c>
      <c r="E295" s="1">
        <v>0.26</v>
      </c>
      <c r="F295" s="1">
        <v>15.32</v>
      </c>
      <c r="G295" s="1">
        <v>0.49</v>
      </c>
      <c r="H295" s="1">
        <v>12.33</v>
      </c>
      <c r="I295" s="1">
        <v>19.010000000000002</v>
      </c>
      <c r="J295" s="1">
        <v>0.28000000000000003</v>
      </c>
      <c r="K295" s="1">
        <v>0</v>
      </c>
      <c r="L295" s="1">
        <v>0</v>
      </c>
      <c r="M295" s="1">
        <v>0</v>
      </c>
      <c r="N295" s="1">
        <v>100</v>
      </c>
      <c r="O295" s="1" t="s">
        <v>56</v>
      </c>
      <c r="P295" t="str" cm="1">
        <f t="array" ref="P295">_xlfn.IFS(A295=2,"Core",A295=3,"Rim",TRUE,"Mantle")</f>
        <v>Core</v>
      </c>
      <c r="Q295" s="1" t="s">
        <v>58</v>
      </c>
      <c r="R295" s="1">
        <v>1.9359999999999999</v>
      </c>
      <c r="S295" s="1">
        <v>8.9999999999999993E-3</v>
      </c>
      <c r="T295" s="1">
        <v>0.05</v>
      </c>
      <c r="U295" s="1">
        <v>8.0000000000000002E-3</v>
      </c>
      <c r="V295" s="1">
        <v>7.3999999999999996E-2</v>
      </c>
      <c r="W295" s="1">
        <v>0.41399999999999998</v>
      </c>
      <c r="X295" s="1">
        <v>1.6E-2</v>
      </c>
      <c r="Y295" s="1">
        <v>0.69899999999999995</v>
      </c>
      <c r="Z295" s="1">
        <v>0.77500000000000002</v>
      </c>
      <c r="AA295" s="1">
        <v>2.1000000000000001E-2</v>
      </c>
      <c r="AB295" s="1">
        <v>0</v>
      </c>
      <c r="AC295" s="1">
        <v>4</v>
      </c>
      <c r="AD295" s="1">
        <v>39.180990899898894</v>
      </c>
      <c r="AE295" s="1">
        <v>35.338725985844292</v>
      </c>
      <c r="AF295" s="1">
        <v>25.480283114256828</v>
      </c>
      <c r="AG295" s="1">
        <v>58.887952822240933</v>
      </c>
      <c r="AH295" s="2">
        <v>0.15163934426229508</v>
      </c>
      <c r="AI295" s="1">
        <v>0.45070778564206276</v>
      </c>
      <c r="AJ295" s="1">
        <v>0.39180990899898893</v>
      </c>
      <c r="AM295" s="1">
        <v>1339.7271670593029</v>
      </c>
      <c r="AN295" s="1">
        <v>1388.199829101562</v>
      </c>
      <c r="AO295" s="1">
        <v>2.6749529838562012</v>
      </c>
      <c r="AP295" s="1">
        <v>1339.287475585938</v>
      </c>
      <c r="AS295" s="1">
        <v>2.2590668201446529</v>
      </c>
      <c r="AV295" s="1">
        <v>1</v>
      </c>
    </row>
    <row r="296" spans="1:48" s="1" customFormat="1" x14ac:dyDescent="0.3">
      <c r="A296" s="1">
        <v>2</v>
      </c>
      <c r="B296" s="1">
        <v>50.37</v>
      </c>
      <c r="C296" s="1">
        <v>0.28999999999999998</v>
      </c>
      <c r="D296" s="1">
        <v>1.1000000000000001</v>
      </c>
      <c r="E296" s="1">
        <v>0.28000000000000003</v>
      </c>
      <c r="F296" s="1">
        <v>15.4</v>
      </c>
      <c r="G296" s="1">
        <v>0.43</v>
      </c>
      <c r="H296" s="1">
        <v>12.37</v>
      </c>
      <c r="I296" s="1">
        <v>18.61</v>
      </c>
      <c r="J296" s="1">
        <v>0.33</v>
      </c>
      <c r="K296" s="1">
        <v>0</v>
      </c>
      <c r="L296" s="1">
        <v>0</v>
      </c>
      <c r="M296" s="1">
        <v>0</v>
      </c>
      <c r="N296" s="1">
        <v>99.18</v>
      </c>
      <c r="O296" s="1" t="s">
        <v>56</v>
      </c>
      <c r="P296" t="str" cm="1">
        <f t="array" ref="P296">_xlfn.IFS(A296=2,"Core",A296=3,"Rim",TRUE,"Mantle")</f>
        <v>Core</v>
      </c>
      <c r="Q296" s="1" t="s">
        <v>58</v>
      </c>
      <c r="R296" s="1">
        <v>1.931</v>
      </c>
      <c r="S296" s="1">
        <v>8.0000000000000002E-3</v>
      </c>
      <c r="T296" s="1">
        <v>0.05</v>
      </c>
      <c r="U296" s="1">
        <v>8.0000000000000002E-3</v>
      </c>
      <c r="V296" s="1">
        <v>8.8999999999999996E-2</v>
      </c>
      <c r="W296" s="1">
        <v>0.40500000000000003</v>
      </c>
      <c r="X296" s="1">
        <v>1.4E-2</v>
      </c>
      <c r="Y296" s="1">
        <v>0.70699999999999996</v>
      </c>
      <c r="Z296" s="1">
        <v>0.76400000000000001</v>
      </c>
      <c r="AA296" s="1">
        <v>2.5000000000000001E-2</v>
      </c>
      <c r="AB296" s="1">
        <v>0</v>
      </c>
      <c r="AC296" s="1">
        <v>4</v>
      </c>
      <c r="AD296" s="1">
        <v>38.605356240525516</v>
      </c>
      <c r="AE296" s="1">
        <v>35.725113693784735</v>
      </c>
      <c r="AF296" s="1">
        <v>25.669530065689738</v>
      </c>
      <c r="AG296" s="1">
        <v>58.867610324729391</v>
      </c>
      <c r="AH296" s="2">
        <v>0.18016194331983809</v>
      </c>
      <c r="AI296" s="1">
        <v>0.449722081859525</v>
      </c>
      <c r="AJ296" s="1">
        <v>0.38605356240525518</v>
      </c>
      <c r="AM296" s="1">
        <v>1348.6270317319229</v>
      </c>
      <c r="AN296" s="1">
        <v>1386.144775390625</v>
      </c>
      <c r="AO296" s="1">
        <v>2.6335546970367432</v>
      </c>
      <c r="AP296" s="1">
        <v>1346.587768554688</v>
      </c>
      <c r="AS296" s="1">
        <v>3.0066819190978999</v>
      </c>
      <c r="AV296" s="1">
        <v>1</v>
      </c>
    </row>
    <row r="297" spans="1:48" s="1" customFormat="1" x14ac:dyDescent="0.3">
      <c r="A297" s="1">
        <v>2</v>
      </c>
      <c r="B297" s="1">
        <v>51</v>
      </c>
      <c r="C297" s="1">
        <v>0.32</v>
      </c>
      <c r="D297" s="1">
        <v>1.1100000000000001</v>
      </c>
      <c r="E297" s="1">
        <v>0.25</v>
      </c>
      <c r="F297" s="1">
        <v>14.92</v>
      </c>
      <c r="G297" s="1">
        <v>0.43</v>
      </c>
      <c r="H297" s="1">
        <v>11.99</v>
      </c>
      <c r="I297" s="1">
        <v>19.22</v>
      </c>
      <c r="J297" s="1">
        <v>0.25</v>
      </c>
      <c r="K297" s="1">
        <v>0</v>
      </c>
      <c r="L297" s="1">
        <v>0</v>
      </c>
      <c r="M297" s="1">
        <v>0</v>
      </c>
      <c r="N297" s="1">
        <v>99.49</v>
      </c>
      <c r="O297" s="1" t="s">
        <v>56</v>
      </c>
      <c r="P297" t="str" cm="1">
        <f t="array" ref="P297">_xlfn.IFS(A297=2,"Core",A297=3,"Rim",TRUE,"Mantle")</f>
        <v>Core</v>
      </c>
      <c r="Q297" s="1" t="s">
        <v>58</v>
      </c>
      <c r="R297" s="1">
        <v>1.9510000000000001</v>
      </c>
      <c r="S297" s="1">
        <v>8.9999999999999993E-3</v>
      </c>
      <c r="T297" s="1">
        <v>0.05</v>
      </c>
      <c r="U297" s="1">
        <v>8.0000000000000002E-3</v>
      </c>
      <c r="V297" s="1">
        <v>0.04</v>
      </c>
      <c r="W297" s="1">
        <v>0.438</v>
      </c>
      <c r="X297" s="1">
        <v>1.4E-2</v>
      </c>
      <c r="Y297" s="1">
        <v>0.68400000000000005</v>
      </c>
      <c r="Z297" s="1">
        <v>0.78800000000000003</v>
      </c>
      <c r="AA297" s="1">
        <v>1.9E-2</v>
      </c>
      <c r="AB297" s="1">
        <v>0</v>
      </c>
      <c r="AC297" s="1">
        <v>4</v>
      </c>
      <c r="AD297" s="1">
        <v>40.122199592668025</v>
      </c>
      <c r="AE297" s="1">
        <v>34.826883910386961</v>
      </c>
      <c r="AF297" s="1">
        <v>25.050916496945007</v>
      </c>
      <c r="AG297" s="1">
        <v>58.864027538726333</v>
      </c>
      <c r="AH297" s="2">
        <v>8.3682008368200847E-2</v>
      </c>
      <c r="AI297" s="1">
        <v>0.45112016293279023</v>
      </c>
      <c r="AJ297" s="1">
        <v>0.40122199592668023</v>
      </c>
      <c r="AL297" s="1">
        <v>-0.60746127465285937</v>
      </c>
      <c r="AM297" s="1">
        <v>1347.029298688861</v>
      </c>
      <c r="AN297" s="1">
        <v>1397.990356445312</v>
      </c>
      <c r="AO297" s="1">
        <v>2.0845620632171631</v>
      </c>
      <c r="AP297" s="1">
        <v>1343.502807617188</v>
      </c>
      <c r="AQ297" s="1">
        <v>1365.7719925620911</v>
      </c>
      <c r="AR297" s="1">
        <v>1370.1816061616771</v>
      </c>
      <c r="AS297" s="1">
        <v>2.4142484664916992</v>
      </c>
      <c r="AT297" s="1">
        <v>-1.0270924896617539</v>
      </c>
      <c r="AU297" s="1">
        <v>-0.47785667463361209</v>
      </c>
      <c r="AV297" s="1">
        <v>1</v>
      </c>
    </row>
    <row r="298" spans="1:48" s="1" customFormat="1" x14ac:dyDescent="0.3">
      <c r="A298" s="1">
        <v>2</v>
      </c>
      <c r="B298" s="1">
        <v>51.31</v>
      </c>
      <c r="C298" s="1">
        <v>0.3</v>
      </c>
      <c r="D298" s="1">
        <v>1.1000000000000001</v>
      </c>
      <c r="E298" s="1">
        <v>0.21</v>
      </c>
      <c r="F298" s="1">
        <v>15.33</v>
      </c>
      <c r="G298" s="1">
        <v>0.45</v>
      </c>
      <c r="H298" s="1">
        <v>12.31</v>
      </c>
      <c r="I298" s="1">
        <v>19.12</v>
      </c>
      <c r="J298" s="1">
        <v>0.25</v>
      </c>
      <c r="K298" s="1">
        <v>0</v>
      </c>
      <c r="L298" s="1">
        <v>0</v>
      </c>
      <c r="M298" s="1">
        <v>0</v>
      </c>
      <c r="N298" s="1">
        <v>100.38000000000001</v>
      </c>
      <c r="O298" s="1" t="s">
        <v>56</v>
      </c>
      <c r="P298" t="str" cm="1">
        <f t="array" ref="P298">_xlfn.IFS(A298=2,"Core",A298=3,"Rim",TRUE,"Mantle")</f>
        <v>Core</v>
      </c>
      <c r="Q298" s="1" t="s">
        <v>58</v>
      </c>
      <c r="R298" s="1">
        <v>1.9450000000000001</v>
      </c>
      <c r="S298" s="1">
        <v>8.9999999999999993E-3</v>
      </c>
      <c r="T298" s="1">
        <v>4.9000000000000002E-2</v>
      </c>
      <c r="U298" s="1">
        <v>6.0000000000000001E-3</v>
      </c>
      <c r="V298" s="1">
        <v>5.6000000000000001E-2</v>
      </c>
      <c r="W298" s="1">
        <v>0.43</v>
      </c>
      <c r="X298" s="1">
        <v>1.4E-2</v>
      </c>
      <c r="Y298" s="1">
        <v>0.69499999999999995</v>
      </c>
      <c r="Z298" s="1">
        <v>0.77700000000000002</v>
      </c>
      <c r="AA298" s="1">
        <v>1.7999999999999999E-2</v>
      </c>
      <c r="AB298" s="1">
        <v>0</v>
      </c>
      <c r="AC298" s="1">
        <v>4</v>
      </c>
      <c r="AD298" s="1">
        <v>39.401622718052735</v>
      </c>
      <c r="AE298" s="1">
        <v>35.243407707910748</v>
      </c>
      <c r="AF298" s="1">
        <v>25.354969574036513</v>
      </c>
      <c r="AG298" s="1">
        <v>58.848433530906007</v>
      </c>
      <c r="AH298" s="2">
        <v>0.11522633744855967</v>
      </c>
      <c r="AI298" s="1">
        <v>0.45055780933062883</v>
      </c>
      <c r="AJ298" s="1">
        <v>0.39401622718052737</v>
      </c>
      <c r="AL298" s="1">
        <v>-0.977937721998412</v>
      </c>
      <c r="AM298" s="1">
        <v>1344.173266812302</v>
      </c>
      <c r="AN298" s="1">
        <v>1378.080322265625</v>
      </c>
      <c r="AO298" s="1">
        <v>1.929226398468018</v>
      </c>
      <c r="AP298" s="1">
        <v>1335.605346679688</v>
      </c>
      <c r="AQ298" s="1">
        <v>1350.3129857604849</v>
      </c>
      <c r="AR298" s="1">
        <v>1350.294045528829</v>
      </c>
      <c r="AS298" s="1">
        <v>2.337593555450439</v>
      </c>
      <c r="AT298" s="1">
        <v>-2.9360031705568872</v>
      </c>
      <c r="AU298" s="1">
        <v>-2.938362488084191</v>
      </c>
      <c r="AV298" s="1">
        <v>1</v>
      </c>
    </row>
    <row r="299" spans="1:48" s="1" customFormat="1" x14ac:dyDescent="0.3">
      <c r="A299" s="1">
        <v>2</v>
      </c>
      <c r="B299" s="1">
        <v>50.92</v>
      </c>
      <c r="C299" s="1">
        <v>0.31</v>
      </c>
      <c r="D299" s="1">
        <v>1.1399999999999999</v>
      </c>
      <c r="E299" s="1">
        <v>0.28999999999999998</v>
      </c>
      <c r="F299" s="1">
        <v>15.52</v>
      </c>
      <c r="G299" s="1">
        <v>0.46</v>
      </c>
      <c r="H299" s="1">
        <v>12.46</v>
      </c>
      <c r="I299" s="1">
        <v>19.25</v>
      </c>
      <c r="J299" s="1">
        <v>0.28999999999999998</v>
      </c>
      <c r="K299" s="1">
        <v>0</v>
      </c>
      <c r="L299" s="1">
        <v>0</v>
      </c>
      <c r="M299" s="1">
        <v>0</v>
      </c>
      <c r="N299" s="1">
        <v>100.64</v>
      </c>
      <c r="O299" s="1" t="s">
        <v>56</v>
      </c>
      <c r="P299" t="str" cm="1">
        <f t="array" ref="P299">_xlfn.IFS(A299=2,"Core",A299=3,"Rim",TRUE,"Mantle")</f>
        <v>Core</v>
      </c>
      <c r="Q299" s="1" t="s">
        <v>58</v>
      </c>
      <c r="R299" s="1">
        <v>1.9239999999999999</v>
      </c>
      <c r="S299" s="1">
        <v>8.9999999999999993E-3</v>
      </c>
      <c r="T299" s="1">
        <v>5.0999999999999997E-2</v>
      </c>
      <c r="U299" s="1">
        <v>8.9999999999999993E-3</v>
      </c>
      <c r="V299" s="1">
        <v>9.6000000000000002E-2</v>
      </c>
      <c r="W299" s="1">
        <v>0.39500000000000002</v>
      </c>
      <c r="X299" s="1">
        <v>1.4999999999999999E-2</v>
      </c>
      <c r="Y299" s="1">
        <v>0.70199999999999996</v>
      </c>
      <c r="Z299" s="1">
        <v>0.77900000000000003</v>
      </c>
      <c r="AA299" s="1">
        <v>2.1000000000000001E-2</v>
      </c>
      <c r="AB299" s="1">
        <v>0</v>
      </c>
      <c r="AC299" s="1">
        <v>4</v>
      </c>
      <c r="AD299" s="1">
        <v>39.204831404126828</v>
      </c>
      <c r="AE299" s="1">
        <v>35.329642677403115</v>
      </c>
      <c r="AF299" s="1">
        <v>25.465525918470057</v>
      </c>
      <c r="AG299" s="1">
        <v>58.843252305113147</v>
      </c>
      <c r="AH299" s="2">
        <v>0.19551934826883907</v>
      </c>
      <c r="AI299" s="1">
        <v>0.45067941620533469</v>
      </c>
      <c r="AJ299" s="1">
        <v>0.39204831404126828</v>
      </c>
      <c r="AM299" s="1">
        <v>1338.925445119628</v>
      </c>
      <c r="AN299" s="1">
        <v>1389.71484375</v>
      </c>
      <c r="AO299" s="1">
        <v>2.9919476509094238</v>
      </c>
      <c r="AP299" s="1">
        <v>1339.885620117188</v>
      </c>
      <c r="AS299" s="1">
        <v>2.5124931335449219</v>
      </c>
      <c r="AV299" s="1">
        <v>1</v>
      </c>
    </row>
    <row r="300" spans="1:48" s="1" customFormat="1" x14ac:dyDescent="0.3">
      <c r="A300" s="1">
        <v>2</v>
      </c>
      <c r="B300" s="1">
        <v>50.74</v>
      </c>
      <c r="C300" s="1">
        <v>0.31</v>
      </c>
      <c r="D300" s="1">
        <v>1.1299999999999999</v>
      </c>
      <c r="E300" s="1">
        <v>0.27</v>
      </c>
      <c r="F300" s="1">
        <v>15.47</v>
      </c>
      <c r="G300" s="1">
        <v>0.46</v>
      </c>
      <c r="H300" s="1">
        <v>12.4</v>
      </c>
      <c r="I300" s="1">
        <v>19.25</v>
      </c>
      <c r="J300" s="1">
        <v>0.3</v>
      </c>
      <c r="K300" s="1">
        <v>0</v>
      </c>
      <c r="L300" s="1">
        <v>0</v>
      </c>
      <c r="M300" s="1">
        <v>0</v>
      </c>
      <c r="N300" s="1">
        <v>100.33000000000001</v>
      </c>
      <c r="O300" s="1" t="s">
        <v>56</v>
      </c>
      <c r="P300" t="str" cm="1">
        <f t="array" ref="P300">_xlfn.IFS(A300=2,"Core",A300=3,"Rim",TRUE,"Mantle")</f>
        <v>Core</v>
      </c>
      <c r="Q300" s="1" t="s">
        <v>58</v>
      </c>
      <c r="R300" s="1">
        <v>1.923</v>
      </c>
      <c r="S300" s="1">
        <v>8.9999999999999993E-3</v>
      </c>
      <c r="T300" s="1">
        <v>0.05</v>
      </c>
      <c r="U300" s="1">
        <v>8.0000000000000002E-3</v>
      </c>
      <c r="V300" s="1">
        <v>9.9000000000000005E-2</v>
      </c>
      <c r="W300" s="1">
        <v>0.39100000000000001</v>
      </c>
      <c r="X300" s="1">
        <v>1.4999999999999999E-2</v>
      </c>
      <c r="Y300" s="1">
        <v>0.7</v>
      </c>
      <c r="Z300" s="1">
        <v>0.78200000000000003</v>
      </c>
      <c r="AA300" s="1">
        <v>2.1999999999999999E-2</v>
      </c>
      <c r="AB300" s="1">
        <v>0</v>
      </c>
      <c r="AC300" s="1">
        <v>4</v>
      </c>
      <c r="AD300" s="1">
        <v>39.355812783090094</v>
      </c>
      <c r="AE300" s="1">
        <v>35.228988424760942</v>
      </c>
      <c r="AF300" s="1">
        <v>25.415198792148967</v>
      </c>
      <c r="AG300" s="1">
        <v>58.82352941176471</v>
      </c>
      <c r="AH300" s="2">
        <v>0.20204081632653062</v>
      </c>
      <c r="AI300" s="1">
        <v>0.45093105183694016</v>
      </c>
      <c r="AJ300" s="1">
        <v>0.39355812783090094</v>
      </c>
      <c r="AM300" s="1">
        <v>1338.6832132225941</v>
      </c>
      <c r="AN300" s="1">
        <v>1389.95849609375</v>
      </c>
      <c r="AO300" s="1">
        <v>3.0635871887207031</v>
      </c>
      <c r="AP300" s="1">
        <v>1336.64111328125</v>
      </c>
      <c r="AS300" s="1">
        <v>2.55864429473877</v>
      </c>
      <c r="AV300" s="1">
        <v>1</v>
      </c>
    </row>
    <row r="301" spans="1:48" s="1" customFormat="1" x14ac:dyDescent="0.3">
      <c r="A301" s="1">
        <v>2</v>
      </c>
      <c r="B301" s="1">
        <v>51.45</v>
      </c>
      <c r="C301" s="1">
        <v>0.32</v>
      </c>
      <c r="D301" s="1">
        <v>1.1299999999999999</v>
      </c>
      <c r="E301" s="1">
        <v>0.26</v>
      </c>
      <c r="F301" s="1">
        <v>15.29</v>
      </c>
      <c r="G301" s="1">
        <v>0.43</v>
      </c>
      <c r="H301" s="1">
        <v>12.25</v>
      </c>
      <c r="I301" s="1">
        <v>18.809999999999999</v>
      </c>
      <c r="J301" s="1">
        <v>0.28999999999999998</v>
      </c>
      <c r="K301" s="1">
        <v>0</v>
      </c>
      <c r="L301" s="1">
        <v>0</v>
      </c>
      <c r="M301" s="1">
        <v>0</v>
      </c>
      <c r="N301" s="1">
        <v>100.23000000000002</v>
      </c>
      <c r="O301" s="1" t="s">
        <v>56</v>
      </c>
      <c r="P301" t="str" cm="1">
        <f t="array" ref="P301">_xlfn.IFS(A301=2,"Core",A301=3,"Rim",TRUE,"Mantle")</f>
        <v>Core</v>
      </c>
      <c r="Q301" s="1" t="s">
        <v>58</v>
      </c>
      <c r="R301" s="1">
        <v>1.9530000000000001</v>
      </c>
      <c r="S301" s="1">
        <v>8.9999999999999993E-3</v>
      </c>
      <c r="T301" s="1">
        <v>5.0999999999999997E-2</v>
      </c>
      <c r="U301" s="1">
        <v>8.0000000000000002E-3</v>
      </c>
      <c r="V301" s="1">
        <v>3.7999999999999999E-2</v>
      </c>
      <c r="W301" s="1">
        <v>0.44800000000000001</v>
      </c>
      <c r="X301" s="1">
        <v>1.4E-2</v>
      </c>
      <c r="Y301" s="1">
        <v>0.69299999999999995</v>
      </c>
      <c r="Z301" s="1">
        <v>0.76500000000000001</v>
      </c>
      <c r="AA301" s="1">
        <v>2.1000000000000001E-2</v>
      </c>
      <c r="AB301" s="1">
        <v>0</v>
      </c>
      <c r="AC301" s="1">
        <v>4</v>
      </c>
      <c r="AD301" s="1">
        <v>39.070480081716042</v>
      </c>
      <c r="AE301" s="1">
        <v>35.393258426966298</v>
      </c>
      <c r="AF301" s="1">
        <v>25.536261491317674</v>
      </c>
      <c r="AG301" s="1">
        <v>58.778625954198468</v>
      </c>
      <c r="AH301" s="2">
        <v>7.8189300411522639E-2</v>
      </c>
      <c r="AI301" s="1">
        <v>0.45071501532175695</v>
      </c>
      <c r="AJ301" s="1">
        <v>0.39070480081716041</v>
      </c>
      <c r="AL301" s="1">
        <v>0.25570258489119618</v>
      </c>
      <c r="AM301" s="1">
        <v>1354.651952138315</v>
      </c>
      <c r="AN301" s="1">
        <v>1394.0478515625</v>
      </c>
      <c r="AO301" s="1">
        <v>2.274846076965332</v>
      </c>
      <c r="AP301" s="1">
        <v>1350.90087890625</v>
      </c>
      <c r="AQ301" s="1">
        <v>1377.406533177842</v>
      </c>
      <c r="AR301" s="1">
        <v>1379.8789401766351</v>
      </c>
      <c r="AS301" s="1">
        <v>2.297561883926392</v>
      </c>
      <c r="AT301" s="1">
        <v>0.31642762103638228</v>
      </c>
      <c r="AU301" s="1">
        <v>0.62418668435495306</v>
      </c>
      <c r="AV301" s="1">
        <v>1</v>
      </c>
    </row>
    <row r="302" spans="1:48" s="1" customFormat="1" x14ac:dyDescent="0.3">
      <c r="A302" s="1">
        <v>2</v>
      </c>
      <c r="B302" s="1">
        <v>51.648000000000003</v>
      </c>
      <c r="C302" s="1">
        <v>0.33800000000000002</v>
      </c>
      <c r="D302" s="1">
        <v>1.1399999999999999</v>
      </c>
      <c r="E302" s="1">
        <v>0.24099999999999999</v>
      </c>
      <c r="F302" s="1">
        <v>15.009</v>
      </c>
      <c r="G302" s="1">
        <v>0.43099999999999999</v>
      </c>
      <c r="H302" s="1">
        <v>11.76</v>
      </c>
      <c r="I302" s="1">
        <v>19.119</v>
      </c>
      <c r="J302" s="1">
        <v>0.29099999999999998</v>
      </c>
      <c r="K302" s="1">
        <v>0</v>
      </c>
      <c r="L302" s="1">
        <v>0</v>
      </c>
      <c r="M302" s="1">
        <v>0</v>
      </c>
      <c r="N302" s="1">
        <v>99.977000000000004</v>
      </c>
      <c r="O302" s="1" t="s">
        <v>56</v>
      </c>
      <c r="P302" t="str" cm="1">
        <f t="array" ref="P302">_xlfn.IFS(A302=2,"Core",A302=3,"Rim",TRUE,"Mantle")</f>
        <v>Core</v>
      </c>
      <c r="Q302" s="1" t="s">
        <v>53</v>
      </c>
      <c r="R302" s="1">
        <v>1.9690000000000001</v>
      </c>
      <c r="S302" s="1">
        <v>0.01</v>
      </c>
      <c r="T302" s="1">
        <v>5.0999999999999997E-2</v>
      </c>
      <c r="U302" s="1">
        <v>7.0000000000000001E-3</v>
      </c>
      <c r="V302" s="1">
        <v>6.0000000000000001E-3</v>
      </c>
      <c r="W302" s="1">
        <v>0.47299999999999998</v>
      </c>
      <c r="X302" s="1">
        <v>1.4E-2</v>
      </c>
      <c r="Y302" s="1">
        <v>0.66800000000000004</v>
      </c>
      <c r="Z302" s="1">
        <v>0.78100000000000003</v>
      </c>
      <c r="AA302" s="1">
        <v>2.1999999999999999E-2</v>
      </c>
      <c r="AB302" s="1">
        <v>0</v>
      </c>
      <c r="AC302" s="1">
        <v>4</v>
      </c>
      <c r="AD302" s="2">
        <v>40.216271884655001</v>
      </c>
      <c r="AE302" s="2">
        <v>34.397528321318234</v>
      </c>
      <c r="AF302" s="2">
        <v>25.38619979402678</v>
      </c>
      <c r="AG302" s="2">
        <v>58.545135845749343</v>
      </c>
      <c r="AH302" s="2">
        <v>1.2526096033402923E-2</v>
      </c>
      <c r="AI302" s="2">
        <v>0.45494335736354286</v>
      </c>
      <c r="AJ302" s="2">
        <v>0.40216271884655003</v>
      </c>
      <c r="AL302" s="1">
        <v>0.96491457444402684</v>
      </c>
      <c r="AM302" s="1">
        <v>1357.3133912208821</v>
      </c>
      <c r="AN302" s="1">
        <v>1397.617309570312</v>
      </c>
      <c r="AO302" s="1">
        <v>2.723174095153809</v>
      </c>
      <c r="AP302" s="1">
        <v>1344.0185546875</v>
      </c>
      <c r="AQ302" s="1">
        <v>1389.283800928263</v>
      </c>
      <c r="AR302" s="1">
        <v>1401.5114738433731</v>
      </c>
      <c r="AS302" s="1">
        <v>2.5437288284301758</v>
      </c>
      <c r="AT302" s="1">
        <v>1.835882830353512</v>
      </c>
      <c r="AU302" s="1">
        <v>3.3583139705312379</v>
      </c>
      <c r="AV302" s="1">
        <v>1</v>
      </c>
    </row>
    <row r="303" spans="1:48" s="1" customFormat="1" x14ac:dyDescent="0.3">
      <c r="A303" s="1">
        <v>2</v>
      </c>
      <c r="B303" s="1">
        <v>50.77</v>
      </c>
      <c r="C303" s="1">
        <v>0.32</v>
      </c>
      <c r="D303" s="1">
        <v>1.26</v>
      </c>
      <c r="E303" s="1">
        <v>0.26</v>
      </c>
      <c r="F303" s="1">
        <v>15.59</v>
      </c>
      <c r="G303" s="1">
        <v>0.39</v>
      </c>
      <c r="H303" s="1">
        <v>12.3</v>
      </c>
      <c r="I303" s="1">
        <v>19.03</v>
      </c>
      <c r="J303" s="1">
        <v>0.32</v>
      </c>
      <c r="K303" s="1">
        <v>0</v>
      </c>
      <c r="L303" s="1">
        <v>0</v>
      </c>
      <c r="M303" s="1">
        <v>0</v>
      </c>
      <c r="N303" s="1">
        <v>100.24</v>
      </c>
      <c r="O303" s="1" t="s">
        <v>56</v>
      </c>
      <c r="P303" t="str" cm="1">
        <f t="array" ref="P303">_xlfn.IFS(A303=2,"Core",A303=3,"Rim",TRUE,"Mantle")</f>
        <v>Core</v>
      </c>
      <c r="Q303" s="1" t="s">
        <v>58</v>
      </c>
      <c r="R303" s="1">
        <v>1.927</v>
      </c>
      <c r="S303" s="1">
        <v>8.9999999999999993E-3</v>
      </c>
      <c r="T303" s="1">
        <v>5.6000000000000001E-2</v>
      </c>
      <c r="U303" s="1">
        <v>8.0000000000000002E-3</v>
      </c>
      <c r="V303" s="1">
        <v>8.7999999999999995E-2</v>
      </c>
      <c r="W303" s="1">
        <v>0.40699999999999997</v>
      </c>
      <c r="X303" s="1">
        <v>1.2999999999999999E-2</v>
      </c>
      <c r="Y303" s="1">
        <v>0.69599999999999995</v>
      </c>
      <c r="Z303" s="1">
        <v>0.77400000000000002</v>
      </c>
      <c r="AA303" s="1">
        <v>2.4E-2</v>
      </c>
      <c r="AB303" s="1">
        <v>0</v>
      </c>
      <c r="AC303" s="1">
        <v>4</v>
      </c>
      <c r="AD303" s="1">
        <v>39.130434782608695</v>
      </c>
      <c r="AE303" s="1">
        <v>35.187057633973708</v>
      </c>
      <c r="AF303" s="1">
        <v>25.682507583417589</v>
      </c>
      <c r="AG303" s="1">
        <v>58.438287153652382</v>
      </c>
      <c r="AH303" s="2">
        <v>0.17777777777777776</v>
      </c>
      <c r="AI303" s="1">
        <v>0.45247724974721937</v>
      </c>
      <c r="AJ303" s="1">
        <v>0.39130434782608697</v>
      </c>
      <c r="AM303" s="1">
        <v>1348.851336371436</v>
      </c>
      <c r="AN303" s="1">
        <v>1387.961059570312</v>
      </c>
      <c r="AO303" s="1">
        <v>3.013557910919189</v>
      </c>
      <c r="AP303" s="1">
        <v>1359.741088867188</v>
      </c>
      <c r="AS303" s="1">
        <v>3.36080002784729</v>
      </c>
      <c r="AV303" s="1">
        <v>1</v>
      </c>
    </row>
    <row r="304" spans="1:48" s="1" customFormat="1" x14ac:dyDescent="0.3">
      <c r="A304" s="1">
        <v>2</v>
      </c>
      <c r="B304" s="1">
        <v>50.45</v>
      </c>
      <c r="C304" s="1">
        <v>0.28000000000000003</v>
      </c>
      <c r="D304" s="1">
        <v>1.1399999999999999</v>
      </c>
      <c r="E304" s="1">
        <v>0.25</v>
      </c>
      <c r="F304" s="1">
        <v>15.67</v>
      </c>
      <c r="G304" s="1">
        <v>0.49</v>
      </c>
      <c r="H304" s="1">
        <v>12.37</v>
      </c>
      <c r="I304" s="1">
        <v>18.77</v>
      </c>
      <c r="J304" s="1">
        <v>0.25</v>
      </c>
      <c r="K304" s="1">
        <v>0</v>
      </c>
      <c r="L304" s="1">
        <v>0</v>
      </c>
      <c r="M304" s="1">
        <v>0</v>
      </c>
      <c r="N304" s="1">
        <v>99.67</v>
      </c>
      <c r="O304" s="1" t="s">
        <v>56</v>
      </c>
      <c r="P304" t="str" cm="1">
        <f t="array" ref="P304">_xlfn.IFS(A304=2,"Core",A304=3,"Rim",TRUE,"Mantle")</f>
        <v>Core</v>
      </c>
      <c r="Q304" s="1" t="s">
        <v>58</v>
      </c>
      <c r="R304" s="1">
        <v>1.9259999999999999</v>
      </c>
      <c r="S304" s="1">
        <v>8.0000000000000002E-3</v>
      </c>
      <c r="T304" s="1">
        <v>5.0999999999999997E-2</v>
      </c>
      <c r="U304" s="1">
        <v>8.0000000000000002E-3</v>
      </c>
      <c r="V304" s="1">
        <v>9.0999999999999998E-2</v>
      </c>
      <c r="W304" s="1">
        <v>0.41</v>
      </c>
      <c r="X304" s="1">
        <v>1.6E-2</v>
      </c>
      <c r="Y304" s="1">
        <v>0.70399999999999996</v>
      </c>
      <c r="Z304" s="1">
        <v>0.76800000000000002</v>
      </c>
      <c r="AA304" s="1">
        <v>1.9E-2</v>
      </c>
      <c r="AB304" s="1">
        <v>0</v>
      </c>
      <c r="AC304" s="1">
        <v>4</v>
      </c>
      <c r="AD304" s="1">
        <v>38.612368024132735</v>
      </c>
      <c r="AE304" s="1">
        <v>35.394670688788338</v>
      </c>
      <c r="AF304" s="1">
        <v>25.992961287078938</v>
      </c>
      <c r="AG304" s="1">
        <v>58.42323651452282</v>
      </c>
      <c r="AH304" s="2">
        <v>0.18163672654690619</v>
      </c>
      <c r="AI304" s="1">
        <v>0.45299145299145305</v>
      </c>
      <c r="AJ304" s="1">
        <v>0.38612368024132737</v>
      </c>
      <c r="AM304" s="1">
        <v>1334.983572845151</v>
      </c>
      <c r="AN304" s="1">
        <v>1385.575805664062</v>
      </c>
      <c r="AO304" s="1">
        <v>2.6241297721862789</v>
      </c>
      <c r="AP304" s="1">
        <v>1330.289916992188</v>
      </c>
      <c r="AS304" s="1">
        <v>2.0677578449249272</v>
      </c>
      <c r="AV304" s="1">
        <v>1</v>
      </c>
    </row>
    <row r="305" spans="1:48" s="1" customFormat="1" x14ac:dyDescent="0.3">
      <c r="A305" s="1">
        <v>2</v>
      </c>
      <c r="B305" s="1">
        <v>51.02</v>
      </c>
      <c r="C305" s="1">
        <v>0.33</v>
      </c>
      <c r="D305" s="1">
        <v>1.21</v>
      </c>
      <c r="E305" s="1">
        <v>0.18</v>
      </c>
      <c r="F305" s="1">
        <v>15.54</v>
      </c>
      <c r="G305" s="1">
        <v>0.46</v>
      </c>
      <c r="H305" s="1">
        <v>12.2</v>
      </c>
      <c r="I305" s="1">
        <v>18.899999999999999</v>
      </c>
      <c r="J305" s="1">
        <v>0.24</v>
      </c>
      <c r="K305" s="1">
        <v>0</v>
      </c>
      <c r="L305" s="1">
        <v>0</v>
      </c>
      <c r="M305" s="1">
        <v>0</v>
      </c>
      <c r="N305" s="1">
        <v>100.08</v>
      </c>
      <c r="O305" s="1" t="s">
        <v>56</v>
      </c>
      <c r="P305" t="str" cm="1">
        <f t="array" ref="P305">_xlfn.IFS(A305=2,"Core",A305=3,"Rim",TRUE,"Mantle")</f>
        <v>Core</v>
      </c>
      <c r="Q305" s="1" t="s">
        <v>58</v>
      </c>
      <c r="R305" s="1">
        <v>1.9410000000000001</v>
      </c>
      <c r="S305" s="1">
        <v>8.9999999999999993E-3</v>
      </c>
      <c r="T305" s="1">
        <v>5.3999999999999999E-2</v>
      </c>
      <c r="U305" s="1">
        <v>5.0000000000000001E-3</v>
      </c>
      <c r="V305" s="1">
        <v>5.6000000000000001E-2</v>
      </c>
      <c r="W305" s="1">
        <v>0.438</v>
      </c>
      <c r="X305" s="1">
        <v>1.4999999999999999E-2</v>
      </c>
      <c r="Y305" s="1">
        <v>0.69199999999999995</v>
      </c>
      <c r="Z305" s="1">
        <v>0.77100000000000002</v>
      </c>
      <c r="AA305" s="1">
        <v>1.7999999999999999E-2</v>
      </c>
      <c r="AB305" s="1">
        <v>0</v>
      </c>
      <c r="AC305" s="1">
        <v>4</v>
      </c>
      <c r="AD305" s="1">
        <v>39.097363083164296</v>
      </c>
      <c r="AE305" s="1">
        <v>35.091277890466529</v>
      </c>
      <c r="AF305" s="1">
        <v>25.811359026369168</v>
      </c>
      <c r="AG305" s="1">
        <v>58.347386172006736</v>
      </c>
      <c r="AH305" s="2">
        <v>0.11336032388663968</v>
      </c>
      <c r="AI305" s="1">
        <v>0.45360040567951315</v>
      </c>
      <c r="AJ305" s="1">
        <v>0.39097363083164294</v>
      </c>
      <c r="AL305" s="1">
        <v>-0.78791826425651124</v>
      </c>
      <c r="AM305" s="1">
        <v>1342.113916192191</v>
      </c>
      <c r="AN305" s="1">
        <v>1378.0107421875</v>
      </c>
      <c r="AO305" s="1">
        <v>2.4221699237823491</v>
      </c>
      <c r="AP305" s="1">
        <v>1337.439086914062</v>
      </c>
      <c r="AQ305" s="1">
        <v>1357.179256722982</v>
      </c>
      <c r="AR305" s="1">
        <v>1358.0693592665091</v>
      </c>
      <c r="AS305" s="1">
        <v>2.371782541275024</v>
      </c>
      <c r="AT305" s="1">
        <v>-1.875925200698475</v>
      </c>
      <c r="AU305" s="1">
        <v>-1.764913983156331</v>
      </c>
      <c r="AV305" s="1">
        <v>1</v>
      </c>
    </row>
    <row r="306" spans="1:48" s="1" customFormat="1" x14ac:dyDescent="0.3">
      <c r="A306" s="1">
        <v>2</v>
      </c>
      <c r="B306" s="1">
        <v>50.84</v>
      </c>
      <c r="C306" s="1">
        <v>0.33</v>
      </c>
      <c r="D306" s="1">
        <v>1.1499999999999999</v>
      </c>
      <c r="E306" s="1">
        <v>0.19</v>
      </c>
      <c r="F306" s="1">
        <v>15.55</v>
      </c>
      <c r="G306" s="1">
        <v>0.44</v>
      </c>
      <c r="H306" s="1">
        <v>12.14</v>
      </c>
      <c r="I306" s="1">
        <v>19.149999999999999</v>
      </c>
      <c r="J306" s="1">
        <v>0.28999999999999998</v>
      </c>
      <c r="K306" s="1">
        <v>0</v>
      </c>
      <c r="L306" s="1">
        <v>0</v>
      </c>
      <c r="M306" s="1">
        <v>0</v>
      </c>
      <c r="N306" s="1">
        <v>100.08</v>
      </c>
      <c r="O306" s="1" t="s">
        <v>56</v>
      </c>
      <c r="P306" t="str" cm="1">
        <f t="array" ref="P306">_xlfn.IFS(A306=2,"Core",A306=3,"Rim",TRUE,"Mantle")</f>
        <v>Core</v>
      </c>
      <c r="Q306" s="1" t="s">
        <v>58</v>
      </c>
      <c r="R306" s="1">
        <v>1.9339999999999999</v>
      </c>
      <c r="S306" s="1">
        <v>8.9999999999999993E-3</v>
      </c>
      <c r="T306" s="1">
        <v>5.1999999999999998E-2</v>
      </c>
      <c r="U306" s="1">
        <v>6.0000000000000001E-3</v>
      </c>
      <c r="V306" s="1">
        <v>7.6999999999999999E-2</v>
      </c>
      <c r="W306" s="1">
        <v>0.41799999999999998</v>
      </c>
      <c r="X306" s="1">
        <v>1.4E-2</v>
      </c>
      <c r="Y306" s="1">
        <v>0.68799999999999994</v>
      </c>
      <c r="Z306" s="1">
        <v>0.78100000000000003</v>
      </c>
      <c r="AA306" s="1">
        <v>2.1000000000000001E-2</v>
      </c>
      <c r="AB306" s="1">
        <v>0</v>
      </c>
      <c r="AC306" s="1">
        <v>4</v>
      </c>
      <c r="AD306" s="1">
        <v>39.48432760364004</v>
      </c>
      <c r="AE306" s="1">
        <v>34.782608695652165</v>
      </c>
      <c r="AF306" s="1">
        <v>25.733063700707788</v>
      </c>
      <c r="AG306" s="1">
        <v>58.157227387996627</v>
      </c>
      <c r="AH306" s="2">
        <v>0.15555555555555556</v>
      </c>
      <c r="AI306" s="1">
        <v>0.45475227502527804</v>
      </c>
      <c r="AJ306" s="1">
        <v>0.3948432760364004</v>
      </c>
      <c r="AM306" s="1">
        <v>1341.9200254773859</v>
      </c>
      <c r="AN306" s="1">
        <v>1383.46337890625</v>
      </c>
      <c r="AO306" s="1">
        <v>3.0806396007537842</v>
      </c>
      <c r="AP306" s="1">
        <v>1335.978759765625</v>
      </c>
      <c r="AS306" s="1">
        <v>2.986157894134521</v>
      </c>
      <c r="AV306" s="1">
        <v>1</v>
      </c>
    </row>
    <row r="307" spans="1:48" s="1" customFormat="1" x14ac:dyDescent="0.3">
      <c r="A307" s="1">
        <v>2</v>
      </c>
      <c r="B307" s="1">
        <v>51.18</v>
      </c>
      <c r="C307" s="1">
        <v>0.33</v>
      </c>
      <c r="D307" s="1">
        <v>1.1499999999999999</v>
      </c>
      <c r="E307" s="1">
        <v>0.2</v>
      </c>
      <c r="F307" s="1">
        <v>15.8</v>
      </c>
      <c r="G307" s="1">
        <v>0.46</v>
      </c>
      <c r="H307" s="1">
        <v>12.27</v>
      </c>
      <c r="I307" s="1">
        <v>19</v>
      </c>
      <c r="J307" s="1">
        <v>0.27</v>
      </c>
      <c r="K307" s="1">
        <v>0</v>
      </c>
      <c r="L307" s="1">
        <v>0</v>
      </c>
      <c r="M307" s="1">
        <v>0</v>
      </c>
      <c r="N307" s="1">
        <v>100.65999999999998</v>
      </c>
      <c r="O307" s="1" t="s">
        <v>56</v>
      </c>
      <c r="P307" t="str" cm="1">
        <f t="array" ref="P307">_xlfn.IFS(A307=2,"Core",A307=3,"Rim",TRUE,"Mantle")</f>
        <v>Core</v>
      </c>
      <c r="Q307" s="1" t="s">
        <v>58</v>
      </c>
      <c r="R307" s="1">
        <v>1.9370000000000001</v>
      </c>
      <c r="S307" s="1">
        <v>8.9999999999999993E-3</v>
      </c>
      <c r="T307" s="1">
        <v>5.0999999999999997E-2</v>
      </c>
      <c r="U307" s="1">
        <v>6.0000000000000001E-3</v>
      </c>
      <c r="V307" s="1">
        <v>7.0999999999999994E-2</v>
      </c>
      <c r="W307" s="1">
        <v>0.42899999999999999</v>
      </c>
      <c r="X307" s="1">
        <v>1.4999999999999999E-2</v>
      </c>
      <c r="Y307" s="1">
        <v>0.69199999999999995</v>
      </c>
      <c r="Z307" s="1">
        <v>0.77</v>
      </c>
      <c r="AA307" s="1">
        <v>0.02</v>
      </c>
      <c r="AB307" s="1">
        <v>0</v>
      </c>
      <c r="AC307" s="1">
        <v>4</v>
      </c>
      <c r="AD307" s="1">
        <v>38.947900859888719</v>
      </c>
      <c r="AE307" s="1">
        <v>35.002529084471419</v>
      </c>
      <c r="AF307" s="1">
        <v>26.049570055639858</v>
      </c>
      <c r="AG307" s="1">
        <v>58.053691275167779</v>
      </c>
      <c r="AH307" s="2">
        <v>0.14199999999999999</v>
      </c>
      <c r="AI307" s="1">
        <v>0.45523520485584218</v>
      </c>
      <c r="AJ307" s="1">
        <v>0.38947900859888718</v>
      </c>
      <c r="AM307" s="1">
        <v>1341.021414089822</v>
      </c>
      <c r="AN307" s="1">
        <v>1377.8369140625</v>
      </c>
      <c r="AO307" s="1">
        <v>2.8111312389373779</v>
      </c>
      <c r="AP307" s="1">
        <v>1339.523071289062</v>
      </c>
      <c r="AS307" s="1">
        <v>2.503026962280273</v>
      </c>
      <c r="AV307" s="1">
        <v>1</v>
      </c>
    </row>
    <row r="308" spans="1:48" s="1" customFormat="1" x14ac:dyDescent="0.3">
      <c r="A308" s="1">
        <v>2</v>
      </c>
      <c r="B308" s="1">
        <v>51</v>
      </c>
      <c r="C308" s="1">
        <v>0.32</v>
      </c>
      <c r="D308" s="1">
        <v>1.1399999999999999</v>
      </c>
      <c r="E308" s="1">
        <v>0.15</v>
      </c>
      <c r="F308" s="1">
        <v>15.9</v>
      </c>
      <c r="G308" s="1">
        <v>0.49</v>
      </c>
      <c r="H308" s="1">
        <v>12.34</v>
      </c>
      <c r="I308" s="1">
        <v>18.61</v>
      </c>
      <c r="J308" s="1">
        <v>0.32</v>
      </c>
      <c r="K308" s="1">
        <v>0</v>
      </c>
      <c r="L308" s="1">
        <v>0</v>
      </c>
      <c r="M308" s="1">
        <v>0</v>
      </c>
      <c r="N308" s="1">
        <v>100.27</v>
      </c>
      <c r="O308" s="1" t="s">
        <v>56</v>
      </c>
      <c r="P308" t="str" cm="1">
        <f t="array" ref="P308">_xlfn.IFS(A308=2,"Core",A308=3,"Rim",TRUE,"Mantle")</f>
        <v>Core</v>
      </c>
      <c r="Q308" s="1" t="s">
        <v>58</v>
      </c>
      <c r="R308" s="1">
        <v>1.9359999999999999</v>
      </c>
      <c r="S308" s="1">
        <v>8.9999999999999993E-3</v>
      </c>
      <c r="T308" s="1">
        <v>5.0999999999999997E-2</v>
      </c>
      <c r="U308" s="1">
        <v>5.0000000000000001E-3</v>
      </c>
      <c r="V308" s="1">
        <v>7.8E-2</v>
      </c>
      <c r="W308" s="1">
        <v>0.42699999999999999</v>
      </c>
      <c r="X308" s="1">
        <v>1.6E-2</v>
      </c>
      <c r="Y308" s="1">
        <v>0.69799999999999995</v>
      </c>
      <c r="Z308" s="1">
        <v>0.75700000000000001</v>
      </c>
      <c r="AA308" s="1">
        <v>2.4E-2</v>
      </c>
      <c r="AB308" s="1">
        <v>0</v>
      </c>
      <c r="AC308" s="1">
        <v>4</v>
      </c>
      <c r="AD308" s="1">
        <v>38.309716599190288</v>
      </c>
      <c r="AE308" s="1">
        <v>35.323886639676111</v>
      </c>
      <c r="AF308" s="1">
        <v>26.366396761133604</v>
      </c>
      <c r="AG308" s="1">
        <v>58.021612635078966</v>
      </c>
      <c r="AH308" s="2">
        <v>0.15445544554455445</v>
      </c>
      <c r="AI308" s="1">
        <v>0.45521255060728749</v>
      </c>
      <c r="AJ308" s="1">
        <v>0.38309716599190291</v>
      </c>
      <c r="AM308" s="1">
        <v>1343.812429789532</v>
      </c>
      <c r="AN308" s="1">
        <v>1364.32177734375</v>
      </c>
      <c r="AO308" s="1">
        <v>2.5548734664916992</v>
      </c>
      <c r="AP308" s="1">
        <v>1334.56591796875</v>
      </c>
      <c r="AS308" s="1">
        <v>2.9009313583374019</v>
      </c>
      <c r="AV308" s="1">
        <v>1</v>
      </c>
    </row>
    <row r="309" spans="1:48" s="1" customFormat="1" x14ac:dyDescent="0.3">
      <c r="A309" s="1">
        <v>2</v>
      </c>
      <c r="B309" s="1">
        <v>50.69</v>
      </c>
      <c r="C309" s="1">
        <v>0.37</v>
      </c>
      <c r="D309" s="1">
        <v>1.29</v>
      </c>
      <c r="E309" s="1">
        <v>0.18</v>
      </c>
      <c r="F309" s="1">
        <v>16.010000000000002</v>
      </c>
      <c r="G309" s="1">
        <v>0.47</v>
      </c>
      <c r="H309" s="1">
        <v>12.11</v>
      </c>
      <c r="I309" s="1">
        <v>18.600000000000001</v>
      </c>
      <c r="J309" s="1">
        <v>0.27</v>
      </c>
      <c r="K309" s="1">
        <v>0</v>
      </c>
      <c r="L309" s="1">
        <v>0</v>
      </c>
      <c r="M309" s="1">
        <v>0</v>
      </c>
      <c r="N309" s="1">
        <v>99.99</v>
      </c>
      <c r="O309" s="1" t="s">
        <v>56</v>
      </c>
      <c r="P309" t="str" cm="1">
        <f t="array" ref="P309">_xlfn.IFS(A309=2,"Core",A309=3,"Rim",TRUE,"Mantle")</f>
        <v>Core</v>
      </c>
      <c r="Q309" s="1" t="s">
        <v>58</v>
      </c>
      <c r="R309" s="1">
        <v>1.9330000000000001</v>
      </c>
      <c r="S309" s="1">
        <v>1.0999999999999999E-2</v>
      </c>
      <c r="T309" s="1">
        <v>5.8000000000000003E-2</v>
      </c>
      <c r="U309" s="1">
        <v>5.0000000000000001E-3</v>
      </c>
      <c r="V309" s="1">
        <v>7.0000000000000007E-2</v>
      </c>
      <c r="W309" s="1">
        <v>0.44</v>
      </c>
      <c r="X309" s="1">
        <v>1.4999999999999999E-2</v>
      </c>
      <c r="Y309" s="1">
        <v>0.68799999999999994</v>
      </c>
      <c r="Z309" s="1">
        <v>0.76</v>
      </c>
      <c r="AA309" s="1">
        <v>0.02</v>
      </c>
      <c r="AB309" s="1">
        <v>0</v>
      </c>
      <c r="AC309" s="1">
        <v>4</v>
      </c>
      <c r="AD309" s="1">
        <v>38.520020273694882</v>
      </c>
      <c r="AE309" s="1">
        <v>34.870755195134315</v>
      </c>
      <c r="AF309" s="1">
        <v>26.609224531170806</v>
      </c>
      <c r="AG309" s="1">
        <v>57.42904841402337</v>
      </c>
      <c r="AH309" s="2">
        <v>0.13725490196078433</v>
      </c>
      <c r="AI309" s="1">
        <v>0.45869234668018244</v>
      </c>
      <c r="AJ309" s="1">
        <v>0.38520020273694883</v>
      </c>
      <c r="AL309" s="1">
        <v>-0.65234331624602504</v>
      </c>
      <c r="AM309" s="1">
        <v>1340.4474119326301</v>
      </c>
      <c r="AN309" s="1">
        <v>1385.71484375</v>
      </c>
      <c r="AO309" s="1">
        <v>3.2530744075775151</v>
      </c>
      <c r="AP309" s="1">
        <v>1336.034545898438</v>
      </c>
      <c r="AQ309" s="1">
        <v>1340.8190327946361</v>
      </c>
      <c r="AR309" s="1">
        <v>1336.088448194784</v>
      </c>
      <c r="AS309" s="1">
        <v>2.4993293285369869</v>
      </c>
      <c r="AT309" s="1">
        <v>-3.469144017370581</v>
      </c>
      <c r="AU309" s="1">
        <v>-4.0607076500509676</v>
      </c>
      <c r="AV309" s="1">
        <v>1</v>
      </c>
    </row>
    <row r="310" spans="1:48" s="1" customFormat="1" x14ac:dyDescent="0.3">
      <c r="A310" s="1">
        <v>2</v>
      </c>
      <c r="B310" s="1">
        <v>50.75</v>
      </c>
      <c r="C310" s="1">
        <v>0.36</v>
      </c>
      <c r="D310" s="1">
        <v>1.25</v>
      </c>
      <c r="E310" s="1">
        <v>0.22</v>
      </c>
      <c r="F310" s="1">
        <v>15.96</v>
      </c>
      <c r="G310" s="1">
        <v>0.44</v>
      </c>
      <c r="H310" s="1">
        <v>12.08</v>
      </c>
      <c r="I310" s="1">
        <v>18.73</v>
      </c>
      <c r="J310" s="1">
        <v>0.28000000000000003</v>
      </c>
      <c r="K310" s="1">
        <v>0</v>
      </c>
      <c r="L310" s="1">
        <v>0</v>
      </c>
      <c r="M310" s="1">
        <v>0</v>
      </c>
      <c r="N310" s="1">
        <v>100.07</v>
      </c>
      <c r="O310" s="1" t="s">
        <v>56</v>
      </c>
      <c r="P310" t="str" cm="1">
        <f t="array" ref="P310">_xlfn.IFS(A310=2,"Core",A310=3,"Rim",TRUE,"Mantle")</f>
        <v>Core</v>
      </c>
      <c r="Q310" s="1" t="s">
        <v>58</v>
      </c>
      <c r="R310" s="1">
        <v>1.9330000000000001</v>
      </c>
      <c r="S310" s="1">
        <v>0.01</v>
      </c>
      <c r="T310" s="1">
        <v>5.6000000000000001E-2</v>
      </c>
      <c r="U310" s="1">
        <v>7.0000000000000001E-3</v>
      </c>
      <c r="V310" s="1">
        <v>7.0999999999999994E-2</v>
      </c>
      <c r="W310" s="1">
        <v>0.438</v>
      </c>
      <c r="X310" s="1">
        <v>1.4E-2</v>
      </c>
      <c r="Y310" s="1">
        <v>0.68600000000000005</v>
      </c>
      <c r="Z310" s="1">
        <v>0.76500000000000001</v>
      </c>
      <c r="AA310" s="1">
        <v>2.1000000000000001E-2</v>
      </c>
      <c r="AB310" s="1">
        <v>0</v>
      </c>
      <c r="AC310" s="1">
        <v>4</v>
      </c>
      <c r="AD310" s="1">
        <v>38.753799392097264</v>
      </c>
      <c r="AE310" s="1">
        <v>34.751773049645394</v>
      </c>
      <c r="AF310" s="1">
        <v>26.494427558257343</v>
      </c>
      <c r="AG310" s="1">
        <v>57.40585774058578</v>
      </c>
      <c r="AH310" s="2">
        <v>0.13948919449901767</v>
      </c>
      <c r="AI310" s="1">
        <v>0.45871327254305977</v>
      </c>
      <c r="AJ310" s="1">
        <v>0.38753799392097266</v>
      </c>
      <c r="AL310" s="1">
        <v>-0.76067222718854666</v>
      </c>
      <c r="AM310" s="1">
        <v>1342.9862264101771</v>
      </c>
      <c r="AN310" s="1">
        <v>1392.107788085938</v>
      </c>
      <c r="AO310" s="1">
        <v>3.5409624576568599</v>
      </c>
      <c r="AP310" s="1">
        <v>1342.467895507812</v>
      </c>
      <c r="AQ310" s="1">
        <v>1328.061193092085</v>
      </c>
      <c r="AR310" s="1">
        <v>1322.109429961298</v>
      </c>
      <c r="AS310" s="1">
        <v>2.5551822185516362</v>
      </c>
      <c r="AT310" s="1">
        <v>-5.0616952252103147</v>
      </c>
      <c r="AU310" s="1">
        <v>-5.8059809447276667</v>
      </c>
      <c r="AV310" s="1">
        <v>1</v>
      </c>
    </row>
    <row r="311" spans="1:48" s="1" customFormat="1" x14ac:dyDescent="0.3">
      <c r="A311" s="1">
        <v>2</v>
      </c>
      <c r="B311" s="1">
        <v>51.19</v>
      </c>
      <c r="C311" s="1">
        <v>0.33</v>
      </c>
      <c r="D311" s="1">
        <v>1.17</v>
      </c>
      <c r="E311" s="1">
        <v>0.13</v>
      </c>
      <c r="F311" s="1">
        <v>16.09</v>
      </c>
      <c r="G311" s="1">
        <v>0.49</v>
      </c>
      <c r="H311" s="1">
        <v>12.1</v>
      </c>
      <c r="I311" s="1">
        <v>18.79</v>
      </c>
      <c r="J311" s="1">
        <v>0.28999999999999998</v>
      </c>
      <c r="K311" s="1">
        <v>0</v>
      </c>
      <c r="L311" s="1">
        <v>0</v>
      </c>
      <c r="M311" s="1">
        <v>0</v>
      </c>
      <c r="N311" s="1">
        <v>100.58</v>
      </c>
      <c r="O311" s="1" t="s">
        <v>56</v>
      </c>
      <c r="P311" t="str" cm="1">
        <f t="array" ref="P311">_xlfn.IFS(A311=2,"Core",A311=3,"Rim",TRUE,"Mantle")</f>
        <v>Core</v>
      </c>
      <c r="Q311" s="1" t="s">
        <v>58</v>
      </c>
      <c r="R311" s="1">
        <v>1.94</v>
      </c>
      <c r="S311" s="1">
        <v>8.9999999999999993E-3</v>
      </c>
      <c r="T311" s="1">
        <v>5.1999999999999998E-2</v>
      </c>
      <c r="U311" s="1">
        <v>4.0000000000000001E-3</v>
      </c>
      <c r="V311" s="1">
        <v>6.5000000000000002E-2</v>
      </c>
      <c r="W311" s="1">
        <v>0.44500000000000001</v>
      </c>
      <c r="X311" s="1">
        <v>1.6E-2</v>
      </c>
      <c r="Y311" s="1">
        <v>0.68400000000000005</v>
      </c>
      <c r="Z311" s="1">
        <v>0.76300000000000001</v>
      </c>
      <c r="AA311" s="1">
        <v>2.1000000000000001E-2</v>
      </c>
      <c r="AB311" s="1">
        <v>0</v>
      </c>
      <c r="AC311" s="1">
        <v>4</v>
      </c>
      <c r="AD311" s="1">
        <v>38.672072985301561</v>
      </c>
      <c r="AE311" s="1">
        <v>34.668018246325389</v>
      </c>
      <c r="AF311" s="1">
        <v>26.659908768373036</v>
      </c>
      <c r="AG311" s="1">
        <v>57.286432160804026</v>
      </c>
      <c r="AH311" s="2">
        <v>0.12745098039215685</v>
      </c>
      <c r="AI311" s="1">
        <v>0.45995945261023818</v>
      </c>
      <c r="AJ311" s="1">
        <v>0.38672072985301559</v>
      </c>
      <c r="AL311" s="1">
        <v>-0.37175545325590781</v>
      </c>
      <c r="AM311" s="1">
        <v>1341.1308849826901</v>
      </c>
      <c r="AN311" s="1">
        <v>1368.93603515625</v>
      </c>
      <c r="AO311" s="1">
        <v>2.4287691116333008</v>
      </c>
      <c r="AP311" s="1">
        <v>1331.732299804688</v>
      </c>
      <c r="AQ311" s="1">
        <v>1351.3542322572371</v>
      </c>
      <c r="AR311" s="1">
        <v>1347.95720823693</v>
      </c>
      <c r="AS311" s="1">
        <v>2.7437822818756099</v>
      </c>
      <c r="AT311" s="1">
        <v>-2.201961146398844</v>
      </c>
      <c r="AU311" s="1">
        <v>-2.626635567883342</v>
      </c>
      <c r="AV311" s="1">
        <v>1</v>
      </c>
    </row>
    <row r="312" spans="1:48" s="1" customFormat="1" x14ac:dyDescent="0.3">
      <c r="A312" s="1">
        <v>2</v>
      </c>
      <c r="B312" s="1">
        <v>50.97</v>
      </c>
      <c r="C312" s="1">
        <v>0.38</v>
      </c>
      <c r="D312" s="1">
        <v>1.19</v>
      </c>
      <c r="E312" s="1">
        <v>0.16</v>
      </c>
      <c r="F312" s="1">
        <v>16.329999999999998</v>
      </c>
      <c r="G312" s="1">
        <v>0.44</v>
      </c>
      <c r="H312" s="1">
        <v>12.12</v>
      </c>
      <c r="I312" s="1">
        <v>18.62</v>
      </c>
      <c r="J312" s="1">
        <v>0.24</v>
      </c>
      <c r="K312" s="1">
        <v>0</v>
      </c>
      <c r="L312" s="1">
        <v>0</v>
      </c>
      <c r="M312" s="1">
        <v>0</v>
      </c>
      <c r="N312" s="1">
        <v>100.45</v>
      </c>
      <c r="O312" s="1" t="s">
        <v>56</v>
      </c>
      <c r="P312" t="str" cm="1">
        <f t="array" ref="P312">_xlfn.IFS(A312=2,"Core",A312=3,"Rim",TRUE,"Mantle")</f>
        <v>Core</v>
      </c>
      <c r="Q312" s="1" t="s">
        <v>58</v>
      </c>
      <c r="R312" s="1">
        <v>1.9359999999999999</v>
      </c>
      <c r="S312" s="1">
        <v>1.0999999999999999E-2</v>
      </c>
      <c r="T312" s="1">
        <v>5.2999999999999999E-2</v>
      </c>
      <c r="U312" s="1">
        <v>5.0000000000000001E-3</v>
      </c>
      <c r="V312" s="1">
        <v>6.5000000000000002E-2</v>
      </c>
      <c r="W312" s="1">
        <v>0.45400000000000001</v>
      </c>
      <c r="X312" s="1">
        <v>1.4E-2</v>
      </c>
      <c r="Y312" s="1">
        <v>0.68600000000000005</v>
      </c>
      <c r="Z312" s="1">
        <v>0.75800000000000001</v>
      </c>
      <c r="AA312" s="1">
        <v>1.7999999999999999E-2</v>
      </c>
      <c r="AB312" s="1">
        <v>0</v>
      </c>
      <c r="AC312" s="1">
        <v>4</v>
      </c>
      <c r="AD312" s="1">
        <v>38.3409205867476</v>
      </c>
      <c r="AE312" s="1">
        <v>34.69903894790086</v>
      </c>
      <c r="AF312" s="1">
        <v>26.960040465351547</v>
      </c>
      <c r="AG312" s="1">
        <v>56.929460580912867</v>
      </c>
      <c r="AH312" s="2">
        <v>0.12524084778420039</v>
      </c>
      <c r="AI312" s="1">
        <v>0.46130500758725346</v>
      </c>
      <c r="AJ312" s="1">
        <v>0.38340920586747601</v>
      </c>
      <c r="AL312" s="1">
        <v>-1.072824289342204</v>
      </c>
      <c r="AM312" s="1">
        <v>1340.21801890035</v>
      </c>
      <c r="AN312" s="1">
        <v>1384.89111328125</v>
      </c>
      <c r="AO312" s="1">
        <v>2.360398530960083</v>
      </c>
      <c r="AP312" s="1">
        <v>1338.999145507812</v>
      </c>
      <c r="AQ312" s="1">
        <v>1306.74646195835</v>
      </c>
      <c r="AR312" s="1">
        <v>1301.474785455792</v>
      </c>
      <c r="AS312" s="1">
        <v>2.5114355087280269</v>
      </c>
      <c r="AT312" s="1">
        <v>-7.5606056159767832</v>
      </c>
      <c r="AU312" s="1">
        <v>-8.2205164129737938</v>
      </c>
      <c r="AV312" s="1">
        <v>1</v>
      </c>
    </row>
    <row r="313" spans="1:48" s="1" customFormat="1" x14ac:dyDescent="0.3">
      <c r="A313" s="1">
        <v>2</v>
      </c>
      <c r="B313" s="1">
        <v>51.43</v>
      </c>
      <c r="C313" s="1">
        <v>0.33</v>
      </c>
      <c r="D313" s="1">
        <v>1.1499999999999999</v>
      </c>
      <c r="E313" s="1">
        <v>0.11</v>
      </c>
      <c r="F313" s="1">
        <v>16.3</v>
      </c>
      <c r="G313" s="1">
        <v>0.54</v>
      </c>
      <c r="H313" s="1">
        <v>12.08</v>
      </c>
      <c r="I313" s="1">
        <v>18.309999999999999</v>
      </c>
      <c r="J313" s="1">
        <v>0.21</v>
      </c>
      <c r="K313" s="1">
        <v>0</v>
      </c>
      <c r="L313" s="1">
        <v>0</v>
      </c>
      <c r="M313" s="1">
        <v>0</v>
      </c>
      <c r="N313" s="1">
        <v>100.46</v>
      </c>
      <c r="O313" s="1" t="s">
        <v>56</v>
      </c>
      <c r="P313" t="str" cm="1">
        <f t="array" ref="P313">_xlfn.IFS(A313=2,"Core",A313=3,"Rim",TRUE,"Mantle")</f>
        <v>Core</v>
      </c>
      <c r="Q313" s="1" t="s">
        <v>58</v>
      </c>
      <c r="R313" s="1">
        <v>1.9550000000000001</v>
      </c>
      <c r="S313" s="1">
        <v>8.9999999999999993E-3</v>
      </c>
      <c r="T313" s="1">
        <v>5.1999999999999998E-2</v>
      </c>
      <c r="U313" s="1">
        <v>3.0000000000000001E-3</v>
      </c>
      <c r="V313" s="1">
        <v>3.2000000000000001E-2</v>
      </c>
      <c r="W313" s="1">
        <v>0.48599999999999999</v>
      </c>
      <c r="X313" s="1">
        <v>1.7000000000000001E-2</v>
      </c>
      <c r="Y313" s="1">
        <v>0.68400000000000005</v>
      </c>
      <c r="Z313" s="1">
        <v>0.746</v>
      </c>
      <c r="AA313" s="1">
        <v>1.4999999999999999E-2</v>
      </c>
      <c r="AB313" s="1">
        <v>0</v>
      </c>
      <c r="AC313" s="1">
        <v>4</v>
      </c>
      <c r="AD313" s="1">
        <v>37.964376590330787</v>
      </c>
      <c r="AE313" s="1">
        <v>34.809160305343511</v>
      </c>
      <c r="AF313" s="1">
        <v>27.226463104325699</v>
      </c>
      <c r="AG313" s="1">
        <v>56.905158069883534</v>
      </c>
      <c r="AH313" s="2">
        <v>6.1776061776061778E-2</v>
      </c>
      <c r="AI313" s="1">
        <v>0.46208651399491091</v>
      </c>
      <c r="AJ313" s="1">
        <v>0.37964376590330784</v>
      </c>
      <c r="AL313" s="1">
        <v>4.7982830670161292E-2</v>
      </c>
      <c r="AM313" s="1">
        <v>1338.30667050703</v>
      </c>
      <c r="AN313" s="1">
        <v>1375.453735351562</v>
      </c>
      <c r="AO313" s="1">
        <v>1.4181439876556401</v>
      </c>
      <c r="AP313" s="1">
        <v>1323.501098632812</v>
      </c>
      <c r="AQ313" s="1">
        <v>1375.476127416478</v>
      </c>
      <c r="AR313" s="1">
        <v>1382.6666795242329</v>
      </c>
      <c r="AS313" s="1">
        <v>1.8541204929351811</v>
      </c>
      <c r="AT313" s="1">
        <v>0.62321320087175991</v>
      </c>
      <c r="AU313" s="1">
        <v>1.521135160569969</v>
      </c>
      <c r="AV313" s="1">
        <v>1</v>
      </c>
    </row>
    <row r="314" spans="1:48" s="1" customFormat="1" x14ac:dyDescent="0.3">
      <c r="A314" s="1">
        <v>2</v>
      </c>
      <c r="B314" s="1">
        <v>51.15</v>
      </c>
      <c r="C314" s="1">
        <v>0.35</v>
      </c>
      <c r="D314" s="1">
        <v>1.26</v>
      </c>
      <c r="E314" s="1">
        <v>0.14000000000000001</v>
      </c>
      <c r="F314" s="1">
        <v>16.14</v>
      </c>
      <c r="G314" s="1">
        <v>0.47</v>
      </c>
      <c r="H314" s="1">
        <v>11.93</v>
      </c>
      <c r="I314" s="1">
        <v>18.600000000000001</v>
      </c>
      <c r="J314" s="1">
        <v>0.23</v>
      </c>
      <c r="K314" s="1">
        <v>0</v>
      </c>
      <c r="L314" s="1">
        <v>0</v>
      </c>
      <c r="M314" s="1">
        <v>0</v>
      </c>
      <c r="N314" s="1">
        <v>100.27</v>
      </c>
      <c r="O314" s="1" t="s">
        <v>56</v>
      </c>
      <c r="P314" t="str" cm="1">
        <f t="array" ref="P314">_xlfn.IFS(A314=2,"Core",A314=3,"Rim",TRUE,"Mantle")</f>
        <v>Core</v>
      </c>
      <c r="Q314" s="1" t="s">
        <v>58</v>
      </c>
      <c r="R314" s="1">
        <v>1.9470000000000001</v>
      </c>
      <c r="S314" s="1">
        <v>0.01</v>
      </c>
      <c r="T314" s="1">
        <v>5.7000000000000002E-2</v>
      </c>
      <c r="U314" s="1">
        <v>4.0000000000000001E-3</v>
      </c>
      <c r="V314" s="1">
        <v>4.1000000000000002E-2</v>
      </c>
      <c r="W314" s="1">
        <v>0.47299999999999998</v>
      </c>
      <c r="X314" s="1">
        <v>1.4999999999999999E-2</v>
      </c>
      <c r="Y314" s="1">
        <v>0.67700000000000005</v>
      </c>
      <c r="Z314" s="1">
        <v>0.75900000000000001</v>
      </c>
      <c r="AA314" s="1">
        <v>1.7000000000000001E-2</v>
      </c>
      <c r="AB314" s="1">
        <v>0</v>
      </c>
      <c r="AC314" s="1">
        <v>4</v>
      </c>
      <c r="AD314" s="1">
        <v>38.625954198473281</v>
      </c>
      <c r="AE314" s="1">
        <v>34.452926208651398</v>
      </c>
      <c r="AF314" s="1">
        <v>26.921119592875321</v>
      </c>
      <c r="AG314" s="1">
        <v>56.842989084802696</v>
      </c>
      <c r="AH314" s="2">
        <v>7.9766536964980553E-2</v>
      </c>
      <c r="AI314" s="1">
        <v>0.46234096692111959</v>
      </c>
      <c r="AJ314" s="1">
        <v>0.38625954198473278</v>
      </c>
      <c r="AL314" s="1">
        <v>-7.9534805162872146E-2</v>
      </c>
      <c r="AM314" s="1">
        <v>1342.042160678285</v>
      </c>
      <c r="AN314" s="1">
        <v>1382.336791992188</v>
      </c>
      <c r="AO314" s="1">
        <v>2.105890274047852</v>
      </c>
      <c r="AP314" s="1">
        <v>1337.817016601562</v>
      </c>
      <c r="AQ314" s="1">
        <v>1372.0609380499941</v>
      </c>
      <c r="AR314" s="1">
        <v>1377.5965393762051</v>
      </c>
      <c r="AS314" s="1">
        <v>2.1093113422393799</v>
      </c>
      <c r="AT314" s="1">
        <v>0.34776435847197718</v>
      </c>
      <c r="AU314" s="1">
        <v>1.0396332407992901</v>
      </c>
      <c r="AV314" s="1">
        <v>1</v>
      </c>
    </row>
    <row r="315" spans="1:48" s="1" customFormat="1" x14ac:dyDescent="0.3">
      <c r="A315" s="1">
        <v>2</v>
      </c>
      <c r="B315" s="1">
        <v>50.59</v>
      </c>
      <c r="C315" s="1">
        <v>0.28999999999999998</v>
      </c>
      <c r="D315" s="1">
        <v>1.44</v>
      </c>
      <c r="E315" s="1">
        <v>0.22</v>
      </c>
      <c r="F315" s="1">
        <v>16.18</v>
      </c>
      <c r="G315" s="1">
        <v>0.48</v>
      </c>
      <c r="H315" s="1">
        <v>11.91</v>
      </c>
      <c r="I315" s="1">
        <v>18.96</v>
      </c>
      <c r="J315" s="1">
        <v>0.33</v>
      </c>
      <c r="K315" s="1">
        <v>0</v>
      </c>
      <c r="L315" s="1">
        <v>0</v>
      </c>
      <c r="M315" s="1">
        <v>0</v>
      </c>
      <c r="N315" s="1">
        <v>100.39999999999999</v>
      </c>
      <c r="O315" s="1" t="s">
        <v>56</v>
      </c>
      <c r="P315" t="str" cm="1">
        <f t="array" ref="P315">_xlfn.IFS(A315=2,"Core",A315=3,"Rim",TRUE,"Mantle")</f>
        <v>Core</v>
      </c>
      <c r="Q315" s="1" t="s">
        <v>58</v>
      </c>
      <c r="R315" s="1">
        <v>1.921</v>
      </c>
      <c r="S315" s="1">
        <v>8.0000000000000002E-3</v>
      </c>
      <c r="T315" s="1">
        <v>6.4000000000000001E-2</v>
      </c>
      <c r="U315" s="1">
        <v>7.0000000000000001E-3</v>
      </c>
      <c r="V315" s="1">
        <v>9.4E-2</v>
      </c>
      <c r="W315" s="1">
        <v>0.42</v>
      </c>
      <c r="X315" s="1">
        <v>1.4999999999999999E-2</v>
      </c>
      <c r="Y315" s="1">
        <v>0.67400000000000004</v>
      </c>
      <c r="Z315" s="1">
        <v>0.77200000000000002</v>
      </c>
      <c r="AA315" s="1">
        <v>2.4E-2</v>
      </c>
      <c r="AB315" s="1">
        <v>0</v>
      </c>
      <c r="AC315" s="1">
        <v>4</v>
      </c>
      <c r="AD315" s="1">
        <v>39.088607594936711</v>
      </c>
      <c r="AE315" s="1">
        <v>34.126582278481024</v>
      </c>
      <c r="AF315" s="1">
        <v>26.784810126582283</v>
      </c>
      <c r="AG315" s="1">
        <v>56.734006734006734</v>
      </c>
      <c r="AH315" s="2">
        <v>0.1828793774319066</v>
      </c>
      <c r="AI315" s="1">
        <v>0.46329113924050636</v>
      </c>
      <c r="AJ315" s="1">
        <v>0.39088607594936708</v>
      </c>
      <c r="AL315" s="1">
        <v>-0.46173381780912243</v>
      </c>
      <c r="AM315" s="1">
        <v>1338.6609899520749</v>
      </c>
      <c r="AN315" s="1">
        <v>1382.9013671875</v>
      </c>
      <c r="AO315" s="1">
        <v>3.9288558959960942</v>
      </c>
      <c r="AP315" s="1">
        <v>1330.27197265625</v>
      </c>
      <c r="AQ315" s="1">
        <v>1332.8332133587071</v>
      </c>
      <c r="AR315" s="1">
        <v>1324.032263621822</v>
      </c>
      <c r="AS315" s="1">
        <v>3.2374932765960689</v>
      </c>
      <c r="AT315" s="1">
        <v>-4.2736888412800909</v>
      </c>
      <c r="AU315" s="1">
        <v>-5.3755367049538378</v>
      </c>
      <c r="AV315" s="1">
        <v>1</v>
      </c>
    </row>
    <row r="316" spans="1:48" s="1" customFormat="1" x14ac:dyDescent="0.3">
      <c r="A316" s="1">
        <v>2</v>
      </c>
      <c r="B316" s="1">
        <v>50.97</v>
      </c>
      <c r="C316" s="1">
        <v>0.34</v>
      </c>
      <c r="D316" s="1">
        <v>1.19</v>
      </c>
      <c r="E316" s="1">
        <v>0.14000000000000001</v>
      </c>
      <c r="F316" s="1">
        <v>16.53</v>
      </c>
      <c r="G316" s="1">
        <v>0.49</v>
      </c>
      <c r="H316" s="1">
        <v>12.15</v>
      </c>
      <c r="I316" s="1">
        <v>18.2</v>
      </c>
      <c r="J316" s="1">
        <v>0.25</v>
      </c>
      <c r="K316" s="1">
        <v>0</v>
      </c>
      <c r="L316" s="1">
        <v>0</v>
      </c>
      <c r="M316" s="1">
        <v>0</v>
      </c>
      <c r="N316" s="1">
        <v>100.26</v>
      </c>
      <c r="O316" s="1" t="s">
        <v>56</v>
      </c>
      <c r="P316" t="str" cm="1">
        <f t="array" ref="P316">_xlfn.IFS(A316=2,"Core",A316=3,"Rim",TRUE,"Mantle")</f>
        <v>Core</v>
      </c>
      <c r="Q316" s="1" t="s">
        <v>58</v>
      </c>
      <c r="R316" s="1">
        <v>1.94</v>
      </c>
      <c r="S316" s="1">
        <v>0.01</v>
      </c>
      <c r="T316" s="1">
        <v>5.2999999999999999E-2</v>
      </c>
      <c r="U316" s="1">
        <v>4.0000000000000001E-3</v>
      </c>
      <c r="V316" s="1">
        <v>6.0999999999999999E-2</v>
      </c>
      <c r="W316" s="1">
        <v>0.46600000000000003</v>
      </c>
      <c r="X316" s="1">
        <v>1.6E-2</v>
      </c>
      <c r="Y316" s="1">
        <v>0.68899999999999995</v>
      </c>
      <c r="Z316" s="1">
        <v>0.74199999999999999</v>
      </c>
      <c r="AA316" s="1">
        <v>1.7999999999999999E-2</v>
      </c>
      <c r="AB316" s="1">
        <v>0</v>
      </c>
      <c r="AC316" s="1">
        <v>4</v>
      </c>
      <c r="AD316" s="1">
        <v>37.588652482269502</v>
      </c>
      <c r="AE316" s="1">
        <v>34.903748733535963</v>
      </c>
      <c r="AF316" s="1">
        <v>27.507598784194531</v>
      </c>
      <c r="AG316" s="1">
        <v>56.661184210526308</v>
      </c>
      <c r="AH316" s="2">
        <v>0.11574952561669828</v>
      </c>
      <c r="AI316" s="1">
        <v>0.46301925025329282</v>
      </c>
      <c r="AJ316" s="1">
        <v>0.37588652482269502</v>
      </c>
      <c r="AL316" s="1">
        <v>-0.32076423706773127</v>
      </c>
      <c r="AM316" s="1">
        <v>1340.380800364482</v>
      </c>
      <c r="AN316" s="1">
        <v>1378.717163085938</v>
      </c>
      <c r="AO316" s="1">
        <v>2.0670945644378662</v>
      </c>
      <c r="AP316" s="1">
        <v>1337.614624023438</v>
      </c>
      <c r="AQ316" s="1">
        <v>1353.4614406990249</v>
      </c>
      <c r="AR316" s="1">
        <v>1351.0935253929499</v>
      </c>
      <c r="AS316" s="1">
        <v>2.1791179180145259</v>
      </c>
      <c r="AT316" s="1">
        <v>-1.8130270399160511</v>
      </c>
      <c r="AU316" s="1">
        <v>-2.109268382669589</v>
      </c>
      <c r="AV316" s="1">
        <v>1</v>
      </c>
    </row>
    <row r="317" spans="1:48" s="1" customFormat="1" x14ac:dyDescent="0.3">
      <c r="A317" s="1">
        <v>2</v>
      </c>
      <c r="B317" s="1">
        <v>50.83</v>
      </c>
      <c r="C317" s="1">
        <v>0.36</v>
      </c>
      <c r="D317" s="1">
        <v>1.2</v>
      </c>
      <c r="E317" s="1">
        <v>0.12</v>
      </c>
      <c r="F317" s="1">
        <v>16.54</v>
      </c>
      <c r="G317" s="1">
        <v>0.48</v>
      </c>
      <c r="H317" s="1">
        <v>12.02</v>
      </c>
      <c r="I317" s="1">
        <v>18.36</v>
      </c>
      <c r="J317" s="1">
        <v>0.22</v>
      </c>
      <c r="K317" s="1">
        <v>0</v>
      </c>
      <c r="L317" s="1">
        <v>0</v>
      </c>
      <c r="M317" s="1">
        <v>0</v>
      </c>
      <c r="N317" s="1">
        <v>100.13</v>
      </c>
      <c r="O317" s="1" t="s">
        <v>56</v>
      </c>
      <c r="P317" t="str" cm="1">
        <f t="array" ref="P317">_xlfn.IFS(A317=2,"Core",A317=3,"Rim",TRUE,"Mantle")</f>
        <v>Core</v>
      </c>
      <c r="Q317" s="1" t="s">
        <v>58</v>
      </c>
      <c r="R317" s="1">
        <v>1.9390000000000001</v>
      </c>
      <c r="S317" s="1">
        <v>0.01</v>
      </c>
      <c r="T317" s="1">
        <v>5.3999999999999999E-2</v>
      </c>
      <c r="U317" s="1">
        <v>4.0000000000000001E-3</v>
      </c>
      <c r="V317" s="1">
        <v>0.06</v>
      </c>
      <c r="W317" s="1">
        <v>0.46700000000000003</v>
      </c>
      <c r="X317" s="1">
        <v>1.6E-2</v>
      </c>
      <c r="Y317" s="1">
        <v>0.68300000000000005</v>
      </c>
      <c r="Z317" s="1">
        <v>0.75</v>
      </c>
      <c r="AA317" s="1">
        <v>1.6E-2</v>
      </c>
      <c r="AB317" s="1">
        <v>0</v>
      </c>
      <c r="AC317" s="1">
        <v>4</v>
      </c>
      <c r="AD317" s="1">
        <v>37.955465587044529</v>
      </c>
      <c r="AE317" s="1">
        <v>34.564777327935218</v>
      </c>
      <c r="AF317" s="1">
        <v>27.479757085020239</v>
      </c>
      <c r="AG317" s="1">
        <v>56.446280991735534</v>
      </c>
      <c r="AH317" s="2">
        <v>0.11385199240986717</v>
      </c>
      <c r="AI317" s="1">
        <v>0.46457489878542502</v>
      </c>
      <c r="AJ317" s="1">
        <v>0.37955465587044529</v>
      </c>
      <c r="AL317" s="1">
        <v>-0.78751258446054351</v>
      </c>
      <c r="AM317" s="1">
        <v>1336.4908239893839</v>
      </c>
      <c r="AN317" s="1">
        <v>1371.87890625</v>
      </c>
      <c r="AO317" s="1">
        <v>1.67688524723053</v>
      </c>
      <c r="AP317" s="1">
        <v>1330.316650390625</v>
      </c>
      <c r="AQ317" s="1">
        <v>1343.9399520501991</v>
      </c>
      <c r="AR317" s="1">
        <v>1342.783811107674</v>
      </c>
      <c r="AS317" s="1">
        <v>1.969193816184998</v>
      </c>
      <c r="AT317" s="1">
        <v>-2.8486572681599678</v>
      </c>
      <c r="AU317" s="1">
        <v>-2.993431721264407</v>
      </c>
      <c r="AV317" s="1">
        <v>1</v>
      </c>
    </row>
    <row r="318" spans="1:48" s="1" customFormat="1" x14ac:dyDescent="0.3">
      <c r="A318" s="1">
        <v>2</v>
      </c>
      <c r="B318" s="1">
        <v>51.34</v>
      </c>
      <c r="C318" s="1">
        <v>0.36</v>
      </c>
      <c r="D318" s="1">
        <v>1.31</v>
      </c>
      <c r="E318" s="1">
        <v>0.12</v>
      </c>
      <c r="F318" s="1">
        <v>16.62</v>
      </c>
      <c r="G318" s="1">
        <v>0.43</v>
      </c>
      <c r="H318" s="1">
        <v>11.99</v>
      </c>
      <c r="I318" s="1">
        <v>18.52</v>
      </c>
      <c r="J318" s="1">
        <v>0.3</v>
      </c>
      <c r="K318" s="1">
        <v>0</v>
      </c>
      <c r="L318" s="1">
        <v>0</v>
      </c>
      <c r="M318" s="1">
        <v>0</v>
      </c>
      <c r="N318" s="1">
        <v>100.99</v>
      </c>
      <c r="O318" s="1" t="s">
        <v>56</v>
      </c>
      <c r="P318" t="str" cm="1">
        <f t="array" ref="P318">_xlfn.IFS(A318=2,"Core",A318=3,"Rim",TRUE,"Mantle")</f>
        <v>Core</v>
      </c>
      <c r="Q318" s="1" t="s">
        <v>58</v>
      </c>
      <c r="R318" s="1">
        <v>1.9410000000000001</v>
      </c>
      <c r="S318" s="1">
        <v>0.01</v>
      </c>
      <c r="T318" s="1">
        <v>5.8000000000000003E-2</v>
      </c>
      <c r="U318" s="1">
        <v>4.0000000000000001E-3</v>
      </c>
      <c r="V318" s="1">
        <v>5.8000000000000003E-2</v>
      </c>
      <c r="W318" s="1">
        <v>0.46800000000000003</v>
      </c>
      <c r="X318" s="1">
        <v>1.4E-2</v>
      </c>
      <c r="Y318" s="1">
        <v>0.67600000000000005</v>
      </c>
      <c r="Z318" s="1">
        <v>0.75</v>
      </c>
      <c r="AA318" s="1">
        <v>2.1999999999999999E-2</v>
      </c>
      <c r="AB318" s="1">
        <v>0</v>
      </c>
      <c r="AC318" s="1">
        <v>4</v>
      </c>
      <c r="AD318" s="1">
        <v>38.148524923702944</v>
      </c>
      <c r="AE318" s="1">
        <v>34.384537131230921</v>
      </c>
      <c r="AF318" s="1">
        <v>27.466937945066121</v>
      </c>
      <c r="AG318" s="1">
        <v>56.239600665557404</v>
      </c>
      <c r="AH318" s="2">
        <v>0.11026615969581749</v>
      </c>
      <c r="AI318" s="1">
        <v>0.46541200406917593</v>
      </c>
      <c r="AJ318" s="1">
        <v>0.38148524923702942</v>
      </c>
      <c r="AL318" s="1">
        <v>0.42831047935612793</v>
      </c>
      <c r="AM318" s="1">
        <v>1348.60540058991</v>
      </c>
      <c r="AN318" s="1">
        <v>1370.478515625</v>
      </c>
      <c r="AO318" s="1">
        <v>2.7390003204345699</v>
      </c>
      <c r="AP318" s="1">
        <v>1339.772338867188</v>
      </c>
      <c r="AQ318" s="1">
        <v>1370.403964077281</v>
      </c>
      <c r="AR318" s="1">
        <v>1369.5332714032641</v>
      </c>
      <c r="AS318" s="1">
        <v>3.031009197235107</v>
      </c>
      <c r="AT318" s="1">
        <v>0.48417855905472612</v>
      </c>
      <c r="AU318" s="1">
        <v>0.37513650810728899</v>
      </c>
      <c r="AV318" s="1">
        <v>1</v>
      </c>
    </row>
    <row r="319" spans="1:48" s="1" customFormat="1" x14ac:dyDescent="0.3">
      <c r="A319" s="1">
        <v>2</v>
      </c>
      <c r="B319" s="1">
        <v>50.41</v>
      </c>
      <c r="C319" s="1">
        <v>0.38</v>
      </c>
      <c r="D319" s="1">
        <v>1.3</v>
      </c>
      <c r="E319" s="1">
        <v>0.12</v>
      </c>
      <c r="F319" s="1">
        <v>17.010000000000002</v>
      </c>
      <c r="G319" s="1">
        <v>0.49</v>
      </c>
      <c r="H319" s="1">
        <v>11.94</v>
      </c>
      <c r="I319" s="1">
        <v>18.36</v>
      </c>
      <c r="J319" s="1">
        <v>0.23</v>
      </c>
      <c r="K319" s="1">
        <v>0</v>
      </c>
      <c r="L319" s="1">
        <v>0</v>
      </c>
      <c r="M319" s="1">
        <v>0</v>
      </c>
      <c r="N319" s="1">
        <v>100.24</v>
      </c>
      <c r="O319" s="1" t="s">
        <v>56</v>
      </c>
      <c r="P319" t="str" cm="1">
        <f t="array" ref="P319">_xlfn.IFS(A319=2,"Core",A319=3,"Rim",TRUE,"Mantle")</f>
        <v>Core</v>
      </c>
      <c r="Q319" s="1" t="s">
        <v>58</v>
      </c>
      <c r="R319" s="1">
        <v>1.923</v>
      </c>
      <c r="S319" s="1">
        <v>1.0999999999999999E-2</v>
      </c>
      <c r="T319" s="1">
        <v>5.8000000000000003E-2</v>
      </c>
      <c r="U319" s="1">
        <v>4.0000000000000001E-3</v>
      </c>
      <c r="V319" s="1">
        <v>8.7999999999999995E-2</v>
      </c>
      <c r="W319" s="1">
        <v>0.45500000000000002</v>
      </c>
      <c r="X319" s="1">
        <v>1.6E-2</v>
      </c>
      <c r="Y319" s="1">
        <v>0.67900000000000005</v>
      </c>
      <c r="Z319" s="1">
        <v>0.75</v>
      </c>
      <c r="AA319" s="1">
        <v>1.7000000000000001E-2</v>
      </c>
      <c r="AB319" s="1">
        <v>0</v>
      </c>
      <c r="AC319" s="1">
        <v>4</v>
      </c>
      <c r="AD319" s="1">
        <v>37.726358148893354</v>
      </c>
      <c r="AE319" s="1">
        <v>34.154929577464785</v>
      </c>
      <c r="AF319" s="1">
        <v>28.118712273641851</v>
      </c>
      <c r="AG319" s="1">
        <v>55.564648117839603</v>
      </c>
      <c r="AH319" s="2">
        <v>0.16206261510128911</v>
      </c>
      <c r="AI319" s="1">
        <v>0.46981891348088523</v>
      </c>
      <c r="AJ319" s="1">
        <v>0.37726358148893352</v>
      </c>
      <c r="AM319" s="1">
        <v>1329.679488838869</v>
      </c>
      <c r="AN319" s="1">
        <v>1371.774291992188</v>
      </c>
      <c r="AO319" s="1">
        <v>2.7904281616210942</v>
      </c>
      <c r="AP319" s="1">
        <v>1326.411987304688</v>
      </c>
      <c r="AS319" s="1">
        <v>2.091984748840332</v>
      </c>
      <c r="AV319" s="1">
        <v>1</v>
      </c>
    </row>
    <row r="320" spans="1:48" s="1" customFormat="1" x14ac:dyDescent="0.3">
      <c r="A320" s="1">
        <v>2</v>
      </c>
      <c r="B320" s="1">
        <v>50.81</v>
      </c>
      <c r="C320" s="1">
        <v>0.37</v>
      </c>
      <c r="D320" s="1">
        <v>1.31</v>
      </c>
      <c r="E320" s="1">
        <v>7.0000000000000007E-2</v>
      </c>
      <c r="F320" s="1">
        <v>16.47</v>
      </c>
      <c r="G320" s="1">
        <v>0.5</v>
      </c>
      <c r="H320" s="1">
        <v>11.45</v>
      </c>
      <c r="I320" s="1">
        <v>18.34</v>
      </c>
      <c r="J320" s="1">
        <v>0.32</v>
      </c>
      <c r="K320" s="1">
        <v>0</v>
      </c>
      <c r="L320" s="1">
        <v>0</v>
      </c>
      <c r="M320" s="1">
        <v>0</v>
      </c>
      <c r="N320" s="1">
        <v>99.64</v>
      </c>
      <c r="O320" s="1" t="s">
        <v>56</v>
      </c>
      <c r="P320" t="str" cm="1">
        <f t="array" ref="P320">_xlfn.IFS(A320=2,"Core",A320=3,"Rim",TRUE,"Mantle")</f>
        <v>Core</v>
      </c>
      <c r="Q320" s="1" t="s">
        <v>58</v>
      </c>
      <c r="R320" s="1">
        <v>1.95</v>
      </c>
      <c r="S320" s="1">
        <v>1.0999999999999999E-2</v>
      </c>
      <c r="T320" s="1">
        <v>5.8999999999999997E-2</v>
      </c>
      <c r="U320" s="1">
        <v>2E-3</v>
      </c>
      <c r="V320" s="1">
        <v>4.1000000000000002E-2</v>
      </c>
      <c r="W320" s="1">
        <v>0.48799999999999999</v>
      </c>
      <c r="X320" s="1">
        <v>1.6E-2</v>
      </c>
      <c r="Y320" s="1">
        <v>0.65500000000000003</v>
      </c>
      <c r="Z320" s="1">
        <v>0.754</v>
      </c>
      <c r="AA320" s="1">
        <v>2.4E-2</v>
      </c>
      <c r="AB320" s="1">
        <v>0</v>
      </c>
      <c r="AC320" s="1">
        <v>4</v>
      </c>
      <c r="AD320" s="1">
        <v>38.587512794268171</v>
      </c>
      <c r="AE320" s="1">
        <v>33.520982599795296</v>
      </c>
      <c r="AF320" s="1">
        <v>27.891504605936539</v>
      </c>
      <c r="AG320" s="1">
        <v>55.320945945945951</v>
      </c>
      <c r="AH320" s="2">
        <v>7.7504725897920609E-2</v>
      </c>
      <c r="AI320" s="1">
        <v>0.47185261003070622</v>
      </c>
      <c r="AJ320" s="1">
        <v>0.38587512794268169</v>
      </c>
      <c r="AL320" s="1">
        <v>1.2255815275561519</v>
      </c>
      <c r="AM320" s="1">
        <v>1344.6782270496019</v>
      </c>
      <c r="AN320" s="1">
        <v>1353.047729492188</v>
      </c>
      <c r="AO320" s="1">
        <v>3.2305171489715581</v>
      </c>
      <c r="AP320" s="1">
        <v>1315.127807617188</v>
      </c>
      <c r="AQ320" s="1">
        <v>1381.8302331879061</v>
      </c>
      <c r="AR320" s="1">
        <v>1385.5695685847929</v>
      </c>
      <c r="AS320" s="1">
        <v>3.3569405078887939</v>
      </c>
      <c r="AT320" s="1">
        <v>2.0977859477434322</v>
      </c>
      <c r="AU320" s="1">
        <v>2.566579486710804</v>
      </c>
      <c r="AV320" s="1">
        <v>1</v>
      </c>
    </row>
    <row r="321" spans="1:48" s="1" customFormat="1" x14ac:dyDescent="0.3">
      <c r="A321" s="1">
        <v>2</v>
      </c>
      <c r="B321" s="1">
        <v>50.84</v>
      </c>
      <c r="C321" s="1">
        <v>0.35</v>
      </c>
      <c r="D321" s="1">
        <v>1.22</v>
      </c>
      <c r="E321" s="1">
        <v>0.1</v>
      </c>
      <c r="F321" s="1">
        <v>17.13</v>
      </c>
      <c r="G321" s="1">
        <v>0.44</v>
      </c>
      <c r="H321" s="1">
        <v>11.78</v>
      </c>
      <c r="I321" s="1">
        <v>18.02</v>
      </c>
      <c r="J321" s="1">
        <v>0.25</v>
      </c>
      <c r="K321" s="1">
        <v>0</v>
      </c>
      <c r="L321" s="1">
        <v>0</v>
      </c>
      <c r="M321" s="1">
        <v>0</v>
      </c>
      <c r="N321" s="1">
        <v>100.13</v>
      </c>
      <c r="O321" s="1" t="s">
        <v>56</v>
      </c>
      <c r="P321" t="str" cm="1">
        <f t="array" ref="P321">_xlfn.IFS(A321=2,"Core",A321=3,"Rim",TRUE,"Mantle")</f>
        <v>Core</v>
      </c>
      <c r="Q321" s="1" t="s">
        <v>58</v>
      </c>
      <c r="R321" s="1">
        <v>1.9430000000000001</v>
      </c>
      <c r="S321" s="1">
        <v>0.01</v>
      </c>
      <c r="T321" s="1">
        <v>5.5E-2</v>
      </c>
      <c r="U321" s="1">
        <v>3.0000000000000001E-3</v>
      </c>
      <c r="V321" s="1">
        <v>5.5E-2</v>
      </c>
      <c r="W321" s="1">
        <v>0.49299999999999999</v>
      </c>
      <c r="X321" s="1">
        <v>1.4E-2</v>
      </c>
      <c r="Y321" s="1">
        <v>0.67100000000000004</v>
      </c>
      <c r="Z321" s="1">
        <v>0.73799999999999999</v>
      </c>
      <c r="AA321" s="1">
        <v>1.9E-2</v>
      </c>
      <c r="AB321" s="1">
        <v>0</v>
      </c>
      <c r="AC321" s="1">
        <v>4</v>
      </c>
      <c r="AD321" s="1">
        <v>37.442922374429216</v>
      </c>
      <c r="AE321" s="1">
        <v>34.043632673769658</v>
      </c>
      <c r="AF321" s="1">
        <v>28.513444951801116</v>
      </c>
      <c r="AG321" s="1">
        <v>55.045118949958983</v>
      </c>
      <c r="AH321" s="2">
        <v>0.10036496350364961</v>
      </c>
      <c r="AI321" s="1">
        <v>0.4723490613901572</v>
      </c>
      <c r="AJ321" s="1">
        <v>0.37442922374429216</v>
      </c>
      <c r="AL321" s="1">
        <v>0.1164665558790503</v>
      </c>
      <c r="AM321" s="1">
        <v>1342.9065126106559</v>
      </c>
      <c r="AN321" s="1">
        <v>1369.033203125</v>
      </c>
      <c r="AO321" s="1">
        <v>2.2508306503295898</v>
      </c>
      <c r="AP321" s="1">
        <v>1330.278930664062</v>
      </c>
      <c r="AQ321" s="1">
        <v>1362.6019520618941</v>
      </c>
      <c r="AR321" s="1">
        <v>1362.6595425117309</v>
      </c>
      <c r="AS321" s="1">
        <v>2.282696008682251</v>
      </c>
      <c r="AT321" s="1">
        <v>-0.12510895185141641</v>
      </c>
      <c r="AU321" s="1">
        <v>-0.11788101008089311</v>
      </c>
      <c r="AV321" s="1">
        <v>1</v>
      </c>
    </row>
    <row r="322" spans="1:48" s="1" customFormat="1" x14ac:dyDescent="0.3">
      <c r="A322" s="1">
        <v>2</v>
      </c>
      <c r="B322" s="1">
        <v>50.63</v>
      </c>
      <c r="C322" s="1">
        <v>0.41</v>
      </c>
      <c r="D322" s="1">
        <v>1.32</v>
      </c>
      <c r="E322" s="1">
        <v>0.09</v>
      </c>
      <c r="F322" s="1">
        <v>16.920000000000002</v>
      </c>
      <c r="G322" s="1">
        <v>0.46</v>
      </c>
      <c r="H322" s="1">
        <v>11.55</v>
      </c>
      <c r="I322" s="1">
        <v>18.37</v>
      </c>
      <c r="J322" s="1">
        <v>0.22</v>
      </c>
      <c r="K322" s="1">
        <v>0</v>
      </c>
      <c r="L322" s="1">
        <v>0</v>
      </c>
      <c r="M322" s="1">
        <v>0</v>
      </c>
      <c r="N322" s="1">
        <v>99.97</v>
      </c>
      <c r="O322" s="1" t="s">
        <v>56</v>
      </c>
      <c r="P322" t="str" cm="1">
        <f t="array" ref="P322">_xlfn.IFS(A322=2,"Core",A322=3,"Rim",TRUE,"Mantle")</f>
        <v>Core</v>
      </c>
      <c r="Q322" s="1" t="s">
        <v>58</v>
      </c>
      <c r="R322" s="1">
        <v>1.9390000000000001</v>
      </c>
      <c r="S322" s="1">
        <v>1.2E-2</v>
      </c>
      <c r="T322" s="1">
        <v>0.06</v>
      </c>
      <c r="U322" s="1">
        <v>3.0000000000000001E-3</v>
      </c>
      <c r="V322" s="1">
        <v>5.1999999999999998E-2</v>
      </c>
      <c r="W322" s="1">
        <v>0.49</v>
      </c>
      <c r="X322" s="1">
        <v>1.4999999999999999E-2</v>
      </c>
      <c r="Y322" s="1">
        <v>0.65900000000000003</v>
      </c>
      <c r="Z322" s="1">
        <v>0.754</v>
      </c>
      <c r="AA322" s="1">
        <v>1.6E-2</v>
      </c>
      <c r="AB322" s="1">
        <v>0</v>
      </c>
      <c r="AC322" s="1">
        <v>4</v>
      </c>
      <c r="AD322" s="1">
        <v>38.274111675126896</v>
      </c>
      <c r="AE322" s="1">
        <v>33.451776649746193</v>
      </c>
      <c r="AF322" s="1">
        <v>28.274111675126907</v>
      </c>
      <c r="AG322" s="1">
        <v>54.870940882597836</v>
      </c>
      <c r="AH322" s="2">
        <v>9.5940959409594087E-2</v>
      </c>
      <c r="AI322" s="1">
        <v>0.47411167512690355</v>
      </c>
      <c r="AJ322" s="1">
        <v>0.38274111675126898</v>
      </c>
      <c r="AL322" s="1">
        <v>-0.31390695147422681</v>
      </c>
      <c r="AM322" s="1">
        <v>1335.523479733024</v>
      </c>
      <c r="AN322" s="1">
        <v>1376.953491210938</v>
      </c>
      <c r="AO322" s="1">
        <v>2.2639555931091309</v>
      </c>
      <c r="AP322" s="1">
        <v>1320.374145507812</v>
      </c>
      <c r="AQ322" s="1">
        <v>1359.052929100646</v>
      </c>
      <c r="AR322" s="1">
        <v>1361.591175370628</v>
      </c>
      <c r="AS322" s="1">
        <v>2.398175716400146</v>
      </c>
      <c r="AT322" s="1">
        <v>-0.4013185342791985</v>
      </c>
      <c r="AU322" s="1">
        <v>-8.243759480340529E-2</v>
      </c>
      <c r="AV322" s="1">
        <v>1</v>
      </c>
    </row>
    <row r="323" spans="1:48" s="1" customFormat="1" x14ac:dyDescent="0.3">
      <c r="A323" s="1">
        <v>2</v>
      </c>
      <c r="B323" s="1">
        <v>50.5</v>
      </c>
      <c r="C323" s="1">
        <v>0.4</v>
      </c>
      <c r="D323" s="1">
        <v>1.31</v>
      </c>
      <c r="E323" s="1">
        <v>0.09</v>
      </c>
      <c r="F323" s="1">
        <v>16.87</v>
      </c>
      <c r="G323" s="1">
        <v>0.52</v>
      </c>
      <c r="H323" s="1">
        <v>11.37</v>
      </c>
      <c r="I323" s="1">
        <v>18.38</v>
      </c>
      <c r="J323" s="1">
        <v>0.28999999999999998</v>
      </c>
      <c r="K323" s="1">
        <v>0</v>
      </c>
      <c r="L323" s="1">
        <v>0</v>
      </c>
      <c r="M323" s="1">
        <v>0</v>
      </c>
      <c r="N323" s="1">
        <v>99.73</v>
      </c>
      <c r="O323" s="1" t="s">
        <v>56</v>
      </c>
      <c r="P323" t="str" cm="1">
        <f t="array" ref="P323">_xlfn.IFS(A323=2,"Core",A323=3,"Rim",TRUE,"Mantle")</f>
        <v>Core</v>
      </c>
      <c r="Q323" s="1" t="s">
        <v>58</v>
      </c>
      <c r="R323" s="1">
        <v>1.9390000000000001</v>
      </c>
      <c r="S323" s="1">
        <v>1.2E-2</v>
      </c>
      <c r="T323" s="1">
        <v>5.8999999999999997E-2</v>
      </c>
      <c r="U323" s="1">
        <v>3.0000000000000001E-3</v>
      </c>
      <c r="V323" s="1">
        <v>5.8000000000000003E-2</v>
      </c>
      <c r="W323" s="1">
        <v>0.48399999999999999</v>
      </c>
      <c r="X323" s="1">
        <v>1.7000000000000001E-2</v>
      </c>
      <c r="Y323" s="1">
        <v>0.65100000000000002</v>
      </c>
      <c r="Z323" s="1">
        <v>0.75600000000000001</v>
      </c>
      <c r="AA323" s="1">
        <v>2.1999999999999999E-2</v>
      </c>
      <c r="AB323" s="1">
        <v>0</v>
      </c>
      <c r="AC323" s="1">
        <v>4</v>
      </c>
      <c r="AD323" s="1">
        <v>38.453713123092577</v>
      </c>
      <c r="AE323" s="1">
        <v>33.112919633774169</v>
      </c>
      <c r="AF323" s="1">
        <v>28.433367243133272</v>
      </c>
      <c r="AG323" s="1">
        <v>54.568315171835714</v>
      </c>
      <c r="AH323" s="2">
        <v>0.1070110701107011</v>
      </c>
      <c r="AI323" s="1">
        <v>0.47660223804679558</v>
      </c>
      <c r="AJ323" s="1">
        <v>0.38453713123092575</v>
      </c>
      <c r="AL323" s="1">
        <v>0.33400997524685039</v>
      </c>
      <c r="AM323" s="1">
        <v>1334.405793075171</v>
      </c>
      <c r="AN323" s="1">
        <v>1370.090087890625</v>
      </c>
      <c r="AO323" s="1">
        <v>3.7103433609008789</v>
      </c>
      <c r="AP323" s="1">
        <v>1308.981079101562</v>
      </c>
      <c r="AQ323" s="1">
        <v>1362.891682113187</v>
      </c>
      <c r="AR323" s="1">
        <v>1361.8129393880049</v>
      </c>
      <c r="AS323" s="1">
        <v>2.926449298858643</v>
      </c>
      <c r="AT323" s="1">
        <v>0.1901335052966715</v>
      </c>
      <c r="AU323" s="1">
        <v>5.4524182654549953E-2</v>
      </c>
      <c r="AV323" s="1">
        <v>1</v>
      </c>
    </row>
    <row r="324" spans="1:48" s="1" customFormat="1" x14ac:dyDescent="0.3">
      <c r="A324" s="1">
        <v>2</v>
      </c>
      <c r="B324" s="1">
        <v>50.56</v>
      </c>
      <c r="C324" s="1">
        <v>0.41</v>
      </c>
      <c r="D324" s="1">
        <v>1.39</v>
      </c>
      <c r="E324" s="1">
        <v>0.12</v>
      </c>
      <c r="F324" s="1">
        <v>16.91</v>
      </c>
      <c r="G324" s="1">
        <v>0.49</v>
      </c>
      <c r="H324" s="1">
        <v>11.41</v>
      </c>
      <c r="I324" s="1">
        <v>18.420000000000002</v>
      </c>
      <c r="J324" s="1">
        <v>0.28000000000000003</v>
      </c>
      <c r="K324" s="1">
        <v>0</v>
      </c>
      <c r="L324" s="1">
        <v>0</v>
      </c>
      <c r="M324" s="1">
        <v>0</v>
      </c>
      <c r="N324" s="1">
        <v>99.99</v>
      </c>
      <c r="O324" s="1" t="s">
        <v>56</v>
      </c>
      <c r="P324" t="str" cm="1">
        <f t="array" ref="P324">_xlfn.IFS(A324=2,"Core",A324=3,"Rim",TRUE,"Mantle")</f>
        <v>Core</v>
      </c>
      <c r="Q324" s="1" t="s">
        <v>58</v>
      </c>
      <c r="R324" s="1">
        <v>1.9359999999999999</v>
      </c>
      <c r="S324" s="1">
        <v>1.2E-2</v>
      </c>
      <c r="T324" s="1">
        <v>6.3E-2</v>
      </c>
      <c r="U324" s="1">
        <v>4.0000000000000001E-3</v>
      </c>
      <c r="V324" s="1">
        <v>5.8000000000000003E-2</v>
      </c>
      <c r="W324" s="1">
        <v>0.48399999999999999</v>
      </c>
      <c r="X324" s="1">
        <v>1.6E-2</v>
      </c>
      <c r="Y324" s="1">
        <v>0.65100000000000002</v>
      </c>
      <c r="Z324" s="1">
        <v>0.75600000000000001</v>
      </c>
      <c r="AA324" s="1">
        <v>2.1000000000000001E-2</v>
      </c>
      <c r="AB324" s="1">
        <v>0</v>
      </c>
      <c r="AC324" s="1">
        <v>4</v>
      </c>
      <c r="AD324" s="1">
        <v>38.473282442748094</v>
      </c>
      <c r="AE324" s="1">
        <v>33.129770992366417</v>
      </c>
      <c r="AF324" s="1">
        <v>28.396946564885507</v>
      </c>
      <c r="AG324" s="1">
        <v>54.568315171835714</v>
      </c>
      <c r="AH324" s="2">
        <v>0.1070110701107011</v>
      </c>
      <c r="AI324" s="1">
        <v>0.47633587786259551</v>
      </c>
      <c r="AJ324" s="1">
        <v>0.38473282442748091</v>
      </c>
      <c r="AL324" s="1">
        <v>0.28678954601919321</v>
      </c>
      <c r="AM324" s="1">
        <v>1336.281720022334</v>
      </c>
      <c r="AN324" s="1">
        <v>1371.995483398438</v>
      </c>
      <c r="AO324" s="1">
        <v>4.2388010025024414</v>
      </c>
      <c r="AP324" s="1">
        <v>1322.614013671875</v>
      </c>
      <c r="AQ324" s="1">
        <v>1364.1594551399171</v>
      </c>
      <c r="AR324" s="1">
        <v>1363.8128469998171</v>
      </c>
      <c r="AS324" s="1">
        <v>2.8770625591278081</v>
      </c>
      <c r="AT324" s="1">
        <v>0.34598329930258842</v>
      </c>
      <c r="AU324" s="1">
        <v>0.30241190040421451</v>
      </c>
      <c r="AV324" s="1">
        <v>1</v>
      </c>
    </row>
    <row r="325" spans="1:48" s="1" customFormat="1" x14ac:dyDescent="0.3">
      <c r="A325" s="1">
        <v>2</v>
      </c>
      <c r="B325" s="1">
        <v>50.93</v>
      </c>
      <c r="C325" s="1">
        <v>0.38</v>
      </c>
      <c r="D325" s="1">
        <v>1.29</v>
      </c>
      <c r="E325" s="1">
        <v>0.11</v>
      </c>
      <c r="F325" s="1">
        <v>17.34</v>
      </c>
      <c r="G325" s="1">
        <v>0.5</v>
      </c>
      <c r="H325" s="1">
        <v>11.61</v>
      </c>
      <c r="I325" s="1">
        <v>18.100000000000001</v>
      </c>
      <c r="J325" s="1">
        <v>0.34</v>
      </c>
      <c r="K325" s="1">
        <v>0</v>
      </c>
      <c r="L325" s="1">
        <v>0</v>
      </c>
      <c r="M325" s="1">
        <v>0</v>
      </c>
      <c r="N325" s="1">
        <v>100.6</v>
      </c>
      <c r="O325" s="1" t="s">
        <v>56</v>
      </c>
      <c r="P325" t="str" cm="1">
        <f t="array" ref="P325">_xlfn.IFS(A325=2,"Core",A325=3,"Rim",TRUE,"Mantle")</f>
        <v>Core</v>
      </c>
      <c r="Q325" s="1" t="s">
        <v>58</v>
      </c>
      <c r="R325" s="1">
        <v>1.9379999999999999</v>
      </c>
      <c r="S325" s="1">
        <v>1.0999999999999999E-2</v>
      </c>
      <c r="T325" s="1">
        <v>5.8000000000000003E-2</v>
      </c>
      <c r="U325" s="1">
        <v>3.0000000000000001E-3</v>
      </c>
      <c r="V325" s="1">
        <v>6.6000000000000003E-2</v>
      </c>
      <c r="W325" s="1">
        <v>0.48599999999999999</v>
      </c>
      <c r="X325" s="1">
        <v>1.6E-2</v>
      </c>
      <c r="Y325" s="1">
        <v>0.65800000000000003</v>
      </c>
      <c r="Z325" s="1">
        <v>0.73799999999999999</v>
      </c>
      <c r="AA325" s="1">
        <v>2.5000000000000001E-2</v>
      </c>
      <c r="AB325" s="1">
        <v>0</v>
      </c>
      <c r="AC325" s="1">
        <v>4</v>
      </c>
      <c r="AD325" s="1">
        <v>37.57637474541751</v>
      </c>
      <c r="AE325" s="1">
        <v>33.503054989816697</v>
      </c>
      <c r="AF325" s="1">
        <v>28.920570264765782</v>
      </c>
      <c r="AG325" s="1">
        <v>54.38016528925619</v>
      </c>
      <c r="AH325" s="2">
        <v>0.11956521739130434</v>
      </c>
      <c r="AI325" s="1">
        <v>0.47708757637474541</v>
      </c>
      <c r="AJ325" s="1">
        <v>0.37576374745417512</v>
      </c>
      <c r="AL325" s="1">
        <v>0.91109402882865353</v>
      </c>
      <c r="AM325" s="1">
        <v>1341.9223752372311</v>
      </c>
      <c r="AN325" s="1">
        <v>1359.861328125</v>
      </c>
      <c r="AO325" s="1">
        <v>3.3760776519775391</v>
      </c>
      <c r="AP325" s="1">
        <v>1319.096801757812</v>
      </c>
      <c r="AQ325" s="1">
        <v>1364.903898217899</v>
      </c>
      <c r="AR325" s="1">
        <v>1359.2428221682201</v>
      </c>
      <c r="AS325" s="1">
        <v>3.413903951644897</v>
      </c>
      <c r="AT325" s="1">
        <v>0.49175595296492253</v>
      </c>
      <c r="AU325" s="1">
        <v>-0.22010277880066381</v>
      </c>
      <c r="AV325" s="1">
        <v>1</v>
      </c>
    </row>
    <row r="326" spans="1:48" s="1" customFormat="1" x14ac:dyDescent="0.3">
      <c r="A326" s="1">
        <v>2</v>
      </c>
      <c r="B326" s="1">
        <v>50.28</v>
      </c>
      <c r="C326" s="1">
        <v>0.42</v>
      </c>
      <c r="D326" s="1">
        <v>1.41</v>
      </c>
      <c r="E326" s="1">
        <v>0.08</v>
      </c>
      <c r="F326" s="1">
        <v>17.27</v>
      </c>
      <c r="G326" s="1">
        <v>0.49</v>
      </c>
      <c r="H326" s="1">
        <v>11.48</v>
      </c>
      <c r="I326" s="1">
        <v>18.2</v>
      </c>
      <c r="J326" s="1">
        <v>0.32</v>
      </c>
      <c r="K326" s="1">
        <v>0</v>
      </c>
      <c r="L326" s="1">
        <v>0</v>
      </c>
      <c r="M326" s="1">
        <v>0</v>
      </c>
      <c r="N326" s="1">
        <v>99.949999999999989</v>
      </c>
      <c r="O326" s="1" t="s">
        <v>56</v>
      </c>
      <c r="P326" t="str" cm="1">
        <f t="array" ref="P326">_xlfn.IFS(A326=2,"Core",A326=3,"Rim",TRUE,"Mantle")</f>
        <v>Core</v>
      </c>
      <c r="Q326" s="1" t="s">
        <v>58</v>
      </c>
      <c r="R326" s="1">
        <v>1.9259999999999999</v>
      </c>
      <c r="S326" s="1">
        <v>1.2E-2</v>
      </c>
      <c r="T326" s="1">
        <v>6.4000000000000001E-2</v>
      </c>
      <c r="U326" s="1">
        <v>2E-3</v>
      </c>
      <c r="V326" s="1">
        <v>8.1000000000000003E-2</v>
      </c>
      <c r="W326" s="1">
        <v>0.47199999999999998</v>
      </c>
      <c r="X326" s="1">
        <v>1.6E-2</v>
      </c>
      <c r="Y326" s="1">
        <v>0.65500000000000003</v>
      </c>
      <c r="Z326" s="1">
        <v>0.747</v>
      </c>
      <c r="AA326" s="1">
        <v>2.4E-2</v>
      </c>
      <c r="AB326" s="1">
        <v>0</v>
      </c>
      <c r="AC326" s="1">
        <v>4</v>
      </c>
      <c r="AD326" s="1">
        <v>37.899543378995432</v>
      </c>
      <c r="AE326" s="1">
        <v>33.231861998985288</v>
      </c>
      <c r="AF326" s="1">
        <v>28.868594622019277</v>
      </c>
      <c r="AG326" s="1">
        <v>54.221854304635762</v>
      </c>
      <c r="AH326" s="2">
        <v>0.14647377938517181</v>
      </c>
      <c r="AI326" s="1">
        <v>0.47818366311516991</v>
      </c>
      <c r="AJ326" s="1">
        <v>0.37899543378995432</v>
      </c>
      <c r="AL326" s="1">
        <v>0.24342441389184441</v>
      </c>
      <c r="AM326" s="1">
        <v>1336.0872562712441</v>
      </c>
      <c r="AN326" s="1">
        <v>1360.732055664062</v>
      </c>
      <c r="AO326" s="1">
        <v>3.665796279907227</v>
      </c>
      <c r="AP326" s="1">
        <v>1311.580810546875</v>
      </c>
      <c r="AQ326" s="1">
        <v>1346.355043064676</v>
      </c>
      <c r="AR326" s="1">
        <v>1338.4651224017859</v>
      </c>
      <c r="AS326" s="1">
        <v>3.657417774200439</v>
      </c>
      <c r="AT326" s="1">
        <v>-1.5647849557217339</v>
      </c>
      <c r="AU326" s="1">
        <v>-2.5585292725859081</v>
      </c>
      <c r="AV326" s="1">
        <v>1</v>
      </c>
    </row>
    <row r="327" spans="1:48" s="1" customFormat="1" x14ac:dyDescent="0.3">
      <c r="A327" s="1">
        <v>2</v>
      </c>
      <c r="B327" s="1">
        <v>50.643000000000001</v>
      </c>
      <c r="C327" s="1">
        <v>0.48599999999999999</v>
      </c>
      <c r="D327" s="1">
        <v>1.778</v>
      </c>
      <c r="E327" s="1">
        <v>3.2000000000000001E-2</v>
      </c>
      <c r="F327" s="1">
        <v>17.658000000000001</v>
      </c>
      <c r="G327" s="1">
        <v>0.53500000000000003</v>
      </c>
      <c r="H327" s="1">
        <v>10.788</v>
      </c>
      <c r="I327" s="1">
        <v>18.259</v>
      </c>
      <c r="J327" s="1">
        <v>0.29299999999999998</v>
      </c>
      <c r="K327" s="1">
        <v>0</v>
      </c>
      <c r="L327" s="1">
        <v>0</v>
      </c>
      <c r="M327" s="1">
        <v>0</v>
      </c>
      <c r="N327" s="1">
        <v>100.47199999999999</v>
      </c>
      <c r="O327" s="1" t="s">
        <v>56</v>
      </c>
      <c r="P327" t="str" cm="1">
        <f t="array" ref="P327">_xlfn.IFS(A327=2,"Core",A327=3,"Rim",TRUE,"Mantle")</f>
        <v>Core</v>
      </c>
      <c r="Q327" s="1" t="s">
        <v>52</v>
      </c>
      <c r="R327" s="1">
        <v>1.9370000000000001</v>
      </c>
      <c r="S327" s="1">
        <v>1.4E-2</v>
      </c>
      <c r="T327" s="1">
        <v>0.08</v>
      </c>
      <c r="U327" s="1">
        <v>1E-3</v>
      </c>
      <c r="V327" s="1">
        <v>3.7999999999999999E-2</v>
      </c>
      <c r="W327" s="1">
        <v>0.52700000000000002</v>
      </c>
      <c r="X327" s="1">
        <v>1.7000000000000001E-2</v>
      </c>
      <c r="Y327" s="1">
        <v>0.61499999999999999</v>
      </c>
      <c r="Z327" s="1">
        <v>0.748</v>
      </c>
      <c r="AA327" s="1">
        <v>2.1999999999999999E-2</v>
      </c>
      <c r="AB327" s="1">
        <v>0</v>
      </c>
      <c r="AC327" s="1">
        <v>4</v>
      </c>
      <c r="AD327" s="2">
        <v>38.457583547557839</v>
      </c>
      <c r="AE327" s="2">
        <v>31.619537275064268</v>
      </c>
      <c r="AF327" s="2">
        <v>29.922879177377894</v>
      </c>
      <c r="AG327" s="2">
        <v>53.852889667250437</v>
      </c>
      <c r="AH327" s="2">
        <v>6.7256637168141578E-2</v>
      </c>
      <c r="AI327" s="2">
        <v>0.49151670951156812</v>
      </c>
      <c r="AJ327" s="2">
        <v>0.38457583547557839</v>
      </c>
      <c r="AL327" s="1">
        <v>1.608471656307245</v>
      </c>
      <c r="AM327" s="1">
        <v>1332.2655249752411</v>
      </c>
      <c r="AN327" s="1">
        <v>1342.373901367188</v>
      </c>
      <c r="AO327" s="1">
        <v>5.2316145896911621</v>
      </c>
      <c r="AP327" s="1">
        <v>1281.452514648438</v>
      </c>
      <c r="AQ327" s="1">
        <v>1381.9361471114171</v>
      </c>
      <c r="AR327" s="1">
        <v>1388.2394929838911</v>
      </c>
      <c r="AS327" s="1">
        <v>3.970897912979126</v>
      </c>
      <c r="AT327" s="1">
        <v>3.2872076443172769</v>
      </c>
      <c r="AU327" s="1">
        <v>4.0828110936697506</v>
      </c>
      <c r="AV327" s="1">
        <v>0</v>
      </c>
    </row>
    <row r="328" spans="1:48" s="1" customFormat="1" x14ac:dyDescent="0.3">
      <c r="A328" s="1">
        <v>2</v>
      </c>
      <c r="B328" s="1">
        <v>50.3</v>
      </c>
      <c r="C328" s="1">
        <v>0.41</v>
      </c>
      <c r="D328" s="1">
        <v>1.44</v>
      </c>
      <c r="E328" s="1">
        <v>0.09</v>
      </c>
      <c r="F328" s="1">
        <v>17.87</v>
      </c>
      <c r="G328" s="1">
        <v>0.54</v>
      </c>
      <c r="H328" s="1">
        <v>11.58</v>
      </c>
      <c r="I328" s="1">
        <v>18.02</v>
      </c>
      <c r="J328" s="1">
        <v>0.31</v>
      </c>
      <c r="K328" s="1">
        <v>0</v>
      </c>
      <c r="L328" s="1">
        <v>0</v>
      </c>
      <c r="M328" s="1">
        <v>0</v>
      </c>
      <c r="N328" s="1">
        <v>100.56</v>
      </c>
      <c r="O328" s="1" t="s">
        <v>56</v>
      </c>
      <c r="P328" t="str" cm="1">
        <f t="array" ref="P328">_xlfn.IFS(A328=2,"Core",A328=3,"Rim",TRUE,"Mantle")</f>
        <v>Core</v>
      </c>
      <c r="Q328" s="1" t="s">
        <v>58</v>
      </c>
      <c r="R328" s="1">
        <v>1.917</v>
      </c>
      <c r="S328" s="1">
        <v>1.2E-2</v>
      </c>
      <c r="T328" s="1">
        <v>6.5000000000000002E-2</v>
      </c>
      <c r="U328" s="1">
        <v>3.0000000000000001E-3</v>
      </c>
      <c r="V328" s="1">
        <v>9.8000000000000004E-2</v>
      </c>
      <c r="W328" s="1">
        <v>0.47199999999999998</v>
      </c>
      <c r="X328" s="1">
        <v>1.7000000000000001E-2</v>
      </c>
      <c r="Y328" s="1">
        <v>0.65800000000000003</v>
      </c>
      <c r="Z328" s="1">
        <v>0.73599999999999999</v>
      </c>
      <c r="AA328" s="1">
        <v>2.3E-2</v>
      </c>
      <c r="AB328" s="1">
        <v>0</v>
      </c>
      <c r="AC328" s="1">
        <v>4</v>
      </c>
      <c r="AD328" s="1">
        <v>37.152953054013125</v>
      </c>
      <c r="AE328" s="1">
        <v>33.215547703180214</v>
      </c>
      <c r="AF328" s="1">
        <v>29.631499242806658</v>
      </c>
      <c r="AG328" s="1">
        <v>53.583061889250814</v>
      </c>
      <c r="AH328" s="2">
        <v>0.17192982456140352</v>
      </c>
      <c r="AI328" s="1">
        <v>0.48207975769813222</v>
      </c>
      <c r="AJ328" s="1">
        <v>0.37152953054013127</v>
      </c>
      <c r="AM328" s="1">
        <v>1328.518714139223</v>
      </c>
      <c r="AN328" s="1">
        <v>1361.008056640625</v>
      </c>
      <c r="AO328" s="1">
        <v>4.1284928321838379</v>
      </c>
      <c r="AP328" s="1">
        <v>1311.272338867188</v>
      </c>
      <c r="AS328" s="1">
        <v>3.435017347335815</v>
      </c>
      <c r="AV328" s="1">
        <v>1</v>
      </c>
    </row>
    <row r="329" spans="1:48" s="1" customFormat="1" x14ac:dyDescent="0.3">
      <c r="A329" s="1">
        <v>2</v>
      </c>
      <c r="B329" s="1">
        <v>50.2</v>
      </c>
      <c r="C329" s="1">
        <v>0.36</v>
      </c>
      <c r="D329" s="1">
        <v>1.39</v>
      </c>
      <c r="E329" s="1">
        <v>0.05</v>
      </c>
      <c r="F329" s="1">
        <v>17.920000000000002</v>
      </c>
      <c r="G329" s="1">
        <v>0.55000000000000004</v>
      </c>
      <c r="H329" s="1">
        <v>11.35</v>
      </c>
      <c r="I329" s="1">
        <v>18.079999999999998</v>
      </c>
      <c r="J329" s="1">
        <v>0.23</v>
      </c>
      <c r="K329" s="1">
        <v>0</v>
      </c>
      <c r="L329" s="1">
        <v>0</v>
      </c>
      <c r="M329" s="1">
        <v>0</v>
      </c>
      <c r="N329" s="1">
        <v>100.13</v>
      </c>
      <c r="O329" s="1" t="s">
        <v>56</v>
      </c>
      <c r="P329" t="str" cm="1">
        <f t="array" ref="P329">_xlfn.IFS(A329=2,"Core",A329=3,"Rim",TRUE,"Mantle")</f>
        <v>Core</v>
      </c>
      <c r="Q329" s="1" t="s">
        <v>58</v>
      </c>
      <c r="R329" s="1">
        <v>1.925</v>
      </c>
      <c r="S329" s="1">
        <v>0.01</v>
      </c>
      <c r="T329" s="1">
        <v>6.3E-2</v>
      </c>
      <c r="U329" s="1">
        <v>2E-3</v>
      </c>
      <c r="V329" s="1">
        <v>8.3000000000000004E-2</v>
      </c>
      <c r="W329" s="1">
        <v>0.49199999999999999</v>
      </c>
      <c r="X329" s="1">
        <v>1.7999999999999999E-2</v>
      </c>
      <c r="Y329" s="1">
        <v>0.64800000000000002</v>
      </c>
      <c r="Z329" s="1">
        <v>0.74299999999999999</v>
      </c>
      <c r="AA329" s="1">
        <v>1.7000000000000001E-2</v>
      </c>
      <c r="AB329" s="1">
        <v>0</v>
      </c>
      <c r="AC329" s="1">
        <v>4</v>
      </c>
      <c r="AD329" s="1">
        <v>37.449596774193552</v>
      </c>
      <c r="AE329" s="1">
        <v>32.661290322580648</v>
      </c>
      <c r="AF329" s="1">
        <v>29.889112903225808</v>
      </c>
      <c r="AG329" s="1">
        <v>52.984464431725257</v>
      </c>
      <c r="AH329" s="2">
        <v>0.14434782608695654</v>
      </c>
      <c r="AI329" s="1">
        <v>0.48613911290322581</v>
      </c>
      <c r="AJ329" s="1">
        <v>0.3744959677419355</v>
      </c>
      <c r="AL329" s="1">
        <v>-0.64249014040628438</v>
      </c>
      <c r="AM329" s="1">
        <v>1321.4327925525761</v>
      </c>
      <c r="AN329" s="1">
        <v>1352.326416015625</v>
      </c>
      <c r="AO329" s="1">
        <v>2.885065078735352</v>
      </c>
      <c r="AP329" s="1">
        <v>1300.294311523438</v>
      </c>
      <c r="AQ329" s="1">
        <v>1321.012999383121</v>
      </c>
      <c r="AR329" s="1">
        <v>1315.6441895718469</v>
      </c>
      <c r="AS329" s="1">
        <v>2.3892180919647221</v>
      </c>
      <c r="AT329" s="1">
        <v>-4.506199268880664</v>
      </c>
      <c r="AU329" s="1">
        <v>-5.1834247054291254</v>
      </c>
      <c r="AV329" s="1">
        <v>1</v>
      </c>
    </row>
    <row r="330" spans="1:48" s="1" customFormat="1" x14ac:dyDescent="0.3">
      <c r="A330" s="1">
        <v>2</v>
      </c>
      <c r="B330" s="1">
        <v>50.45</v>
      </c>
      <c r="C330" s="1">
        <v>0.41</v>
      </c>
      <c r="D330" s="1">
        <v>1.36</v>
      </c>
      <c r="E330" s="1">
        <v>0.06</v>
      </c>
      <c r="F330" s="1">
        <v>18.079999999999998</v>
      </c>
      <c r="G330" s="1">
        <v>0.52</v>
      </c>
      <c r="H330" s="1">
        <v>11.14</v>
      </c>
      <c r="I330" s="1">
        <v>18.170000000000002</v>
      </c>
      <c r="J330" s="1">
        <v>0.28999999999999998</v>
      </c>
      <c r="K330" s="1">
        <v>0</v>
      </c>
      <c r="L330" s="1">
        <v>0</v>
      </c>
      <c r="M330" s="1">
        <v>0</v>
      </c>
      <c r="N330" s="1">
        <v>100.48</v>
      </c>
      <c r="O330" s="1" t="s">
        <v>56</v>
      </c>
      <c r="P330" t="str" cm="1">
        <f t="array" ref="P330">_xlfn.IFS(A330=2,"Core",A330=3,"Rim",TRUE,"Mantle")</f>
        <v>Core</v>
      </c>
      <c r="Q330" s="1" t="s">
        <v>58</v>
      </c>
      <c r="R330" s="1">
        <v>1.929</v>
      </c>
      <c r="S330" s="1">
        <v>1.2E-2</v>
      </c>
      <c r="T330" s="1">
        <v>6.0999999999999999E-2</v>
      </c>
      <c r="U330" s="1">
        <v>2E-3</v>
      </c>
      <c r="V330" s="1">
        <v>7.5999999999999998E-2</v>
      </c>
      <c r="W330" s="1">
        <v>0.502</v>
      </c>
      <c r="X330" s="1">
        <v>1.7000000000000001E-2</v>
      </c>
      <c r="Y330" s="1">
        <v>0.63500000000000001</v>
      </c>
      <c r="Z330" s="1">
        <v>0.74399999999999999</v>
      </c>
      <c r="AA330" s="1">
        <v>2.1999999999999999E-2</v>
      </c>
      <c r="AB330" s="1">
        <v>0</v>
      </c>
      <c r="AC330" s="1">
        <v>4</v>
      </c>
      <c r="AD330" s="1">
        <v>37.689969604863222</v>
      </c>
      <c r="AE330" s="1">
        <v>32.168186423505574</v>
      </c>
      <c r="AF330" s="1">
        <v>30.141843971631204</v>
      </c>
      <c r="AG330" s="1">
        <v>52.349546578730418</v>
      </c>
      <c r="AH330" s="2">
        <v>0.13148788927335642</v>
      </c>
      <c r="AI330" s="1">
        <v>0.48986828774062818</v>
      </c>
      <c r="AJ330" s="1">
        <v>0.37689969604863222</v>
      </c>
      <c r="AL330" s="1">
        <v>0.12535814251404531</v>
      </c>
      <c r="AM330" s="1">
        <v>1328.0430286619301</v>
      </c>
      <c r="AN330" s="1">
        <v>1354.368774414062</v>
      </c>
      <c r="AO330" s="1">
        <v>3.607793807983398</v>
      </c>
      <c r="AP330" s="1">
        <v>1302.189819335938</v>
      </c>
      <c r="AQ330" s="1">
        <v>1340.6433398788749</v>
      </c>
      <c r="AR330" s="1">
        <v>1334.517772870938</v>
      </c>
      <c r="AS330" s="1">
        <v>3.1260025501251221</v>
      </c>
      <c r="AT330" s="1">
        <v>-1.720839377362154</v>
      </c>
      <c r="AU330" s="1">
        <v>-2.4949353567439161</v>
      </c>
      <c r="AV330" s="1">
        <v>1</v>
      </c>
    </row>
    <row r="331" spans="1:48" s="1" customFormat="1" x14ac:dyDescent="0.3">
      <c r="A331" s="1">
        <v>2</v>
      </c>
      <c r="B331" s="1">
        <v>50.12</v>
      </c>
      <c r="C331" s="1">
        <v>0.44</v>
      </c>
      <c r="D331" s="1">
        <v>1.61</v>
      </c>
      <c r="E331" s="1">
        <v>0.09</v>
      </c>
      <c r="F331" s="1">
        <v>17.89</v>
      </c>
      <c r="G331" s="1">
        <v>0.52</v>
      </c>
      <c r="H331" s="1">
        <v>10.94</v>
      </c>
      <c r="I331" s="1">
        <v>18.149999999999999</v>
      </c>
      <c r="J331" s="1">
        <v>0.31</v>
      </c>
      <c r="K331" s="1">
        <v>0</v>
      </c>
      <c r="L331" s="1">
        <v>0</v>
      </c>
      <c r="M331" s="1">
        <v>0</v>
      </c>
      <c r="N331" s="1">
        <v>100.07</v>
      </c>
      <c r="O331" s="1" t="s">
        <v>56</v>
      </c>
      <c r="P331" t="str" cm="1">
        <f t="array" ref="P331">_xlfn.IFS(A331=2,"Core",A331=3,"Rim",TRUE,"Mantle")</f>
        <v>Core</v>
      </c>
      <c r="Q331" s="1" t="s">
        <v>58</v>
      </c>
      <c r="R331" s="1">
        <v>1.9239999999999999</v>
      </c>
      <c r="S331" s="1">
        <v>1.2999999999999999E-2</v>
      </c>
      <c r="T331" s="1">
        <v>7.2999999999999995E-2</v>
      </c>
      <c r="U331" s="1">
        <v>3.0000000000000001E-3</v>
      </c>
      <c r="V331" s="1">
        <v>7.2999999999999995E-2</v>
      </c>
      <c r="W331" s="1">
        <v>0.501</v>
      </c>
      <c r="X331" s="1">
        <v>1.7000000000000001E-2</v>
      </c>
      <c r="Y331" s="1">
        <v>0.626</v>
      </c>
      <c r="Z331" s="1">
        <v>0.747</v>
      </c>
      <c r="AA331" s="1">
        <v>2.3E-2</v>
      </c>
      <c r="AB331" s="1">
        <v>0</v>
      </c>
      <c r="AC331" s="1">
        <v>4</v>
      </c>
      <c r="AD331" s="1">
        <v>38.034623217922601</v>
      </c>
      <c r="AE331" s="1">
        <v>31.873727087576377</v>
      </c>
      <c r="AF331" s="1">
        <v>30.091649694501015</v>
      </c>
      <c r="AG331" s="1">
        <v>52.166666666666671</v>
      </c>
      <c r="AH331" s="2">
        <v>0.12717770034843207</v>
      </c>
      <c r="AI331" s="1">
        <v>0.49108961303462317</v>
      </c>
      <c r="AJ331" s="1">
        <v>0.38034623217922603</v>
      </c>
      <c r="AL331" s="1">
        <v>0.80590893451445567</v>
      </c>
      <c r="AM331" s="1">
        <v>1329.607200775647</v>
      </c>
      <c r="AN331" s="1">
        <v>1364.62744140625</v>
      </c>
      <c r="AO331" s="1">
        <v>5.1484088897705078</v>
      </c>
      <c r="AP331" s="1">
        <v>1307.721313476562</v>
      </c>
      <c r="AQ331" s="1">
        <v>1363.051076618068</v>
      </c>
      <c r="AR331" s="1">
        <v>1359.6738054333109</v>
      </c>
      <c r="AS331" s="1">
        <v>3.6340756416320801</v>
      </c>
      <c r="AT331" s="1">
        <v>1.132988530569492</v>
      </c>
      <c r="AU331" s="1">
        <v>0.70614347924186305</v>
      </c>
      <c r="AV331" s="1">
        <v>1</v>
      </c>
    </row>
    <row r="332" spans="1:48" s="1" customFormat="1" x14ac:dyDescent="0.3">
      <c r="A332" s="1">
        <v>1</v>
      </c>
      <c r="B332" s="1">
        <v>49.83</v>
      </c>
      <c r="C332" s="1">
        <v>0.42</v>
      </c>
      <c r="D332" s="1">
        <v>1.47</v>
      </c>
      <c r="E332" s="1">
        <v>0.03</v>
      </c>
      <c r="F332" s="1">
        <v>18.37</v>
      </c>
      <c r="G332" s="1">
        <v>0.56000000000000005</v>
      </c>
      <c r="H332" s="1">
        <v>11.23</v>
      </c>
      <c r="I332" s="1">
        <v>17.489999999999998</v>
      </c>
      <c r="J332" s="1">
        <v>0.28999999999999998</v>
      </c>
      <c r="K332" s="1">
        <v>0</v>
      </c>
      <c r="L332" s="1">
        <v>0</v>
      </c>
      <c r="M332" s="1">
        <v>0</v>
      </c>
      <c r="N332" s="1">
        <v>99.690000000000012</v>
      </c>
      <c r="O332" s="1" t="s">
        <v>56</v>
      </c>
      <c r="P332" t="str" cm="1">
        <f t="array" ref="P332">_xlfn.IFS(A332=2,"Core",A332=3,"Rim",TRUE,"Mantle")</f>
        <v>Mantle</v>
      </c>
      <c r="Q332" s="1" t="s">
        <v>58</v>
      </c>
      <c r="R332" s="1">
        <v>1.921</v>
      </c>
      <c r="S332" s="1">
        <v>1.2E-2</v>
      </c>
      <c r="T332" s="1">
        <v>6.7000000000000004E-2</v>
      </c>
      <c r="U332" s="1">
        <v>1E-3</v>
      </c>
      <c r="V332" s="1">
        <v>8.7999999999999995E-2</v>
      </c>
      <c r="W332" s="1">
        <v>0.504</v>
      </c>
      <c r="X332" s="1">
        <v>1.7999999999999999E-2</v>
      </c>
      <c r="Y332" s="1">
        <v>0.64500000000000002</v>
      </c>
      <c r="Z332" s="1">
        <v>0.72199999999999998</v>
      </c>
      <c r="AA332" s="1">
        <v>2.1999999999999999E-2</v>
      </c>
      <c r="AB332" s="1">
        <v>0</v>
      </c>
      <c r="AC332" s="1">
        <v>4</v>
      </c>
      <c r="AD332" s="1">
        <v>36.519979767324223</v>
      </c>
      <c r="AE332" s="1">
        <v>32.625189681335357</v>
      </c>
      <c r="AF332" s="1">
        <v>30.854830551340413</v>
      </c>
      <c r="AG332" s="1">
        <v>52.142279708973319</v>
      </c>
      <c r="AH332" s="2">
        <v>0.14864864864864866</v>
      </c>
      <c r="AI332" s="1">
        <v>0.49114820435002526</v>
      </c>
      <c r="AJ332" s="1">
        <v>0.36519979767324223</v>
      </c>
      <c r="AL332" s="1">
        <v>0.3569582369211588</v>
      </c>
      <c r="AM332" s="1">
        <v>1325.330311069765</v>
      </c>
      <c r="AN332" s="1">
        <v>1330.787109375</v>
      </c>
      <c r="AO332" s="1">
        <v>3.8529665470123291</v>
      </c>
      <c r="AP332" s="1">
        <v>1287.026611328125</v>
      </c>
      <c r="AQ332" s="1">
        <v>1335.117295425498</v>
      </c>
      <c r="AR332" s="1">
        <v>1325.736200619378</v>
      </c>
      <c r="AS332" s="1">
        <v>3.5149447917938228</v>
      </c>
      <c r="AT332" s="1">
        <v>-2.2501505832087791</v>
      </c>
      <c r="AU332" s="1">
        <v>-3.4368395246622629</v>
      </c>
      <c r="AV332" s="1">
        <v>1</v>
      </c>
    </row>
    <row r="333" spans="1:48" s="1" customFormat="1" x14ac:dyDescent="0.3">
      <c r="A333" s="1">
        <v>1</v>
      </c>
      <c r="B333" s="1">
        <v>49.87</v>
      </c>
      <c r="C333" s="1">
        <v>0.39</v>
      </c>
      <c r="D333" s="1">
        <v>1.51</v>
      </c>
      <c r="E333" s="1">
        <v>0.04</v>
      </c>
      <c r="F333" s="1">
        <v>18.39</v>
      </c>
      <c r="G333" s="1">
        <v>0.51</v>
      </c>
      <c r="H333" s="1">
        <v>11.18</v>
      </c>
      <c r="I333" s="1">
        <v>17.559999999999999</v>
      </c>
      <c r="J333" s="1">
        <v>0.28000000000000003</v>
      </c>
      <c r="K333" s="1">
        <v>0</v>
      </c>
      <c r="L333" s="1">
        <v>0</v>
      </c>
      <c r="M333" s="1">
        <v>0</v>
      </c>
      <c r="N333" s="1">
        <v>99.72999999999999</v>
      </c>
      <c r="O333" s="1" t="s">
        <v>56</v>
      </c>
      <c r="P333" t="str" cm="1">
        <f t="array" ref="P333">_xlfn.IFS(A333=2,"Core",A333=3,"Rim",TRUE,"Mantle")</f>
        <v>Mantle</v>
      </c>
      <c r="Q333" s="1" t="s">
        <v>58</v>
      </c>
      <c r="R333" s="1">
        <v>1.9219999999999999</v>
      </c>
      <c r="S333" s="1">
        <v>1.0999999999999999E-2</v>
      </c>
      <c r="T333" s="1">
        <v>6.9000000000000006E-2</v>
      </c>
      <c r="U333" s="1">
        <v>1E-3</v>
      </c>
      <c r="V333" s="1">
        <v>8.5000000000000006E-2</v>
      </c>
      <c r="W333" s="1">
        <v>0.50700000000000001</v>
      </c>
      <c r="X333" s="1">
        <v>1.7000000000000001E-2</v>
      </c>
      <c r="Y333" s="1">
        <v>0.64200000000000002</v>
      </c>
      <c r="Z333" s="1">
        <v>0.72499999999999998</v>
      </c>
      <c r="AA333" s="1">
        <v>2.1000000000000001E-2</v>
      </c>
      <c r="AB333" s="1">
        <v>0</v>
      </c>
      <c r="AC333" s="1">
        <v>4</v>
      </c>
      <c r="AD333" s="1">
        <v>36.690283400809712</v>
      </c>
      <c r="AE333" s="1">
        <v>32.489878542510134</v>
      </c>
      <c r="AF333" s="1">
        <v>30.819838056680165</v>
      </c>
      <c r="AG333" s="1">
        <v>52.0259319286872</v>
      </c>
      <c r="AH333" s="2">
        <v>0.14358108108108109</v>
      </c>
      <c r="AI333" s="1">
        <v>0.4916497975708502</v>
      </c>
      <c r="AJ333" s="1">
        <v>0.36690283400809709</v>
      </c>
      <c r="AL333" s="1">
        <v>0.43624910911671583</v>
      </c>
      <c r="AM333" s="1">
        <v>1329.1234248333981</v>
      </c>
      <c r="AN333" s="1">
        <v>1339.998657226562</v>
      </c>
      <c r="AO333" s="1">
        <v>3.671294212341309</v>
      </c>
      <c r="AP333" s="1">
        <v>1296.09423828125</v>
      </c>
      <c r="AQ333" s="1">
        <v>1349.2955570723859</v>
      </c>
      <c r="AR333" s="1">
        <v>1342.727902732174</v>
      </c>
      <c r="AS333" s="1">
        <v>2.9716310501098628</v>
      </c>
      <c r="AT333" s="1">
        <v>-0.51278533708773466</v>
      </c>
      <c r="AU333" s="1">
        <v>-1.3433065890123159</v>
      </c>
      <c r="AV333" s="1">
        <v>1</v>
      </c>
    </row>
    <row r="334" spans="1:48" s="1" customFormat="1" x14ac:dyDescent="0.3">
      <c r="A334" s="1">
        <v>1</v>
      </c>
      <c r="B334" s="1">
        <v>50.44</v>
      </c>
      <c r="C334" s="1">
        <v>0.44</v>
      </c>
      <c r="D334" s="1">
        <v>1.37</v>
      </c>
      <c r="E334" s="1">
        <v>0.03</v>
      </c>
      <c r="F334" s="1">
        <v>18.170000000000002</v>
      </c>
      <c r="G334" s="1">
        <v>0.52</v>
      </c>
      <c r="H334" s="1">
        <v>10.8</v>
      </c>
      <c r="I334" s="1">
        <v>17.96</v>
      </c>
      <c r="J334" s="1">
        <v>0.25</v>
      </c>
      <c r="K334" s="1">
        <v>0</v>
      </c>
      <c r="L334" s="1">
        <v>0</v>
      </c>
      <c r="M334" s="1">
        <v>0</v>
      </c>
      <c r="N334" s="1">
        <v>99.97999999999999</v>
      </c>
      <c r="O334" s="1" t="s">
        <v>56</v>
      </c>
      <c r="P334" t="str" cm="1">
        <f t="array" ref="P334">_xlfn.IFS(A334=2,"Core",A334=3,"Rim",TRUE,"Mantle")</f>
        <v>Mantle</v>
      </c>
      <c r="Q334" s="1" t="s">
        <v>58</v>
      </c>
      <c r="R334" s="1">
        <v>1.9419999999999999</v>
      </c>
      <c r="S334" s="1">
        <v>1.2999999999999999E-2</v>
      </c>
      <c r="T334" s="1">
        <v>6.2E-2</v>
      </c>
      <c r="U334" s="1">
        <v>1E-3</v>
      </c>
      <c r="V334" s="1">
        <v>4.4999999999999998E-2</v>
      </c>
      <c r="W334" s="1">
        <v>0.54</v>
      </c>
      <c r="X334" s="1">
        <v>1.7000000000000001E-2</v>
      </c>
      <c r="Y334" s="1">
        <v>0.62</v>
      </c>
      <c r="Z334" s="1">
        <v>0.74099999999999999</v>
      </c>
      <c r="AA334" s="1">
        <v>1.9E-2</v>
      </c>
      <c r="AB334" s="1">
        <v>0</v>
      </c>
      <c r="AC334" s="1">
        <v>4</v>
      </c>
      <c r="AD334" s="1">
        <v>37.748344370860927</v>
      </c>
      <c r="AE334" s="1">
        <v>31.584309730005096</v>
      </c>
      <c r="AF334" s="1">
        <v>30.667345899133981</v>
      </c>
      <c r="AG334" s="1">
        <v>51.452282157676343</v>
      </c>
      <c r="AH334" s="2">
        <v>7.6923076923076913E-2</v>
      </c>
      <c r="AI334" s="1">
        <v>0.4954151808456444</v>
      </c>
      <c r="AJ334" s="1">
        <v>0.37748344370860926</v>
      </c>
      <c r="AL334" s="1">
        <v>0.6802818468397227</v>
      </c>
      <c r="AM334" s="1">
        <v>1327.9782303393449</v>
      </c>
      <c r="AN334" s="1">
        <v>1343.923706054688</v>
      </c>
      <c r="AO334" s="1">
        <v>3.5245199203491211</v>
      </c>
      <c r="AP334" s="1">
        <v>1277.350708007812</v>
      </c>
      <c r="AQ334" s="1">
        <v>1364.673281204078</v>
      </c>
      <c r="AR334" s="1">
        <v>1368.207121473532</v>
      </c>
      <c r="AS334" s="1">
        <v>2.885339736938477</v>
      </c>
      <c r="AT334" s="1">
        <v>1.4342229618491731</v>
      </c>
      <c r="AU334" s="1">
        <v>1.8811055289859939</v>
      </c>
      <c r="AV334" s="1">
        <v>1</v>
      </c>
    </row>
    <row r="335" spans="1:48" s="1" customFormat="1" x14ac:dyDescent="0.3">
      <c r="A335" s="1">
        <v>1</v>
      </c>
      <c r="B335" s="1">
        <v>49.94</v>
      </c>
      <c r="C335" s="1">
        <v>0.45</v>
      </c>
      <c r="D335" s="1">
        <v>1.6</v>
      </c>
      <c r="E335" s="1">
        <v>0.08</v>
      </c>
      <c r="F335" s="1">
        <v>18.79</v>
      </c>
      <c r="G335" s="1">
        <v>0.54</v>
      </c>
      <c r="H335" s="1">
        <v>10.86</v>
      </c>
      <c r="I335" s="1">
        <v>17.32</v>
      </c>
      <c r="J335" s="1">
        <v>0.34</v>
      </c>
      <c r="K335" s="1">
        <v>0</v>
      </c>
      <c r="L335" s="1">
        <v>0</v>
      </c>
      <c r="M335" s="1">
        <v>0</v>
      </c>
      <c r="N335" s="1">
        <v>99.920000000000016</v>
      </c>
      <c r="O335" s="1" t="s">
        <v>56</v>
      </c>
      <c r="P335" t="str" cm="1">
        <f t="array" ref="P335">_xlfn.IFS(A335=2,"Core",A335=3,"Rim",TRUE,"Mantle")</f>
        <v>Mantle</v>
      </c>
      <c r="Q335" s="1" t="s">
        <v>58</v>
      </c>
      <c r="R335" s="1">
        <v>1.9239999999999999</v>
      </c>
      <c r="S335" s="1">
        <v>1.2999999999999999E-2</v>
      </c>
      <c r="T335" s="1">
        <v>7.2999999999999995E-2</v>
      </c>
      <c r="U335" s="1">
        <v>2E-3</v>
      </c>
      <c r="V335" s="1">
        <v>7.4999999999999997E-2</v>
      </c>
      <c r="W335" s="1">
        <v>0.53</v>
      </c>
      <c r="X335" s="1">
        <v>1.7999999999999999E-2</v>
      </c>
      <c r="Y335" s="1">
        <v>0.624</v>
      </c>
      <c r="Z335" s="1">
        <v>0.71499999999999997</v>
      </c>
      <c r="AA335" s="1">
        <v>2.5000000000000001E-2</v>
      </c>
      <c r="AB335" s="1">
        <v>0</v>
      </c>
      <c r="AC335" s="1">
        <v>4</v>
      </c>
      <c r="AD335" s="1">
        <v>36.442405708460747</v>
      </c>
      <c r="AE335" s="1">
        <v>31.804281345565744</v>
      </c>
      <c r="AF335" s="1">
        <v>31.753312945973494</v>
      </c>
      <c r="AG335" s="1">
        <v>50.772986167615954</v>
      </c>
      <c r="AH335" s="2">
        <v>0.12396694214876033</v>
      </c>
      <c r="AI335" s="1">
        <v>0.49974515800203867</v>
      </c>
      <c r="AJ335" s="1">
        <v>0.36442405708460746</v>
      </c>
      <c r="AL335" s="1">
        <v>1.639108824086978</v>
      </c>
      <c r="AM335" s="1">
        <v>1331.3575440240779</v>
      </c>
      <c r="AN335" s="1">
        <v>1348.749755859375</v>
      </c>
      <c r="AO335" s="1">
        <v>5.167180061340332</v>
      </c>
      <c r="AP335" s="1">
        <v>1316.999267578125</v>
      </c>
      <c r="AQ335" s="1">
        <v>1366.0524957231639</v>
      </c>
      <c r="AR335" s="1">
        <v>1359.156053967572</v>
      </c>
      <c r="AS335" s="1">
        <v>3.8138668537139888</v>
      </c>
      <c r="AT335" s="1">
        <v>2.0531897139499051</v>
      </c>
      <c r="AU335" s="1">
        <v>1.178834796622938</v>
      </c>
      <c r="AV335" s="1">
        <v>1</v>
      </c>
    </row>
    <row r="336" spans="1:48" s="1" customFormat="1" x14ac:dyDescent="0.3">
      <c r="A336" s="1">
        <v>1</v>
      </c>
      <c r="B336" s="1">
        <v>50.18</v>
      </c>
      <c r="C336" s="1">
        <v>0.45</v>
      </c>
      <c r="D336" s="1">
        <v>1.45</v>
      </c>
      <c r="E336" s="1">
        <v>0.04</v>
      </c>
      <c r="F336" s="1">
        <v>18.64</v>
      </c>
      <c r="G336" s="1">
        <v>0.56000000000000005</v>
      </c>
      <c r="H336" s="1">
        <v>10.77</v>
      </c>
      <c r="I336" s="1">
        <v>17.86</v>
      </c>
      <c r="J336" s="1">
        <v>0.27</v>
      </c>
      <c r="K336" s="1">
        <v>0</v>
      </c>
      <c r="L336" s="1">
        <v>0</v>
      </c>
      <c r="M336" s="1">
        <v>0</v>
      </c>
      <c r="N336" s="1">
        <v>100.22</v>
      </c>
      <c r="O336" s="1" t="s">
        <v>56</v>
      </c>
      <c r="P336" t="str" cm="1">
        <f t="array" ref="P336">_xlfn.IFS(A336=2,"Core",A336=3,"Rim",TRUE,"Mantle")</f>
        <v>Mantle</v>
      </c>
      <c r="Q336" s="1" t="s">
        <v>58</v>
      </c>
      <c r="R336" s="1">
        <v>1.929</v>
      </c>
      <c r="S336" s="1">
        <v>1.2999999999999999E-2</v>
      </c>
      <c r="T336" s="1">
        <v>6.6000000000000003E-2</v>
      </c>
      <c r="U336" s="1">
        <v>1E-3</v>
      </c>
      <c r="V336" s="1">
        <v>6.8000000000000005E-2</v>
      </c>
      <c r="W336" s="1">
        <v>0.53100000000000003</v>
      </c>
      <c r="X336" s="1">
        <v>1.7999999999999999E-2</v>
      </c>
      <c r="Y336" s="1">
        <v>0.61699999999999999</v>
      </c>
      <c r="Z336" s="1">
        <v>0.73599999999999999</v>
      </c>
      <c r="AA336" s="1">
        <v>0.02</v>
      </c>
      <c r="AB336" s="1">
        <v>0</v>
      </c>
      <c r="AC336" s="1">
        <v>4</v>
      </c>
      <c r="AD336" s="1">
        <v>37.360406091370557</v>
      </c>
      <c r="AE336" s="1">
        <v>31.319796954314722</v>
      </c>
      <c r="AF336" s="1">
        <v>31.319796954314722</v>
      </c>
      <c r="AG336" s="1">
        <v>50.740131578947363</v>
      </c>
      <c r="AH336" s="2">
        <v>0.11352253756260437</v>
      </c>
      <c r="AI336" s="1">
        <v>0.5</v>
      </c>
      <c r="AJ336" s="1">
        <v>0.37360406091370557</v>
      </c>
      <c r="AL336" s="1">
        <v>0.49720330871624802</v>
      </c>
      <c r="AM336" s="1">
        <v>1321.518487121278</v>
      </c>
      <c r="AN336" s="1">
        <v>1339.448364257812</v>
      </c>
      <c r="AO336" s="1">
        <v>4.4331026077270508</v>
      </c>
      <c r="AP336" s="1">
        <v>1289.703491210938</v>
      </c>
      <c r="AQ336" s="1">
        <v>1351.5291522138989</v>
      </c>
      <c r="AR336" s="1">
        <v>1348.242067059377</v>
      </c>
      <c r="AS336" s="1">
        <v>3.124022483825684</v>
      </c>
      <c r="AT336" s="1">
        <v>0.1901530151994848</v>
      </c>
      <c r="AU336" s="1">
        <v>-0.22654227752573769</v>
      </c>
      <c r="AV336" s="1">
        <v>1</v>
      </c>
    </row>
    <row r="337" spans="1:48" s="1" customFormat="1" x14ac:dyDescent="0.3">
      <c r="A337" s="1">
        <v>1</v>
      </c>
      <c r="B337" s="1">
        <v>49.73</v>
      </c>
      <c r="C337" s="1">
        <v>0.46</v>
      </c>
      <c r="D337" s="1">
        <v>1.62</v>
      </c>
      <c r="E337" s="1">
        <v>0.04</v>
      </c>
      <c r="F337" s="1">
        <v>18.87</v>
      </c>
      <c r="G337" s="1">
        <v>0.53</v>
      </c>
      <c r="H337" s="1">
        <v>10.81</v>
      </c>
      <c r="I337" s="1">
        <v>17.34</v>
      </c>
      <c r="J337" s="1">
        <v>0.28999999999999998</v>
      </c>
      <c r="K337" s="1">
        <v>0</v>
      </c>
      <c r="L337" s="1">
        <v>0</v>
      </c>
      <c r="M337" s="1">
        <v>0</v>
      </c>
      <c r="N337" s="1">
        <v>99.690000000000012</v>
      </c>
      <c r="O337" s="1" t="s">
        <v>56</v>
      </c>
      <c r="P337" t="str" cm="1">
        <f t="array" ref="P337">_xlfn.IFS(A337=2,"Core",A337=3,"Rim",TRUE,"Mantle")</f>
        <v>Mantle</v>
      </c>
      <c r="Q337" s="1" t="s">
        <v>58</v>
      </c>
      <c r="R337" s="1">
        <v>1.9219999999999999</v>
      </c>
      <c r="S337" s="1">
        <v>1.2999999999999999E-2</v>
      </c>
      <c r="T337" s="1">
        <v>7.3999999999999996E-2</v>
      </c>
      <c r="U337" s="1">
        <v>1E-3</v>
      </c>
      <c r="V337" s="1">
        <v>7.5999999999999998E-2</v>
      </c>
      <c r="W337" s="1">
        <v>0.53400000000000003</v>
      </c>
      <c r="X337" s="1">
        <v>1.7000000000000001E-2</v>
      </c>
      <c r="Y337" s="1">
        <v>0.623</v>
      </c>
      <c r="Z337" s="1">
        <v>0.71799999999999997</v>
      </c>
      <c r="AA337" s="1">
        <v>2.1999999999999999E-2</v>
      </c>
      <c r="AB337" s="1">
        <v>0</v>
      </c>
      <c r="AC337" s="1">
        <v>4</v>
      </c>
      <c r="AD337" s="1">
        <v>36.483739837398375</v>
      </c>
      <c r="AE337" s="1">
        <v>31.656504065040654</v>
      </c>
      <c r="AF337" s="1">
        <v>31.859756097560975</v>
      </c>
      <c r="AG337" s="1">
        <v>50.527169505271686</v>
      </c>
      <c r="AH337" s="2">
        <v>0.12459016393442625</v>
      </c>
      <c r="AI337" s="1">
        <v>0.50101626016260159</v>
      </c>
      <c r="AJ337" s="1">
        <v>0.36483739837398377</v>
      </c>
      <c r="AL337" s="1">
        <v>1.069724353720598</v>
      </c>
      <c r="AM337" s="1">
        <v>1326.6714565081891</v>
      </c>
      <c r="AN337" s="1">
        <v>1332.868896484375</v>
      </c>
      <c r="AO337" s="1">
        <v>5.1006078720092773</v>
      </c>
      <c r="AP337" s="1">
        <v>1292.3037109375</v>
      </c>
      <c r="AQ337" s="1">
        <v>1359.7346963865591</v>
      </c>
      <c r="AR337" s="1">
        <v>1354.824660744704</v>
      </c>
      <c r="AS337" s="1">
        <v>3.673317670822144</v>
      </c>
      <c r="AT337" s="1">
        <v>1.3809987723293491</v>
      </c>
      <c r="AU337" s="1">
        <v>0.75802223796303103</v>
      </c>
      <c r="AV337" s="1">
        <v>1</v>
      </c>
    </row>
    <row r="338" spans="1:48" s="1" customFormat="1" x14ac:dyDescent="0.3">
      <c r="A338" s="1">
        <v>1</v>
      </c>
      <c r="B338" s="1">
        <v>49.68</v>
      </c>
      <c r="C338" s="1">
        <v>0.42</v>
      </c>
      <c r="D338" s="1">
        <v>1.6</v>
      </c>
      <c r="E338" s="1">
        <v>0.03</v>
      </c>
      <c r="F338" s="1">
        <v>19.05</v>
      </c>
      <c r="G338" s="1">
        <v>0.56000000000000005</v>
      </c>
      <c r="H338" s="1">
        <v>10.83</v>
      </c>
      <c r="I338" s="1">
        <v>17.37</v>
      </c>
      <c r="J338" s="1">
        <v>0.23</v>
      </c>
      <c r="K338" s="1">
        <v>0</v>
      </c>
      <c r="L338" s="1">
        <v>0</v>
      </c>
      <c r="M338" s="1">
        <v>0</v>
      </c>
      <c r="N338" s="1">
        <v>99.77000000000001</v>
      </c>
      <c r="O338" s="1" t="s">
        <v>56</v>
      </c>
      <c r="P338" t="str" cm="1">
        <f t="array" ref="P338">_xlfn.IFS(A338=2,"Core",A338=3,"Rim",TRUE,"Mantle")</f>
        <v>Mantle</v>
      </c>
      <c r="Q338" s="1" t="s">
        <v>58</v>
      </c>
      <c r="R338" s="1">
        <v>1.92</v>
      </c>
      <c r="S338" s="1">
        <v>1.2E-2</v>
      </c>
      <c r="T338" s="1">
        <v>7.2999999999999995E-2</v>
      </c>
      <c r="U338" s="1">
        <v>1E-3</v>
      </c>
      <c r="V338" s="1">
        <v>7.9000000000000001E-2</v>
      </c>
      <c r="W338" s="1">
        <v>0.53600000000000003</v>
      </c>
      <c r="X338" s="1">
        <v>1.7999999999999999E-2</v>
      </c>
      <c r="Y338" s="1">
        <v>0.624</v>
      </c>
      <c r="Z338" s="1">
        <v>0.71899999999999997</v>
      </c>
      <c r="AA338" s="1">
        <v>1.7000000000000001E-2</v>
      </c>
      <c r="AB338" s="1">
        <v>0</v>
      </c>
      <c r="AC338" s="1">
        <v>4</v>
      </c>
      <c r="AD338" s="1">
        <v>36.386639676113361</v>
      </c>
      <c r="AE338" s="1">
        <v>31.578947368421055</v>
      </c>
      <c r="AF338" s="1">
        <v>32.034412955465591</v>
      </c>
      <c r="AG338" s="1">
        <v>50.363196125907983</v>
      </c>
      <c r="AH338" s="2">
        <v>0.12845528455284552</v>
      </c>
      <c r="AI338" s="1">
        <v>0.50227732793522273</v>
      </c>
      <c r="AJ338" s="1">
        <v>0.36386639676113364</v>
      </c>
      <c r="AL338" s="1">
        <v>0.33932155512526663</v>
      </c>
      <c r="AM338" s="1">
        <v>1318.153335546149</v>
      </c>
      <c r="AN338" s="1">
        <v>1331.200073242188</v>
      </c>
      <c r="AO338" s="1">
        <v>4.3443584442138672</v>
      </c>
      <c r="AP338" s="1">
        <v>1290</v>
      </c>
      <c r="AQ338" s="1">
        <v>1350.0215559218759</v>
      </c>
      <c r="AR338" s="1">
        <v>1346.7053810161949</v>
      </c>
      <c r="AS338" s="1">
        <v>3.0566868782043461</v>
      </c>
      <c r="AT338" s="1">
        <v>0.1541008023932591</v>
      </c>
      <c r="AU338" s="1">
        <v>-0.26666301484724292</v>
      </c>
      <c r="AV338" s="1">
        <v>1</v>
      </c>
    </row>
    <row r="339" spans="1:48" s="1" customFormat="1" x14ac:dyDescent="0.3">
      <c r="A339" s="1">
        <v>1</v>
      </c>
      <c r="B339" s="1">
        <v>49.56</v>
      </c>
      <c r="C339" s="1">
        <v>0.44</v>
      </c>
      <c r="D339" s="1">
        <v>1.61</v>
      </c>
      <c r="E339" s="1">
        <v>0.02</v>
      </c>
      <c r="F339" s="1">
        <v>19.22</v>
      </c>
      <c r="G339" s="1">
        <v>0.56000000000000005</v>
      </c>
      <c r="H339" s="1">
        <v>10.91</v>
      </c>
      <c r="I339" s="1">
        <v>17.489999999999998</v>
      </c>
      <c r="J339" s="1">
        <v>0.26</v>
      </c>
      <c r="K339" s="1">
        <v>0</v>
      </c>
      <c r="L339" s="1">
        <v>0</v>
      </c>
      <c r="M339" s="1">
        <v>0</v>
      </c>
      <c r="N339" s="1">
        <v>100.07</v>
      </c>
      <c r="O339" s="1" t="s">
        <v>56</v>
      </c>
      <c r="P339" t="str" cm="1">
        <f t="array" ref="P339">_xlfn.IFS(A339=2,"Core",A339=3,"Rim",TRUE,"Mantle")</f>
        <v>Mantle</v>
      </c>
      <c r="Q339" s="1" t="s">
        <v>58</v>
      </c>
      <c r="R339" s="1">
        <v>1.909</v>
      </c>
      <c r="S339" s="1">
        <v>1.2999999999999999E-2</v>
      </c>
      <c r="T339" s="1">
        <v>7.2999999999999995E-2</v>
      </c>
      <c r="U339" s="1">
        <v>1E-3</v>
      </c>
      <c r="V339" s="1">
        <v>0.10299999999999999</v>
      </c>
      <c r="W339" s="1">
        <v>0.51600000000000001</v>
      </c>
      <c r="X339" s="1">
        <v>1.7999999999999999E-2</v>
      </c>
      <c r="Y339" s="1">
        <v>0.626</v>
      </c>
      <c r="Z339" s="1">
        <v>0.72199999999999998</v>
      </c>
      <c r="AA339" s="1">
        <v>1.9E-2</v>
      </c>
      <c r="AB339" s="1">
        <v>0</v>
      </c>
      <c r="AC339" s="1">
        <v>4</v>
      </c>
      <c r="AD339" s="1">
        <v>36.372795969773293</v>
      </c>
      <c r="AE339" s="1">
        <v>31.536523929471034</v>
      </c>
      <c r="AF339" s="1">
        <v>32.090680100755669</v>
      </c>
      <c r="AG339" s="1">
        <v>50.281124497991975</v>
      </c>
      <c r="AH339" s="2">
        <v>0.16639741518578352</v>
      </c>
      <c r="AI339" s="1">
        <v>0.50277078085642313</v>
      </c>
      <c r="AJ339" s="1">
        <v>0.36372795969773292</v>
      </c>
      <c r="AM339" s="1">
        <v>1316.267925662429</v>
      </c>
      <c r="AN339" s="1">
        <v>1314.582885742188</v>
      </c>
      <c r="AO339" s="1">
        <v>4.7867836952209473</v>
      </c>
      <c r="AP339" s="1">
        <v>1280.015625</v>
      </c>
      <c r="AS339" s="1">
        <v>3.2804737091064449</v>
      </c>
      <c r="AV339" s="1">
        <v>1</v>
      </c>
    </row>
    <row r="340" spans="1:48" s="1" customFormat="1" x14ac:dyDescent="0.3">
      <c r="A340" s="1">
        <v>1</v>
      </c>
      <c r="B340" s="1">
        <v>49.67</v>
      </c>
      <c r="C340" s="1">
        <v>0.46</v>
      </c>
      <c r="D340" s="1">
        <v>1.65</v>
      </c>
      <c r="E340" s="1">
        <v>0.05</v>
      </c>
      <c r="F340" s="1">
        <v>19.34</v>
      </c>
      <c r="G340" s="1">
        <v>0.53</v>
      </c>
      <c r="H340" s="1">
        <v>10.74</v>
      </c>
      <c r="I340" s="1">
        <v>17.29</v>
      </c>
      <c r="J340" s="1">
        <v>0.28999999999999998</v>
      </c>
      <c r="K340" s="1">
        <v>0</v>
      </c>
      <c r="L340" s="1">
        <v>0</v>
      </c>
      <c r="M340" s="1">
        <v>0</v>
      </c>
      <c r="N340" s="1">
        <v>100.02</v>
      </c>
      <c r="O340" s="1" t="s">
        <v>56</v>
      </c>
      <c r="P340" t="str" cm="1">
        <f t="array" ref="P340">_xlfn.IFS(A340=2,"Core",A340=3,"Rim",TRUE,"Mantle")</f>
        <v>Mantle</v>
      </c>
      <c r="Q340" s="1" t="s">
        <v>58</v>
      </c>
      <c r="R340" s="1">
        <v>1.9159999999999999</v>
      </c>
      <c r="S340" s="1">
        <v>1.2999999999999999E-2</v>
      </c>
      <c r="T340" s="1">
        <v>7.4999999999999997E-2</v>
      </c>
      <c r="U340" s="1">
        <v>2E-3</v>
      </c>
      <c r="V340" s="1">
        <v>8.6999999999999994E-2</v>
      </c>
      <c r="W340" s="1">
        <v>0.53600000000000003</v>
      </c>
      <c r="X340" s="1">
        <v>1.7000000000000001E-2</v>
      </c>
      <c r="Y340" s="1">
        <v>0.61699999999999999</v>
      </c>
      <c r="Z340" s="1">
        <v>0.71399999999999997</v>
      </c>
      <c r="AA340" s="1">
        <v>2.1999999999999999E-2</v>
      </c>
      <c r="AB340" s="1">
        <v>0</v>
      </c>
      <c r="AC340" s="1">
        <v>4</v>
      </c>
      <c r="AD340" s="1">
        <v>36.225266362252654</v>
      </c>
      <c r="AE340" s="1">
        <v>31.303906646372397</v>
      </c>
      <c r="AF340" s="1">
        <v>32.470826991374942</v>
      </c>
      <c r="AG340" s="1">
        <v>49.758064516129032</v>
      </c>
      <c r="AH340" s="2">
        <v>0.13964686998394862</v>
      </c>
      <c r="AI340" s="1">
        <v>0.50583460172501271</v>
      </c>
      <c r="AJ340" s="1">
        <v>0.36225266362252656</v>
      </c>
      <c r="AL340" s="1">
        <v>0.88186977491286456</v>
      </c>
      <c r="AM340" s="1">
        <v>1323.677724495667</v>
      </c>
      <c r="AN340" s="1">
        <v>1337.421264648438</v>
      </c>
      <c r="AO340" s="1">
        <v>5.1919608116149902</v>
      </c>
      <c r="AP340" s="1">
        <v>1300.0458984375</v>
      </c>
      <c r="AQ340" s="1">
        <v>1348.3451272139571</v>
      </c>
      <c r="AR340" s="1">
        <v>1340.372096545123</v>
      </c>
      <c r="AS340" s="1">
        <v>3.582444429397583</v>
      </c>
      <c r="AT340" s="1">
        <v>0.29449233742479919</v>
      </c>
      <c r="AU340" s="1">
        <v>-0.71923188829886975</v>
      </c>
      <c r="AV340" s="1">
        <v>1</v>
      </c>
    </row>
    <row r="341" spans="1:48" s="1" customFormat="1" x14ac:dyDescent="0.3">
      <c r="A341" s="1">
        <v>1</v>
      </c>
      <c r="B341" s="1">
        <v>49.48</v>
      </c>
      <c r="C341" s="1">
        <v>0.46</v>
      </c>
      <c r="D341" s="1">
        <v>1.75</v>
      </c>
      <c r="E341" s="1">
        <v>0.04</v>
      </c>
      <c r="F341" s="1">
        <v>18.940000000000001</v>
      </c>
      <c r="G341" s="1">
        <v>0.52</v>
      </c>
      <c r="H341" s="1">
        <v>10.49</v>
      </c>
      <c r="I341" s="1">
        <v>18.07</v>
      </c>
      <c r="J341" s="1">
        <v>0.34</v>
      </c>
      <c r="K341" s="1">
        <v>0</v>
      </c>
      <c r="L341" s="1">
        <v>0</v>
      </c>
      <c r="M341" s="1">
        <v>0</v>
      </c>
      <c r="N341" s="1">
        <v>100.09</v>
      </c>
      <c r="O341" s="1" t="s">
        <v>56</v>
      </c>
      <c r="P341" t="str" cm="1">
        <f t="array" ref="P341">_xlfn.IFS(A341=2,"Core",A341=3,"Rim",TRUE,"Mantle")</f>
        <v>Mantle</v>
      </c>
      <c r="Q341" s="1" t="s">
        <v>58</v>
      </c>
      <c r="R341" s="1">
        <v>1.9059999999999999</v>
      </c>
      <c r="S341" s="1">
        <v>1.2999999999999999E-2</v>
      </c>
      <c r="T341" s="1">
        <v>7.9000000000000001E-2</v>
      </c>
      <c r="U341" s="1">
        <v>1E-3</v>
      </c>
      <c r="V341" s="1">
        <v>0.107</v>
      </c>
      <c r="W341" s="1">
        <v>0.503</v>
      </c>
      <c r="X341" s="1">
        <v>1.7000000000000001E-2</v>
      </c>
      <c r="Y341" s="1">
        <v>0.60199999999999998</v>
      </c>
      <c r="Z341" s="1">
        <v>0.746</v>
      </c>
      <c r="AA341" s="1">
        <v>2.5000000000000001E-2</v>
      </c>
      <c r="AB341" s="1">
        <v>0</v>
      </c>
      <c r="AC341" s="1">
        <v>4</v>
      </c>
      <c r="AD341" s="1">
        <v>37.772151898734172</v>
      </c>
      <c r="AE341" s="1">
        <v>30.481012658227847</v>
      </c>
      <c r="AF341" s="1">
        <v>31.746835443037973</v>
      </c>
      <c r="AG341" s="1">
        <v>49.669966996699671</v>
      </c>
      <c r="AH341" s="2">
        <v>0.17540983606557378</v>
      </c>
      <c r="AI341" s="1">
        <v>0.50632911392405067</v>
      </c>
      <c r="AJ341" s="1">
        <v>0.37772151898734174</v>
      </c>
      <c r="AL341" s="1">
        <v>0.57755684266391683</v>
      </c>
      <c r="AM341" s="1">
        <v>1321.1859599721161</v>
      </c>
      <c r="AN341" s="1">
        <v>1343.391357421875</v>
      </c>
      <c r="AO341" s="1">
        <v>5.7383694648742676</v>
      </c>
      <c r="AP341" s="1">
        <v>1281.27001953125</v>
      </c>
      <c r="AQ341" s="1">
        <v>1334.822199219667</v>
      </c>
      <c r="AR341" s="1">
        <v>1323.316252998706</v>
      </c>
      <c r="AS341" s="1">
        <v>4.236973762512207</v>
      </c>
      <c r="AT341" s="1">
        <v>-1.3192669367317651</v>
      </c>
      <c r="AU341" s="1">
        <v>-2.7830909867591722</v>
      </c>
      <c r="AV341" s="1">
        <v>1</v>
      </c>
    </row>
    <row r="342" spans="1:48" s="1" customFormat="1" x14ac:dyDescent="0.3">
      <c r="A342" s="1">
        <v>1</v>
      </c>
      <c r="B342" s="1">
        <v>49.65</v>
      </c>
      <c r="C342" s="1">
        <v>0.53</v>
      </c>
      <c r="D342" s="1">
        <v>1.65</v>
      </c>
      <c r="E342" s="1">
        <v>0.05</v>
      </c>
      <c r="F342" s="1">
        <v>19.329999999999998</v>
      </c>
      <c r="G342" s="1">
        <v>0.52</v>
      </c>
      <c r="H342" s="1">
        <v>10.67</v>
      </c>
      <c r="I342" s="1">
        <v>17.16</v>
      </c>
      <c r="J342" s="1">
        <v>0.28000000000000003</v>
      </c>
      <c r="K342" s="1">
        <v>0</v>
      </c>
      <c r="L342" s="1">
        <v>0</v>
      </c>
      <c r="M342" s="1">
        <v>0</v>
      </c>
      <c r="N342" s="1">
        <v>99.839999999999989</v>
      </c>
      <c r="O342" s="1" t="s">
        <v>56</v>
      </c>
      <c r="P342" t="str" cm="1">
        <f t="array" ref="P342">_xlfn.IFS(A342=2,"Core",A342=3,"Rim",TRUE,"Mantle")</f>
        <v>Mantle</v>
      </c>
      <c r="Q342" s="1" t="s">
        <v>58</v>
      </c>
      <c r="R342" s="1">
        <v>1.919</v>
      </c>
      <c r="S342" s="1">
        <v>1.4999999999999999E-2</v>
      </c>
      <c r="T342" s="1">
        <v>7.4999999999999997E-2</v>
      </c>
      <c r="U342" s="1">
        <v>2E-3</v>
      </c>
      <c r="V342" s="1">
        <v>7.4999999999999997E-2</v>
      </c>
      <c r="W342" s="1">
        <v>0.55000000000000004</v>
      </c>
      <c r="X342" s="1">
        <v>1.7000000000000001E-2</v>
      </c>
      <c r="Y342" s="1">
        <v>0.61499999999999999</v>
      </c>
      <c r="Z342" s="1">
        <v>0.71099999999999997</v>
      </c>
      <c r="AA342" s="1">
        <v>2.1000000000000001E-2</v>
      </c>
      <c r="AB342" s="1">
        <v>0</v>
      </c>
      <c r="AC342" s="1">
        <v>4</v>
      </c>
      <c r="AD342" s="1">
        <v>36.128048780487802</v>
      </c>
      <c r="AE342" s="1">
        <v>31.25</v>
      </c>
      <c r="AF342" s="1">
        <v>32.621951219512191</v>
      </c>
      <c r="AG342" s="1">
        <v>49.596774193548384</v>
      </c>
      <c r="AH342" s="2">
        <v>0.12</v>
      </c>
      <c r="AI342" s="1">
        <v>0.50685975609756095</v>
      </c>
      <c r="AJ342" s="1">
        <v>0.36128048780487804</v>
      </c>
      <c r="AL342" s="1">
        <v>1.0548643816944581</v>
      </c>
      <c r="AM342" s="1">
        <v>1324.9759456582119</v>
      </c>
      <c r="AN342" s="1">
        <v>1331.63525390625</v>
      </c>
      <c r="AO342" s="1">
        <v>5.4359111785888672</v>
      </c>
      <c r="AP342" s="1">
        <v>1296.609985351562</v>
      </c>
      <c r="AQ342" s="1">
        <v>1353.2141514420041</v>
      </c>
      <c r="AR342" s="1">
        <v>1347.149134509858</v>
      </c>
      <c r="AS342" s="1">
        <v>3.3888335227966309</v>
      </c>
      <c r="AT342" s="1">
        <v>1.0581977360543531</v>
      </c>
      <c r="AU342" s="1">
        <v>0.28641804396876402</v>
      </c>
      <c r="AV342" s="1">
        <v>1</v>
      </c>
    </row>
    <row r="343" spans="1:48" s="1" customFormat="1" x14ac:dyDescent="0.3">
      <c r="A343" s="1">
        <v>1</v>
      </c>
      <c r="B343" s="1">
        <v>49.78</v>
      </c>
      <c r="C343" s="1">
        <v>0.49</v>
      </c>
      <c r="D343" s="1">
        <v>1.75</v>
      </c>
      <c r="E343" s="1">
        <v>0.03</v>
      </c>
      <c r="F343" s="1">
        <v>19.84</v>
      </c>
      <c r="G343" s="1">
        <v>0.54</v>
      </c>
      <c r="H343" s="1">
        <v>10.47</v>
      </c>
      <c r="I343" s="1">
        <v>17.21</v>
      </c>
      <c r="J343" s="1">
        <v>0.32</v>
      </c>
      <c r="K343" s="1">
        <v>0</v>
      </c>
      <c r="L343" s="1">
        <v>0</v>
      </c>
      <c r="M343" s="1">
        <v>0</v>
      </c>
      <c r="N343" s="1">
        <v>100.43</v>
      </c>
      <c r="O343" s="1" t="s">
        <v>56</v>
      </c>
      <c r="P343" t="str" cm="1">
        <f t="array" ref="P343">_xlfn.IFS(A343=2,"Core",A343=3,"Rim",TRUE,"Mantle")</f>
        <v>Mantle</v>
      </c>
      <c r="Q343" s="1" t="s">
        <v>58</v>
      </c>
      <c r="R343" s="1">
        <v>1.9159999999999999</v>
      </c>
      <c r="S343" s="1">
        <v>1.4E-2</v>
      </c>
      <c r="T343" s="1">
        <v>7.9000000000000001E-2</v>
      </c>
      <c r="U343" s="1">
        <v>1E-3</v>
      </c>
      <c r="V343" s="1">
        <v>8.4000000000000005E-2</v>
      </c>
      <c r="W343" s="1">
        <v>0.55400000000000005</v>
      </c>
      <c r="X343" s="1">
        <v>1.7999999999999999E-2</v>
      </c>
      <c r="Y343" s="1">
        <v>0.6</v>
      </c>
      <c r="Z343" s="1">
        <v>0.71</v>
      </c>
      <c r="AA343" s="1">
        <v>2.4E-2</v>
      </c>
      <c r="AB343" s="1">
        <v>0</v>
      </c>
      <c r="AC343" s="1">
        <v>4</v>
      </c>
      <c r="AD343" s="1">
        <v>36.11393692777213</v>
      </c>
      <c r="AE343" s="1">
        <v>30.518819938962366</v>
      </c>
      <c r="AF343" s="1">
        <v>33.367243133265518</v>
      </c>
      <c r="AG343" s="1">
        <v>48.465266558966071</v>
      </c>
      <c r="AH343" s="2">
        <v>0.13166144200626959</v>
      </c>
      <c r="AI343" s="1">
        <v>0.51424211597151581</v>
      </c>
      <c r="AJ343" s="1">
        <v>0.36113936927772128</v>
      </c>
      <c r="AL343" s="1">
        <v>1.567293287838645</v>
      </c>
      <c r="AM343" s="1">
        <v>1323.5310931276611</v>
      </c>
      <c r="AN343" s="1">
        <v>1320.145263671875</v>
      </c>
      <c r="AO343" s="1">
        <v>6.4296364784240723</v>
      </c>
      <c r="AP343" s="1">
        <v>1280.2646484375</v>
      </c>
      <c r="AQ343" s="1">
        <v>1358.441315836712</v>
      </c>
      <c r="AR343" s="1">
        <v>1351.1817589137911</v>
      </c>
      <c r="AS343" s="1">
        <v>4.3283281326293954</v>
      </c>
      <c r="AT343" s="1">
        <v>2.0274716415665348</v>
      </c>
      <c r="AU343" s="1">
        <v>1.102060313332542</v>
      </c>
      <c r="AV343" s="1">
        <v>1</v>
      </c>
    </row>
    <row r="344" spans="1:48" s="1" customFormat="1" x14ac:dyDescent="0.3">
      <c r="A344" s="1">
        <v>1</v>
      </c>
      <c r="B344" s="1">
        <v>49.39</v>
      </c>
      <c r="C344" s="1">
        <v>0.43</v>
      </c>
      <c r="D344" s="1">
        <v>1.54</v>
      </c>
      <c r="E344" s="1">
        <v>0</v>
      </c>
      <c r="F344" s="1">
        <v>19.52</v>
      </c>
      <c r="G344" s="1">
        <v>0.5</v>
      </c>
      <c r="H344" s="1">
        <v>10.24</v>
      </c>
      <c r="I344" s="1">
        <v>17.98</v>
      </c>
      <c r="J344" s="1">
        <v>0.31</v>
      </c>
      <c r="K344" s="1">
        <v>0</v>
      </c>
      <c r="L344" s="1">
        <v>0</v>
      </c>
      <c r="M344" s="1">
        <v>0</v>
      </c>
      <c r="N344" s="1">
        <v>99.91</v>
      </c>
      <c r="O344" s="1" t="s">
        <v>56</v>
      </c>
      <c r="P344" t="str" cm="1">
        <f t="array" ref="P344">_xlfn.IFS(A344=2,"Core",A344=3,"Rim",TRUE,"Mantle")</f>
        <v>Mantle</v>
      </c>
      <c r="Q344" s="1" t="s">
        <v>58</v>
      </c>
      <c r="R344" s="1">
        <v>1.911</v>
      </c>
      <c r="S344" s="1">
        <v>1.2999999999999999E-2</v>
      </c>
      <c r="T344" s="1">
        <v>7.0000000000000007E-2</v>
      </c>
      <c r="U344" s="1">
        <v>0</v>
      </c>
      <c r="V344" s="1">
        <v>0.107</v>
      </c>
      <c r="W344" s="1">
        <v>0.52500000000000002</v>
      </c>
      <c r="X344" s="1">
        <v>1.6E-2</v>
      </c>
      <c r="Y344" s="1">
        <v>0.59</v>
      </c>
      <c r="Z344" s="1">
        <v>0.745</v>
      </c>
      <c r="AA344" s="1">
        <v>2.3E-2</v>
      </c>
      <c r="AB344" s="1">
        <v>0</v>
      </c>
      <c r="AC344" s="1">
        <v>4</v>
      </c>
      <c r="AD344" s="1">
        <v>37.569339384770551</v>
      </c>
      <c r="AE344" s="1">
        <v>29.752899646999499</v>
      </c>
      <c r="AF344" s="1">
        <v>32.677760968229954</v>
      </c>
      <c r="AG344" s="1">
        <v>48.281505728314237</v>
      </c>
      <c r="AH344" s="2">
        <v>0.16930379746835442</v>
      </c>
      <c r="AI344" s="1">
        <v>0.51462430660615222</v>
      </c>
      <c r="AJ344" s="1">
        <v>0.3756933938477055</v>
      </c>
      <c r="AM344" s="1">
        <v>1317.380716046551</v>
      </c>
      <c r="AN344" s="1">
        <v>1296.99365234375</v>
      </c>
      <c r="AO344" s="1">
        <v>5.2920536994934082</v>
      </c>
      <c r="AP344" s="1">
        <v>1248.709106445312</v>
      </c>
      <c r="AS344" s="1">
        <v>3.901553630828857</v>
      </c>
      <c r="AV344" s="1">
        <v>1</v>
      </c>
    </row>
    <row r="345" spans="1:48" s="1" customFormat="1" x14ac:dyDescent="0.3">
      <c r="A345" s="1">
        <v>1</v>
      </c>
      <c r="B345" s="1">
        <v>49.39</v>
      </c>
      <c r="C345" s="1">
        <v>0.52</v>
      </c>
      <c r="D345" s="1">
        <v>1.76</v>
      </c>
      <c r="E345" s="1">
        <v>0.02</v>
      </c>
      <c r="F345" s="1">
        <v>19.98</v>
      </c>
      <c r="G345" s="1">
        <v>0.55000000000000004</v>
      </c>
      <c r="H345" s="1">
        <v>10.29</v>
      </c>
      <c r="I345" s="1">
        <v>17.36</v>
      </c>
      <c r="J345" s="1">
        <v>0.28999999999999998</v>
      </c>
      <c r="K345" s="1">
        <v>0</v>
      </c>
      <c r="L345" s="1">
        <v>0</v>
      </c>
      <c r="M345" s="1">
        <v>0</v>
      </c>
      <c r="N345" s="1">
        <v>100.16</v>
      </c>
      <c r="O345" s="1" t="s">
        <v>56</v>
      </c>
      <c r="P345" t="str" cm="1">
        <f t="array" ref="P345">_xlfn.IFS(A345=2,"Core",A345=3,"Rim",TRUE,"Mantle")</f>
        <v>Mantle</v>
      </c>
      <c r="Q345" s="1" t="s">
        <v>58</v>
      </c>
      <c r="R345" s="1">
        <v>1.9079999999999999</v>
      </c>
      <c r="S345" s="1">
        <v>1.4999999999999999E-2</v>
      </c>
      <c r="T345" s="1">
        <v>0.08</v>
      </c>
      <c r="U345" s="1">
        <v>1E-3</v>
      </c>
      <c r="V345" s="1">
        <v>9.5000000000000001E-2</v>
      </c>
      <c r="W345" s="1">
        <v>0.55100000000000005</v>
      </c>
      <c r="X345" s="1">
        <v>1.7999999999999999E-2</v>
      </c>
      <c r="Y345" s="1">
        <v>0.59199999999999997</v>
      </c>
      <c r="Z345" s="1">
        <v>0.71899999999999997</v>
      </c>
      <c r="AA345" s="1">
        <v>2.1999999999999999E-2</v>
      </c>
      <c r="AB345" s="1">
        <v>0</v>
      </c>
      <c r="AC345" s="1">
        <v>4</v>
      </c>
      <c r="AD345" s="1">
        <v>36.405063291139243</v>
      </c>
      <c r="AE345" s="1">
        <v>29.974683544303797</v>
      </c>
      <c r="AF345" s="1">
        <v>33.620253164556971</v>
      </c>
      <c r="AG345" s="1">
        <v>47.819063004846527</v>
      </c>
      <c r="AH345" s="2">
        <v>0.14705882352941177</v>
      </c>
      <c r="AI345" s="1">
        <v>0.51822784810126588</v>
      </c>
      <c r="AJ345" s="1">
        <v>0.36405063291139245</v>
      </c>
      <c r="AL345" s="1">
        <v>0.81273593106955744</v>
      </c>
      <c r="AM345" s="1">
        <v>1315.3026908053571</v>
      </c>
      <c r="AN345" s="1">
        <v>1310.326904296875</v>
      </c>
      <c r="AO345" s="1">
        <v>6.2820558547973633</v>
      </c>
      <c r="AP345" s="1">
        <v>1268.011108398438</v>
      </c>
      <c r="AQ345" s="1">
        <v>1337.443919044123</v>
      </c>
      <c r="AR345" s="1">
        <v>1327.928308046349</v>
      </c>
      <c r="AS345" s="1">
        <v>3.7765448093414311</v>
      </c>
      <c r="AT345" s="1">
        <v>-0.28745036082864323</v>
      </c>
      <c r="AU345" s="1">
        <v>-1.503025517652365</v>
      </c>
      <c r="AV345" s="1">
        <v>1</v>
      </c>
    </row>
    <row r="346" spans="1:48" s="1" customFormat="1" x14ac:dyDescent="0.3">
      <c r="A346" s="1">
        <v>1</v>
      </c>
      <c r="B346" s="1">
        <v>50.121000000000002</v>
      </c>
      <c r="C346" s="1">
        <v>0.496</v>
      </c>
      <c r="D346" s="1">
        <v>1.8069999999999999</v>
      </c>
      <c r="E346" s="1">
        <v>1.7000000000000001E-2</v>
      </c>
      <c r="F346" s="1">
        <v>19.736000000000001</v>
      </c>
      <c r="G346" s="1">
        <v>0.55600000000000005</v>
      </c>
      <c r="H346" s="1">
        <v>9.7439999999999998</v>
      </c>
      <c r="I346" s="1">
        <v>17.059999999999999</v>
      </c>
      <c r="J346" s="1">
        <v>0.309</v>
      </c>
      <c r="K346" s="1">
        <v>0</v>
      </c>
      <c r="L346" s="1">
        <v>0</v>
      </c>
      <c r="M346" s="1">
        <v>0</v>
      </c>
      <c r="N346" s="1">
        <v>99.846000000000004</v>
      </c>
      <c r="O346" s="1" t="s">
        <v>56</v>
      </c>
      <c r="P346" t="str" cm="1">
        <f t="array" ref="P346">_xlfn.IFS(A346=2,"Core",A346=3,"Rim",TRUE,"Mantle")</f>
        <v>Mantle</v>
      </c>
      <c r="Q346" s="1" t="s">
        <v>53</v>
      </c>
      <c r="R346" s="1">
        <v>1.946</v>
      </c>
      <c r="S346" s="1">
        <v>1.4E-2</v>
      </c>
      <c r="T346" s="1">
        <v>8.3000000000000004E-2</v>
      </c>
      <c r="U346" s="1">
        <v>1E-3</v>
      </c>
      <c r="V346" s="1">
        <v>1.9E-2</v>
      </c>
      <c r="W346" s="1">
        <v>0.622</v>
      </c>
      <c r="X346" s="1">
        <v>1.7999999999999999E-2</v>
      </c>
      <c r="Y346" s="1">
        <v>0.56399999999999995</v>
      </c>
      <c r="Z346" s="1">
        <v>0.71</v>
      </c>
      <c r="AA346" s="1">
        <v>2.3E-2</v>
      </c>
      <c r="AB346" s="1">
        <v>0</v>
      </c>
      <c r="AC346" s="1">
        <v>4</v>
      </c>
      <c r="AD346" s="2">
        <v>36.730470770822556</v>
      </c>
      <c r="AE346" s="2">
        <v>29.17744438696327</v>
      </c>
      <c r="AF346" s="2">
        <v>34.092084842214177</v>
      </c>
      <c r="AG346" s="2">
        <v>47.554806070826302</v>
      </c>
      <c r="AH346" s="2">
        <v>2.9641185647425895E-2</v>
      </c>
      <c r="AI346" s="2">
        <v>0.52457320227625459</v>
      </c>
      <c r="AJ346" s="2">
        <v>0.36730470770822554</v>
      </c>
      <c r="AL346" s="1">
        <v>3.0073222545207829</v>
      </c>
      <c r="AM346" s="1">
        <v>1326.7684221988379</v>
      </c>
      <c r="AN346" s="1">
        <v>1305.868896484375</v>
      </c>
      <c r="AO346" s="1">
        <v>7.3289909362792969</v>
      </c>
      <c r="AP346" s="1">
        <v>1272.011108398438</v>
      </c>
      <c r="AQ346" s="1">
        <v>1383.3106288253341</v>
      </c>
      <c r="AR346" s="1">
        <v>1386.7700708091249</v>
      </c>
      <c r="AS346" s="1">
        <v>4.3373618125915527</v>
      </c>
      <c r="AT346" s="1">
        <v>5.1363916144737232</v>
      </c>
      <c r="AU346" s="1">
        <v>5.5772303673264663</v>
      </c>
      <c r="AV346" s="1">
        <v>0</v>
      </c>
    </row>
    <row r="347" spans="1:48" s="1" customFormat="1" x14ac:dyDescent="0.3">
      <c r="A347" s="1">
        <v>1</v>
      </c>
      <c r="B347" s="1">
        <v>49.06</v>
      </c>
      <c r="C347" s="1">
        <v>0.55000000000000004</v>
      </c>
      <c r="D347" s="1">
        <v>1.96</v>
      </c>
      <c r="E347" s="1">
        <v>0.01</v>
      </c>
      <c r="F347" s="1">
        <v>19.829999999999998</v>
      </c>
      <c r="G347" s="1">
        <v>0.54</v>
      </c>
      <c r="H347" s="1">
        <v>9.7799999999999994</v>
      </c>
      <c r="I347" s="1">
        <v>17.68</v>
      </c>
      <c r="J347" s="1">
        <v>0.36</v>
      </c>
      <c r="K347" s="1">
        <v>0</v>
      </c>
      <c r="L347" s="1">
        <v>0</v>
      </c>
      <c r="M347" s="1">
        <v>0</v>
      </c>
      <c r="N347" s="1">
        <v>99.77</v>
      </c>
      <c r="O347" s="1" t="s">
        <v>56</v>
      </c>
      <c r="P347" t="str" cm="1">
        <f t="array" ref="P347">_xlfn.IFS(A347=2,"Core",A347=3,"Rim",TRUE,"Mantle")</f>
        <v>Mantle</v>
      </c>
      <c r="Q347" s="1" t="s">
        <v>58</v>
      </c>
      <c r="R347" s="1">
        <v>1.9039999999999999</v>
      </c>
      <c r="S347" s="1">
        <v>1.6E-2</v>
      </c>
      <c r="T347" s="1">
        <v>0.09</v>
      </c>
      <c r="U347" s="1">
        <v>0</v>
      </c>
      <c r="V347" s="1">
        <v>9.6000000000000002E-2</v>
      </c>
      <c r="W347" s="1">
        <v>0.54700000000000004</v>
      </c>
      <c r="X347" s="1">
        <v>1.7999999999999999E-2</v>
      </c>
      <c r="Y347" s="1">
        <v>0.56599999999999995</v>
      </c>
      <c r="Z347" s="1">
        <v>0.73499999999999999</v>
      </c>
      <c r="AA347" s="1">
        <v>2.7E-2</v>
      </c>
      <c r="AB347" s="1">
        <v>0</v>
      </c>
      <c r="AC347" s="1">
        <v>4</v>
      </c>
      <c r="AD347" s="1">
        <v>37.461773700305812</v>
      </c>
      <c r="AE347" s="1">
        <v>28.848114169215084</v>
      </c>
      <c r="AF347" s="1">
        <v>33.6901121304791</v>
      </c>
      <c r="AG347" s="1">
        <v>46.815550041356488</v>
      </c>
      <c r="AH347" s="2">
        <v>0.14930015552099532</v>
      </c>
      <c r="AI347" s="1">
        <v>0.52420998980632005</v>
      </c>
      <c r="AJ347" s="1">
        <v>0.37461773700305812</v>
      </c>
      <c r="AL347" s="1">
        <v>1.6590073414578941</v>
      </c>
      <c r="AM347" s="1">
        <v>1316.8728077454059</v>
      </c>
      <c r="AN347" s="1">
        <v>1300.063110351562</v>
      </c>
      <c r="AO347" s="1">
        <v>6.9197497367858887</v>
      </c>
      <c r="AP347" s="1">
        <v>1252.926635742188</v>
      </c>
      <c r="AQ347" s="1">
        <v>1354.7890975851381</v>
      </c>
      <c r="AR347" s="1">
        <v>1346.0037551469479</v>
      </c>
      <c r="AS347" s="1">
        <v>4.615757942199707</v>
      </c>
      <c r="AT347" s="1">
        <v>2.2509719544214022</v>
      </c>
      <c r="AU347" s="1">
        <v>1.1265929030243671</v>
      </c>
      <c r="AV347" s="1">
        <v>1</v>
      </c>
    </row>
    <row r="348" spans="1:48" s="1" customFormat="1" x14ac:dyDescent="0.3">
      <c r="A348" s="1">
        <v>1</v>
      </c>
      <c r="B348" s="1">
        <v>49.57</v>
      </c>
      <c r="C348" s="1">
        <v>0.56999999999999995</v>
      </c>
      <c r="D348" s="1">
        <v>1.91</v>
      </c>
      <c r="E348" s="1">
        <v>0.04</v>
      </c>
      <c r="F348" s="1">
        <v>20.76</v>
      </c>
      <c r="G348" s="1">
        <v>0.55000000000000004</v>
      </c>
      <c r="H348" s="1">
        <v>9.89</v>
      </c>
      <c r="I348" s="1">
        <v>17.260000000000002</v>
      </c>
      <c r="J348" s="1">
        <v>0.3</v>
      </c>
      <c r="K348" s="1">
        <v>0</v>
      </c>
      <c r="L348" s="1">
        <v>0</v>
      </c>
      <c r="M348" s="1">
        <v>0</v>
      </c>
      <c r="N348" s="1">
        <v>100.85</v>
      </c>
      <c r="O348" s="1" t="s">
        <v>56</v>
      </c>
      <c r="P348" t="str" cm="1">
        <f t="array" ref="P348">_xlfn.IFS(A348=2,"Core",A348=3,"Rim",TRUE,"Mantle")</f>
        <v>Mantle</v>
      </c>
      <c r="Q348" s="1" t="s">
        <v>58</v>
      </c>
      <c r="R348" s="1">
        <v>1.9079999999999999</v>
      </c>
      <c r="S348" s="1">
        <v>1.6E-2</v>
      </c>
      <c r="T348" s="1">
        <v>8.6999999999999994E-2</v>
      </c>
      <c r="U348" s="1">
        <v>1E-3</v>
      </c>
      <c r="V348" s="1">
        <v>8.5999999999999993E-2</v>
      </c>
      <c r="W348" s="1">
        <v>0.58299999999999996</v>
      </c>
      <c r="X348" s="1">
        <v>1.7999999999999999E-2</v>
      </c>
      <c r="Y348" s="1">
        <v>0.56699999999999995</v>
      </c>
      <c r="Z348" s="1">
        <v>0.71199999999999997</v>
      </c>
      <c r="AA348" s="1">
        <v>2.1999999999999999E-2</v>
      </c>
      <c r="AB348" s="1">
        <v>0</v>
      </c>
      <c r="AC348" s="1">
        <v>4</v>
      </c>
      <c r="AD348" s="1">
        <v>36.21566632756867</v>
      </c>
      <c r="AE348" s="1">
        <v>28.840284842319431</v>
      </c>
      <c r="AF348" s="1">
        <v>34.944048830111903</v>
      </c>
      <c r="AG348" s="1">
        <v>45.873786407766985</v>
      </c>
      <c r="AH348" s="2">
        <v>0.12855007473841554</v>
      </c>
      <c r="AI348" s="1">
        <v>0.53051881993896233</v>
      </c>
      <c r="AJ348" s="1">
        <v>0.36215666327568669</v>
      </c>
      <c r="AL348" s="1">
        <v>1.4912400805849051</v>
      </c>
      <c r="AM348" s="1">
        <v>1313.722530971593</v>
      </c>
      <c r="AN348" s="1">
        <v>1336.122924804688</v>
      </c>
      <c r="AO348" s="1">
        <v>7.3170657157897949</v>
      </c>
      <c r="AP348" s="1">
        <v>1281.018920898438</v>
      </c>
      <c r="AQ348" s="1">
        <v>1350.511807538421</v>
      </c>
      <c r="AR348" s="1">
        <v>1343.59200867093</v>
      </c>
      <c r="AS348" s="1">
        <v>4.2585644721984863</v>
      </c>
      <c r="AT348" s="1">
        <v>2.0389217544648091</v>
      </c>
      <c r="AU348" s="1">
        <v>1.1515831434984301</v>
      </c>
      <c r="AV348" s="1">
        <v>1</v>
      </c>
    </row>
    <row r="349" spans="1:48" s="1" customFormat="1" x14ac:dyDescent="0.3">
      <c r="A349" s="1">
        <v>1</v>
      </c>
      <c r="B349" s="1">
        <v>49.78</v>
      </c>
      <c r="C349" s="1">
        <v>0.47</v>
      </c>
      <c r="D349" s="1">
        <v>1.66</v>
      </c>
      <c r="E349" s="1">
        <v>0.04</v>
      </c>
      <c r="F349" s="1">
        <v>20.43</v>
      </c>
      <c r="G349" s="1">
        <v>0.57999999999999996</v>
      </c>
      <c r="H349" s="1">
        <v>9.6999999999999993</v>
      </c>
      <c r="I349" s="1">
        <v>17.559999999999999</v>
      </c>
      <c r="J349" s="1">
        <v>0.31</v>
      </c>
      <c r="K349" s="1">
        <v>0</v>
      </c>
      <c r="L349" s="1">
        <v>0</v>
      </c>
      <c r="M349" s="1">
        <v>0</v>
      </c>
      <c r="N349" s="1">
        <v>100.53</v>
      </c>
      <c r="O349" s="1" t="s">
        <v>56</v>
      </c>
      <c r="P349" t="str" cm="1">
        <f t="array" ref="P349">_xlfn.IFS(A349=2,"Core",A349=3,"Rim",TRUE,"Mantle")</f>
        <v>Mantle</v>
      </c>
      <c r="Q349" s="1" t="s">
        <v>58</v>
      </c>
      <c r="R349" s="1">
        <v>1.923</v>
      </c>
      <c r="S349" s="1">
        <v>1.4E-2</v>
      </c>
      <c r="T349" s="1">
        <v>7.5999999999999998E-2</v>
      </c>
      <c r="U349" s="1">
        <v>1E-3</v>
      </c>
      <c r="V349" s="1">
        <v>7.3999999999999996E-2</v>
      </c>
      <c r="W349" s="1">
        <v>0.58599999999999997</v>
      </c>
      <c r="X349" s="1">
        <v>1.9E-2</v>
      </c>
      <c r="Y349" s="1">
        <v>0.55800000000000005</v>
      </c>
      <c r="Z349" s="1">
        <v>0.72699999999999998</v>
      </c>
      <c r="AA349" s="1">
        <v>2.3E-2</v>
      </c>
      <c r="AB349" s="1">
        <v>0</v>
      </c>
      <c r="AC349" s="1">
        <v>4</v>
      </c>
      <c r="AD349" s="1">
        <v>37.016293279022406</v>
      </c>
      <c r="AE349" s="1">
        <v>28.411405295315685</v>
      </c>
      <c r="AF349" s="1">
        <v>34.572301425661912</v>
      </c>
      <c r="AG349" s="1">
        <v>45.812807881773395</v>
      </c>
      <c r="AH349" s="2">
        <v>0.11212121212121212</v>
      </c>
      <c r="AI349" s="1">
        <v>0.53080448065173114</v>
      </c>
      <c r="AJ349" s="1">
        <v>0.37016293279022405</v>
      </c>
      <c r="AL349" s="1">
        <v>1.5117853741759719</v>
      </c>
      <c r="AM349" s="1">
        <v>1312.521809264849</v>
      </c>
      <c r="AN349" s="1">
        <v>1341.866333007812</v>
      </c>
      <c r="AO349" s="1">
        <v>6.8123435974121094</v>
      </c>
      <c r="AP349" s="1">
        <v>1281.16552734375</v>
      </c>
      <c r="AQ349" s="1">
        <v>1354.0348901259299</v>
      </c>
      <c r="AR349" s="1">
        <v>1350.0943869648811</v>
      </c>
      <c r="AS349" s="1">
        <v>4.0569806098937988</v>
      </c>
      <c r="AT349" s="1">
        <v>2.1615835154429992</v>
      </c>
      <c r="AU349" s="1">
        <v>1.657243277487751</v>
      </c>
      <c r="AV349" s="1">
        <v>1</v>
      </c>
    </row>
    <row r="350" spans="1:48" s="1" customFormat="1" x14ac:dyDescent="0.3">
      <c r="A350" s="1">
        <v>1</v>
      </c>
      <c r="B350" s="1">
        <v>49.21</v>
      </c>
      <c r="C350" s="1">
        <v>0.57999999999999996</v>
      </c>
      <c r="D350" s="1">
        <v>1.93</v>
      </c>
      <c r="E350" s="1">
        <v>0.04</v>
      </c>
      <c r="F350" s="1">
        <v>20.239999999999998</v>
      </c>
      <c r="G350" s="1">
        <v>0.59</v>
      </c>
      <c r="H350" s="1">
        <v>9.4700000000000006</v>
      </c>
      <c r="I350" s="1">
        <v>17.579999999999998</v>
      </c>
      <c r="J350" s="1">
        <v>0.34</v>
      </c>
      <c r="K350" s="1">
        <v>0</v>
      </c>
      <c r="L350" s="1">
        <v>0</v>
      </c>
      <c r="M350" s="1">
        <v>0</v>
      </c>
      <c r="N350" s="1">
        <v>99.98</v>
      </c>
      <c r="O350" s="1" t="s">
        <v>56</v>
      </c>
      <c r="P350" t="str" cm="1">
        <f t="array" ref="P350">_xlfn.IFS(A350=2,"Core",A350=3,"Rim",TRUE,"Mantle")</f>
        <v>Mantle</v>
      </c>
      <c r="Q350" s="1" t="s">
        <v>58</v>
      </c>
      <c r="R350" s="1">
        <v>1.911</v>
      </c>
      <c r="S350" s="1">
        <v>1.7000000000000001E-2</v>
      </c>
      <c r="T350" s="1">
        <v>8.7999999999999995E-2</v>
      </c>
      <c r="U350" s="1">
        <v>1E-3</v>
      </c>
      <c r="V350" s="1">
        <v>0.08</v>
      </c>
      <c r="W350" s="1">
        <v>0.57799999999999996</v>
      </c>
      <c r="X350" s="1">
        <v>1.9E-2</v>
      </c>
      <c r="Y350" s="1">
        <v>0.54800000000000004</v>
      </c>
      <c r="Z350" s="1">
        <v>0.73199999999999998</v>
      </c>
      <c r="AA350" s="1">
        <v>2.5999999999999999E-2</v>
      </c>
      <c r="AB350" s="1">
        <v>0</v>
      </c>
      <c r="AC350" s="1">
        <v>4</v>
      </c>
      <c r="AD350" s="1">
        <v>37.404190086867651</v>
      </c>
      <c r="AE350" s="1">
        <v>28.002043944813494</v>
      </c>
      <c r="AF350" s="1">
        <v>34.593765968318856</v>
      </c>
      <c r="AG350" s="1">
        <v>45.439469320066337</v>
      </c>
      <c r="AH350" s="2">
        <v>0.12158054711246201</v>
      </c>
      <c r="AI350" s="1">
        <v>0.53295861011752677</v>
      </c>
      <c r="AJ350" s="1">
        <v>0.3740419008686765</v>
      </c>
      <c r="AL350" s="1">
        <v>1.8614764510567381</v>
      </c>
      <c r="AM350" s="1">
        <v>1310.494522493309</v>
      </c>
      <c r="AN350" s="1">
        <v>1336.167602539062</v>
      </c>
      <c r="AO350" s="1">
        <v>7.3449182510375977</v>
      </c>
      <c r="AP350" s="1">
        <v>1274.16064453125</v>
      </c>
      <c r="AQ350" s="1">
        <v>1356.758282680581</v>
      </c>
      <c r="AR350" s="1">
        <v>1351.3414517664</v>
      </c>
      <c r="AS350" s="1">
        <v>4.4489264488220206</v>
      </c>
      <c r="AT350" s="1">
        <v>2.8465789657379901</v>
      </c>
      <c r="AU350" s="1">
        <v>2.1519421255289859</v>
      </c>
      <c r="AV350" s="1">
        <v>1</v>
      </c>
    </row>
    <row r="351" spans="1:48" s="1" customFormat="1" x14ac:dyDescent="0.3">
      <c r="A351" s="1">
        <v>1</v>
      </c>
      <c r="B351" s="1">
        <v>49.850999999999999</v>
      </c>
      <c r="C351" s="1">
        <v>0.50600000000000001</v>
      </c>
      <c r="D351" s="1">
        <v>1.9670000000000001</v>
      </c>
      <c r="E351" s="1">
        <v>2.5000000000000001E-2</v>
      </c>
      <c r="F351" s="1">
        <v>19.768000000000001</v>
      </c>
      <c r="G351" s="1">
        <v>0.50900000000000001</v>
      </c>
      <c r="H351" s="1">
        <v>9.0399999999999991</v>
      </c>
      <c r="I351" s="1">
        <v>17.196999999999999</v>
      </c>
      <c r="J351" s="1">
        <v>0.31900000000000001</v>
      </c>
      <c r="K351" s="1">
        <v>0</v>
      </c>
      <c r="L351" s="1">
        <v>0</v>
      </c>
      <c r="M351" s="1">
        <v>0</v>
      </c>
      <c r="N351" s="1">
        <v>99.182000000000002</v>
      </c>
      <c r="O351" s="1" t="s">
        <v>56</v>
      </c>
      <c r="P351" t="str" cm="1">
        <f t="array" ref="P351">_xlfn.IFS(A351=2,"Core",A351=3,"Rim",TRUE,"Mantle")</f>
        <v>Mantle</v>
      </c>
      <c r="Q351" s="1" t="s">
        <v>53</v>
      </c>
      <c r="R351" s="1">
        <v>1.9530000000000001</v>
      </c>
      <c r="S351" s="1">
        <v>1.4999999999999999E-2</v>
      </c>
      <c r="T351" s="1">
        <v>9.0999999999999998E-2</v>
      </c>
      <c r="U351" s="1">
        <v>1E-3</v>
      </c>
      <c r="V351" s="1">
        <v>0</v>
      </c>
      <c r="W351" s="1">
        <v>0.64800000000000002</v>
      </c>
      <c r="X351" s="1">
        <v>1.7000000000000001E-2</v>
      </c>
      <c r="Y351" s="1">
        <v>0.52800000000000002</v>
      </c>
      <c r="Z351" s="1">
        <v>0.72199999999999998</v>
      </c>
      <c r="AA351" s="1">
        <v>2.4E-2</v>
      </c>
      <c r="AB351" s="1">
        <v>0</v>
      </c>
      <c r="AC351" s="1">
        <v>3.9980000000000002</v>
      </c>
      <c r="AD351" s="2">
        <v>37.702349869451695</v>
      </c>
      <c r="AE351" s="2">
        <v>27.571801566579634</v>
      </c>
      <c r="AF351" s="2">
        <v>34.725848563968661</v>
      </c>
      <c r="AG351" s="2">
        <v>44.897959183673464</v>
      </c>
      <c r="AH351" s="2">
        <v>0</v>
      </c>
      <c r="AI351" s="2">
        <v>0.53577023498694509</v>
      </c>
      <c r="AJ351" s="2">
        <v>0.37702349869451696</v>
      </c>
      <c r="AL351" s="1">
        <v>3.5478132408326348</v>
      </c>
      <c r="AM351" s="1">
        <v>1328.40813245347</v>
      </c>
      <c r="AN351" s="1">
        <v>1317.918701171875</v>
      </c>
      <c r="AO351" s="1">
        <v>7.5375485420227051</v>
      </c>
      <c r="AP351" s="1">
        <v>1270.719970703125</v>
      </c>
      <c r="AQ351" s="1">
        <v>1386.7594558798221</v>
      </c>
      <c r="AR351" s="1">
        <v>1390.43156530336</v>
      </c>
      <c r="AS351" s="1">
        <v>4.4471268653869629</v>
      </c>
      <c r="AT351" s="1">
        <v>5.9015766793431794</v>
      </c>
      <c r="AU351" s="1">
        <v>6.3703782146733179</v>
      </c>
      <c r="AV351" s="1">
        <v>0</v>
      </c>
    </row>
    <row r="352" spans="1:48" s="1" customFormat="1" x14ac:dyDescent="0.3">
      <c r="A352" s="1">
        <v>1</v>
      </c>
      <c r="B352" s="1">
        <v>48.95</v>
      </c>
      <c r="C352" s="1">
        <v>0.59</v>
      </c>
      <c r="D352" s="1">
        <v>2.04</v>
      </c>
      <c r="E352" s="1">
        <v>0.03</v>
      </c>
      <c r="F352" s="1">
        <v>21.18</v>
      </c>
      <c r="G352" s="1">
        <v>0.61</v>
      </c>
      <c r="H352" s="1">
        <v>9.6300000000000008</v>
      </c>
      <c r="I352" s="1">
        <v>16.940000000000001</v>
      </c>
      <c r="J352" s="1">
        <v>0.36</v>
      </c>
      <c r="K352" s="1">
        <v>0</v>
      </c>
      <c r="L352" s="1">
        <v>0</v>
      </c>
      <c r="M352" s="1">
        <v>0</v>
      </c>
      <c r="N352" s="1">
        <v>100.33</v>
      </c>
      <c r="O352" s="1" t="s">
        <v>56</v>
      </c>
      <c r="P352" t="str" cm="1">
        <f t="array" ref="P352">_xlfn.IFS(A352=2,"Core",A352=3,"Rim",TRUE,"Mantle")</f>
        <v>Mantle</v>
      </c>
      <c r="Q352" s="1" t="s">
        <v>58</v>
      </c>
      <c r="R352" s="1">
        <v>1.8959999999999999</v>
      </c>
      <c r="S352" s="1">
        <v>1.7000000000000001E-2</v>
      </c>
      <c r="T352" s="1">
        <v>9.2999999999999999E-2</v>
      </c>
      <c r="U352" s="1">
        <v>1E-3</v>
      </c>
      <c r="V352" s="1">
        <v>0.106</v>
      </c>
      <c r="W352" s="1">
        <v>0.57999999999999996</v>
      </c>
      <c r="X352" s="1">
        <v>0.02</v>
      </c>
      <c r="Y352" s="1">
        <v>0.55600000000000005</v>
      </c>
      <c r="Z352" s="1">
        <v>0.70299999999999996</v>
      </c>
      <c r="AA352" s="1">
        <v>2.7E-2</v>
      </c>
      <c r="AB352" s="1">
        <v>0</v>
      </c>
      <c r="AC352" s="1">
        <v>4</v>
      </c>
      <c r="AD352" s="1">
        <v>35.776081424936386</v>
      </c>
      <c r="AE352" s="1">
        <v>28.295165394402037</v>
      </c>
      <c r="AF352" s="1">
        <v>35.928753180661573</v>
      </c>
      <c r="AG352" s="1">
        <v>44.766505636070853</v>
      </c>
      <c r="AH352" s="2">
        <v>0.15451895043731778</v>
      </c>
      <c r="AI352" s="1">
        <v>0.53816793893129766</v>
      </c>
      <c r="AJ352" s="1">
        <v>0.35776081424936385</v>
      </c>
      <c r="AL352" s="1">
        <v>2.0752632940736082</v>
      </c>
      <c r="AM352" s="1">
        <v>1308.8513893185691</v>
      </c>
      <c r="AN352" s="1">
        <v>1323.063110351562</v>
      </c>
      <c r="AO352" s="1">
        <v>7.5320010185241699</v>
      </c>
      <c r="AP352" s="1">
        <v>1277.874633789062</v>
      </c>
      <c r="AQ352" s="1">
        <v>1346.98706252541</v>
      </c>
      <c r="AR352" s="1">
        <v>1333.5889292473521</v>
      </c>
      <c r="AS352" s="1">
        <v>5.1188750267028809</v>
      </c>
      <c r="AT352" s="1">
        <v>2.1557174922554618</v>
      </c>
      <c r="AU352" s="1">
        <v>0.43199256315528167</v>
      </c>
      <c r="AV352" s="1">
        <v>1</v>
      </c>
    </row>
    <row r="353" spans="1:50" s="1" customFormat="1" x14ac:dyDescent="0.3">
      <c r="A353" s="1">
        <v>1</v>
      </c>
      <c r="B353" s="1">
        <v>48.77</v>
      </c>
      <c r="C353" s="1">
        <v>0.53</v>
      </c>
      <c r="D353" s="1">
        <v>1.97</v>
      </c>
      <c r="E353" s="1">
        <v>0.05</v>
      </c>
      <c r="F353" s="1">
        <v>20.9</v>
      </c>
      <c r="G353" s="1">
        <v>0.54</v>
      </c>
      <c r="H353" s="1">
        <v>9.48</v>
      </c>
      <c r="I353" s="1">
        <v>17.239999999999998</v>
      </c>
      <c r="J353" s="1">
        <v>0.3</v>
      </c>
      <c r="K353" s="1">
        <v>0</v>
      </c>
      <c r="L353" s="1">
        <v>0</v>
      </c>
      <c r="M353" s="1">
        <v>0</v>
      </c>
      <c r="N353" s="1">
        <v>99.78</v>
      </c>
      <c r="O353" s="1" t="s">
        <v>56</v>
      </c>
      <c r="P353" t="str" cm="1">
        <f t="array" ref="P353">_xlfn.IFS(A353=2,"Core",A353=3,"Rim",TRUE,"Mantle")</f>
        <v>Mantle</v>
      </c>
      <c r="Q353" s="1" t="s">
        <v>58</v>
      </c>
      <c r="R353" s="1">
        <v>1.9</v>
      </c>
      <c r="S353" s="1">
        <v>1.6E-2</v>
      </c>
      <c r="T353" s="1">
        <v>9.0999999999999998E-2</v>
      </c>
      <c r="U353" s="1">
        <v>2E-3</v>
      </c>
      <c r="V353" s="1">
        <v>9.9000000000000005E-2</v>
      </c>
      <c r="W353" s="1">
        <v>0.58199999999999996</v>
      </c>
      <c r="X353" s="1">
        <v>1.7999999999999999E-2</v>
      </c>
      <c r="Y353" s="1">
        <v>0.55100000000000005</v>
      </c>
      <c r="Z353" s="1">
        <v>0.72</v>
      </c>
      <c r="AA353" s="1">
        <v>2.3E-2</v>
      </c>
      <c r="AB353" s="1">
        <v>0</v>
      </c>
      <c r="AC353" s="1">
        <v>4</v>
      </c>
      <c r="AD353" s="1">
        <v>36.548223350253814</v>
      </c>
      <c r="AE353" s="1">
        <v>27.969543147208125</v>
      </c>
      <c r="AF353" s="1">
        <v>35.482233502538065</v>
      </c>
      <c r="AG353" s="1">
        <v>44.724025974025977</v>
      </c>
      <c r="AH353" s="2">
        <v>0.14537444933920707</v>
      </c>
      <c r="AI353" s="1">
        <v>0.53756345177664966</v>
      </c>
      <c r="AJ353" s="1">
        <v>0.36548223350253811</v>
      </c>
      <c r="AL353" s="1">
        <v>1.3218462929565149</v>
      </c>
      <c r="AM353" s="1">
        <v>1308.9335550641581</v>
      </c>
      <c r="AN353" s="1">
        <v>1342.40625</v>
      </c>
      <c r="AO353" s="1">
        <v>7.4753446578979492</v>
      </c>
      <c r="AP353" s="1">
        <v>1284.80322265625</v>
      </c>
      <c r="AQ353" s="1">
        <v>1344.2080448662</v>
      </c>
      <c r="AR353" s="1">
        <v>1335.842008461088</v>
      </c>
      <c r="AS353" s="1">
        <v>4.1984109878540039</v>
      </c>
      <c r="AT353" s="1">
        <v>1.609905905639152</v>
      </c>
      <c r="AU353" s="1">
        <v>0.53475273518534294</v>
      </c>
      <c r="AV353" s="1">
        <v>1</v>
      </c>
    </row>
    <row r="354" spans="1:50" s="1" customFormat="1" x14ac:dyDescent="0.3">
      <c r="A354" s="1">
        <v>1</v>
      </c>
      <c r="B354" s="1">
        <v>49.16</v>
      </c>
      <c r="C354" s="1">
        <v>0.51</v>
      </c>
      <c r="D354" s="1">
        <v>1.81</v>
      </c>
      <c r="E354" s="1">
        <v>0</v>
      </c>
      <c r="F354" s="1">
        <v>20.97</v>
      </c>
      <c r="G354" s="1">
        <v>0.56999999999999995</v>
      </c>
      <c r="H354" s="1">
        <v>9.49</v>
      </c>
      <c r="I354" s="1">
        <v>17.399999999999999</v>
      </c>
      <c r="J354" s="1">
        <v>0.32</v>
      </c>
      <c r="K354" s="1">
        <v>0</v>
      </c>
      <c r="L354" s="1">
        <v>0</v>
      </c>
      <c r="M354" s="1">
        <v>0</v>
      </c>
      <c r="N354" s="1">
        <v>100.22999999999996</v>
      </c>
      <c r="O354" s="1" t="s">
        <v>56</v>
      </c>
      <c r="P354" t="str" cm="1">
        <f t="array" ref="P354">_xlfn.IFS(A354=2,"Core",A354=3,"Rim",TRUE,"Mantle")</f>
        <v>Mantle</v>
      </c>
      <c r="Q354" s="1" t="s">
        <v>58</v>
      </c>
      <c r="R354" s="1">
        <v>1.907</v>
      </c>
      <c r="S354" s="1">
        <v>1.4999999999999999E-2</v>
      </c>
      <c r="T354" s="1">
        <v>8.3000000000000004E-2</v>
      </c>
      <c r="U354" s="1">
        <v>0</v>
      </c>
      <c r="V354" s="1">
        <v>9.7000000000000003E-2</v>
      </c>
      <c r="W354" s="1">
        <v>0.58299999999999996</v>
      </c>
      <c r="X354" s="1">
        <v>1.9E-2</v>
      </c>
      <c r="Y354" s="1">
        <v>0.54900000000000004</v>
      </c>
      <c r="Z354" s="1">
        <v>0.72299999999999998</v>
      </c>
      <c r="AA354" s="1">
        <v>2.4E-2</v>
      </c>
      <c r="AB354" s="1">
        <v>0</v>
      </c>
      <c r="AC354" s="1">
        <v>4</v>
      </c>
      <c r="AD354" s="1">
        <v>36.681887366818877</v>
      </c>
      <c r="AE354" s="1">
        <v>27.853881278538822</v>
      </c>
      <c r="AF354" s="1">
        <v>35.464231354642308</v>
      </c>
      <c r="AG354" s="1">
        <v>44.67046379170057</v>
      </c>
      <c r="AH354" s="2">
        <v>0.14264705882352943</v>
      </c>
      <c r="AI354" s="1">
        <v>0.53805175038051745</v>
      </c>
      <c r="AJ354" s="1">
        <v>0.36681887366818877</v>
      </c>
      <c r="AL354" s="1">
        <v>1.3577107898502161</v>
      </c>
      <c r="AM354" s="1">
        <v>1308.0120991530621</v>
      </c>
      <c r="AN354" s="1">
        <v>1275.856201171875</v>
      </c>
      <c r="AO354" s="1">
        <v>7.3441157341003418</v>
      </c>
      <c r="AP354" s="1">
        <v>1238.001220703125</v>
      </c>
      <c r="AQ354" s="1">
        <v>1340.8604583909189</v>
      </c>
      <c r="AR354" s="1">
        <v>1331.6007731302241</v>
      </c>
      <c r="AS354" s="1">
        <v>4.4526767730712891</v>
      </c>
      <c r="AT354" s="1">
        <v>1.1657309213478579</v>
      </c>
      <c r="AU354" s="1">
        <v>-2.4172251293636648E-2</v>
      </c>
      <c r="AV354" s="1">
        <v>1</v>
      </c>
    </row>
    <row r="355" spans="1:50" s="1" customFormat="1" x14ac:dyDescent="0.3">
      <c r="A355" s="1">
        <v>1</v>
      </c>
      <c r="B355" s="1">
        <v>49.28</v>
      </c>
      <c r="C355" s="1">
        <v>0.51</v>
      </c>
      <c r="D355" s="1">
        <v>1.81</v>
      </c>
      <c r="E355" s="1">
        <v>0</v>
      </c>
      <c r="F355" s="1">
        <v>21.27</v>
      </c>
      <c r="G355" s="1">
        <v>0.6</v>
      </c>
      <c r="H355" s="1">
        <v>9.16</v>
      </c>
      <c r="I355" s="1">
        <v>17.190000000000001</v>
      </c>
      <c r="J355" s="1">
        <v>0.28999999999999998</v>
      </c>
      <c r="K355" s="1">
        <v>0</v>
      </c>
      <c r="L355" s="1">
        <v>0</v>
      </c>
      <c r="M355" s="1">
        <v>0</v>
      </c>
      <c r="N355" s="1">
        <v>100.11</v>
      </c>
      <c r="O355" s="1" t="s">
        <v>56</v>
      </c>
      <c r="P355" t="str" cm="1">
        <f t="array" ref="P355">_xlfn.IFS(A355=2,"Core",A355=3,"Rim",TRUE,"Mantle")</f>
        <v>Mantle</v>
      </c>
      <c r="Q355" s="1" t="s">
        <v>58</v>
      </c>
      <c r="R355" s="1">
        <v>1.919</v>
      </c>
      <c r="S355" s="1">
        <v>1.4999999999999999E-2</v>
      </c>
      <c r="T355" s="1">
        <v>8.3000000000000004E-2</v>
      </c>
      <c r="U355" s="1">
        <v>0</v>
      </c>
      <c r="V355" s="1">
        <v>7.0999999999999994E-2</v>
      </c>
      <c r="W355" s="1">
        <v>0.621</v>
      </c>
      <c r="X355" s="1">
        <v>0.02</v>
      </c>
      <c r="Y355" s="1">
        <v>0.53200000000000003</v>
      </c>
      <c r="Z355" s="1">
        <v>0.71699999999999997</v>
      </c>
      <c r="AA355" s="1">
        <v>2.1999999999999999E-2</v>
      </c>
      <c r="AB355" s="1">
        <v>0</v>
      </c>
      <c r="AC355" s="1">
        <v>4</v>
      </c>
      <c r="AD355" s="1">
        <v>36.562978072412029</v>
      </c>
      <c r="AE355" s="1">
        <v>27.129015808261098</v>
      </c>
      <c r="AF355" s="1">
        <v>36.308006119326869</v>
      </c>
      <c r="AG355" s="1">
        <v>43.464052287581701</v>
      </c>
      <c r="AH355" s="2">
        <v>0.10260115606936417</v>
      </c>
      <c r="AI355" s="1">
        <v>0.54589495155532886</v>
      </c>
      <c r="AJ355" s="1">
        <v>0.36562978072412028</v>
      </c>
      <c r="AL355" s="1">
        <v>1.827091693174353</v>
      </c>
      <c r="AM355" s="1">
        <v>1304.5591134948879</v>
      </c>
      <c r="AN355" s="1">
        <v>1282.283935546875</v>
      </c>
      <c r="AO355" s="1">
        <v>7.0129079818725586</v>
      </c>
      <c r="AP355" s="1">
        <v>1239.103271484375</v>
      </c>
      <c r="AQ355" s="1">
        <v>1354.5291305355599</v>
      </c>
      <c r="AR355" s="1">
        <v>1353.015343626269</v>
      </c>
      <c r="AS355" s="1">
        <v>4.1275339126586914</v>
      </c>
      <c r="AT355" s="1">
        <v>3.0983274957225149</v>
      </c>
      <c r="AU355" s="1">
        <v>2.903603552115515</v>
      </c>
      <c r="AV355" s="1">
        <v>1</v>
      </c>
    </row>
    <row r="356" spans="1:50" s="1" customFormat="1" x14ac:dyDescent="0.3">
      <c r="A356" s="1">
        <v>1</v>
      </c>
      <c r="B356" s="1">
        <v>48.63</v>
      </c>
      <c r="C356" s="1">
        <v>0.47</v>
      </c>
      <c r="D356" s="1">
        <v>1.92</v>
      </c>
      <c r="E356" s="1">
        <v>0</v>
      </c>
      <c r="F356" s="1">
        <v>21.36</v>
      </c>
      <c r="G356" s="1">
        <v>0.51</v>
      </c>
      <c r="H356" s="1">
        <v>9.16</v>
      </c>
      <c r="I356" s="1">
        <v>17.190000000000001</v>
      </c>
      <c r="J356" s="1">
        <v>0.32</v>
      </c>
      <c r="K356" s="1">
        <v>0</v>
      </c>
      <c r="L356" s="1">
        <v>0</v>
      </c>
      <c r="M356" s="1">
        <v>0</v>
      </c>
      <c r="N356" s="1">
        <v>99.559999999999988</v>
      </c>
      <c r="O356" s="1" t="s">
        <v>56</v>
      </c>
      <c r="P356" t="str" cm="1">
        <f t="array" ref="P356">_xlfn.IFS(A356=2,"Core",A356=3,"Rim",TRUE,"Mantle")</f>
        <v>Mantle</v>
      </c>
      <c r="Q356" s="1" t="s">
        <v>58</v>
      </c>
      <c r="R356" s="1">
        <v>1.903</v>
      </c>
      <c r="S356" s="1">
        <v>1.4E-2</v>
      </c>
      <c r="T356" s="1">
        <v>8.8999999999999996E-2</v>
      </c>
      <c r="U356" s="1">
        <v>0</v>
      </c>
      <c r="V356" s="1">
        <v>0.10299999999999999</v>
      </c>
      <c r="W356" s="1">
        <v>0.59599999999999997</v>
      </c>
      <c r="X356" s="1">
        <v>1.7000000000000001E-2</v>
      </c>
      <c r="Y356" s="1">
        <v>0.53400000000000003</v>
      </c>
      <c r="Z356" s="1">
        <v>0.72099999999999997</v>
      </c>
      <c r="AA356" s="1">
        <v>2.4E-2</v>
      </c>
      <c r="AB356" s="1">
        <v>0</v>
      </c>
      <c r="AC356" s="1">
        <v>4</v>
      </c>
      <c r="AD356" s="1">
        <v>36.580416032470829</v>
      </c>
      <c r="AE356" s="1">
        <v>27.092846270928465</v>
      </c>
      <c r="AF356" s="1">
        <v>36.326737696600709</v>
      </c>
      <c r="AG356" s="1">
        <v>43.309002433090036</v>
      </c>
      <c r="AH356" s="2">
        <v>0.14735336194563661</v>
      </c>
      <c r="AI356" s="1">
        <v>0.54616945712836129</v>
      </c>
      <c r="AJ356" s="1">
        <v>0.36580416032470831</v>
      </c>
      <c r="AL356" s="1">
        <v>1.5994837053981501</v>
      </c>
      <c r="AM356" s="1">
        <v>1310.0529989821159</v>
      </c>
      <c r="AN356" s="1">
        <v>1289.137451171875</v>
      </c>
      <c r="AO356" s="1">
        <v>6.9969568252563477</v>
      </c>
      <c r="AP356" s="1">
        <v>1244.096557617188</v>
      </c>
      <c r="AQ356" s="1">
        <v>1345.358939882223</v>
      </c>
      <c r="AR356" s="1">
        <v>1337.160276897627</v>
      </c>
      <c r="AS356" s="1">
        <v>4.6282777786254883</v>
      </c>
      <c r="AT356" s="1">
        <v>2.1335393149161059</v>
      </c>
      <c r="AU356" s="1">
        <v>1.077606285070559</v>
      </c>
      <c r="AV356" s="1">
        <v>1</v>
      </c>
    </row>
    <row r="357" spans="1:50" s="1" customFormat="1" x14ac:dyDescent="0.3">
      <c r="A357" s="1">
        <v>1</v>
      </c>
      <c r="B357" s="1">
        <v>48.73</v>
      </c>
      <c r="C357" s="1">
        <v>0.55000000000000004</v>
      </c>
      <c r="D357" s="1">
        <v>2.25</v>
      </c>
      <c r="E357" s="1">
        <v>0.06</v>
      </c>
      <c r="F357" s="1">
        <v>20.76</v>
      </c>
      <c r="G357" s="1">
        <v>0.56999999999999995</v>
      </c>
      <c r="H357" s="1">
        <v>8.75</v>
      </c>
      <c r="I357" s="1">
        <v>17.46</v>
      </c>
      <c r="J357" s="1">
        <v>0.32</v>
      </c>
      <c r="K357" s="1">
        <v>0</v>
      </c>
      <c r="L357" s="1">
        <v>0</v>
      </c>
      <c r="M357" s="1">
        <v>0</v>
      </c>
      <c r="N357" s="1">
        <v>99.449999999999989</v>
      </c>
      <c r="O357" s="1" t="s">
        <v>56</v>
      </c>
      <c r="P357" t="str" cm="1">
        <f t="array" ref="P357">_xlfn.IFS(A357=2,"Core",A357=3,"Rim",TRUE,"Mantle")</f>
        <v>Mantle</v>
      </c>
      <c r="Q357" s="1" t="s">
        <v>58</v>
      </c>
      <c r="R357" s="1">
        <v>1.91</v>
      </c>
      <c r="S357" s="1">
        <v>1.6E-2</v>
      </c>
      <c r="T357" s="1">
        <v>0.104</v>
      </c>
      <c r="U357" s="1">
        <v>2E-3</v>
      </c>
      <c r="V357" s="1">
        <v>6.6000000000000003E-2</v>
      </c>
      <c r="W357" s="1">
        <v>0.61399999999999999</v>
      </c>
      <c r="X357" s="1">
        <v>1.9E-2</v>
      </c>
      <c r="Y357" s="1">
        <v>0.51100000000000001</v>
      </c>
      <c r="Z357" s="1">
        <v>0.73299999999999998</v>
      </c>
      <c r="AA357" s="1">
        <v>2.4E-2</v>
      </c>
      <c r="AB357" s="1">
        <v>0</v>
      </c>
      <c r="AC357" s="1">
        <v>4</v>
      </c>
      <c r="AD357" s="1">
        <v>37.72516726711271</v>
      </c>
      <c r="AE357" s="1">
        <v>26.299536798764795</v>
      </c>
      <c r="AF357" s="1">
        <v>35.975295934122492</v>
      </c>
      <c r="AG357" s="1">
        <v>42.905121746431568</v>
      </c>
      <c r="AH357" s="2">
        <v>9.7058823529411781E-2</v>
      </c>
      <c r="AI357" s="1">
        <v>0.54837879567678849</v>
      </c>
      <c r="AJ357" s="1">
        <v>0.37725167267112708</v>
      </c>
      <c r="AL357" s="1">
        <v>2.4433276965898192</v>
      </c>
      <c r="AM357" s="1">
        <v>1306.2710557015539</v>
      </c>
      <c r="AN357" s="1">
        <v>1345.9482421875</v>
      </c>
      <c r="AO357" s="1">
        <v>8.6003742218017578</v>
      </c>
      <c r="AP357" s="1">
        <v>1282.196411132812</v>
      </c>
      <c r="AQ357" s="1">
        <v>1365.7688233506999</v>
      </c>
      <c r="AR357" s="1">
        <v>1368.7317681685149</v>
      </c>
      <c r="AS357" s="1">
        <v>4.7906374931335449</v>
      </c>
      <c r="AT357" s="1">
        <v>4.5225470724253682</v>
      </c>
      <c r="AU357" s="1">
        <v>4.903634671716933</v>
      </c>
      <c r="AV357" s="1">
        <v>0</v>
      </c>
    </row>
    <row r="358" spans="1:50" s="1" customFormat="1" x14ac:dyDescent="0.3">
      <c r="A358" s="1">
        <v>1</v>
      </c>
      <c r="B358" s="1">
        <v>48.49</v>
      </c>
      <c r="C358" s="1">
        <v>0.55000000000000004</v>
      </c>
      <c r="D358" s="1">
        <v>1.91</v>
      </c>
      <c r="E358" s="1">
        <v>0.04</v>
      </c>
      <c r="F358" s="1">
        <v>21.28</v>
      </c>
      <c r="G358" s="1">
        <v>0.56999999999999995</v>
      </c>
      <c r="H358" s="1">
        <v>8.93</v>
      </c>
      <c r="I358" s="1">
        <v>17.329999999999998</v>
      </c>
      <c r="J358" s="1">
        <v>0.28000000000000003</v>
      </c>
      <c r="K358" s="1">
        <v>0</v>
      </c>
      <c r="L358" s="1">
        <v>0</v>
      </c>
      <c r="M358" s="1">
        <v>0</v>
      </c>
      <c r="N358" s="1">
        <v>99.379999999999981</v>
      </c>
      <c r="O358" s="1" t="s">
        <v>56</v>
      </c>
      <c r="P358" t="str" cm="1">
        <f t="array" ref="P358">_xlfn.IFS(A358=2,"Core",A358=3,"Rim",TRUE,"Mantle")</f>
        <v>Mantle</v>
      </c>
      <c r="Q358" s="1" t="s">
        <v>58</v>
      </c>
      <c r="R358" s="1">
        <v>1.9039999999999999</v>
      </c>
      <c r="S358" s="1">
        <v>1.6E-2</v>
      </c>
      <c r="T358" s="1">
        <v>8.7999999999999995E-2</v>
      </c>
      <c r="U358" s="1">
        <v>1E-3</v>
      </c>
      <c r="V358" s="1">
        <v>9.1999999999999998E-2</v>
      </c>
      <c r="W358" s="1">
        <v>0.60699999999999998</v>
      </c>
      <c r="X358" s="1">
        <v>1.9E-2</v>
      </c>
      <c r="Y358" s="1">
        <v>0.52200000000000002</v>
      </c>
      <c r="Z358" s="1">
        <v>0.72899999999999998</v>
      </c>
      <c r="AA358" s="1">
        <v>2.1000000000000001E-2</v>
      </c>
      <c r="AB358" s="1">
        <v>0</v>
      </c>
      <c r="AC358" s="1">
        <v>4</v>
      </c>
      <c r="AD358" s="1">
        <v>37.023869984763842</v>
      </c>
      <c r="AE358" s="1">
        <v>26.510919248349417</v>
      </c>
      <c r="AF358" s="1">
        <v>36.465210766886749</v>
      </c>
      <c r="AG358" s="1">
        <v>42.751842751842752</v>
      </c>
      <c r="AH358" s="2">
        <v>0.13161659513590845</v>
      </c>
      <c r="AI358" s="1">
        <v>0.54977145759268664</v>
      </c>
      <c r="AJ358" s="1">
        <v>0.37023869984763841</v>
      </c>
      <c r="AL358" s="1">
        <v>1.1606121526964119</v>
      </c>
      <c r="AM358" s="1">
        <v>1299.6367488962101</v>
      </c>
      <c r="AN358" s="1">
        <v>1343.157470703125</v>
      </c>
      <c r="AO358" s="1">
        <v>7.3556876182556152</v>
      </c>
      <c r="AP358" s="1">
        <v>1277.35986328125</v>
      </c>
      <c r="AQ358" s="1">
        <v>1338.154053420109</v>
      </c>
      <c r="AR358" s="1">
        <v>1331.562420849775</v>
      </c>
      <c r="AS358" s="1">
        <v>4.2074332237243652</v>
      </c>
      <c r="AT358" s="1">
        <v>1.441302793444265</v>
      </c>
      <c r="AU358" s="1">
        <v>0.59118348550587463</v>
      </c>
      <c r="AV358" s="1">
        <v>1</v>
      </c>
    </row>
    <row r="359" spans="1:50" s="1" customFormat="1" x14ac:dyDescent="0.3">
      <c r="A359" s="1">
        <v>1</v>
      </c>
      <c r="B359" s="1">
        <v>48.47</v>
      </c>
      <c r="C359" s="1">
        <v>0.54</v>
      </c>
      <c r="D359" s="1">
        <v>2.02</v>
      </c>
      <c r="E359" s="1">
        <v>0.04</v>
      </c>
      <c r="F359" s="1">
        <v>22.07</v>
      </c>
      <c r="G359" s="1">
        <v>0.56999999999999995</v>
      </c>
      <c r="H359" s="1">
        <v>8.91</v>
      </c>
      <c r="I359" s="1">
        <v>17.16</v>
      </c>
      <c r="J359" s="1">
        <v>0.3</v>
      </c>
      <c r="K359" s="1">
        <v>0</v>
      </c>
      <c r="L359" s="1">
        <v>0</v>
      </c>
      <c r="M359" s="1">
        <v>0</v>
      </c>
      <c r="N359" s="1">
        <v>100.07999999999998</v>
      </c>
      <c r="O359" s="1" t="s">
        <v>56</v>
      </c>
      <c r="P359" t="str" cm="1">
        <f t="array" ref="P359">_xlfn.IFS(A359=2,"Core",A359=3,"Rim",TRUE,"Mantle")</f>
        <v>Mantle</v>
      </c>
      <c r="Q359" s="1" t="s">
        <v>58</v>
      </c>
      <c r="R359" s="1">
        <v>1.8919999999999999</v>
      </c>
      <c r="S359" s="1">
        <v>1.6E-2</v>
      </c>
      <c r="T359" s="1">
        <v>9.2999999999999999E-2</v>
      </c>
      <c r="U359" s="1">
        <v>1E-3</v>
      </c>
      <c r="V359" s="1">
        <v>0.113</v>
      </c>
      <c r="W359" s="1">
        <v>0.60799999999999998</v>
      </c>
      <c r="X359" s="1">
        <v>1.9E-2</v>
      </c>
      <c r="Y359" s="1">
        <v>0.51800000000000002</v>
      </c>
      <c r="Z359" s="1">
        <v>0.71799999999999997</v>
      </c>
      <c r="AA359" s="1">
        <v>2.3E-2</v>
      </c>
      <c r="AB359" s="1">
        <v>0</v>
      </c>
      <c r="AC359" s="1">
        <v>4</v>
      </c>
      <c r="AD359" s="1">
        <v>36.336032388663966</v>
      </c>
      <c r="AE359" s="1">
        <v>26.214574898785433</v>
      </c>
      <c r="AF359" s="1">
        <v>37.449392712550605</v>
      </c>
      <c r="AG359" s="1">
        <v>41.807909604519779</v>
      </c>
      <c r="AH359" s="2">
        <v>0.15672676837725383</v>
      </c>
      <c r="AI359" s="1">
        <v>0.55617408906882582</v>
      </c>
      <c r="AJ359" s="1">
        <v>0.36336032388663964</v>
      </c>
      <c r="AL359" s="1">
        <v>1.2353158882922981</v>
      </c>
      <c r="AM359" s="1">
        <v>1297.9894617080149</v>
      </c>
      <c r="AN359" s="1">
        <v>1337.597290039062</v>
      </c>
      <c r="AO359" s="1">
        <v>7.5300412178039551</v>
      </c>
      <c r="AP359" s="1">
        <v>1279.637939453125</v>
      </c>
      <c r="AQ359" s="1">
        <v>1325.212369130825</v>
      </c>
      <c r="AR359" s="1">
        <v>1313.2796803604549</v>
      </c>
      <c r="AS359" s="1">
        <v>4.3642487525939941</v>
      </c>
      <c r="AT359" s="1">
        <v>0.26057751732196271</v>
      </c>
      <c r="AU359" s="1">
        <v>-1.282772276721142</v>
      </c>
      <c r="AV359" s="1">
        <v>1</v>
      </c>
    </row>
    <row r="360" spans="1:50" s="1" customFormat="1" x14ac:dyDescent="0.3">
      <c r="A360" s="1">
        <v>1</v>
      </c>
      <c r="B360" s="1">
        <v>47.88</v>
      </c>
      <c r="C360" s="1">
        <v>0.63</v>
      </c>
      <c r="D360" s="1">
        <v>2.37</v>
      </c>
      <c r="E360" s="1">
        <v>0.02</v>
      </c>
      <c r="F360" s="1">
        <v>21.46</v>
      </c>
      <c r="G360" s="1">
        <v>0.55000000000000004</v>
      </c>
      <c r="H360" s="1">
        <v>8.44</v>
      </c>
      <c r="I360" s="1">
        <v>17.309999999999999</v>
      </c>
      <c r="J360" s="1">
        <v>0.34</v>
      </c>
      <c r="K360" s="1">
        <v>0</v>
      </c>
      <c r="L360" s="1">
        <v>0</v>
      </c>
      <c r="M360" s="1">
        <v>0</v>
      </c>
      <c r="N360" s="1">
        <v>99.000000000000014</v>
      </c>
      <c r="O360" s="1" t="s">
        <v>56</v>
      </c>
      <c r="P360" t="str" cm="1">
        <f t="array" ref="P360">_xlfn.IFS(A360=2,"Core",A360=3,"Rim",TRUE,"Mantle")</f>
        <v>Mantle</v>
      </c>
      <c r="Q360" s="1" t="s">
        <v>58</v>
      </c>
      <c r="R360" s="1">
        <v>1.889</v>
      </c>
      <c r="S360" s="1">
        <v>1.9E-2</v>
      </c>
      <c r="T360" s="1">
        <v>0.11</v>
      </c>
      <c r="U360" s="1">
        <v>1E-3</v>
      </c>
      <c r="V360" s="1">
        <v>9.9000000000000005E-2</v>
      </c>
      <c r="W360" s="1">
        <v>0.60899999999999999</v>
      </c>
      <c r="X360" s="1">
        <v>1.7999999999999999E-2</v>
      </c>
      <c r="Y360" s="1">
        <v>0.496</v>
      </c>
      <c r="Z360" s="1">
        <v>0.73199999999999998</v>
      </c>
      <c r="AA360" s="1">
        <v>2.5999999999999999E-2</v>
      </c>
      <c r="AB360" s="1">
        <v>0</v>
      </c>
      <c r="AC360" s="1">
        <v>4</v>
      </c>
      <c r="AD360" s="1">
        <v>37.461617195496423</v>
      </c>
      <c r="AE360" s="1">
        <v>25.383828045035827</v>
      </c>
      <c r="AF360" s="1">
        <v>37.154554759467764</v>
      </c>
      <c r="AG360" s="1">
        <v>41.19601328903655</v>
      </c>
      <c r="AH360" s="2">
        <v>0.13983050847457629</v>
      </c>
      <c r="AI360" s="1">
        <v>0.55885363357215967</v>
      </c>
      <c r="AJ360" s="1">
        <v>0.37461617195496422</v>
      </c>
      <c r="AL360" s="1">
        <v>2.1976636057023309</v>
      </c>
      <c r="AM360" s="1">
        <v>1300.369821756464</v>
      </c>
      <c r="AN360" s="1">
        <v>1322.008056640625</v>
      </c>
      <c r="AO360" s="1">
        <v>8.698613166809082</v>
      </c>
      <c r="AP360" s="1">
        <v>1253.451416015625</v>
      </c>
      <c r="AQ360" s="1">
        <v>1352.1299324255899</v>
      </c>
      <c r="AR360" s="1">
        <v>1346.298078535458</v>
      </c>
      <c r="AS360" s="1">
        <v>5.426264762878418</v>
      </c>
      <c r="AT360" s="1">
        <v>3.843494186703992</v>
      </c>
      <c r="AU360" s="1">
        <v>3.088776439867416</v>
      </c>
      <c r="AV360" s="1">
        <v>1</v>
      </c>
    </row>
    <row r="361" spans="1:50" s="1" customFormat="1" x14ac:dyDescent="0.3">
      <c r="A361" s="1">
        <v>1</v>
      </c>
      <c r="B361" s="1">
        <v>49.04</v>
      </c>
      <c r="C361" s="1">
        <v>0.56999999999999995</v>
      </c>
      <c r="D361" s="1">
        <v>1.98</v>
      </c>
      <c r="E361" s="1">
        <v>0</v>
      </c>
      <c r="F361" s="1">
        <v>22.26</v>
      </c>
      <c r="G361" s="1">
        <v>0.56000000000000005</v>
      </c>
      <c r="H361" s="1">
        <v>8.59</v>
      </c>
      <c r="I361" s="1">
        <v>16.95</v>
      </c>
      <c r="J361" s="1">
        <v>0.33</v>
      </c>
      <c r="K361" s="1">
        <v>0</v>
      </c>
      <c r="L361" s="1">
        <v>0</v>
      </c>
      <c r="M361" s="1">
        <v>0</v>
      </c>
      <c r="N361" s="1">
        <v>100.28</v>
      </c>
      <c r="O361" s="1" t="s">
        <v>56</v>
      </c>
      <c r="P361" t="str" cm="1">
        <f t="array" ref="P361">_xlfn.IFS(A361=2,"Core",A361=3,"Rim",TRUE,"Mantle")</f>
        <v>Mantle</v>
      </c>
      <c r="Q361" s="1" t="s">
        <v>58</v>
      </c>
      <c r="R361" s="1">
        <v>1.9139999999999999</v>
      </c>
      <c r="S361" s="1">
        <v>1.7000000000000001E-2</v>
      </c>
      <c r="T361" s="1">
        <v>9.0999999999999998E-2</v>
      </c>
      <c r="U361" s="1">
        <v>0</v>
      </c>
      <c r="V361" s="1">
        <v>7.2999999999999995E-2</v>
      </c>
      <c r="W361" s="1">
        <v>0.65400000000000003</v>
      </c>
      <c r="X361" s="1">
        <v>1.9E-2</v>
      </c>
      <c r="Y361" s="1">
        <v>0.5</v>
      </c>
      <c r="Z361" s="1">
        <v>0.70899999999999996</v>
      </c>
      <c r="AA361" s="1">
        <v>2.5000000000000001E-2</v>
      </c>
      <c r="AB361" s="1">
        <v>0</v>
      </c>
      <c r="AC361" s="1">
        <v>4</v>
      </c>
      <c r="AD361" s="1">
        <v>36.265984654731454</v>
      </c>
      <c r="AE361" s="1">
        <v>25.575447570332482</v>
      </c>
      <c r="AF361" s="1">
        <v>38.158567774936067</v>
      </c>
      <c r="AG361" s="1">
        <v>40.749796251018751</v>
      </c>
      <c r="AH361" s="2">
        <v>0.10041265474552957</v>
      </c>
      <c r="AI361" s="1">
        <v>0.56291560102301796</v>
      </c>
      <c r="AJ361" s="1">
        <v>0.36265984654731453</v>
      </c>
      <c r="AL361" s="1">
        <v>2.6016647357911289</v>
      </c>
      <c r="AM361" s="1">
        <v>1305.404205054102</v>
      </c>
      <c r="AN361" s="1">
        <v>1275.97314453125</v>
      </c>
      <c r="AO361" s="1">
        <v>7.512728214263916</v>
      </c>
      <c r="AP361" s="1">
        <v>1244.426147460938</v>
      </c>
      <c r="AQ361" s="1">
        <v>1355.035481871919</v>
      </c>
      <c r="AR361" s="1">
        <v>1352.493005398687</v>
      </c>
      <c r="AS361" s="1">
        <v>4.7258610725402832</v>
      </c>
      <c r="AT361" s="1">
        <v>4.2039581644539794</v>
      </c>
      <c r="AU361" s="1">
        <v>3.874957819788865</v>
      </c>
      <c r="AV361" s="1">
        <v>1</v>
      </c>
    </row>
    <row r="362" spans="1:50" s="1" customFormat="1" x14ac:dyDescent="0.3">
      <c r="A362" s="1">
        <v>1</v>
      </c>
      <c r="B362" s="1">
        <v>48.14</v>
      </c>
      <c r="C362" s="1">
        <v>0.59</v>
      </c>
      <c r="D362" s="1">
        <v>2.0499999999999998</v>
      </c>
      <c r="E362" s="1">
        <v>0</v>
      </c>
      <c r="F362" s="1">
        <v>22.49</v>
      </c>
      <c r="G362" s="1">
        <v>0.62</v>
      </c>
      <c r="H362" s="1">
        <v>8.61</v>
      </c>
      <c r="I362" s="1">
        <v>16.82</v>
      </c>
      <c r="J362" s="1">
        <v>0.37</v>
      </c>
      <c r="K362" s="1">
        <v>0</v>
      </c>
      <c r="L362" s="1">
        <v>0</v>
      </c>
      <c r="M362" s="1">
        <v>0</v>
      </c>
      <c r="N362" s="1">
        <v>99.69</v>
      </c>
      <c r="O362" s="1" t="s">
        <v>56</v>
      </c>
      <c r="P362" t="str" cm="1">
        <f t="array" ref="P362">_xlfn.IFS(A362=2,"Core",A362=3,"Rim",TRUE,"Mantle")</f>
        <v>Mantle</v>
      </c>
      <c r="Q362" s="1" t="s">
        <v>58</v>
      </c>
      <c r="R362" s="1">
        <v>1.89</v>
      </c>
      <c r="S362" s="1">
        <v>1.7000000000000001E-2</v>
      </c>
      <c r="T362" s="1">
        <v>9.5000000000000001E-2</v>
      </c>
      <c r="U362" s="1">
        <v>0</v>
      </c>
      <c r="V362" s="1">
        <v>0.11899999999999999</v>
      </c>
      <c r="W362" s="1">
        <v>0.61899999999999999</v>
      </c>
      <c r="X362" s="1">
        <v>2.1000000000000001E-2</v>
      </c>
      <c r="Y362" s="1">
        <v>0.504</v>
      </c>
      <c r="Z362" s="1">
        <v>0.70699999999999996</v>
      </c>
      <c r="AA362" s="1">
        <v>2.8000000000000001E-2</v>
      </c>
      <c r="AB362" s="1">
        <v>0</v>
      </c>
      <c r="AC362" s="1">
        <v>4</v>
      </c>
      <c r="AD362" s="1">
        <v>35.888324873096444</v>
      </c>
      <c r="AE362" s="1">
        <v>25.583756345177662</v>
      </c>
      <c r="AF362" s="1">
        <v>38.527918781725887</v>
      </c>
      <c r="AG362" s="1">
        <v>40.579710144927539</v>
      </c>
      <c r="AH362" s="2">
        <v>0.16124661246612465</v>
      </c>
      <c r="AI362" s="1">
        <v>0.56472081218274117</v>
      </c>
      <c r="AJ362" s="1">
        <v>0.35888324873096444</v>
      </c>
      <c r="AL362" s="1">
        <v>2.1568129385548569</v>
      </c>
      <c r="AM362" s="1">
        <v>1296.574244757086</v>
      </c>
      <c r="AN362" s="1">
        <v>1284.42822265625</v>
      </c>
      <c r="AO362" s="1">
        <v>7.8125758171081543</v>
      </c>
      <c r="AP362" s="1">
        <v>1244.957641601562</v>
      </c>
      <c r="AQ362" s="1">
        <v>1328.715152419697</v>
      </c>
      <c r="AR362" s="1">
        <v>1312.470904772905</v>
      </c>
      <c r="AS362" s="1">
        <v>5.4344172477722168</v>
      </c>
      <c r="AT362" s="1">
        <v>1.317192372844147</v>
      </c>
      <c r="AU362" s="1">
        <v>-0.79118469996448937</v>
      </c>
      <c r="AV362" s="1">
        <v>1</v>
      </c>
    </row>
    <row r="363" spans="1:50" s="1" customFormat="1" x14ac:dyDescent="0.3">
      <c r="A363" s="1">
        <v>1</v>
      </c>
      <c r="B363" s="1">
        <v>49.277999999999999</v>
      </c>
      <c r="C363" s="1">
        <v>0.58199999999999996</v>
      </c>
      <c r="D363" s="1">
        <v>1.9239999999999999</v>
      </c>
      <c r="E363" s="1">
        <v>0.01</v>
      </c>
      <c r="F363" s="1">
        <v>21.838999999999999</v>
      </c>
      <c r="G363" s="1">
        <v>0.58299999999999996</v>
      </c>
      <c r="H363" s="1">
        <v>8.0990000000000002</v>
      </c>
      <c r="I363" s="1">
        <v>16.832000000000001</v>
      </c>
      <c r="J363" s="1">
        <v>0.317</v>
      </c>
      <c r="K363" s="1">
        <v>0</v>
      </c>
      <c r="L363" s="1">
        <v>0</v>
      </c>
      <c r="M363" s="1">
        <v>0</v>
      </c>
      <c r="N363" s="1">
        <v>99.463999999999984</v>
      </c>
      <c r="O363" s="1" t="s">
        <v>56</v>
      </c>
      <c r="P363" t="str" cm="1">
        <f t="array" ref="P363">_xlfn.IFS(A363=2,"Core",A363=3,"Rim",TRUE,"Mantle")</f>
        <v>Mantle</v>
      </c>
      <c r="Q363" s="1" t="s">
        <v>53</v>
      </c>
      <c r="R363" s="1">
        <v>1.9430000000000001</v>
      </c>
      <c r="S363" s="1">
        <v>1.7000000000000001E-2</v>
      </c>
      <c r="T363" s="1">
        <v>8.8999999999999996E-2</v>
      </c>
      <c r="U363" s="1">
        <v>0</v>
      </c>
      <c r="V363" s="1">
        <v>1.4999999999999999E-2</v>
      </c>
      <c r="W363" s="1">
        <v>0.70499999999999996</v>
      </c>
      <c r="X363" s="1">
        <v>1.9E-2</v>
      </c>
      <c r="Y363" s="1">
        <v>0.47599999999999998</v>
      </c>
      <c r="Z363" s="1">
        <v>0.71099999999999997</v>
      </c>
      <c r="AA363" s="1">
        <v>2.4E-2</v>
      </c>
      <c r="AB363" s="1">
        <v>0</v>
      </c>
      <c r="AC363" s="1">
        <v>4</v>
      </c>
      <c r="AD363" s="2">
        <v>36.915887850467286</v>
      </c>
      <c r="AE363" s="2">
        <v>24.714434060228456</v>
      </c>
      <c r="AF363" s="2">
        <v>38.369678089304259</v>
      </c>
      <c r="AG363" s="2">
        <v>40.304826418289579</v>
      </c>
      <c r="AH363" s="2">
        <v>2.0833333333333332E-2</v>
      </c>
      <c r="AI363" s="2">
        <v>0.56827622014537904</v>
      </c>
      <c r="AJ363" s="2">
        <v>0.36915887850467288</v>
      </c>
      <c r="AL363" s="1">
        <v>3.4804475245862849</v>
      </c>
      <c r="AM363" s="1">
        <v>1307.1027733884191</v>
      </c>
      <c r="AN363" s="1">
        <v>1293.137573242188</v>
      </c>
      <c r="AO363" s="1">
        <v>7.6241412162780762</v>
      </c>
      <c r="AP363" s="1">
        <v>1268.811279296875</v>
      </c>
      <c r="AQ363" s="1">
        <v>1368.7718507767911</v>
      </c>
      <c r="AR363" s="1">
        <v>1371.9035712813829</v>
      </c>
      <c r="AS363" s="1">
        <v>4.2865400314331046</v>
      </c>
      <c r="AT363" s="1">
        <v>5.7223389390378543</v>
      </c>
      <c r="AU363" s="1">
        <v>6.1269954871228407</v>
      </c>
      <c r="AV363" s="1">
        <v>0</v>
      </c>
    </row>
    <row r="364" spans="1:50" s="1" customFormat="1" x14ac:dyDescent="0.3">
      <c r="A364" s="1">
        <v>1</v>
      </c>
      <c r="B364" s="1">
        <v>48.33</v>
      </c>
      <c r="C364" s="1">
        <v>0.65</v>
      </c>
      <c r="D364" s="1">
        <v>2.21</v>
      </c>
      <c r="E364" s="1">
        <v>0.02</v>
      </c>
      <c r="F364" s="1">
        <v>23.06</v>
      </c>
      <c r="G364" s="1">
        <v>0.59</v>
      </c>
      <c r="H364" s="1">
        <v>8.6199999999999992</v>
      </c>
      <c r="I364" s="1">
        <v>16.54</v>
      </c>
      <c r="J364" s="1">
        <v>0.33</v>
      </c>
      <c r="K364" s="1">
        <v>0</v>
      </c>
      <c r="L364" s="1">
        <v>0</v>
      </c>
      <c r="M364" s="1">
        <v>0</v>
      </c>
      <c r="N364" s="1">
        <v>100.35000000000001</v>
      </c>
      <c r="O364" s="1" t="s">
        <v>56</v>
      </c>
      <c r="P364" t="str" cm="1">
        <f t="array" ref="P364">_xlfn.IFS(A364=2,"Core",A364=3,"Rim",TRUE,"Mantle")</f>
        <v>Mantle</v>
      </c>
      <c r="Q364" s="1" t="s">
        <v>58</v>
      </c>
      <c r="R364" s="1">
        <v>1.887</v>
      </c>
      <c r="S364" s="1">
        <v>1.9E-2</v>
      </c>
      <c r="T364" s="1">
        <v>0.10199999999999999</v>
      </c>
      <c r="U364" s="1">
        <v>1E-3</v>
      </c>
      <c r="V364" s="1">
        <v>0.11</v>
      </c>
      <c r="W364" s="1">
        <v>0.64300000000000002</v>
      </c>
      <c r="X364" s="1">
        <v>0.02</v>
      </c>
      <c r="Y364" s="1">
        <v>0.502</v>
      </c>
      <c r="Z364" s="1">
        <v>0.69199999999999995</v>
      </c>
      <c r="AA364" s="1">
        <v>2.5000000000000001E-2</v>
      </c>
      <c r="AB364" s="1">
        <v>0</v>
      </c>
      <c r="AC364" s="1">
        <v>4</v>
      </c>
      <c r="AD364" s="1">
        <v>35.180477885104224</v>
      </c>
      <c r="AE364" s="1">
        <v>25.521098118962893</v>
      </c>
      <c r="AF364" s="1">
        <v>39.298423995932893</v>
      </c>
      <c r="AG364" s="1">
        <v>40</v>
      </c>
      <c r="AH364" s="2">
        <v>0.14608233731739709</v>
      </c>
      <c r="AI364" s="1">
        <v>0.56888662938485002</v>
      </c>
      <c r="AJ364" s="1">
        <v>0.35180477885104222</v>
      </c>
      <c r="AL364" s="1">
        <v>2.2827721047570679</v>
      </c>
      <c r="AM364" s="1">
        <v>1297.1772950577999</v>
      </c>
      <c r="AN364" s="1">
        <v>1317.998291015625</v>
      </c>
      <c r="AO364" s="1">
        <v>8.1158266067504883</v>
      </c>
      <c r="AP364" s="1">
        <v>1278.654418945312</v>
      </c>
      <c r="AQ364" s="1">
        <v>1336.5863239237681</v>
      </c>
      <c r="AR364" s="1">
        <v>1323.6393054210721</v>
      </c>
      <c r="AS364" s="1">
        <v>5.0602045059204102</v>
      </c>
      <c r="AT364" s="1">
        <v>2.6601028512100129</v>
      </c>
      <c r="AU364" s="1">
        <v>0.97656823832202733</v>
      </c>
      <c r="AV364" s="1">
        <v>1</v>
      </c>
    </row>
    <row r="365" spans="1:50" s="1" customFormat="1" x14ac:dyDescent="0.3">
      <c r="A365">
        <v>1</v>
      </c>
      <c r="B365">
        <v>47.713000000000001</v>
      </c>
      <c r="C365">
        <v>0.623</v>
      </c>
      <c r="D365">
        <v>2.3530000000000002</v>
      </c>
      <c r="E365">
        <v>0</v>
      </c>
      <c r="F365">
        <v>22.195</v>
      </c>
      <c r="G365">
        <v>0.51900000000000002</v>
      </c>
      <c r="H365">
        <v>7.6159999999999997</v>
      </c>
      <c r="I365">
        <v>17.192</v>
      </c>
      <c r="J365">
        <v>0.20799999999999999</v>
      </c>
      <c r="K365">
        <v>0</v>
      </c>
      <c r="L365">
        <v>8.4000000000000005E-2</v>
      </c>
      <c r="M365">
        <v>0</v>
      </c>
      <c r="N365" s="1">
        <f>SUM(B365:M365)</f>
        <v>98.503000000000014</v>
      </c>
      <c r="O365" t="s">
        <v>61</v>
      </c>
      <c r="P365" t="str" cm="1">
        <f t="array" ref="P365">_xlfn.IFS(A365=2,"Core",A365=3,"Rim",TRUE,"Mantle")</f>
        <v>Mantle</v>
      </c>
      <c r="Q365" s="1" t="s">
        <v>93</v>
      </c>
      <c r="R365">
        <v>1.9059999999999999</v>
      </c>
      <c r="S365">
        <v>1.9E-2</v>
      </c>
      <c r="T365">
        <v>0.111</v>
      </c>
      <c r="U365">
        <v>0</v>
      </c>
      <c r="V365">
        <v>5.6000000000000001E-2</v>
      </c>
      <c r="W365">
        <v>0.68600000000000005</v>
      </c>
      <c r="X365">
        <v>1.7999999999999999E-2</v>
      </c>
      <c r="Y365">
        <v>0.45300000000000001</v>
      </c>
      <c r="Z365">
        <v>0.73599999999999999</v>
      </c>
      <c r="AA365">
        <v>1.6E-2</v>
      </c>
      <c r="AB365">
        <v>0</v>
      </c>
      <c r="AC365">
        <v>4</v>
      </c>
      <c r="AD365">
        <v>37.762955361723961</v>
      </c>
      <c r="AE365">
        <v>23.242688558234992</v>
      </c>
      <c r="AF365">
        <v>38.994356080041051</v>
      </c>
      <c r="AG365" s="2">
        <f>Y365/(Y365+W365)*100</f>
        <v>39.771729587357328</v>
      </c>
      <c r="AH365" s="2">
        <f>V365/(V365+W365)</f>
        <v>7.5471698113207544E-2</v>
      </c>
      <c r="AI365">
        <v>0.57875833760903028</v>
      </c>
      <c r="AJ365">
        <v>0.3776295536172396</v>
      </c>
      <c r="AK365"/>
      <c r="AL365">
        <v>1.7090465284656631</v>
      </c>
      <c r="AM365">
        <v>1289.0914321746229</v>
      </c>
      <c r="AN365">
        <v>1284.98046875</v>
      </c>
      <c r="AO365">
        <v>7.558772087097168</v>
      </c>
      <c r="AP365">
        <v>1227.190185546875</v>
      </c>
      <c r="AQ365">
        <v>1350.486829266616</v>
      </c>
      <c r="AR365">
        <v>1348.8236116171799</v>
      </c>
      <c r="AS365">
        <v>4.0533242225646973</v>
      </c>
      <c r="AT365">
        <v>4.3152827343928948</v>
      </c>
      <c r="AU365">
        <v>4.0991978178836561</v>
      </c>
      <c r="AV365">
        <v>0</v>
      </c>
      <c r="AW365"/>
      <c r="AX365"/>
    </row>
    <row r="366" spans="1:50" s="1" customFormat="1" x14ac:dyDescent="0.3">
      <c r="A366" s="1">
        <v>1</v>
      </c>
      <c r="B366" s="1">
        <v>48.872999999999998</v>
      </c>
      <c r="C366" s="1">
        <v>0.68</v>
      </c>
      <c r="D366" s="1">
        <v>2.4169999999999998</v>
      </c>
      <c r="E366" s="1">
        <v>4.0000000000000001E-3</v>
      </c>
      <c r="F366" s="1">
        <v>22.484999999999999</v>
      </c>
      <c r="G366" s="1">
        <v>0.60199999999999998</v>
      </c>
      <c r="H366" s="1">
        <v>8.0860000000000003</v>
      </c>
      <c r="I366" s="1">
        <v>15.94</v>
      </c>
      <c r="J366" s="1">
        <v>0.34100000000000003</v>
      </c>
      <c r="K366" s="1">
        <v>0</v>
      </c>
      <c r="L366" s="1">
        <v>0</v>
      </c>
      <c r="M366" s="1">
        <v>0</v>
      </c>
      <c r="N366" s="1">
        <v>99.427999999999997</v>
      </c>
      <c r="O366" s="1" t="s">
        <v>56</v>
      </c>
      <c r="P366" t="str" cm="1">
        <f t="array" ref="P366">_xlfn.IFS(A366=2,"Core",A366=3,"Rim",TRUE,"Mantle")</f>
        <v>Mantle</v>
      </c>
      <c r="Q366" s="1" t="s">
        <v>53</v>
      </c>
      <c r="R366" s="1">
        <v>1.929</v>
      </c>
      <c r="S366" s="1">
        <v>0.02</v>
      </c>
      <c r="T366" s="1">
        <v>0.112</v>
      </c>
      <c r="U366" s="1">
        <v>0</v>
      </c>
      <c r="V366" s="1">
        <v>1.4999999999999999E-2</v>
      </c>
      <c r="W366" s="1">
        <v>0.72699999999999998</v>
      </c>
      <c r="X366" s="1">
        <v>0.02</v>
      </c>
      <c r="Y366" s="1">
        <v>0.47599999999999998</v>
      </c>
      <c r="Z366" s="1">
        <v>0.67400000000000004</v>
      </c>
      <c r="AA366" s="1">
        <v>2.5999999999999999E-2</v>
      </c>
      <c r="AB366" s="1">
        <v>0</v>
      </c>
      <c r="AC366" s="1">
        <v>4</v>
      </c>
      <c r="AD366" s="2">
        <v>35.251046025104607</v>
      </c>
      <c r="AE366" s="2">
        <v>24.89539748953975</v>
      </c>
      <c r="AF366" s="2">
        <v>39.853556485355654</v>
      </c>
      <c r="AG366" s="2">
        <v>39.56774729842062</v>
      </c>
      <c r="AH366" s="2">
        <v>2.0215633423180591E-2</v>
      </c>
      <c r="AI366" s="2">
        <v>0.57479079497907959</v>
      </c>
      <c r="AJ366" s="2">
        <v>0.35251046025104604</v>
      </c>
      <c r="AL366" s="1">
        <v>4.6051257771201293</v>
      </c>
      <c r="AM366" s="1">
        <v>1307.8681212056049</v>
      </c>
      <c r="AN366" s="1">
        <v>1284.839111328125</v>
      </c>
      <c r="AO366" s="1">
        <v>8.3387126922607422</v>
      </c>
      <c r="AP366" s="1">
        <v>1275.109985351562</v>
      </c>
      <c r="AQ366" s="1">
        <v>1375.663875361327</v>
      </c>
      <c r="AR366" s="1">
        <v>1375.2996370157159</v>
      </c>
      <c r="AS366" s="1">
        <v>5.1524171829223633</v>
      </c>
      <c r="AT366" s="1">
        <v>7.1510428039696308</v>
      </c>
      <c r="AU366" s="1">
        <v>7.1038362671822011</v>
      </c>
      <c r="AV366" s="1">
        <v>0</v>
      </c>
    </row>
    <row r="367" spans="1:50" s="1" customFormat="1" x14ac:dyDescent="0.3">
      <c r="A367" s="1">
        <v>1</v>
      </c>
      <c r="B367" s="1">
        <v>48.643999999999998</v>
      </c>
      <c r="C367" s="1">
        <v>0.60299999999999998</v>
      </c>
      <c r="D367" s="1">
        <v>2.3029999999999999</v>
      </c>
      <c r="E367" s="1">
        <v>0</v>
      </c>
      <c r="F367" s="1">
        <v>22.911000000000001</v>
      </c>
      <c r="G367" s="1">
        <v>0.69899999999999995</v>
      </c>
      <c r="H367" s="1">
        <v>7.6219999999999999</v>
      </c>
      <c r="I367" s="1">
        <v>17.184000000000001</v>
      </c>
      <c r="J367" s="1">
        <v>0.27400000000000002</v>
      </c>
      <c r="K367" s="1">
        <v>0</v>
      </c>
      <c r="L367" s="1">
        <v>0</v>
      </c>
      <c r="M367" s="1">
        <v>0</v>
      </c>
      <c r="N367" s="1">
        <f>SUM(B367:M367)</f>
        <v>100.24</v>
      </c>
      <c r="O367" s="1" t="s">
        <v>61</v>
      </c>
      <c r="P367" t="str" cm="1">
        <f t="array" ref="P367">_xlfn.IFS(A367=2,"Core",A367=3,"Rim",TRUE,"Mantle")</f>
        <v>Mantle</v>
      </c>
      <c r="Q367" s="1" t="s">
        <v>52</v>
      </c>
      <c r="R367" s="1">
        <v>1.91</v>
      </c>
      <c r="S367" s="1">
        <v>1.7999999999999999E-2</v>
      </c>
      <c r="T367" s="1">
        <v>0.107</v>
      </c>
      <c r="U367" s="1">
        <v>0</v>
      </c>
      <c r="V367" s="1">
        <v>5.8999999999999997E-2</v>
      </c>
      <c r="W367" s="1">
        <v>0.69399999999999995</v>
      </c>
      <c r="X367" s="1">
        <v>2.3E-2</v>
      </c>
      <c r="Y367" s="1">
        <v>0.44600000000000001</v>
      </c>
      <c r="Z367" s="1">
        <v>0.72299999999999998</v>
      </c>
      <c r="AA367" s="1">
        <v>2.1000000000000001E-2</v>
      </c>
      <c r="AB367" s="1">
        <v>0</v>
      </c>
      <c r="AC367" s="1">
        <v>4</v>
      </c>
      <c r="AD367" s="2">
        <v>37.172236503856041</v>
      </c>
      <c r="AE367" s="2">
        <v>22.930591259640106</v>
      </c>
      <c r="AF367" s="2">
        <v>39.897172236503856</v>
      </c>
      <c r="AG367" s="2">
        <f>Y367/(Y367+W367)*100</f>
        <v>39.122807017543863</v>
      </c>
      <c r="AH367" s="2">
        <f>V367/(V367+W367)</f>
        <v>7.8353253652058447E-2</v>
      </c>
      <c r="AI367" s="2">
        <v>0.58483290488431883</v>
      </c>
      <c r="AJ367" s="2">
        <v>0.37172236503856043</v>
      </c>
      <c r="AL367" s="1">
        <v>2.560045303216135</v>
      </c>
      <c r="AM367" s="1">
        <v>1279.480813050111</v>
      </c>
      <c r="AN367" s="1">
        <v>1271.602905273438</v>
      </c>
      <c r="AO367" s="1">
        <v>7.8553595542907706</v>
      </c>
      <c r="AP367" s="1">
        <v>1230.747680664062</v>
      </c>
      <c r="AQ367" s="1">
        <v>1353.9424263757419</v>
      </c>
      <c r="AR367" s="1">
        <v>1354.4445122043339</v>
      </c>
      <c r="AS367" s="1">
        <v>5.3992586135864258</v>
      </c>
      <c r="AT367" s="1">
        <v>4.9119427998239189</v>
      </c>
      <c r="AU367" s="1">
        <v>4.977228469422279</v>
      </c>
      <c r="AV367" s="1">
        <v>0</v>
      </c>
    </row>
    <row r="368" spans="1:50" s="1" customFormat="1" x14ac:dyDescent="0.3">
      <c r="A368" s="1">
        <v>1</v>
      </c>
      <c r="B368" s="1">
        <v>48.19</v>
      </c>
      <c r="C368" s="1">
        <v>0.64</v>
      </c>
      <c r="D368" s="1">
        <v>2.13</v>
      </c>
      <c r="E368" s="1">
        <v>0.01</v>
      </c>
      <c r="F368" s="1">
        <v>23.13</v>
      </c>
      <c r="G368" s="1">
        <v>0.61</v>
      </c>
      <c r="H368" s="1">
        <v>8.1999999999999993</v>
      </c>
      <c r="I368" s="1">
        <v>16.899999999999999</v>
      </c>
      <c r="J368" s="1">
        <v>0.34</v>
      </c>
      <c r="K368" s="1">
        <v>0</v>
      </c>
      <c r="L368" s="1">
        <v>0</v>
      </c>
      <c r="M368" s="1">
        <v>0</v>
      </c>
      <c r="N368" s="1">
        <v>100.15</v>
      </c>
      <c r="O368" s="1" t="s">
        <v>56</v>
      </c>
      <c r="P368" t="str" cm="1">
        <f t="array" ref="P368">_xlfn.IFS(A368=2,"Core",A368=3,"Rim",TRUE,"Mantle")</f>
        <v>Mantle</v>
      </c>
      <c r="Q368" s="1" t="s">
        <v>58</v>
      </c>
      <c r="R368" s="1">
        <v>1.889</v>
      </c>
      <c r="S368" s="1">
        <v>1.9E-2</v>
      </c>
      <c r="T368" s="1">
        <v>9.8000000000000004E-2</v>
      </c>
      <c r="U368" s="1">
        <v>0</v>
      </c>
      <c r="V368" s="1">
        <v>0.111</v>
      </c>
      <c r="W368" s="1">
        <v>0.64700000000000002</v>
      </c>
      <c r="X368" s="1">
        <v>0.02</v>
      </c>
      <c r="Y368" s="1">
        <v>0.47899999999999998</v>
      </c>
      <c r="Z368" s="1">
        <v>0.71</v>
      </c>
      <c r="AA368" s="1">
        <v>2.5999999999999999E-2</v>
      </c>
      <c r="AB368" s="1">
        <v>0</v>
      </c>
      <c r="AC368" s="1">
        <v>4</v>
      </c>
      <c r="AD368" s="1">
        <v>36.095577020843926</v>
      </c>
      <c r="AE368" s="1">
        <v>24.351804778851044</v>
      </c>
      <c r="AF368" s="1">
        <v>39.552618200305041</v>
      </c>
      <c r="AG368" s="1">
        <v>38.722716248989492</v>
      </c>
      <c r="AH368" s="2">
        <v>0.14643799472295516</v>
      </c>
      <c r="AI368" s="1">
        <v>0.57600406710727003</v>
      </c>
      <c r="AJ368" s="1">
        <v>0.36095577020843927</v>
      </c>
      <c r="AL368" s="1">
        <v>2.0972396197356571</v>
      </c>
      <c r="AM368" s="1">
        <v>1291.063959226552</v>
      </c>
      <c r="AN368" s="1">
        <v>1298.600219726562</v>
      </c>
      <c r="AO368" s="1">
        <v>7.9863061904907227</v>
      </c>
      <c r="AP368" s="1">
        <v>1265.786743164062</v>
      </c>
      <c r="AQ368" s="1">
        <v>1329.392252779249</v>
      </c>
      <c r="AR368" s="1">
        <v>1316.073122962807</v>
      </c>
      <c r="AS368" s="1">
        <v>5.2539577484130859</v>
      </c>
      <c r="AT368" s="1">
        <v>2.043441862377676</v>
      </c>
      <c r="AU368" s="1">
        <v>0.30832657040140887</v>
      </c>
      <c r="AV368" s="1">
        <v>1</v>
      </c>
    </row>
    <row r="369" spans="1:48" s="1" customFormat="1" x14ac:dyDescent="0.3">
      <c r="A369" s="1">
        <v>1</v>
      </c>
      <c r="B369" s="1">
        <v>48.13</v>
      </c>
      <c r="C369" s="1">
        <v>0.7</v>
      </c>
      <c r="D369" s="1">
        <v>2.46</v>
      </c>
      <c r="E369" s="1">
        <v>0</v>
      </c>
      <c r="F369" s="1">
        <v>22.65</v>
      </c>
      <c r="G369" s="1">
        <v>0.55000000000000004</v>
      </c>
      <c r="H369" s="1">
        <v>8.01</v>
      </c>
      <c r="I369" s="1">
        <v>17.3</v>
      </c>
      <c r="J369" s="1">
        <v>0.36</v>
      </c>
      <c r="K369" s="1">
        <v>0</v>
      </c>
      <c r="L369" s="1">
        <v>0</v>
      </c>
      <c r="M369" s="1">
        <v>0</v>
      </c>
      <c r="N369" s="1">
        <v>100.16</v>
      </c>
      <c r="O369" s="1" t="s">
        <v>56</v>
      </c>
      <c r="P369" t="str" cm="1">
        <f t="array" ref="P369">_xlfn.IFS(A369=2,"Core",A369=3,"Rim",TRUE,"Mantle")</f>
        <v>Mantle</v>
      </c>
      <c r="Q369" s="1" t="s">
        <v>58</v>
      </c>
      <c r="R369" s="1">
        <v>1.885</v>
      </c>
      <c r="S369" s="1">
        <v>2.1000000000000001E-2</v>
      </c>
      <c r="T369" s="1">
        <v>0.114</v>
      </c>
      <c r="U369" s="1">
        <v>0</v>
      </c>
      <c r="V369" s="1">
        <v>0.10299999999999999</v>
      </c>
      <c r="W369" s="1">
        <v>0.63900000000000001</v>
      </c>
      <c r="X369" s="1">
        <v>1.7999999999999999E-2</v>
      </c>
      <c r="Y369" s="1">
        <v>0.46800000000000003</v>
      </c>
      <c r="Z369" s="1">
        <v>0.72599999999999998</v>
      </c>
      <c r="AA369" s="1">
        <v>2.7E-2</v>
      </c>
      <c r="AB369" s="1">
        <v>0</v>
      </c>
      <c r="AC369" s="1">
        <v>4</v>
      </c>
      <c r="AD369" s="1">
        <v>37.154554759467757</v>
      </c>
      <c r="AE369" s="1">
        <v>23.950870010235413</v>
      </c>
      <c r="AF369" s="1">
        <v>38.89457523029683</v>
      </c>
      <c r="AG369" s="1">
        <v>38.677685950413228</v>
      </c>
      <c r="AH369" s="2">
        <v>0.13881401617250674</v>
      </c>
      <c r="AI369" s="1">
        <v>0.57471852610030705</v>
      </c>
      <c r="AJ369" s="1">
        <v>0.37154554759467756</v>
      </c>
      <c r="AL369" s="1">
        <v>2.5317927943767491</v>
      </c>
      <c r="AM369" s="1">
        <v>1295.992978431919</v>
      </c>
      <c r="AN369" s="1">
        <v>1280.31640625</v>
      </c>
      <c r="AO369" s="1">
        <v>8.148533821105957</v>
      </c>
      <c r="AP369" s="1">
        <v>1232.710205078125</v>
      </c>
      <c r="AQ369" s="1">
        <v>1346.4756754853331</v>
      </c>
      <c r="AR369" s="1">
        <v>1338.5086298955071</v>
      </c>
      <c r="AS369" s="1">
        <v>5.8337783813476563</v>
      </c>
      <c r="AT369" s="1">
        <v>4.1564754880491819</v>
      </c>
      <c r="AU369" s="1">
        <v>3.1192546201734181</v>
      </c>
      <c r="AV369" s="1">
        <v>1</v>
      </c>
    </row>
    <row r="370" spans="1:48" s="1" customFormat="1" x14ac:dyDescent="0.3">
      <c r="A370" s="1">
        <v>1</v>
      </c>
      <c r="B370" s="1">
        <v>48.23</v>
      </c>
      <c r="C370" s="1">
        <v>0.62</v>
      </c>
      <c r="D370" s="1">
        <v>2.12</v>
      </c>
      <c r="E370" s="1">
        <v>0</v>
      </c>
      <c r="F370" s="1">
        <v>23.13</v>
      </c>
      <c r="G370" s="1">
        <v>0.59</v>
      </c>
      <c r="H370" s="1">
        <v>8.1</v>
      </c>
      <c r="I370" s="1">
        <v>16.649999999999999</v>
      </c>
      <c r="J370" s="1">
        <v>0.3</v>
      </c>
      <c r="K370" s="1">
        <v>0</v>
      </c>
      <c r="L370" s="1">
        <v>0</v>
      </c>
      <c r="M370" s="1">
        <v>0</v>
      </c>
      <c r="N370" s="1">
        <v>99.74</v>
      </c>
      <c r="O370" s="1" t="s">
        <v>56</v>
      </c>
      <c r="P370" t="str" cm="1">
        <f t="array" ref="P370">_xlfn.IFS(A370=2,"Core",A370=3,"Rim",TRUE,"Mantle")</f>
        <v>Mantle</v>
      </c>
      <c r="Q370" s="1" t="s">
        <v>58</v>
      </c>
      <c r="R370" s="1">
        <v>1.9</v>
      </c>
      <c r="S370" s="1">
        <v>1.7999999999999999E-2</v>
      </c>
      <c r="T370" s="1">
        <v>9.8000000000000004E-2</v>
      </c>
      <c r="U370" s="1">
        <v>0</v>
      </c>
      <c r="V370" s="1">
        <v>8.7999999999999995E-2</v>
      </c>
      <c r="W370" s="1">
        <v>0.67400000000000004</v>
      </c>
      <c r="X370" s="1">
        <v>0.02</v>
      </c>
      <c r="Y370" s="1">
        <v>0.47599999999999998</v>
      </c>
      <c r="Z370" s="1">
        <v>0.70299999999999996</v>
      </c>
      <c r="AA370" s="1">
        <v>2.3E-2</v>
      </c>
      <c r="AB370" s="1">
        <v>0</v>
      </c>
      <c r="AC370" s="1">
        <v>4</v>
      </c>
      <c r="AD370" s="1">
        <v>35.84905660377359</v>
      </c>
      <c r="AE370" s="1">
        <v>24.273329933707291</v>
      </c>
      <c r="AF370" s="1">
        <v>39.877613462519129</v>
      </c>
      <c r="AG370" s="1">
        <v>38.449111470113081</v>
      </c>
      <c r="AH370" s="2">
        <v>0.11548556430446194</v>
      </c>
      <c r="AI370" s="1">
        <v>0.57802141764405923</v>
      </c>
      <c r="AJ370" s="1">
        <v>0.35849056603773588</v>
      </c>
      <c r="AL370" s="1">
        <v>2.3402217041902742</v>
      </c>
      <c r="AM370" s="1">
        <v>1292.7003781884889</v>
      </c>
      <c r="AN370" s="1">
        <v>1285.642333984375</v>
      </c>
      <c r="AO370" s="1">
        <v>7.8654789924621582</v>
      </c>
      <c r="AP370" s="1">
        <v>1252.193115234375</v>
      </c>
      <c r="AQ370" s="1">
        <v>1343.40741469355</v>
      </c>
      <c r="AR370" s="1">
        <v>1337.9375933361571</v>
      </c>
      <c r="AS370" s="1">
        <v>4.8643264770507813</v>
      </c>
      <c r="AT370" s="1">
        <v>3.7519383889107298</v>
      </c>
      <c r="AU370" s="1">
        <v>3.039849084801213</v>
      </c>
      <c r="AV370" s="1">
        <v>1</v>
      </c>
    </row>
    <row r="371" spans="1:48" s="1" customFormat="1" x14ac:dyDescent="0.3">
      <c r="A371" s="1">
        <v>1</v>
      </c>
      <c r="B371" s="1">
        <v>48.23</v>
      </c>
      <c r="C371" s="1">
        <v>0.67</v>
      </c>
      <c r="D371" s="1">
        <v>2.29</v>
      </c>
      <c r="E371" s="1">
        <v>0.02</v>
      </c>
      <c r="F371" s="1">
        <v>23.57</v>
      </c>
      <c r="G371" s="1">
        <v>0.57999999999999996</v>
      </c>
      <c r="H371" s="1">
        <v>8.26</v>
      </c>
      <c r="I371" s="1">
        <v>16.32</v>
      </c>
      <c r="J371" s="1">
        <v>0.36</v>
      </c>
      <c r="K371" s="1">
        <v>0</v>
      </c>
      <c r="L371" s="1">
        <v>0</v>
      </c>
      <c r="M371" s="1">
        <v>0</v>
      </c>
      <c r="N371" s="1">
        <v>100.3</v>
      </c>
      <c r="O371" s="1" t="s">
        <v>56</v>
      </c>
      <c r="P371" t="str" cm="1">
        <f t="array" ref="P371">_xlfn.IFS(A371=2,"Core",A371=3,"Rim",TRUE,"Mantle")</f>
        <v>Mantle</v>
      </c>
      <c r="Q371" s="1" t="s">
        <v>58</v>
      </c>
      <c r="R371" s="1">
        <v>1.889</v>
      </c>
      <c r="S371" s="1">
        <v>0.02</v>
      </c>
      <c r="T371" s="1">
        <v>0.106</v>
      </c>
      <c r="U371" s="1">
        <v>1E-3</v>
      </c>
      <c r="V371" s="1">
        <v>0.104</v>
      </c>
      <c r="W371" s="1">
        <v>0.66800000000000004</v>
      </c>
      <c r="X371" s="1">
        <v>1.9E-2</v>
      </c>
      <c r="Y371" s="1">
        <v>0.48199999999999998</v>
      </c>
      <c r="Z371" s="1">
        <v>0.68500000000000005</v>
      </c>
      <c r="AA371" s="1">
        <v>2.7E-2</v>
      </c>
      <c r="AB371" s="1">
        <v>0</v>
      </c>
      <c r="AC371" s="1">
        <v>4</v>
      </c>
      <c r="AD371" s="1">
        <v>34.984678243105215</v>
      </c>
      <c r="AE371" s="1">
        <v>24.616956077630231</v>
      </c>
      <c r="AF371" s="1">
        <v>40.39836567926455</v>
      </c>
      <c r="AG371" s="1">
        <v>38.43700159489633</v>
      </c>
      <c r="AH371" s="2">
        <v>0.13471502590673573</v>
      </c>
      <c r="AI371" s="1">
        <v>0.57890704800817161</v>
      </c>
      <c r="AJ371" s="1">
        <v>0.34984678243105216</v>
      </c>
      <c r="AL371" s="1">
        <v>3.0221743690721889</v>
      </c>
      <c r="AM371" s="1">
        <v>1298.374603751224</v>
      </c>
      <c r="AN371" s="1">
        <v>1318.779296875</v>
      </c>
      <c r="AO371" s="1">
        <v>8.1962738037109375</v>
      </c>
      <c r="AP371" s="1">
        <v>1284.798828125</v>
      </c>
      <c r="AQ371" s="1">
        <v>1344.4212503807969</v>
      </c>
      <c r="AR371" s="1">
        <v>1332.603633455592</v>
      </c>
      <c r="AS371" s="1">
        <v>5.7030696868896484</v>
      </c>
      <c r="AT371" s="1">
        <v>4.1932112419585792</v>
      </c>
      <c r="AU371" s="1">
        <v>2.6520147989784508</v>
      </c>
      <c r="AV371" s="1">
        <v>1</v>
      </c>
    </row>
    <row r="372" spans="1:48" s="1" customFormat="1" x14ac:dyDescent="0.3">
      <c r="A372" s="1">
        <v>1</v>
      </c>
      <c r="B372" s="1">
        <v>48.76</v>
      </c>
      <c r="C372" s="1">
        <v>0.55000000000000004</v>
      </c>
      <c r="D372" s="1">
        <v>1.77</v>
      </c>
      <c r="E372" s="1">
        <v>0.02</v>
      </c>
      <c r="F372" s="1">
        <v>23.43</v>
      </c>
      <c r="G372" s="1">
        <v>0.65</v>
      </c>
      <c r="H372" s="1">
        <v>8.16</v>
      </c>
      <c r="I372" s="1">
        <v>16.309999999999999</v>
      </c>
      <c r="J372" s="1">
        <v>0.25</v>
      </c>
      <c r="K372" s="1">
        <v>0</v>
      </c>
      <c r="L372" s="1">
        <v>0</v>
      </c>
      <c r="M372" s="1">
        <v>0</v>
      </c>
      <c r="N372" s="1">
        <v>99.9</v>
      </c>
      <c r="O372" s="1" t="s">
        <v>56</v>
      </c>
      <c r="P372" t="str" cm="1">
        <f t="array" ref="P372">_xlfn.IFS(A372=2,"Core",A372=3,"Rim",TRUE,"Mantle")</f>
        <v>Mantle</v>
      </c>
      <c r="Q372" s="1" t="s">
        <v>58</v>
      </c>
      <c r="R372" s="1">
        <v>1.921</v>
      </c>
      <c r="S372" s="1">
        <v>1.6E-2</v>
      </c>
      <c r="T372" s="1">
        <v>8.2000000000000003E-2</v>
      </c>
      <c r="U372" s="1">
        <v>1E-3</v>
      </c>
      <c r="V372" s="1">
        <v>6.2E-2</v>
      </c>
      <c r="W372" s="1">
        <v>0.71</v>
      </c>
      <c r="X372" s="1">
        <v>2.1999999999999999E-2</v>
      </c>
      <c r="Y372" s="1">
        <v>0.47899999999999998</v>
      </c>
      <c r="Z372" s="1">
        <v>0.68799999999999994</v>
      </c>
      <c r="AA372" s="1">
        <v>1.9E-2</v>
      </c>
      <c r="AB372" s="1">
        <v>0</v>
      </c>
      <c r="AC372" s="1">
        <v>4</v>
      </c>
      <c r="AD372" s="1">
        <v>35.084140744518102</v>
      </c>
      <c r="AE372" s="1">
        <v>24.426313105558389</v>
      </c>
      <c r="AF372" s="1">
        <v>40.48954614992352</v>
      </c>
      <c r="AG372" s="1">
        <v>38.289368505195839</v>
      </c>
      <c r="AH372" s="2">
        <v>8.0310880829015552E-2</v>
      </c>
      <c r="AI372" s="1">
        <v>0.58031616522182572</v>
      </c>
      <c r="AJ372" s="1">
        <v>0.350841407445181</v>
      </c>
      <c r="AL372" s="1">
        <v>2.2522317680345409</v>
      </c>
      <c r="AM372" s="1">
        <v>1289.11740145728</v>
      </c>
      <c r="AN372" s="1">
        <v>1310.316772460938</v>
      </c>
      <c r="AO372" s="1">
        <v>6.6723437309265137</v>
      </c>
      <c r="AP372" s="1">
        <v>1284.892333984375</v>
      </c>
      <c r="AQ372" s="1">
        <v>1343.679038221645</v>
      </c>
      <c r="AR372" s="1">
        <v>1342.877238330525</v>
      </c>
      <c r="AS372" s="1">
        <v>4.5254936218261719</v>
      </c>
      <c r="AT372" s="1">
        <v>3.6313724284564159</v>
      </c>
      <c r="AU372" s="1">
        <v>3.5270830650189091</v>
      </c>
      <c r="AV372" s="1">
        <v>1</v>
      </c>
    </row>
    <row r="373" spans="1:48" s="1" customFormat="1" x14ac:dyDescent="0.3">
      <c r="A373" s="1">
        <v>1</v>
      </c>
      <c r="B373" s="1">
        <v>48.72</v>
      </c>
      <c r="C373" s="1">
        <v>0.6</v>
      </c>
      <c r="D373" s="1">
        <v>2.11</v>
      </c>
      <c r="E373" s="1">
        <v>0</v>
      </c>
      <c r="F373" s="1">
        <v>22.87</v>
      </c>
      <c r="G373" s="1">
        <v>0.59</v>
      </c>
      <c r="H373" s="1">
        <v>7.96</v>
      </c>
      <c r="I373" s="1">
        <v>16.75</v>
      </c>
      <c r="J373" s="1">
        <v>0.28999999999999998</v>
      </c>
      <c r="K373" s="1">
        <v>0</v>
      </c>
      <c r="L373" s="1">
        <v>0</v>
      </c>
      <c r="M373" s="1">
        <v>0</v>
      </c>
      <c r="N373" s="1">
        <v>99.89</v>
      </c>
      <c r="O373" s="1" t="s">
        <v>56</v>
      </c>
      <c r="P373" t="str" cm="1">
        <f t="array" ref="P373">_xlfn.IFS(A373=2,"Core",A373=3,"Rim",TRUE,"Mantle")</f>
        <v>Mantle</v>
      </c>
      <c r="Q373" s="1" t="s">
        <v>58</v>
      </c>
      <c r="R373" s="1">
        <v>1.917</v>
      </c>
      <c r="S373" s="1">
        <v>1.7999999999999999E-2</v>
      </c>
      <c r="T373" s="1">
        <v>9.8000000000000004E-2</v>
      </c>
      <c r="U373" s="1">
        <v>0</v>
      </c>
      <c r="V373" s="1">
        <v>5.5E-2</v>
      </c>
      <c r="W373" s="1">
        <v>0.69799999999999995</v>
      </c>
      <c r="X373" s="1">
        <v>0.02</v>
      </c>
      <c r="Y373" s="1">
        <v>0.46700000000000003</v>
      </c>
      <c r="Z373" s="1">
        <v>0.70599999999999996</v>
      </c>
      <c r="AA373" s="1">
        <v>2.1999999999999999E-2</v>
      </c>
      <c r="AB373" s="1">
        <v>0</v>
      </c>
      <c r="AC373" s="1">
        <v>4</v>
      </c>
      <c r="AD373" s="1">
        <v>36.279547790339159</v>
      </c>
      <c r="AE373" s="1">
        <v>23.997944501541628</v>
      </c>
      <c r="AF373" s="1">
        <v>39.722507708119224</v>
      </c>
      <c r="AG373" s="1">
        <v>38.278688524590166</v>
      </c>
      <c r="AH373" s="2">
        <v>7.3041168658698544E-2</v>
      </c>
      <c r="AI373" s="1">
        <v>0.57862281603288801</v>
      </c>
      <c r="AJ373" s="1">
        <v>0.36279547790339156</v>
      </c>
      <c r="AL373" s="1">
        <v>2.8108848169039149</v>
      </c>
      <c r="AM373" s="1">
        <v>1295.6041762527921</v>
      </c>
      <c r="AN373" s="1">
        <v>1274.861450195312</v>
      </c>
      <c r="AO373" s="1">
        <v>7.7673254013061523</v>
      </c>
      <c r="AP373" s="1">
        <v>1250.368774414062</v>
      </c>
      <c r="AQ373" s="1">
        <v>1355.709013262277</v>
      </c>
      <c r="AR373" s="1">
        <v>1358.076311881119</v>
      </c>
      <c r="AS373" s="1">
        <v>4.8021621704101563</v>
      </c>
      <c r="AT373" s="1">
        <v>4.9792922971864746</v>
      </c>
      <c r="AU373" s="1">
        <v>5.2868260356683869</v>
      </c>
      <c r="AV373" s="1">
        <v>0</v>
      </c>
    </row>
    <row r="374" spans="1:48" s="1" customFormat="1" x14ac:dyDescent="0.3">
      <c r="A374" s="1">
        <v>1</v>
      </c>
      <c r="B374" s="1">
        <v>47.8</v>
      </c>
      <c r="C374" s="1">
        <v>0.67</v>
      </c>
      <c r="D374" s="1">
        <v>2.25</v>
      </c>
      <c r="E374" s="1">
        <v>0</v>
      </c>
      <c r="F374" s="1">
        <v>23.55</v>
      </c>
      <c r="G374" s="1">
        <v>0.57999999999999996</v>
      </c>
      <c r="H374" s="1">
        <v>7.8</v>
      </c>
      <c r="I374" s="1">
        <v>16.7</v>
      </c>
      <c r="J374" s="1">
        <v>0.3</v>
      </c>
      <c r="K374" s="1">
        <v>0</v>
      </c>
      <c r="L374" s="1">
        <v>0</v>
      </c>
      <c r="M374" s="1">
        <v>0</v>
      </c>
      <c r="N374" s="1">
        <v>99.649999999999991</v>
      </c>
      <c r="O374" s="1" t="s">
        <v>56</v>
      </c>
      <c r="P374" t="str" cm="1">
        <f t="array" ref="P374">_xlfn.IFS(A374=2,"Core",A374=3,"Rim",TRUE,"Mantle")</f>
        <v>Mantle</v>
      </c>
      <c r="Q374" s="1" t="s">
        <v>58</v>
      </c>
      <c r="R374" s="1">
        <v>1.889</v>
      </c>
      <c r="S374" s="1">
        <v>0.02</v>
      </c>
      <c r="T374" s="1">
        <v>0.105</v>
      </c>
      <c r="U374" s="1">
        <v>0</v>
      </c>
      <c r="V374" s="1">
        <v>0.10100000000000001</v>
      </c>
      <c r="W374" s="1">
        <v>0.67700000000000005</v>
      </c>
      <c r="X374" s="1">
        <v>1.9E-2</v>
      </c>
      <c r="Y374" s="1">
        <v>0.45900000000000002</v>
      </c>
      <c r="Z374" s="1">
        <v>0.70699999999999996</v>
      </c>
      <c r="AA374" s="1">
        <v>2.3E-2</v>
      </c>
      <c r="AB374" s="1">
        <v>0</v>
      </c>
      <c r="AC374" s="1">
        <v>4</v>
      </c>
      <c r="AD374" s="1">
        <v>36.016301579215479</v>
      </c>
      <c r="AE374" s="1">
        <v>23.382577687213445</v>
      </c>
      <c r="AF374" s="1">
        <v>40.601120733571065</v>
      </c>
      <c r="AG374" s="1">
        <v>37.105901374292642</v>
      </c>
      <c r="AH374" s="2">
        <v>0.12982005141388175</v>
      </c>
      <c r="AI374" s="1">
        <v>0.58609271523178808</v>
      </c>
      <c r="AJ374" s="1">
        <v>0.36016301579215482</v>
      </c>
      <c r="AL374" s="1">
        <v>2.1574047114899351</v>
      </c>
      <c r="AM374" s="1">
        <v>1287.5861622955281</v>
      </c>
      <c r="AN374" s="1">
        <v>1291.2939453125</v>
      </c>
      <c r="AO374" s="1">
        <v>8.1649322509765625</v>
      </c>
      <c r="AP374" s="1">
        <v>1247.713134765625</v>
      </c>
      <c r="AQ374" s="1">
        <v>1334.6081019013179</v>
      </c>
      <c r="AR374" s="1">
        <v>1326.009562379619</v>
      </c>
      <c r="AS374" s="1">
        <v>5.1037883758544922</v>
      </c>
      <c r="AT374" s="1">
        <v>3.250246977078405</v>
      </c>
      <c r="AU374" s="1">
        <v>2.1266970003377228</v>
      </c>
      <c r="AV374" s="1">
        <v>1</v>
      </c>
    </row>
    <row r="375" spans="1:48" s="1" customFormat="1" x14ac:dyDescent="0.3">
      <c r="A375" s="1">
        <v>1</v>
      </c>
      <c r="B375" s="1">
        <v>48.83</v>
      </c>
      <c r="C375" s="1">
        <v>0.6</v>
      </c>
      <c r="D375" s="1">
        <v>2.04</v>
      </c>
      <c r="E375" s="1">
        <v>0</v>
      </c>
      <c r="F375" s="1">
        <v>23.77</v>
      </c>
      <c r="G375" s="1">
        <v>0.68</v>
      </c>
      <c r="H375" s="1">
        <v>7.7</v>
      </c>
      <c r="I375" s="1">
        <v>16.45</v>
      </c>
      <c r="J375" s="1">
        <v>0.23</v>
      </c>
      <c r="K375" s="1">
        <v>0</v>
      </c>
      <c r="L375" s="1">
        <v>0</v>
      </c>
      <c r="M375" s="1">
        <v>0</v>
      </c>
      <c r="N375" s="1">
        <v>100.30000000000001</v>
      </c>
      <c r="O375" s="1" t="s">
        <v>56</v>
      </c>
      <c r="P375" t="str" cm="1">
        <f t="array" ref="P375">_xlfn.IFS(A375=2,"Core",A375=3,"Rim",TRUE,"Mantle")</f>
        <v>Mantle</v>
      </c>
      <c r="Q375" s="1" t="s">
        <v>58</v>
      </c>
      <c r="R375" s="1">
        <v>1.921</v>
      </c>
      <c r="S375" s="1">
        <v>1.7999999999999999E-2</v>
      </c>
      <c r="T375" s="1">
        <v>9.5000000000000001E-2</v>
      </c>
      <c r="U375" s="1">
        <v>0</v>
      </c>
      <c r="V375" s="1">
        <v>4.5999999999999999E-2</v>
      </c>
      <c r="W375" s="1">
        <v>0.73599999999999999</v>
      </c>
      <c r="X375" s="1">
        <v>2.3E-2</v>
      </c>
      <c r="Y375" s="1">
        <v>0.45100000000000001</v>
      </c>
      <c r="Z375" s="1">
        <v>0.69299999999999995</v>
      </c>
      <c r="AA375" s="1">
        <v>1.7999999999999999E-2</v>
      </c>
      <c r="AB375" s="1">
        <v>0</v>
      </c>
      <c r="AC375" s="1">
        <v>4</v>
      </c>
      <c r="AD375" s="1">
        <v>35.556695741405839</v>
      </c>
      <c r="AE375" s="1">
        <v>23.140071831708571</v>
      </c>
      <c r="AF375" s="1">
        <v>41.303232426885586</v>
      </c>
      <c r="AG375" s="1">
        <v>36.577453365774531</v>
      </c>
      <c r="AH375" s="2">
        <v>5.8823529411764698E-2</v>
      </c>
      <c r="AI375" s="1">
        <v>0.59081580297588498</v>
      </c>
      <c r="AJ375" s="1">
        <v>0.35556695741405842</v>
      </c>
      <c r="AL375" s="1">
        <v>2.573092280390362</v>
      </c>
      <c r="AM375" s="1">
        <v>1281.4515562861959</v>
      </c>
      <c r="AN375" s="1">
        <v>1276.995727539062</v>
      </c>
      <c r="AO375" s="1">
        <v>6.5817070007324219</v>
      </c>
      <c r="AP375" s="1">
        <v>1254.326538085938</v>
      </c>
      <c r="AQ375" s="1">
        <v>1349.9983949578011</v>
      </c>
      <c r="AR375" s="1">
        <v>1350.356891414177</v>
      </c>
      <c r="AS375" s="1">
        <v>4.7694168090820313</v>
      </c>
      <c r="AT375" s="1">
        <v>4.8329652117131454</v>
      </c>
      <c r="AU375" s="1">
        <v>4.8796953257946534</v>
      </c>
      <c r="AV375" s="1">
        <v>0</v>
      </c>
    </row>
    <row r="376" spans="1:48" s="1" customFormat="1" x14ac:dyDescent="0.3">
      <c r="A376" s="1">
        <v>1</v>
      </c>
      <c r="B376" s="1">
        <v>48.543999999999997</v>
      </c>
      <c r="C376" s="1">
        <v>0.66</v>
      </c>
      <c r="D376" s="1">
        <v>2.492</v>
      </c>
      <c r="E376" s="1">
        <v>2E-3</v>
      </c>
      <c r="F376" s="1">
        <v>23.61</v>
      </c>
      <c r="G376" s="1">
        <v>0.64800000000000002</v>
      </c>
      <c r="H376" s="1">
        <v>7.4390000000000001</v>
      </c>
      <c r="I376" s="1">
        <v>15.676</v>
      </c>
      <c r="J376" s="1">
        <v>0.308</v>
      </c>
      <c r="K376" s="1">
        <v>0</v>
      </c>
      <c r="L376" s="1">
        <v>0</v>
      </c>
      <c r="M376" s="1">
        <v>0</v>
      </c>
      <c r="N376" s="1">
        <v>99.378999999999991</v>
      </c>
      <c r="O376" s="1" t="s">
        <v>56</v>
      </c>
      <c r="P376" t="str" cm="1">
        <f t="array" ref="P376">_xlfn.IFS(A376=2,"Core",A376=3,"Rim",TRUE,"Mantle")</f>
        <v>Mantle</v>
      </c>
      <c r="Q376" s="1" t="s">
        <v>53</v>
      </c>
      <c r="R376" s="1">
        <v>1.927</v>
      </c>
      <c r="S376" s="1">
        <v>0.02</v>
      </c>
      <c r="T376" s="1">
        <v>0.11700000000000001</v>
      </c>
      <c r="U376" s="1">
        <v>0</v>
      </c>
      <c r="V376" s="1">
        <v>1.2999999999999999E-2</v>
      </c>
      <c r="W376" s="1">
        <v>0.77100000000000002</v>
      </c>
      <c r="X376" s="1">
        <v>2.1999999999999999E-2</v>
      </c>
      <c r="Y376" s="1">
        <v>0.44</v>
      </c>
      <c r="Z376" s="1">
        <v>0.66700000000000004</v>
      </c>
      <c r="AA376" s="1">
        <v>2.4E-2</v>
      </c>
      <c r="AB376" s="1">
        <v>0</v>
      </c>
      <c r="AC376" s="1">
        <v>4</v>
      </c>
      <c r="AD376" s="2">
        <v>34.866701515943539</v>
      </c>
      <c r="AE376" s="2">
        <v>23.000522739153162</v>
      </c>
      <c r="AF376" s="2">
        <v>42.132775744903292</v>
      </c>
      <c r="AG376" s="2">
        <v>36.333608587943843</v>
      </c>
      <c r="AH376" s="2">
        <v>1.6581632653061222E-2</v>
      </c>
      <c r="AI376" s="2">
        <v>0.59566126502875061</v>
      </c>
      <c r="AJ376" s="2">
        <v>0.34866701515943538</v>
      </c>
      <c r="AL376" s="1">
        <v>4.650459753708919</v>
      </c>
      <c r="AM376" s="1">
        <v>1294.3506070650681</v>
      </c>
      <c r="AN376" s="1">
        <v>1291.2548828125</v>
      </c>
      <c r="AO376" s="1">
        <v>7.7923288345336914</v>
      </c>
      <c r="AP376" s="1">
        <v>1281.613037109375</v>
      </c>
      <c r="AQ376" s="1">
        <v>1369.488986684486</v>
      </c>
      <c r="AR376" s="1">
        <v>1368.2757680162531</v>
      </c>
      <c r="AS376" s="1">
        <v>5.5904779434204102</v>
      </c>
      <c r="AT376" s="1">
        <v>7.353779746703367</v>
      </c>
      <c r="AU376" s="1">
        <v>7.1956538829478864</v>
      </c>
      <c r="AV376" s="1">
        <v>0</v>
      </c>
    </row>
    <row r="377" spans="1:48" s="1" customFormat="1" x14ac:dyDescent="0.3">
      <c r="A377" s="1">
        <v>1</v>
      </c>
      <c r="B377" s="1">
        <v>47.881</v>
      </c>
      <c r="C377" s="1">
        <v>0.77200000000000002</v>
      </c>
      <c r="D377" s="1">
        <v>2.9460000000000002</v>
      </c>
      <c r="E377" s="1">
        <v>2.7E-2</v>
      </c>
      <c r="F377" s="1">
        <v>23.654</v>
      </c>
      <c r="G377" s="1">
        <v>0.65200000000000002</v>
      </c>
      <c r="H377" s="1">
        <v>6.8159999999999998</v>
      </c>
      <c r="I377" s="1">
        <v>17.338999999999999</v>
      </c>
      <c r="J377" s="1">
        <v>0.28199999999999997</v>
      </c>
      <c r="K377" s="1">
        <v>0</v>
      </c>
      <c r="L377" s="1">
        <v>0</v>
      </c>
      <c r="M377" s="1">
        <v>0</v>
      </c>
      <c r="N377" s="1">
        <f>SUM(B377:M377)</f>
        <v>100.369</v>
      </c>
      <c r="O377" s="1" t="s">
        <v>61</v>
      </c>
      <c r="P377" t="str" cm="1">
        <f t="array" ref="P377">_xlfn.IFS(A377=2,"Core",A377=3,"Rim",TRUE,"Mantle")</f>
        <v>Mantle</v>
      </c>
      <c r="Q377" s="1" t="s">
        <v>52</v>
      </c>
      <c r="R377" s="1">
        <v>1.8859999999999999</v>
      </c>
      <c r="S377" s="1">
        <v>2.3E-2</v>
      </c>
      <c r="T377" s="1">
        <v>0.13700000000000001</v>
      </c>
      <c r="U377" s="1">
        <v>1E-3</v>
      </c>
      <c r="V377" s="1">
        <v>6.7000000000000004E-2</v>
      </c>
      <c r="W377" s="1">
        <v>0.71199999999999997</v>
      </c>
      <c r="X377" s="1">
        <v>2.1999999999999999E-2</v>
      </c>
      <c r="Y377" s="1">
        <v>0.4</v>
      </c>
      <c r="Z377" s="1">
        <v>0.73199999999999998</v>
      </c>
      <c r="AA377" s="1">
        <v>2.1999999999999999E-2</v>
      </c>
      <c r="AB377" s="1">
        <v>0</v>
      </c>
      <c r="AC377" s="1">
        <v>4</v>
      </c>
      <c r="AD377" s="2">
        <v>37.868598034143815</v>
      </c>
      <c r="AE377" s="2">
        <v>20.6932229694775</v>
      </c>
      <c r="AF377" s="2">
        <v>41.438178996378682</v>
      </c>
      <c r="AG377" s="2">
        <f>Y377/(Y377+W377)*100</f>
        <v>35.97122302158273</v>
      </c>
      <c r="AH377" s="2">
        <f>V377/(V377+W377)</f>
        <v>8.6007702182284998E-2</v>
      </c>
      <c r="AI377" s="2">
        <v>0.60372478013450592</v>
      </c>
      <c r="AJ377" s="2">
        <v>0.37868598034143813</v>
      </c>
      <c r="AL377" s="1">
        <v>2.8565220547446302</v>
      </c>
      <c r="AM377" s="1">
        <v>1271.621214323173</v>
      </c>
      <c r="AN377" s="1">
        <v>1353.276733398438</v>
      </c>
      <c r="AO377" s="1">
        <v>9.9978771209716797</v>
      </c>
      <c r="AP377" s="1">
        <v>1259.475463867188</v>
      </c>
      <c r="AQ377" s="1">
        <v>1350.19816246149</v>
      </c>
      <c r="AR377" s="1">
        <v>1346.1717899379751</v>
      </c>
      <c r="AS377" s="1">
        <v>5.0963945388793954</v>
      </c>
      <c r="AT377" s="1">
        <v>5.7210551287430462</v>
      </c>
      <c r="AU377" s="1">
        <v>5.1936456503262001</v>
      </c>
      <c r="AV377" s="1">
        <v>0</v>
      </c>
    </row>
    <row r="378" spans="1:48" s="1" customFormat="1" x14ac:dyDescent="0.3">
      <c r="A378" s="1">
        <v>1</v>
      </c>
      <c r="B378" s="1">
        <v>48.162999999999997</v>
      </c>
      <c r="C378" s="1">
        <v>0.60399999999999998</v>
      </c>
      <c r="D378" s="1">
        <v>2.7930000000000001</v>
      </c>
      <c r="E378" s="1">
        <v>1.9E-2</v>
      </c>
      <c r="F378" s="1">
        <v>24.268000000000001</v>
      </c>
      <c r="G378" s="1">
        <v>0.66100000000000003</v>
      </c>
      <c r="H378" s="1">
        <v>7.06</v>
      </c>
      <c r="I378" s="1">
        <v>16.422000000000001</v>
      </c>
      <c r="J378" s="1">
        <v>0.30099999999999999</v>
      </c>
      <c r="K378" s="1">
        <v>0</v>
      </c>
      <c r="L378" s="1">
        <v>0</v>
      </c>
      <c r="M378" s="1">
        <v>0</v>
      </c>
      <c r="N378" s="1">
        <f>SUM(B378:M378)</f>
        <v>100.291</v>
      </c>
      <c r="O378" s="1" t="s">
        <v>61</v>
      </c>
      <c r="P378" t="str" cm="1">
        <f t="array" ref="P378">_xlfn.IFS(A378=2,"Core",A378=3,"Rim",TRUE,"Mantle")</f>
        <v>Mantle</v>
      </c>
      <c r="Q378" s="1" t="s">
        <v>52</v>
      </c>
      <c r="R378" s="1">
        <v>1.8979999999999999</v>
      </c>
      <c r="S378" s="1">
        <v>1.7999999999999999E-2</v>
      </c>
      <c r="T378" s="1">
        <v>0.13</v>
      </c>
      <c r="U378" s="1">
        <v>1E-3</v>
      </c>
      <c r="V378" s="1">
        <v>0.06</v>
      </c>
      <c r="W378" s="1">
        <v>0.74</v>
      </c>
      <c r="X378" s="1">
        <v>2.1999999999999999E-2</v>
      </c>
      <c r="Y378" s="1">
        <v>0.41499999999999998</v>
      </c>
      <c r="Z378" s="1">
        <v>0.69399999999999995</v>
      </c>
      <c r="AA378" s="1">
        <v>2.3E-2</v>
      </c>
      <c r="AB378" s="1">
        <v>0</v>
      </c>
      <c r="AC378" s="1">
        <v>4</v>
      </c>
      <c r="AD378" s="2">
        <v>35.93992749870533</v>
      </c>
      <c r="AE378" s="2">
        <v>21.491455204557226</v>
      </c>
      <c r="AF378" s="2">
        <v>42.568617296737443</v>
      </c>
      <c r="AG378" s="2">
        <f>Y378/(Y378+W378)*100</f>
        <v>35.930735930735928</v>
      </c>
      <c r="AH378" s="2">
        <f>V378/(V378+W378)</f>
        <v>7.4999999999999997E-2</v>
      </c>
      <c r="AI378" s="2">
        <v>0.60538581046090112</v>
      </c>
      <c r="AJ378" s="2">
        <v>0.35939927498705332</v>
      </c>
      <c r="AL378" s="1">
        <v>3.8168906741688251</v>
      </c>
      <c r="AM378" s="1">
        <v>1279.888790707314</v>
      </c>
      <c r="AN378" s="1">
        <v>1314.679565429688</v>
      </c>
      <c r="AO378" s="1">
        <v>8.3851280212402344</v>
      </c>
      <c r="AP378" s="1">
        <v>1269.2978515625</v>
      </c>
      <c r="AQ378" s="1">
        <v>1360.1451253442719</v>
      </c>
      <c r="AR378" s="1">
        <v>1356.702087408858</v>
      </c>
      <c r="AS378" s="1">
        <v>5.8340530395507813</v>
      </c>
      <c r="AT378" s="1">
        <v>6.7374512167430112</v>
      </c>
      <c r="AU378" s="1">
        <v>6.2871773538118099</v>
      </c>
      <c r="AV378" s="1">
        <v>0</v>
      </c>
    </row>
    <row r="379" spans="1:48" s="1" customFormat="1" x14ac:dyDescent="0.3">
      <c r="A379" s="1">
        <v>1</v>
      </c>
      <c r="B379" s="1">
        <v>48.859000000000002</v>
      </c>
      <c r="C379" s="1">
        <v>0.61599999999999999</v>
      </c>
      <c r="D379" s="1">
        <v>2.0150000000000001</v>
      </c>
      <c r="E379" s="1">
        <v>8.0000000000000002E-3</v>
      </c>
      <c r="F379" s="1">
        <v>23.077999999999999</v>
      </c>
      <c r="G379" s="1">
        <v>0.60599999999999998</v>
      </c>
      <c r="H379" s="1">
        <v>7.1459999999999999</v>
      </c>
      <c r="I379" s="1">
        <v>16.739999999999998</v>
      </c>
      <c r="J379" s="1">
        <v>0.313</v>
      </c>
      <c r="K379" s="1">
        <v>0</v>
      </c>
      <c r="L379" s="1">
        <v>0</v>
      </c>
      <c r="M379" s="1">
        <v>0</v>
      </c>
      <c r="N379" s="1">
        <v>99.381</v>
      </c>
      <c r="O379" s="1" t="s">
        <v>56</v>
      </c>
      <c r="P379" t="str" cm="1">
        <f t="array" ref="P379">_xlfn.IFS(A379=2,"Core",A379=3,"Rim",TRUE,"Mantle")</f>
        <v>Mantle</v>
      </c>
      <c r="Q379" s="1" t="s">
        <v>53</v>
      </c>
      <c r="R379" s="1">
        <v>1.9410000000000001</v>
      </c>
      <c r="S379" s="1">
        <v>1.7999999999999999E-2</v>
      </c>
      <c r="T379" s="1">
        <v>9.4E-2</v>
      </c>
      <c r="U379" s="1">
        <v>0</v>
      </c>
      <c r="V379" s="1">
        <v>1.2E-2</v>
      </c>
      <c r="W379" s="1">
        <v>0.755</v>
      </c>
      <c r="X379" s="1">
        <v>0.02</v>
      </c>
      <c r="Y379" s="1">
        <v>0.42299999999999999</v>
      </c>
      <c r="Z379" s="1">
        <v>0.71199999999999997</v>
      </c>
      <c r="AA379" s="1">
        <v>2.4E-2</v>
      </c>
      <c r="AB379" s="1">
        <v>0</v>
      </c>
      <c r="AC379" s="1">
        <v>4</v>
      </c>
      <c r="AD379" s="2">
        <v>37.044745057232049</v>
      </c>
      <c r="AE379" s="2">
        <v>22.008324661810612</v>
      </c>
      <c r="AF379" s="2">
        <v>40.946930280957339</v>
      </c>
      <c r="AG379" s="2">
        <v>35.908319185059426</v>
      </c>
      <c r="AH379" s="2">
        <v>1.5645371577574969E-2</v>
      </c>
      <c r="AI379" s="2">
        <v>0.59469302809573366</v>
      </c>
      <c r="AJ379" s="2">
        <v>0.37044745057232048</v>
      </c>
      <c r="AL379" s="1">
        <v>3.719781028747938</v>
      </c>
      <c r="AM379" s="1">
        <v>1294.318686554732</v>
      </c>
      <c r="AN379" s="1">
        <v>1289.01318359375</v>
      </c>
      <c r="AO379" s="1">
        <v>7.5802855491638184</v>
      </c>
      <c r="AP379" s="1">
        <v>1266.817993164062</v>
      </c>
      <c r="AQ379" s="1">
        <v>1361.004685743856</v>
      </c>
      <c r="AR379" s="1">
        <v>1363.6087038487419</v>
      </c>
      <c r="AS379" s="1">
        <v>4.9785933494567871</v>
      </c>
      <c r="AT379" s="1">
        <v>6.0961430721449688</v>
      </c>
      <c r="AU379" s="1">
        <v>6.4352494428626894</v>
      </c>
      <c r="AV379" s="1">
        <v>0</v>
      </c>
    </row>
    <row r="380" spans="1:48" s="1" customFormat="1" x14ac:dyDescent="0.3">
      <c r="A380" s="1">
        <v>1</v>
      </c>
      <c r="B380" s="1">
        <v>48.37</v>
      </c>
      <c r="C380" s="1">
        <v>0.6</v>
      </c>
      <c r="D380" s="1">
        <v>1.74</v>
      </c>
      <c r="E380" s="1">
        <v>0.01</v>
      </c>
      <c r="F380" s="1">
        <v>24.41</v>
      </c>
      <c r="G380" s="1">
        <v>0.71</v>
      </c>
      <c r="H380" s="1">
        <v>7.61</v>
      </c>
      <c r="I380" s="1">
        <v>16.41</v>
      </c>
      <c r="J380" s="1">
        <v>0.3</v>
      </c>
      <c r="K380" s="1">
        <v>0</v>
      </c>
      <c r="L380" s="1">
        <v>0</v>
      </c>
      <c r="M380" s="1">
        <v>0</v>
      </c>
      <c r="N380" s="1">
        <v>100.15999999999998</v>
      </c>
      <c r="O380" s="1" t="s">
        <v>56</v>
      </c>
      <c r="P380" t="str" cm="1">
        <f t="array" ref="P380">_xlfn.IFS(A380=2,"Core",A380=3,"Rim",TRUE,"Mantle")</f>
        <v>Mantle</v>
      </c>
      <c r="Q380" s="1" t="s">
        <v>58</v>
      </c>
      <c r="R380" s="1">
        <v>1.9079999999999999</v>
      </c>
      <c r="S380" s="1">
        <v>1.7999999999999999E-2</v>
      </c>
      <c r="T380" s="1">
        <v>8.1000000000000003E-2</v>
      </c>
      <c r="U380" s="1">
        <v>0</v>
      </c>
      <c r="V380" s="1">
        <v>0.09</v>
      </c>
      <c r="W380" s="1">
        <v>0.71499999999999997</v>
      </c>
      <c r="X380" s="1">
        <v>2.4E-2</v>
      </c>
      <c r="Y380" s="1">
        <v>0.44700000000000001</v>
      </c>
      <c r="Z380" s="1">
        <v>0.69399999999999995</v>
      </c>
      <c r="AA380" s="1">
        <v>2.3E-2</v>
      </c>
      <c r="AB380" s="1">
        <v>0</v>
      </c>
      <c r="AC380" s="1">
        <v>4</v>
      </c>
      <c r="AD380" s="1">
        <v>35.228426395939088</v>
      </c>
      <c r="AE380" s="1">
        <v>22.690355329949238</v>
      </c>
      <c r="AF380" s="1">
        <v>42.081218274111677</v>
      </c>
      <c r="AG380" s="1">
        <v>35.702875399361027</v>
      </c>
      <c r="AH380" s="2">
        <v>0.11180124223602485</v>
      </c>
      <c r="AI380" s="1">
        <v>0.59695431472081217</v>
      </c>
      <c r="AJ380" s="1">
        <v>0.35228426395939089</v>
      </c>
      <c r="AL380" s="1">
        <v>2.1820262317157808</v>
      </c>
      <c r="AM380" s="1">
        <v>1277.602547693491</v>
      </c>
      <c r="AN380" s="1">
        <v>1294.96337890625</v>
      </c>
      <c r="AO380" s="1">
        <v>6.8017663955688477</v>
      </c>
      <c r="AP380" s="1">
        <v>1265.510864257812</v>
      </c>
      <c r="AQ380" s="1">
        <v>1316.1773442200811</v>
      </c>
      <c r="AR380" s="1">
        <v>1304.7478718168211</v>
      </c>
      <c r="AS380" s="1">
        <v>5.2526774406433114</v>
      </c>
      <c r="AT380" s="1">
        <v>1.238446365295204</v>
      </c>
      <c r="AU380" s="1">
        <v>-0.25845778876233011</v>
      </c>
      <c r="AV380" s="1">
        <v>1</v>
      </c>
    </row>
    <row r="381" spans="1:48" s="1" customFormat="1" x14ac:dyDescent="0.3">
      <c r="A381" s="1">
        <v>1</v>
      </c>
      <c r="B381" s="1">
        <v>47.74</v>
      </c>
      <c r="C381" s="1">
        <v>0.71</v>
      </c>
      <c r="D381" s="1">
        <v>2.5499999999999998</v>
      </c>
      <c r="E381" s="1">
        <v>0.02</v>
      </c>
      <c r="F381" s="1">
        <v>23.57</v>
      </c>
      <c r="G381" s="1">
        <v>0.62</v>
      </c>
      <c r="H381" s="1">
        <v>7.29</v>
      </c>
      <c r="I381" s="1">
        <v>16.86</v>
      </c>
      <c r="J381" s="1">
        <v>0.28000000000000003</v>
      </c>
      <c r="K381" s="1">
        <v>0</v>
      </c>
      <c r="L381" s="1">
        <v>0</v>
      </c>
      <c r="M381" s="1">
        <v>0</v>
      </c>
      <c r="N381" s="1">
        <v>99.640000000000015</v>
      </c>
      <c r="O381" s="1" t="s">
        <v>56</v>
      </c>
      <c r="P381" t="str" cm="1">
        <f t="array" ref="P381">_xlfn.IFS(A381=2,"Core",A381=3,"Rim",TRUE,"Mantle")</f>
        <v>Mantle</v>
      </c>
      <c r="Q381" s="1" t="s">
        <v>58</v>
      </c>
      <c r="R381" s="1">
        <v>1.891</v>
      </c>
      <c r="S381" s="1">
        <v>2.1000000000000001E-2</v>
      </c>
      <c r="T381" s="1">
        <v>0.11899999999999999</v>
      </c>
      <c r="U381" s="1">
        <v>1E-3</v>
      </c>
      <c r="V381" s="1">
        <v>7.8E-2</v>
      </c>
      <c r="W381" s="1">
        <v>0.70199999999999996</v>
      </c>
      <c r="X381" s="1">
        <v>2.1000000000000001E-2</v>
      </c>
      <c r="Y381" s="1">
        <v>0.43</v>
      </c>
      <c r="Z381" s="1">
        <v>0.71499999999999997</v>
      </c>
      <c r="AA381" s="1">
        <v>2.1999999999999999E-2</v>
      </c>
      <c r="AB381" s="1">
        <v>0</v>
      </c>
      <c r="AC381" s="1">
        <v>4</v>
      </c>
      <c r="AD381" s="1">
        <v>36.74203494347379</v>
      </c>
      <c r="AE381" s="1">
        <v>22.096608427543682</v>
      </c>
      <c r="AF381" s="1">
        <v>41.161356628982524</v>
      </c>
      <c r="AG381" s="1">
        <v>35.537190082644628</v>
      </c>
      <c r="AH381" s="2">
        <v>0.1</v>
      </c>
      <c r="AI381" s="1">
        <v>0.59532374100719421</v>
      </c>
      <c r="AJ381" s="1">
        <v>0.36742034943473789</v>
      </c>
      <c r="AL381" s="1">
        <v>2.589902851996857</v>
      </c>
      <c r="AM381" s="1">
        <v>1279.596791020771</v>
      </c>
      <c r="AN381" s="1">
        <v>1333.689453125</v>
      </c>
      <c r="AO381" s="1">
        <v>8.8186225891113281</v>
      </c>
      <c r="AP381" s="1">
        <v>1266.10107421875</v>
      </c>
      <c r="AQ381" s="1">
        <v>1346.1655072317089</v>
      </c>
      <c r="AR381" s="1">
        <v>1345.7727926168179</v>
      </c>
      <c r="AS381" s="1">
        <v>5.408698558807373</v>
      </c>
      <c r="AT381" s="1">
        <v>4.9372273446638246</v>
      </c>
      <c r="AU381" s="1">
        <v>4.8858607150391284</v>
      </c>
      <c r="AV381" s="1">
        <v>0</v>
      </c>
    </row>
    <row r="382" spans="1:48" s="1" customFormat="1" x14ac:dyDescent="0.3">
      <c r="A382" s="1">
        <v>1</v>
      </c>
      <c r="B382" s="1">
        <v>48.8</v>
      </c>
      <c r="C382" s="1">
        <v>0.67</v>
      </c>
      <c r="D382" s="1">
        <v>2.13</v>
      </c>
      <c r="E382" s="1">
        <v>0</v>
      </c>
      <c r="F382" s="1">
        <v>24.2</v>
      </c>
      <c r="G382" s="1">
        <v>0.61</v>
      </c>
      <c r="H382" s="1">
        <v>7.44</v>
      </c>
      <c r="I382" s="1">
        <v>16.489999999999998</v>
      </c>
      <c r="J382" s="1">
        <v>0.24</v>
      </c>
      <c r="K382" s="1">
        <v>0</v>
      </c>
      <c r="L382" s="1">
        <v>0</v>
      </c>
      <c r="M382" s="1">
        <v>0</v>
      </c>
      <c r="N382" s="1">
        <v>100.57999999999998</v>
      </c>
      <c r="O382" s="1" t="s">
        <v>56</v>
      </c>
      <c r="P382" t="str" cm="1">
        <f t="array" ref="P382">_xlfn.IFS(A382=2,"Core",A382=3,"Rim",TRUE,"Mantle")</f>
        <v>Mantle</v>
      </c>
      <c r="Q382" s="1" t="s">
        <v>58</v>
      </c>
      <c r="R382" s="1">
        <v>1.9179999999999999</v>
      </c>
      <c r="S382" s="1">
        <v>0.02</v>
      </c>
      <c r="T382" s="1">
        <v>9.9000000000000005E-2</v>
      </c>
      <c r="U382" s="1">
        <v>0</v>
      </c>
      <c r="V382" s="1">
        <v>4.4999999999999998E-2</v>
      </c>
      <c r="W382" s="1">
        <v>0.751</v>
      </c>
      <c r="X382" s="1">
        <v>0.02</v>
      </c>
      <c r="Y382" s="1">
        <v>0.436</v>
      </c>
      <c r="Z382" s="1">
        <v>0.69399999999999995</v>
      </c>
      <c r="AA382" s="1">
        <v>1.7999999999999999E-2</v>
      </c>
      <c r="AB382" s="1">
        <v>0</v>
      </c>
      <c r="AC382" s="1">
        <v>4</v>
      </c>
      <c r="AD382" s="1">
        <v>35.662898252826309</v>
      </c>
      <c r="AE382" s="1">
        <v>22.404933196300107</v>
      </c>
      <c r="AF382" s="1">
        <v>41.932168550873591</v>
      </c>
      <c r="AG382" s="1">
        <v>35.38961038961039</v>
      </c>
      <c r="AH382" s="2">
        <v>5.6532663316582903E-2</v>
      </c>
      <c r="AI382" s="1">
        <v>0.5976361767728674</v>
      </c>
      <c r="AJ382" s="1">
        <v>0.35662898252826308</v>
      </c>
      <c r="AL382" s="1">
        <v>2.717891290759709</v>
      </c>
      <c r="AM382" s="1">
        <v>1284.8971015803261</v>
      </c>
      <c r="AN382" s="1">
        <v>1285.334228515625</v>
      </c>
      <c r="AO382" s="1">
        <v>6.8878755569458008</v>
      </c>
      <c r="AP382" s="1">
        <v>1259.044189453125</v>
      </c>
      <c r="AQ382" s="1">
        <v>1347.3387267671189</v>
      </c>
      <c r="AR382" s="1">
        <v>1347.6058122547649</v>
      </c>
      <c r="AS382" s="1">
        <v>4.7567076683044434</v>
      </c>
      <c r="AT382" s="1">
        <v>5.0456468979496094</v>
      </c>
      <c r="AU382" s="1">
        <v>5.0805724515083863</v>
      </c>
      <c r="AV382" s="1">
        <v>0</v>
      </c>
    </row>
    <row r="383" spans="1:48" s="1" customFormat="1" x14ac:dyDescent="0.3">
      <c r="A383" s="1">
        <v>1</v>
      </c>
      <c r="B383" s="1">
        <v>48.252000000000002</v>
      </c>
      <c r="C383" s="1">
        <v>0.53800000000000003</v>
      </c>
      <c r="D383" s="1">
        <v>2.5129999999999999</v>
      </c>
      <c r="E383" s="1">
        <v>3.3000000000000002E-2</v>
      </c>
      <c r="F383" s="1">
        <v>23.846</v>
      </c>
      <c r="G383" s="1">
        <v>0.67400000000000004</v>
      </c>
      <c r="H383" s="1">
        <v>6.3490000000000002</v>
      </c>
      <c r="I383" s="1">
        <v>17.934999999999999</v>
      </c>
      <c r="J383" s="1">
        <v>0.35</v>
      </c>
      <c r="K383" s="1">
        <v>0</v>
      </c>
      <c r="L383" s="1">
        <v>0</v>
      </c>
      <c r="M383" s="1">
        <v>0</v>
      </c>
      <c r="N383" s="1">
        <f>SUM(B383:M383)</f>
        <v>100.49000000000001</v>
      </c>
      <c r="O383" s="1" t="s">
        <v>61</v>
      </c>
      <c r="P383" t="str" cm="1">
        <f t="array" ref="P383">_xlfn.IFS(A383=2,"Core",A383=3,"Rim",TRUE,"Mantle")</f>
        <v>Mantle</v>
      </c>
      <c r="Q383" s="1" t="s">
        <v>52</v>
      </c>
      <c r="R383" s="1">
        <v>1.901</v>
      </c>
      <c r="S383" s="1">
        <v>1.6E-2</v>
      </c>
      <c r="T383" s="1">
        <v>0.11700000000000001</v>
      </c>
      <c r="U383" s="1">
        <v>1E-3</v>
      </c>
      <c r="V383" s="1">
        <v>7.4999999999999997E-2</v>
      </c>
      <c r="W383" s="1">
        <v>0.71099999999999997</v>
      </c>
      <c r="X383" s="1">
        <v>2.1999999999999999E-2</v>
      </c>
      <c r="Y383" s="1">
        <v>0.373</v>
      </c>
      <c r="Z383" s="1">
        <v>0.75700000000000001</v>
      </c>
      <c r="AA383" s="1">
        <v>2.7E-2</v>
      </c>
      <c r="AB383" s="1">
        <v>0</v>
      </c>
      <c r="AC383" s="1">
        <v>4</v>
      </c>
      <c r="AD383" s="2">
        <v>39.060887512899896</v>
      </c>
      <c r="AE383" s="2">
        <v>19.246646026831783</v>
      </c>
      <c r="AF383" s="2">
        <v>41.692466460268321</v>
      </c>
      <c r="AG383" s="2">
        <f>Y383/(Y383+W383)*100</f>
        <v>34.40959409594096</v>
      </c>
      <c r="AH383" s="2">
        <f>V383/(V383+W383)</f>
        <v>9.5419847328244281E-2</v>
      </c>
      <c r="AI383" s="2">
        <v>0.61222910216718263</v>
      </c>
      <c r="AJ383" s="2">
        <v>0.39060887512899894</v>
      </c>
      <c r="AL383" s="1">
        <v>3.0364018609854528</v>
      </c>
      <c r="AM383" s="1">
        <v>1271.11733368043</v>
      </c>
      <c r="AN383" s="1">
        <v>1332.4658203125</v>
      </c>
      <c r="AO383" s="1">
        <v>8.6491165161132813</v>
      </c>
      <c r="AP383" s="1">
        <v>1245.43359375</v>
      </c>
      <c r="AQ383" s="1">
        <v>1348.0178210611659</v>
      </c>
      <c r="AR383" s="1">
        <v>1349.8596234260899</v>
      </c>
      <c r="AS383" s="1">
        <v>5.8824877738952637</v>
      </c>
      <c r="AT383" s="1">
        <v>5.462513449180733</v>
      </c>
      <c r="AU383" s="1">
        <v>5.7038057971999123</v>
      </c>
      <c r="AV383" s="1">
        <v>0</v>
      </c>
    </row>
    <row r="384" spans="1:48" s="1" customFormat="1" x14ac:dyDescent="0.3">
      <c r="A384" s="1">
        <v>1</v>
      </c>
      <c r="B384" s="1">
        <v>48.65</v>
      </c>
      <c r="C384" s="1">
        <v>0.55400000000000005</v>
      </c>
      <c r="D384" s="1">
        <v>2.3530000000000002</v>
      </c>
      <c r="E384" s="1">
        <v>5.0000000000000001E-3</v>
      </c>
      <c r="F384" s="1">
        <v>24.904</v>
      </c>
      <c r="G384" s="1">
        <v>0.70499999999999996</v>
      </c>
      <c r="H384" s="1">
        <v>7.0570000000000004</v>
      </c>
      <c r="I384" s="1">
        <v>14.973000000000001</v>
      </c>
      <c r="J384" s="1">
        <v>0.30599999999999999</v>
      </c>
      <c r="K384" s="1">
        <v>0</v>
      </c>
      <c r="L384" s="1">
        <v>0</v>
      </c>
      <c r="M384" s="1">
        <v>0</v>
      </c>
      <c r="N384" s="1">
        <v>99.507000000000005</v>
      </c>
      <c r="O384" s="1" t="s">
        <v>56</v>
      </c>
      <c r="P384" t="str" cm="1">
        <f t="array" ref="P384">_xlfn.IFS(A384=2,"Core",A384=3,"Rim",TRUE,"Mantle")</f>
        <v>Mantle</v>
      </c>
      <c r="Q384" s="1" t="s">
        <v>53</v>
      </c>
      <c r="R384" s="1">
        <v>1.9379999999999999</v>
      </c>
      <c r="S384" s="1">
        <v>1.7000000000000001E-2</v>
      </c>
      <c r="T384" s="1">
        <v>0.11</v>
      </c>
      <c r="U384" s="1">
        <v>0</v>
      </c>
      <c r="V384" s="1">
        <v>4.0000000000000001E-3</v>
      </c>
      <c r="W384" s="1">
        <v>0.82499999999999996</v>
      </c>
      <c r="X384" s="1">
        <v>2.4E-2</v>
      </c>
      <c r="Y384" s="1">
        <v>0.41899999999999998</v>
      </c>
      <c r="Z384" s="1">
        <v>0.63900000000000001</v>
      </c>
      <c r="AA384" s="1">
        <v>2.4E-2</v>
      </c>
      <c r="AB384" s="1">
        <v>0</v>
      </c>
      <c r="AC384" s="1">
        <v>4</v>
      </c>
      <c r="AD384" s="2">
        <v>33.437990580847725</v>
      </c>
      <c r="AE384" s="2">
        <v>21.925693354264784</v>
      </c>
      <c r="AF384" s="2">
        <v>44.636316064887502</v>
      </c>
      <c r="AG384" s="2">
        <v>33.681672025723472</v>
      </c>
      <c r="AH384" s="2">
        <v>4.8250904704463214E-3</v>
      </c>
      <c r="AI384" s="2">
        <v>0.6135531135531137</v>
      </c>
      <c r="AJ384" s="2">
        <v>0.33437990580847726</v>
      </c>
      <c r="AL384" s="1">
        <v>5.3275214199522054</v>
      </c>
      <c r="AM384" s="1">
        <v>1288.640850659187</v>
      </c>
      <c r="AN384" s="1">
        <v>1287.027954101562</v>
      </c>
      <c r="AO384" s="1">
        <v>7.8666071891784668</v>
      </c>
      <c r="AP384" s="1">
        <v>1296.150024414062</v>
      </c>
      <c r="AQ384" s="1">
        <v>1368.7226110515851</v>
      </c>
      <c r="AR384" s="1">
        <v>1368.5554695043261</v>
      </c>
      <c r="AS384" s="1">
        <v>6.2909998893737793</v>
      </c>
      <c r="AT384" s="1">
        <v>7.9994218735005234</v>
      </c>
      <c r="AU384" s="1">
        <v>7.9775463007979077</v>
      </c>
      <c r="AV384" s="1">
        <v>0</v>
      </c>
    </row>
    <row r="385" spans="1:50" s="1" customFormat="1" x14ac:dyDescent="0.3">
      <c r="A385" s="1">
        <v>3</v>
      </c>
      <c r="B385" s="1">
        <v>47.49</v>
      </c>
      <c r="C385" s="1">
        <v>0.59</v>
      </c>
      <c r="D385" s="1">
        <v>2.16</v>
      </c>
      <c r="E385" s="1">
        <v>0</v>
      </c>
      <c r="F385" s="1">
        <v>25.53</v>
      </c>
      <c r="G385" s="1">
        <v>0.75</v>
      </c>
      <c r="H385" s="1">
        <v>7.15</v>
      </c>
      <c r="I385" s="1">
        <v>15.76</v>
      </c>
      <c r="J385" s="1">
        <v>0.28000000000000003</v>
      </c>
      <c r="K385" s="1">
        <v>0</v>
      </c>
      <c r="L385" s="1">
        <v>0</v>
      </c>
      <c r="M385" s="1">
        <v>0</v>
      </c>
      <c r="N385" s="1">
        <v>99.710000000000022</v>
      </c>
      <c r="O385" s="1" t="s">
        <v>56</v>
      </c>
      <c r="P385" t="str" cm="1">
        <f t="array" ref="P385">_xlfn.IFS(A385=2,"Core",A385=3,"Rim",TRUE,"Mantle")</f>
        <v>Rim</v>
      </c>
      <c r="Q385" s="1" t="s">
        <v>58</v>
      </c>
      <c r="R385" s="1">
        <v>1.889</v>
      </c>
      <c r="S385" s="1">
        <v>1.7999999999999999E-2</v>
      </c>
      <c r="T385" s="1">
        <v>0.10100000000000001</v>
      </c>
      <c r="U385" s="1">
        <v>0</v>
      </c>
      <c r="V385" s="1">
        <v>0.107</v>
      </c>
      <c r="W385" s="1">
        <v>0.74299999999999999</v>
      </c>
      <c r="X385" s="1">
        <v>2.5000000000000001E-2</v>
      </c>
      <c r="Y385" s="1">
        <v>0.42399999999999999</v>
      </c>
      <c r="Z385" s="1">
        <v>0.67200000000000004</v>
      </c>
      <c r="AA385" s="1">
        <v>2.1999999999999999E-2</v>
      </c>
      <c r="AB385" s="1">
        <v>0</v>
      </c>
      <c r="AC385" s="1">
        <v>4</v>
      </c>
      <c r="AD385" s="1">
        <v>34.094368340943682</v>
      </c>
      <c r="AE385" s="1">
        <v>21.511922881785893</v>
      </c>
      <c r="AF385" s="1">
        <v>44.393708777270419</v>
      </c>
      <c r="AG385" s="1">
        <v>33.281004709576138</v>
      </c>
      <c r="AH385" s="2">
        <v>0.12588235294117647</v>
      </c>
      <c r="AI385" s="1">
        <v>0.61440892947742265</v>
      </c>
      <c r="AJ385" s="1">
        <v>0.34094368340943682</v>
      </c>
      <c r="AL385" s="1">
        <v>2.7147318133930902</v>
      </c>
      <c r="AM385" s="1">
        <v>1266.134330913407</v>
      </c>
      <c r="AN385" s="1">
        <v>1282.736938476562</v>
      </c>
      <c r="AO385" s="1">
        <v>8.0622758865356445</v>
      </c>
      <c r="AP385" s="1">
        <v>1260.586669921875</v>
      </c>
      <c r="AQ385" s="1">
        <v>1326.2411807488761</v>
      </c>
      <c r="AR385" s="1">
        <v>1315.9510951601401</v>
      </c>
      <c r="AS385" s="1">
        <v>5.7190794944763184</v>
      </c>
      <c r="AT385" s="1">
        <v>3.5383425022982919</v>
      </c>
      <c r="AU385" s="1">
        <v>2.1830444656798211</v>
      </c>
      <c r="AV385" s="1">
        <v>1</v>
      </c>
    </row>
    <row r="386" spans="1:50" s="1" customFormat="1" x14ac:dyDescent="0.3">
      <c r="A386" s="1">
        <v>3</v>
      </c>
      <c r="B386" s="1">
        <v>48.17</v>
      </c>
      <c r="C386" s="1">
        <v>0.49</v>
      </c>
      <c r="D386" s="1">
        <v>1.66</v>
      </c>
      <c r="E386" s="1">
        <v>0.01</v>
      </c>
      <c r="F386" s="1">
        <v>26.06</v>
      </c>
      <c r="G386" s="1">
        <v>0.69</v>
      </c>
      <c r="H386" s="1">
        <v>7.02</v>
      </c>
      <c r="I386" s="1">
        <v>15.49</v>
      </c>
      <c r="J386" s="1">
        <v>0.26</v>
      </c>
      <c r="K386" s="1">
        <v>0</v>
      </c>
      <c r="L386" s="1">
        <v>0</v>
      </c>
      <c r="M386" s="1">
        <v>0</v>
      </c>
      <c r="N386" s="1">
        <v>99.85</v>
      </c>
      <c r="O386" s="1" t="s">
        <v>56</v>
      </c>
      <c r="P386" t="str" cm="1">
        <f t="array" ref="P386">_xlfn.IFS(A386=2,"Core",A386=3,"Rim",TRUE,"Mantle")</f>
        <v>Rim</v>
      </c>
      <c r="Q386" s="1" t="s">
        <v>58</v>
      </c>
      <c r="R386" s="1">
        <v>1.9179999999999999</v>
      </c>
      <c r="S386" s="1">
        <v>1.4999999999999999E-2</v>
      </c>
      <c r="T386" s="1">
        <v>7.8E-2</v>
      </c>
      <c r="U386" s="1">
        <v>0</v>
      </c>
      <c r="V386" s="1">
        <v>7.5999999999999998E-2</v>
      </c>
      <c r="W386" s="1">
        <v>0.79200000000000004</v>
      </c>
      <c r="X386" s="1">
        <v>2.3E-2</v>
      </c>
      <c r="Y386" s="1">
        <v>0.41699999999999998</v>
      </c>
      <c r="Z386" s="1">
        <v>0.66100000000000003</v>
      </c>
      <c r="AA386" s="1">
        <v>0.02</v>
      </c>
      <c r="AB386" s="1">
        <v>0</v>
      </c>
      <c r="AC386" s="1">
        <v>4</v>
      </c>
      <c r="AD386" s="1">
        <v>33.570340274250889</v>
      </c>
      <c r="AE386" s="1">
        <v>21.178263077704418</v>
      </c>
      <c r="AF386" s="1">
        <v>45.251396648044697</v>
      </c>
      <c r="AG386" s="1">
        <v>32.451361867704271</v>
      </c>
      <c r="AH386" s="2">
        <v>8.755760368663594E-2</v>
      </c>
      <c r="AI386" s="1">
        <v>0.62036566785170133</v>
      </c>
      <c r="AJ386" s="1">
        <v>0.33570340274250887</v>
      </c>
      <c r="AL386" s="1">
        <v>2.8879773724797322</v>
      </c>
      <c r="AM386" s="1">
        <v>1274.647893262962</v>
      </c>
      <c r="AN386" s="1">
        <v>1301.231567382812</v>
      </c>
      <c r="AO386" s="1">
        <v>6.6433930397033691</v>
      </c>
      <c r="AP386" s="1">
        <v>1288.698974609375</v>
      </c>
      <c r="AQ386" s="1">
        <v>1327.0297108332909</v>
      </c>
      <c r="AR386" s="1">
        <v>1321.5595620204031</v>
      </c>
      <c r="AS386" s="1">
        <v>5.5638890266418457</v>
      </c>
      <c r="AT386" s="1">
        <v>3.7172774177893189</v>
      </c>
      <c r="AU386" s="1">
        <v>2.9964994941180989</v>
      </c>
      <c r="AV386" s="1">
        <v>1</v>
      </c>
    </row>
    <row r="387" spans="1:50" x14ac:dyDescent="0.3">
      <c r="A387" s="1">
        <v>1</v>
      </c>
      <c r="B387" s="1">
        <v>47.829000000000001</v>
      </c>
      <c r="C387" s="1">
        <v>0.68400000000000005</v>
      </c>
      <c r="D387" s="1">
        <v>2.5489999999999999</v>
      </c>
      <c r="E387" s="1">
        <v>0</v>
      </c>
      <c r="F387" s="1">
        <v>23.417999999999999</v>
      </c>
      <c r="G387" s="1">
        <v>0.58899999999999997</v>
      </c>
      <c r="H387" s="1">
        <v>5.8559999999999999</v>
      </c>
      <c r="I387" s="1">
        <v>18.402999999999999</v>
      </c>
      <c r="J387" s="1">
        <v>0.32</v>
      </c>
      <c r="K387" s="1">
        <v>0</v>
      </c>
      <c r="L387" s="1">
        <v>0</v>
      </c>
      <c r="M387" s="1">
        <v>0</v>
      </c>
      <c r="N387" s="1">
        <f>SUM(B387:M387)</f>
        <v>99.647999999999968</v>
      </c>
      <c r="O387" s="1" t="s">
        <v>62</v>
      </c>
      <c r="P387" t="str" cm="1">
        <f t="array" ref="P387">_xlfn.IFS(A387=2,"Core",A387=3,"Rim",TRUE,"Mantle")</f>
        <v>Mantle</v>
      </c>
      <c r="Q387" s="1" t="s">
        <v>52</v>
      </c>
      <c r="R387" s="1">
        <v>1.9039999999999999</v>
      </c>
      <c r="S387" s="1">
        <v>0.02</v>
      </c>
      <c r="T387" s="1">
        <v>0.12</v>
      </c>
      <c r="U387" s="1">
        <v>0</v>
      </c>
      <c r="V387" s="1">
        <v>5.7000000000000002E-2</v>
      </c>
      <c r="W387" s="1">
        <v>0.72299999999999998</v>
      </c>
      <c r="X387" s="1">
        <v>0.02</v>
      </c>
      <c r="Y387" s="1">
        <v>0.34699999999999998</v>
      </c>
      <c r="Z387" s="1">
        <v>0.78500000000000003</v>
      </c>
      <c r="AA387" s="1">
        <v>2.5000000000000001E-2</v>
      </c>
      <c r="AB387" s="1">
        <v>0</v>
      </c>
      <c r="AC387" s="1">
        <v>4</v>
      </c>
      <c r="AD387" s="2">
        <v>40.631469979296071</v>
      </c>
      <c r="AE387" s="2">
        <v>17.960662525879918</v>
      </c>
      <c r="AF387" s="2">
        <v>41.407867494824018</v>
      </c>
      <c r="AG387" s="2">
        <f>Y387/(Y387+W387)*100</f>
        <v>32.429906542056074</v>
      </c>
      <c r="AH387" s="2">
        <f>V387/(V387+W387)</f>
        <v>7.3076923076923081E-2</v>
      </c>
      <c r="AI387" s="2">
        <v>0.61723602484472051</v>
      </c>
      <c r="AJ387" s="2">
        <v>0.4063146997929607</v>
      </c>
      <c r="AK387" s="1"/>
      <c r="AL387" s="1">
        <v>2.526148625078136</v>
      </c>
      <c r="AM387" s="1">
        <v>1270.4451549533189</v>
      </c>
      <c r="AN387" s="1">
        <v>1299.652587890625</v>
      </c>
      <c r="AO387" s="1">
        <v>8.9731330871582031</v>
      </c>
      <c r="AP387" s="1">
        <v>1226.843505859375</v>
      </c>
      <c r="AQ387" s="1">
        <v>1340.230785910129</v>
      </c>
      <c r="AR387" s="1">
        <v>1341.8564449266439</v>
      </c>
      <c r="AS387" s="1">
        <v>5.2043294906616211</v>
      </c>
      <c r="AT387" s="1">
        <v>5.0467405625090578</v>
      </c>
      <c r="AU387" s="1">
        <v>5.2604493418192302</v>
      </c>
      <c r="AV387" s="1">
        <v>0</v>
      </c>
      <c r="AW387" s="1"/>
      <c r="AX387" s="1"/>
    </row>
    <row r="388" spans="1:50" x14ac:dyDescent="0.3">
      <c r="A388" s="1">
        <v>3</v>
      </c>
      <c r="B388" s="1">
        <v>46.7</v>
      </c>
      <c r="C388" s="1">
        <v>0.7</v>
      </c>
      <c r="D388" s="1">
        <v>2.36</v>
      </c>
      <c r="E388" s="1">
        <v>0</v>
      </c>
      <c r="F388" s="1">
        <v>26.67</v>
      </c>
      <c r="G388" s="1">
        <v>0.75</v>
      </c>
      <c r="H388" s="1">
        <v>7.05</v>
      </c>
      <c r="I388" s="1">
        <v>14.87</v>
      </c>
      <c r="J388" s="1">
        <v>0.33</v>
      </c>
      <c r="K388" s="1">
        <v>0</v>
      </c>
      <c r="L388" s="1">
        <v>0</v>
      </c>
      <c r="M388" s="1">
        <v>0</v>
      </c>
      <c r="N388" s="1">
        <v>99.43</v>
      </c>
      <c r="O388" s="1" t="s">
        <v>56</v>
      </c>
      <c r="P388" t="str" cm="1">
        <f t="array" ref="P388">_xlfn.IFS(A388=2,"Core",A388=3,"Rim",TRUE,"Mantle")</f>
        <v>Rim</v>
      </c>
      <c r="Q388" s="1" t="s">
        <v>58</v>
      </c>
      <c r="R388" s="1">
        <v>1.867</v>
      </c>
      <c r="S388" s="1">
        <v>2.1000000000000001E-2</v>
      </c>
      <c r="T388" s="1">
        <v>0.111</v>
      </c>
      <c r="U388" s="1">
        <v>0</v>
      </c>
      <c r="V388" s="1">
        <v>0.13700000000000001</v>
      </c>
      <c r="W388" s="1">
        <v>0.755</v>
      </c>
      <c r="X388" s="1">
        <v>2.5000000000000001E-2</v>
      </c>
      <c r="Y388" s="1">
        <v>0.42</v>
      </c>
      <c r="Z388" s="1">
        <v>0.63700000000000001</v>
      </c>
      <c r="AA388" s="1">
        <v>2.5999999999999999E-2</v>
      </c>
      <c r="AB388" s="1">
        <v>0</v>
      </c>
      <c r="AC388" s="1">
        <v>4</v>
      </c>
      <c r="AD388" s="1">
        <v>32.269503546099294</v>
      </c>
      <c r="AE388" s="1">
        <v>21.276595744680851</v>
      </c>
      <c r="AF388" s="1">
        <v>46.453900709219859</v>
      </c>
      <c r="AG388" s="1">
        <v>32.012195121951216</v>
      </c>
      <c r="AH388" s="2">
        <v>0.15358744394618834</v>
      </c>
      <c r="AI388" s="1">
        <v>0.62588652482269502</v>
      </c>
      <c r="AJ388" s="1">
        <v>0.32269503546099293</v>
      </c>
      <c r="AK388" s="1"/>
      <c r="AL388" s="1">
        <v>3.373018266443442</v>
      </c>
      <c r="AM388" s="1">
        <v>1266.386067946617</v>
      </c>
      <c r="AN388" s="1">
        <v>1298.19970703125</v>
      </c>
      <c r="AO388" s="1">
        <v>8.141179084777832</v>
      </c>
      <c r="AP388" s="1">
        <v>1280.294067382812</v>
      </c>
      <c r="AQ388" s="1">
        <v>1296.128840838433</v>
      </c>
      <c r="AR388" s="1">
        <v>1274.30692122542</v>
      </c>
      <c r="AS388" s="1">
        <v>6.5279355049133301</v>
      </c>
      <c r="AT388" s="1">
        <v>0.84232483769210376</v>
      </c>
      <c r="AU388" s="1">
        <v>-2.053203701606471</v>
      </c>
      <c r="AV388" s="1">
        <v>1</v>
      </c>
      <c r="AW388" s="1"/>
      <c r="AX388" s="1"/>
    </row>
    <row r="389" spans="1:50" x14ac:dyDescent="0.3">
      <c r="A389" s="1">
        <v>1</v>
      </c>
      <c r="B389" s="1">
        <v>48.468000000000004</v>
      </c>
      <c r="C389" s="1">
        <v>0.78500000000000003</v>
      </c>
      <c r="D389" s="1">
        <v>2.4710000000000001</v>
      </c>
      <c r="E389" s="1">
        <v>1.4E-2</v>
      </c>
      <c r="F389" s="1">
        <v>23.916</v>
      </c>
      <c r="G389" s="1">
        <v>0.65900000000000003</v>
      </c>
      <c r="H389" s="1">
        <v>6.0430000000000001</v>
      </c>
      <c r="I389" s="1">
        <v>18.033000000000001</v>
      </c>
      <c r="J389" s="1">
        <v>0.27200000000000002</v>
      </c>
      <c r="K389" s="1">
        <v>0</v>
      </c>
      <c r="L389" s="1">
        <v>0</v>
      </c>
      <c r="M389" s="1">
        <v>0</v>
      </c>
      <c r="N389" s="1">
        <f>SUM(B389:M389)</f>
        <v>100.66100000000003</v>
      </c>
      <c r="O389" s="1" t="s">
        <v>59</v>
      </c>
      <c r="P389" t="str" cm="1">
        <f t="array" ref="P389">_xlfn.IFS(A389=2,"Core",A389=3,"Rim",TRUE,"Mantle")</f>
        <v>Mantle</v>
      </c>
      <c r="Q389" s="1" t="s">
        <v>52</v>
      </c>
      <c r="R389" s="1">
        <v>1.9119999999999999</v>
      </c>
      <c r="S389" s="1">
        <v>2.3E-2</v>
      </c>
      <c r="T389" s="1">
        <v>0.115</v>
      </c>
      <c r="U389" s="1">
        <v>0</v>
      </c>
      <c r="V389" s="1">
        <v>3.5000000000000003E-2</v>
      </c>
      <c r="W389" s="1">
        <v>0.754</v>
      </c>
      <c r="X389" s="1">
        <v>2.1999999999999999E-2</v>
      </c>
      <c r="Y389" s="1">
        <v>0.35499999999999998</v>
      </c>
      <c r="Z389" s="1">
        <v>0.76200000000000001</v>
      </c>
      <c r="AA389" s="1">
        <v>2.1000000000000001E-2</v>
      </c>
      <c r="AB389" s="1">
        <v>0</v>
      </c>
      <c r="AC389" s="1">
        <v>4</v>
      </c>
      <c r="AD389" s="2">
        <v>39.522821576763484</v>
      </c>
      <c r="AE389" s="2">
        <v>18.412863070539416</v>
      </c>
      <c r="AF389" s="2">
        <v>42.064315352697093</v>
      </c>
      <c r="AG389" s="2">
        <f>Y389/(Y389+W389)*100</f>
        <v>32.010820559062218</v>
      </c>
      <c r="AH389" s="2">
        <f>V389/(V389+W389)</f>
        <v>4.4359949302915085E-2</v>
      </c>
      <c r="AI389" s="2">
        <v>0.61825726141078841</v>
      </c>
      <c r="AJ389" s="2">
        <v>0.39522821576763484</v>
      </c>
      <c r="AK389" s="1"/>
      <c r="AL389" s="1">
        <v>2.5162384884246758</v>
      </c>
      <c r="AM389" s="1">
        <v>1265.3640102854681</v>
      </c>
      <c r="AN389" s="1">
        <v>1329.184814453125</v>
      </c>
      <c r="AO389" s="1">
        <v>8.852508544921875</v>
      </c>
      <c r="AP389" s="1">
        <v>1244.640014648438</v>
      </c>
      <c r="AQ389" s="1">
        <v>1340.668969055047</v>
      </c>
      <c r="AR389" s="1">
        <v>1340.5152207736619</v>
      </c>
      <c r="AS389" s="1">
        <v>4.7206025123596191</v>
      </c>
      <c r="AT389" s="1">
        <v>5.1014662936131572</v>
      </c>
      <c r="AU389" s="1">
        <v>5.0812549081356071</v>
      </c>
      <c r="AV389" s="1">
        <v>0</v>
      </c>
      <c r="AW389" s="1"/>
      <c r="AX389" s="1"/>
    </row>
    <row r="390" spans="1:50" x14ac:dyDescent="0.3">
      <c r="A390" s="1">
        <v>3</v>
      </c>
      <c r="B390" s="1">
        <v>46.927999999999997</v>
      </c>
      <c r="C390" s="1">
        <v>0.67300000000000004</v>
      </c>
      <c r="D390" s="1">
        <v>3.278</v>
      </c>
      <c r="E390" s="1">
        <v>0</v>
      </c>
      <c r="F390" s="1">
        <v>23.785</v>
      </c>
      <c r="G390" s="1">
        <v>0.54200000000000004</v>
      </c>
      <c r="H390" s="1">
        <v>5.6959999999999997</v>
      </c>
      <c r="I390" s="1">
        <v>17.609000000000002</v>
      </c>
      <c r="J390" s="1">
        <v>0.378</v>
      </c>
      <c r="K390" s="1">
        <v>0</v>
      </c>
      <c r="L390" s="1">
        <v>0</v>
      </c>
      <c r="M390" s="1">
        <v>0</v>
      </c>
      <c r="N390" s="1">
        <f>SUM(B390:M390)</f>
        <v>98.888999999999996</v>
      </c>
      <c r="O390" s="1" t="s">
        <v>60</v>
      </c>
      <c r="P390" t="str" cm="1">
        <f t="array" ref="P390">_xlfn.IFS(A390=2,"Core",A390=3,"Rim",TRUE,"Mantle")</f>
        <v>Rim</v>
      </c>
      <c r="Q390" s="1" t="s">
        <v>52</v>
      </c>
      <c r="R390" s="1">
        <v>1.8819999999999999</v>
      </c>
      <c r="S390" s="1">
        <v>0.02</v>
      </c>
      <c r="T390" s="1">
        <v>0.155</v>
      </c>
      <c r="U390" s="1">
        <v>0</v>
      </c>
      <c r="V390" s="1">
        <v>7.0000000000000007E-2</v>
      </c>
      <c r="W390" s="1">
        <v>0.72799999999999998</v>
      </c>
      <c r="X390" s="1">
        <v>1.7999999999999999E-2</v>
      </c>
      <c r="Y390" s="1">
        <v>0.34</v>
      </c>
      <c r="Z390" s="1">
        <v>0.75700000000000001</v>
      </c>
      <c r="AA390" s="1">
        <v>2.9000000000000001E-2</v>
      </c>
      <c r="AB390" s="1">
        <v>0</v>
      </c>
      <c r="AC390" s="1">
        <v>4</v>
      </c>
      <c r="AD390" s="2">
        <v>39.571353894406691</v>
      </c>
      <c r="AE390" s="2">
        <v>17.773131207527442</v>
      </c>
      <c r="AF390" s="2">
        <v>42.655514898065874</v>
      </c>
      <c r="AG390" s="2">
        <f>Y390/(Y390+W390)*100</f>
        <v>31.835205992509362</v>
      </c>
      <c r="AH390" s="2">
        <f>V390/(V390+W390)</f>
        <v>8.7719298245614044E-2</v>
      </c>
      <c r="AI390" s="2">
        <v>0.62441191845269217</v>
      </c>
      <c r="AJ390" s="2">
        <v>0.39571353894406691</v>
      </c>
      <c r="AK390" s="1"/>
      <c r="AL390" s="1">
        <v>3.9953279612230328</v>
      </c>
      <c r="AM390" s="1">
        <v>1276.922693684668</v>
      </c>
      <c r="AN390" s="1">
        <v>1275.553100585938</v>
      </c>
      <c r="AO390" s="1">
        <v>9.7108221054077148</v>
      </c>
      <c r="AP390" s="1">
        <v>1225.018676757812</v>
      </c>
      <c r="AQ390" s="1">
        <v>1354.9771522155661</v>
      </c>
      <c r="AR390" s="1">
        <v>1352.4204963617319</v>
      </c>
      <c r="AS390" s="1">
        <v>5.5765547752380371</v>
      </c>
      <c r="AT390" s="1">
        <v>7.1078731754610089</v>
      </c>
      <c r="AU390" s="1">
        <v>6.7715444663866489</v>
      </c>
      <c r="AV390" s="1">
        <v>0</v>
      </c>
      <c r="AW390" s="1"/>
      <c r="AX390" s="1"/>
    </row>
    <row r="391" spans="1:50" x14ac:dyDescent="0.3">
      <c r="A391" s="1">
        <v>3</v>
      </c>
      <c r="B391" s="1">
        <v>47.280999999999999</v>
      </c>
      <c r="C391" s="1">
        <v>0.83799999999999997</v>
      </c>
      <c r="D391" s="1">
        <v>3.0219999999999998</v>
      </c>
      <c r="E391" s="1">
        <v>0</v>
      </c>
      <c r="F391" s="1">
        <v>26.111999999999998</v>
      </c>
      <c r="G391" s="1">
        <v>0.67600000000000005</v>
      </c>
      <c r="H391" s="1">
        <v>6.282</v>
      </c>
      <c r="I391" s="1">
        <v>15.615</v>
      </c>
      <c r="J391" s="1">
        <v>0.29799999999999999</v>
      </c>
      <c r="K391" s="1">
        <v>0</v>
      </c>
      <c r="L391" s="1">
        <v>0</v>
      </c>
      <c r="M391" s="1">
        <v>0</v>
      </c>
      <c r="N391" s="1">
        <f>SUM(B391:M391)</f>
        <v>100.124</v>
      </c>
      <c r="O391" s="1" t="s">
        <v>61</v>
      </c>
      <c r="P391" t="str" cm="1">
        <f t="array" ref="P391">_xlfn.IFS(A391=2,"Core",A391=3,"Rim",TRUE,"Mantle")</f>
        <v>Rim</v>
      </c>
      <c r="Q391" s="1" t="s">
        <v>52</v>
      </c>
      <c r="R391" s="1">
        <v>1.881</v>
      </c>
      <c r="S391" s="1">
        <v>2.5000000000000001E-2</v>
      </c>
      <c r="T391" s="1">
        <v>0.14199999999999999</v>
      </c>
      <c r="U391" s="1">
        <v>0</v>
      </c>
      <c r="V391" s="1">
        <v>7.0000000000000007E-2</v>
      </c>
      <c r="W391" s="1">
        <v>0.79900000000000004</v>
      </c>
      <c r="X391" s="1">
        <v>2.3E-2</v>
      </c>
      <c r="Y391" s="1">
        <v>0.372</v>
      </c>
      <c r="Z391" s="1">
        <v>0.66600000000000004</v>
      </c>
      <c r="AA391" s="1">
        <v>2.3E-2</v>
      </c>
      <c r="AB391" s="1">
        <v>0</v>
      </c>
      <c r="AC391" s="1">
        <v>4</v>
      </c>
      <c r="AD391" s="2">
        <v>34.507772020725383</v>
      </c>
      <c r="AE391" s="2">
        <v>19.274611398963732</v>
      </c>
      <c r="AF391" s="2">
        <v>46.217616580310882</v>
      </c>
      <c r="AG391" s="2">
        <f>Y391/(Y391+W391)*100</f>
        <v>31.767719897523484</v>
      </c>
      <c r="AH391" s="2">
        <f>V391/(V391+W391)</f>
        <v>8.0552359033371698E-2</v>
      </c>
      <c r="AI391" s="2">
        <v>0.63471502590673579</v>
      </c>
      <c r="AJ391" s="2">
        <v>0.34507772020725386</v>
      </c>
      <c r="AK391" s="1"/>
      <c r="AL391" s="1">
        <v>4.2797941047037007</v>
      </c>
      <c r="AM391" s="1">
        <v>1267.28153946675</v>
      </c>
      <c r="AN391" s="1">
        <v>1312.906494140625</v>
      </c>
      <c r="AO391" s="1">
        <v>8.5612316131591797</v>
      </c>
      <c r="AP391" s="1">
        <v>1272.790893554688</v>
      </c>
      <c r="AQ391" s="1">
        <v>1346.068884420745</v>
      </c>
      <c r="AR391" s="1">
        <v>1340.004865481897</v>
      </c>
      <c r="AS391" s="1">
        <v>5.591641902923584</v>
      </c>
      <c r="AT391" s="1">
        <v>7.1800791083242066</v>
      </c>
      <c r="AU391" s="1">
        <v>6.3767513099700066</v>
      </c>
      <c r="AV391" s="1">
        <v>0</v>
      </c>
      <c r="AW391" s="1"/>
      <c r="AX391" s="1"/>
    </row>
    <row r="392" spans="1:50" x14ac:dyDescent="0.3">
      <c r="A392" s="1">
        <v>3</v>
      </c>
      <c r="B392" s="1">
        <v>48.57</v>
      </c>
      <c r="C392" s="1">
        <v>0.54</v>
      </c>
      <c r="D392" s="1">
        <v>1.63</v>
      </c>
      <c r="E392" s="1">
        <v>0.01</v>
      </c>
      <c r="F392" s="1">
        <v>25.87</v>
      </c>
      <c r="G392" s="1">
        <v>0.66</v>
      </c>
      <c r="H392" s="1">
        <v>6.71</v>
      </c>
      <c r="I392" s="1">
        <v>15.77</v>
      </c>
      <c r="J392" s="1">
        <v>0.27</v>
      </c>
      <c r="K392" s="1">
        <v>0</v>
      </c>
      <c r="L392" s="1">
        <v>0</v>
      </c>
      <c r="M392" s="1">
        <v>0</v>
      </c>
      <c r="N392" s="1">
        <v>100.02999999999999</v>
      </c>
      <c r="O392" s="1" t="s">
        <v>56</v>
      </c>
      <c r="P392" t="str" cm="1">
        <f t="array" ref="P392">_xlfn.IFS(A392=2,"Core",A392=3,"Rim",TRUE,"Mantle")</f>
        <v>Rim</v>
      </c>
      <c r="Q392" s="1" t="s">
        <v>58</v>
      </c>
      <c r="R392" s="1">
        <v>1.9330000000000001</v>
      </c>
      <c r="S392" s="1">
        <v>1.6E-2</v>
      </c>
      <c r="T392" s="1">
        <v>7.5999999999999998E-2</v>
      </c>
      <c r="U392" s="1">
        <v>0</v>
      </c>
      <c r="V392" s="1">
        <v>4.5999999999999999E-2</v>
      </c>
      <c r="W392" s="1">
        <v>0.81499999999999995</v>
      </c>
      <c r="X392" s="1">
        <v>2.1999999999999999E-2</v>
      </c>
      <c r="Y392" s="1">
        <v>0.39800000000000002</v>
      </c>
      <c r="Z392" s="1">
        <v>0.67200000000000004</v>
      </c>
      <c r="AA392" s="1">
        <v>2.1000000000000001E-2</v>
      </c>
      <c r="AB392" s="1">
        <v>0</v>
      </c>
      <c r="AC392" s="1">
        <v>4</v>
      </c>
      <c r="AD392" s="1">
        <v>34.408602150537639</v>
      </c>
      <c r="AE392" s="1">
        <v>20.378904249871987</v>
      </c>
      <c r="AF392" s="1">
        <v>45.212493599590367</v>
      </c>
      <c r="AG392" s="1">
        <v>31.612390786338363</v>
      </c>
      <c r="AH392" s="2">
        <v>5.3426248548199766E-2</v>
      </c>
      <c r="AI392" s="1">
        <v>0.62416794674859188</v>
      </c>
      <c r="AJ392" s="1">
        <v>0.34408602150537637</v>
      </c>
      <c r="AK392" s="1"/>
      <c r="AL392" s="1">
        <v>3.3097493403365159</v>
      </c>
      <c r="AM392" s="1">
        <v>1278.3572090523689</v>
      </c>
      <c r="AN392" s="1">
        <v>1299.461059570312</v>
      </c>
      <c r="AO392" s="1">
        <v>6.4749407768249512</v>
      </c>
      <c r="AP392" s="1">
        <v>1286.491088867188</v>
      </c>
      <c r="AQ392" s="1">
        <v>1337.198551920703</v>
      </c>
      <c r="AR392" s="1">
        <v>1338.639194105162</v>
      </c>
      <c r="AS392" s="1">
        <v>5.3770604133605957</v>
      </c>
      <c r="AT392" s="1">
        <v>5.0276989448047971</v>
      </c>
      <c r="AU392" s="1">
        <v>5.2174943903325097</v>
      </c>
      <c r="AV392" s="1">
        <v>1</v>
      </c>
      <c r="AW392" s="1"/>
      <c r="AX392" s="1"/>
    </row>
    <row r="393" spans="1:50" x14ac:dyDescent="0.3">
      <c r="A393" s="1">
        <v>3</v>
      </c>
      <c r="B393" s="1">
        <v>48.366</v>
      </c>
      <c r="C393" s="1">
        <v>0.55300000000000005</v>
      </c>
      <c r="D393" s="1">
        <v>2.3969999999999998</v>
      </c>
      <c r="E393" s="1">
        <v>0</v>
      </c>
      <c r="F393" s="1">
        <v>25.707000000000001</v>
      </c>
      <c r="G393" s="1">
        <v>0.71599999999999997</v>
      </c>
      <c r="H393" s="1">
        <v>6.5529999999999999</v>
      </c>
      <c r="I393" s="1">
        <v>14.903</v>
      </c>
      <c r="J393" s="1">
        <v>0.28899999999999998</v>
      </c>
      <c r="K393" s="1">
        <v>0</v>
      </c>
      <c r="L393" s="1">
        <v>0</v>
      </c>
      <c r="M393" s="1">
        <v>0</v>
      </c>
      <c r="N393" s="1">
        <v>99.483999999999995</v>
      </c>
      <c r="O393" s="1" t="s">
        <v>56</v>
      </c>
      <c r="P393" t="str" cm="1">
        <f t="array" ref="P393">_xlfn.IFS(A393=2,"Core",A393=3,"Rim",TRUE,"Mantle")</f>
        <v>Rim</v>
      </c>
      <c r="Q393" s="1" t="s">
        <v>53</v>
      </c>
      <c r="R393" s="1">
        <v>1.9339999999999999</v>
      </c>
      <c r="S393" s="1">
        <v>1.7000000000000001E-2</v>
      </c>
      <c r="T393" s="1">
        <v>0.113</v>
      </c>
      <c r="U393" s="1">
        <v>0</v>
      </c>
      <c r="V393" s="1">
        <v>7.0000000000000001E-3</v>
      </c>
      <c r="W393" s="1">
        <v>0.85299999999999998</v>
      </c>
      <c r="X393" s="1">
        <v>2.4E-2</v>
      </c>
      <c r="Y393" s="1">
        <v>0.39100000000000001</v>
      </c>
      <c r="Z393" s="1">
        <v>0.63900000000000001</v>
      </c>
      <c r="AA393" s="1">
        <v>2.1999999999999999E-2</v>
      </c>
      <c r="AB393" s="1">
        <v>0</v>
      </c>
      <c r="AC393" s="1">
        <v>4</v>
      </c>
      <c r="AD393" s="2">
        <v>33.38557993730408</v>
      </c>
      <c r="AE393" s="2">
        <v>20.428422152560081</v>
      </c>
      <c r="AF393" s="2">
        <v>46.185997910135839</v>
      </c>
      <c r="AG393" s="2">
        <v>31.430868167202576</v>
      </c>
      <c r="AH393" s="2">
        <v>8.1395348837209301E-3</v>
      </c>
      <c r="AI393" s="2">
        <v>0.62878787878787878</v>
      </c>
      <c r="AJ393" s="2">
        <v>0.33385579937304077</v>
      </c>
      <c r="AK393" s="1"/>
      <c r="AL393" s="1">
        <v>5.2751131899114094</v>
      </c>
      <c r="AM393" s="1">
        <v>1279.863094579832</v>
      </c>
      <c r="AN393" s="1">
        <v>1289.159545898438</v>
      </c>
      <c r="AO393" s="1">
        <v>7.9729270935058594</v>
      </c>
      <c r="AP393" s="1">
        <v>1281.991088867188</v>
      </c>
      <c r="AQ393" s="1">
        <v>1362.8302391142261</v>
      </c>
      <c r="AR393" s="1">
        <v>1362.11919446046</v>
      </c>
      <c r="AS393" s="1">
        <v>6.3668704032897949</v>
      </c>
      <c r="AT393" s="1">
        <v>8.0490806450225136</v>
      </c>
      <c r="AU393" s="1">
        <v>7.9555904765347716</v>
      </c>
      <c r="AV393" s="1">
        <v>0</v>
      </c>
      <c r="AW393" s="1"/>
      <c r="AX393" s="1"/>
    </row>
    <row r="394" spans="1:50" x14ac:dyDescent="0.3">
      <c r="A394" s="1">
        <v>3</v>
      </c>
      <c r="B394" s="1">
        <v>47.564</v>
      </c>
      <c r="C394" s="1">
        <v>0.88700000000000001</v>
      </c>
      <c r="D394" s="1">
        <v>3.4409999999999998</v>
      </c>
      <c r="E394" s="1">
        <v>0</v>
      </c>
      <c r="F394" s="1">
        <v>23.919</v>
      </c>
      <c r="G394" s="1">
        <v>0.69599999999999995</v>
      </c>
      <c r="H394" s="1">
        <v>5.73</v>
      </c>
      <c r="I394" s="1">
        <v>17.677</v>
      </c>
      <c r="J394" s="1">
        <v>0.36699999999999999</v>
      </c>
      <c r="K394" s="1">
        <v>0</v>
      </c>
      <c r="L394" s="1">
        <v>0</v>
      </c>
      <c r="M394" s="1">
        <v>0</v>
      </c>
      <c r="N394" s="1">
        <f>SUM(B394:M394)</f>
        <v>100.28100000000002</v>
      </c>
      <c r="O394" s="1" t="s">
        <v>60</v>
      </c>
      <c r="P394" t="str" cm="1">
        <f t="array" ref="P394">_xlfn.IFS(A394=2,"Core",A394=3,"Rim",TRUE,"Mantle")</f>
        <v>Rim</v>
      </c>
      <c r="Q394" s="1" t="s">
        <v>52</v>
      </c>
      <c r="R394" s="1">
        <v>1.8819999999999999</v>
      </c>
      <c r="S394" s="1">
        <v>2.5999999999999999E-2</v>
      </c>
      <c r="T394" s="1">
        <v>0.161</v>
      </c>
      <c r="U394" s="1">
        <v>0</v>
      </c>
      <c r="V394" s="1">
        <v>0.05</v>
      </c>
      <c r="W394" s="1">
        <v>0.74199999999999999</v>
      </c>
      <c r="X394" s="1">
        <v>2.3E-2</v>
      </c>
      <c r="Y394" s="1">
        <v>0.33800000000000002</v>
      </c>
      <c r="Z394" s="1">
        <v>0.75</v>
      </c>
      <c r="AA394" s="1">
        <v>2.8000000000000001E-2</v>
      </c>
      <c r="AB394" s="1">
        <v>0</v>
      </c>
      <c r="AC394" s="1">
        <v>4</v>
      </c>
      <c r="AD394" s="2">
        <v>39.411455596426684</v>
      </c>
      <c r="AE394" s="2">
        <v>17.761429322122964</v>
      </c>
      <c r="AF394" s="2">
        <v>42.827115081450337</v>
      </c>
      <c r="AG394" s="2">
        <f>Y394/(Y394+W394)*100</f>
        <v>31.296296296296294</v>
      </c>
      <c r="AH394" s="2">
        <f>V394/(V394+W394)</f>
        <v>6.3131313131313135E-2</v>
      </c>
      <c r="AI394" s="2">
        <v>0.62532842879663686</v>
      </c>
      <c r="AJ394" s="2">
        <v>0.39411455596426687</v>
      </c>
      <c r="AK394" s="1"/>
      <c r="AL394" s="1">
        <v>4.1255413227417428</v>
      </c>
      <c r="AM394" s="1">
        <v>1263.3995779494489</v>
      </c>
      <c r="AN394" s="1">
        <v>1288.453247070312</v>
      </c>
      <c r="AO394" s="1">
        <v>9.6479415893554688</v>
      </c>
      <c r="AP394" s="1">
        <v>1228.978759765625</v>
      </c>
      <c r="AQ394" s="1">
        <v>1354.0358100070709</v>
      </c>
      <c r="AR394" s="1">
        <v>1349.808275718897</v>
      </c>
      <c r="AS394" s="1">
        <v>5.1823277473449707</v>
      </c>
      <c r="AT394" s="1">
        <v>7.1834207980864448</v>
      </c>
      <c r="AU394" s="1">
        <v>6.6266651149321838</v>
      </c>
      <c r="AV394" s="1">
        <v>0</v>
      </c>
      <c r="AW394" s="1"/>
      <c r="AX394" s="1"/>
    </row>
    <row r="395" spans="1:50" x14ac:dyDescent="0.3">
      <c r="A395" s="1">
        <v>3</v>
      </c>
      <c r="B395" s="1">
        <v>48.411999999999999</v>
      </c>
      <c r="C395" s="1">
        <v>0.69</v>
      </c>
      <c r="D395" s="1">
        <v>2.2320000000000002</v>
      </c>
      <c r="E395" s="1">
        <v>0</v>
      </c>
      <c r="F395" s="1">
        <v>25.036999999999999</v>
      </c>
      <c r="G395" s="1">
        <v>0.68300000000000005</v>
      </c>
      <c r="H395" s="1">
        <v>6.0860000000000003</v>
      </c>
      <c r="I395" s="1">
        <v>16.16</v>
      </c>
      <c r="J395" s="1">
        <v>0.28799999999999998</v>
      </c>
      <c r="K395" s="1">
        <v>0</v>
      </c>
      <c r="L395" s="1">
        <v>0</v>
      </c>
      <c r="M395" s="1">
        <v>0</v>
      </c>
      <c r="N395" s="1">
        <v>99.587999999999994</v>
      </c>
      <c r="O395" s="1" t="s">
        <v>56</v>
      </c>
      <c r="P395" t="str" cm="1">
        <f t="array" ref="P395">_xlfn.IFS(A395=2,"Core",A395=3,"Rim",TRUE,"Mantle")</f>
        <v>Rim</v>
      </c>
      <c r="Q395" s="1" t="s">
        <v>53</v>
      </c>
      <c r="R395" s="1">
        <v>1.9359999999999999</v>
      </c>
      <c r="S395" s="1">
        <v>2.1000000000000001E-2</v>
      </c>
      <c r="T395" s="1">
        <v>0.105</v>
      </c>
      <c r="U395" s="1">
        <v>0</v>
      </c>
      <c r="V395" s="1">
        <v>4.0000000000000001E-3</v>
      </c>
      <c r="W395" s="1">
        <v>0.83399999999999996</v>
      </c>
      <c r="X395" s="1">
        <v>2.3E-2</v>
      </c>
      <c r="Y395" s="1">
        <v>0.36299999999999999</v>
      </c>
      <c r="Z395" s="1">
        <v>0.69199999999999995</v>
      </c>
      <c r="AA395" s="1">
        <v>2.1999999999999999E-2</v>
      </c>
      <c r="AB395" s="1">
        <v>0</v>
      </c>
      <c r="AC395" s="1">
        <v>4</v>
      </c>
      <c r="AD395" s="2">
        <v>36.116910229645093</v>
      </c>
      <c r="AE395" s="2">
        <v>18.945720250521923</v>
      </c>
      <c r="AF395" s="2">
        <v>44.937369519832984</v>
      </c>
      <c r="AG395" s="2">
        <v>30.32581453634085</v>
      </c>
      <c r="AH395" s="2">
        <v>4.7732696897374704E-3</v>
      </c>
      <c r="AI395" s="2">
        <v>0.62995824634655528</v>
      </c>
      <c r="AJ395" s="2">
        <v>0.36116910229645094</v>
      </c>
      <c r="AK395" s="1"/>
      <c r="AL395" s="1">
        <v>4.2597707544670094</v>
      </c>
      <c r="AM395" s="1">
        <v>1274.5113414783741</v>
      </c>
      <c r="AN395" s="1">
        <v>1294.095336914062</v>
      </c>
      <c r="AO395" s="1">
        <v>8.0041103363037109</v>
      </c>
      <c r="AP395" s="1">
        <v>1260.717651367188</v>
      </c>
      <c r="AQ395" s="1">
        <v>1352.8370227112939</v>
      </c>
      <c r="AR395" s="1">
        <v>1353.215437404318</v>
      </c>
      <c r="AS395" s="1">
        <v>5.6013474464416504</v>
      </c>
      <c r="AT395" s="1">
        <v>6.9176320702113117</v>
      </c>
      <c r="AU395" s="1">
        <v>6.9674381530954879</v>
      </c>
      <c r="AV395" s="1">
        <v>0</v>
      </c>
      <c r="AW395" s="1"/>
      <c r="AX395" s="1"/>
    </row>
    <row r="396" spans="1:50" x14ac:dyDescent="0.3">
      <c r="A396" s="1">
        <v>3</v>
      </c>
      <c r="B396" s="1">
        <v>46.475000000000001</v>
      </c>
      <c r="C396" s="1">
        <v>0.93500000000000005</v>
      </c>
      <c r="D396" s="1">
        <v>3.5190000000000001</v>
      </c>
      <c r="E396" s="1">
        <v>0</v>
      </c>
      <c r="F396" s="1">
        <v>24.844000000000001</v>
      </c>
      <c r="G396" s="1">
        <v>0.63100000000000001</v>
      </c>
      <c r="H396" s="1">
        <v>5.5960000000000001</v>
      </c>
      <c r="I396" s="1">
        <v>16.699000000000002</v>
      </c>
      <c r="J396" s="1">
        <v>0.30199999999999999</v>
      </c>
      <c r="K396" s="1">
        <v>0</v>
      </c>
      <c r="L396" s="1">
        <v>0</v>
      </c>
      <c r="M396" s="1">
        <v>0</v>
      </c>
      <c r="N396" s="1">
        <f>SUM(B396:M396)</f>
        <v>99.001000000000005</v>
      </c>
      <c r="O396" s="1" t="s">
        <v>62</v>
      </c>
      <c r="P396" t="str" cm="1">
        <f t="array" ref="P396">_xlfn.IFS(A396=2,"Core",A396=3,"Rim",TRUE,"Mantle")</f>
        <v>Rim</v>
      </c>
      <c r="Q396" s="1" t="s">
        <v>52</v>
      </c>
      <c r="R396" s="1">
        <v>1.869</v>
      </c>
      <c r="S396" s="1">
        <v>2.8000000000000001E-2</v>
      </c>
      <c r="T396" s="1">
        <v>0.16700000000000001</v>
      </c>
      <c r="U396" s="1">
        <v>0</v>
      </c>
      <c r="V396" s="1">
        <v>6.2E-2</v>
      </c>
      <c r="W396" s="1">
        <v>0.77400000000000002</v>
      </c>
      <c r="X396" s="1">
        <v>2.1000000000000001E-2</v>
      </c>
      <c r="Y396" s="1">
        <v>0.33500000000000002</v>
      </c>
      <c r="Z396" s="1">
        <v>0.72</v>
      </c>
      <c r="AA396" s="1">
        <v>2.4E-2</v>
      </c>
      <c r="AB396" s="1">
        <v>0</v>
      </c>
      <c r="AC396" s="1">
        <v>4</v>
      </c>
      <c r="AD396" s="2">
        <v>37.656903765690373</v>
      </c>
      <c r="AE396" s="2">
        <v>17.520920502092054</v>
      </c>
      <c r="AF396" s="2">
        <v>44.82217573221758</v>
      </c>
      <c r="AG396" s="2">
        <f>Y396/(Y396+W396)*100</f>
        <v>30.207394048692514</v>
      </c>
      <c r="AH396" s="2">
        <f>V396/(V396+W396)</f>
        <v>7.4162679425837319E-2</v>
      </c>
      <c r="AI396" s="2">
        <v>0.63650627615062771</v>
      </c>
      <c r="AJ396" s="2">
        <v>0.37656903765690375</v>
      </c>
      <c r="AK396" s="1"/>
      <c r="AL396" s="1">
        <v>3.909040139625521</v>
      </c>
      <c r="AM396" s="1">
        <v>1260.7991502854879</v>
      </c>
      <c r="AN396" s="1">
        <v>1290.190063476562</v>
      </c>
      <c r="AO396" s="1">
        <v>9.2029342651367188</v>
      </c>
      <c r="AP396" s="1">
        <v>1255.41796875</v>
      </c>
      <c r="AQ396" s="1">
        <v>1347.257547854216</v>
      </c>
      <c r="AR396" s="1">
        <v>1339.733421226992</v>
      </c>
      <c r="AS396" s="1">
        <v>5.1837196350097656</v>
      </c>
      <c r="AT396" s="1">
        <v>7.2194226037763656</v>
      </c>
      <c r="AU396" s="1">
        <v>6.2233274844814446</v>
      </c>
      <c r="AV396" s="1">
        <v>0</v>
      </c>
      <c r="AW396" s="1"/>
      <c r="AX396" s="1"/>
    </row>
    <row r="397" spans="1:50" x14ac:dyDescent="0.3">
      <c r="A397" s="1">
        <v>3</v>
      </c>
      <c r="B397" s="1">
        <v>47.798999999999999</v>
      </c>
      <c r="C397" s="1">
        <v>0.95299999999999996</v>
      </c>
      <c r="D397" s="1">
        <v>2.927</v>
      </c>
      <c r="E397" s="1">
        <v>2E-3</v>
      </c>
      <c r="F397" s="1">
        <v>23.748999999999999</v>
      </c>
      <c r="G397" s="1">
        <v>0.60499999999999998</v>
      </c>
      <c r="H397" s="1">
        <v>5.6269999999999998</v>
      </c>
      <c r="I397" s="1">
        <v>17.300999999999998</v>
      </c>
      <c r="J397" s="1">
        <v>0.32800000000000001</v>
      </c>
      <c r="K397" s="1">
        <v>0</v>
      </c>
      <c r="L397" s="1">
        <v>0</v>
      </c>
      <c r="M397" s="1">
        <v>0</v>
      </c>
      <c r="N397" s="1">
        <v>99.291000000000011</v>
      </c>
      <c r="O397" s="1" t="s">
        <v>56</v>
      </c>
      <c r="P397" t="str" cm="1">
        <f t="array" ref="P397">_xlfn.IFS(A397=2,"Core",A397=3,"Rim",TRUE,"Mantle")</f>
        <v>Rim</v>
      </c>
      <c r="Q397" s="1" t="s">
        <v>53</v>
      </c>
      <c r="R397" s="1">
        <v>1.9139999999999999</v>
      </c>
      <c r="S397" s="1">
        <v>2.9000000000000001E-2</v>
      </c>
      <c r="T397" s="1">
        <v>0.13800000000000001</v>
      </c>
      <c r="U397" s="1">
        <v>0</v>
      </c>
      <c r="V397" s="1">
        <v>2E-3</v>
      </c>
      <c r="W397" s="1">
        <v>0.79300000000000004</v>
      </c>
      <c r="X397" s="1">
        <v>2.1000000000000001E-2</v>
      </c>
      <c r="Y397" s="1">
        <v>0.33600000000000002</v>
      </c>
      <c r="Z397" s="1">
        <v>0.74199999999999999</v>
      </c>
      <c r="AA397" s="1">
        <v>2.5000000000000001E-2</v>
      </c>
      <c r="AB397" s="1">
        <v>0</v>
      </c>
      <c r="AC397" s="1">
        <v>4</v>
      </c>
      <c r="AD397" s="2">
        <v>39.176346356916582</v>
      </c>
      <c r="AE397" s="2">
        <v>17.740232312565997</v>
      </c>
      <c r="AF397" s="2">
        <v>43.083421330517425</v>
      </c>
      <c r="AG397" s="2">
        <v>29.760850310008856</v>
      </c>
      <c r="AH397" s="2">
        <v>2.5157232704402514E-3</v>
      </c>
      <c r="AI397" s="2">
        <v>0.62671594508975714</v>
      </c>
      <c r="AJ397" s="2">
        <v>0.3917634635691658</v>
      </c>
      <c r="AK397" s="1"/>
      <c r="AL397" s="1">
        <v>4.1153286992902807</v>
      </c>
      <c r="AM397" s="1">
        <v>1274.2337081935741</v>
      </c>
      <c r="AN397" s="1">
        <v>1297.921142578125</v>
      </c>
      <c r="AO397" s="1">
        <v>9.0994806289672852</v>
      </c>
      <c r="AP397" s="1">
        <v>1251.81005859375</v>
      </c>
      <c r="AQ397" s="1">
        <v>1352.314873327628</v>
      </c>
      <c r="AR397" s="1">
        <v>1351.0982850124481</v>
      </c>
      <c r="AS397" s="1">
        <v>4.9851541519165039</v>
      </c>
      <c r="AT397" s="1">
        <v>6.9896688621015528</v>
      </c>
      <c r="AU397" s="1">
        <v>6.8294176364598282</v>
      </c>
      <c r="AV397" s="1">
        <v>0</v>
      </c>
      <c r="AW397" s="1"/>
      <c r="AX397" s="1"/>
    </row>
    <row r="398" spans="1:50" x14ac:dyDescent="0.3">
      <c r="A398" s="1">
        <v>3</v>
      </c>
      <c r="B398" s="1">
        <v>46.78</v>
      </c>
      <c r="C398" s="1">
        <v>0.68</v>
      </c>
      <c r="D398" s="1">
        <v>2.41</v>
      </c>
      <c r="E398" s="1">
        <v>0.01</v>
      </c>
      <c r="F398" s="1">
        <v>27.85</v>
      </c>
      <c r="G398" s="1">
        <v>0.73</v>
      </c>
      <c r="H398" s="1">
        <v>6.53</v>
      </c>
      <c r="I398" s="1">
        <v>14.12</v>
      </c>
      <c r="J398" s="1">
        <v>0.26</v>
      </c>
      <c r="K398" s="1">
        <v>0</v>
      </c>
      <c r="L398" s="1">
        <v>0</v>
      </c>
      <c r="M398" s="1">
        <v>0</v>
      </c>
      <c r="N398" s="1">
        <v>99.370000000000019</v>
      </c>
      <c r="O398" s="1" t="s">
        <v>56</v>
      </c>
      <c r="P398" t="str" cm="1">
        <f t="array" ref="P398">_xlfn.IFS(A398=2,"Core",A398=3,"Rim",TRUE,"Mantle")</f>
        <v>Rim</v>
      </c>
      <c r="Q398" s="1" t="s">
        <v>58</v>
      </c>
      <c r="R398" s="1">
        <v>1.8819999999999999</v>
      </c>
      <c r="S398" s="1">
        <v>2.1000000000000001E-2</v>
      </c>
      <c r="T398" s="1">
        <v>0.114</v>
      </c>
      <c r="U398" s="1">
        <v>0</v>
      </c>
      <c r="V398" s="1">
        <v>0.1</v>
      </c>
      <c r="W398" s="1">
        <v>0.83699999999999997</v>
      </c>
      <c r="X398" s="1">
        <v>2.5000000000000001E-2</v>
      </c>
      <c r="Y398" s="1">
        <v>0.39200000000000002</v>
      </c>
      <c r="Z398" s="1">
        <v>0.60899999999999999</v>
      </c>
      <c r="AA398" s="1">
        <v>0.02</v>
      </c>
      <c r="AB398" s="1">
        <v>0</v>
      </c>
      <c r="AC398" s="1">
        <v>4</v>
      </c>
      <c r="AD398" s="1">
        <v>31.023942944472751</v>
      </c>
      <c r="AE398" s="1">
        <v>19.969434538970962</v>
      </c>
      <c r="AF398" s="1">
        <v>49.006622516556291</v>
      </c>
      <c r="AG398" s="1">
        <v>29.49586155003762</v>
      </c>
      <c r="AH398" s="2">
        <v>0.10672358591248667</v>
      </c>
      <c r="AI398" s="1">
        <v>0.64518593988792672</v>
      </c>
      <c r="AJ398" s="1">
        <v>0.31023942944472749</v>
      </c>
      <c r="AK398" s="1"/>
      <c r="AL398" s="1">
        <v>4.0906237766818876</v>
      </c>
      <c r="AM398" s="1">
        <v>1263.1674826047961</v>
      </c>
      <c r="AN398" s="1">
        <v>1320.565063476562</v>
      </c>
      <c r="AO398" s="1">
        <v>8.4282760620117188</v>
      </c>
      <c r="AP398" s="1">
        <v>1301.452392578125</v>
      </c>
      <c r="AQ398" s="1">
        <v>1327.4388991978381</v>
      </c>
      <c r="AR398" s="1">
        <v>1318.9103864784711</v>
      </c>
      <c r="AS398" s="1">
        <v>6.4723129272460938</v>
      </c>
      <c r="AT398" s="1">
        <v>5.8369411481435236</v>
      </c>
      <c r="AU398" s="1">
        <v>4.6999038154703356</v>
      </c>
      <c r="AV398" s="1">
        <v>1</v>
      </c>
      <c r="AW398" s="1"/>
      <c r="AX398" s="1"/>
    </row>
    <row r="399" spans="1:50" x14ac:dyDescent="0.3">
      <c r="A399" s="1">
        <v>3</v>
      </c>
      <c r="B399" s="1">
        <v>46.39</v>
      </c>
      <c r="C399" s="1">
        <v>0.71</v>
      </c>
      <c r="D399" s="1">
        <v>2.56</v>
      </c>
      <c r="E399" s="1">
        <v>0</v>
      </c>
      <c r="F399" s="1">
        <v>28.74</v>
      </c>
      <c r="G399" s="1">
        <v>0.81</v>
      </c>
      <c r="H399" s="1">
        <v>6.57</v>
      </c>
      <c r="I399" s="1">
        <v>13.58</v>
      </c>
      <c r="J399" s="1">
        <v>0.23</v>
      </c>
      <c r="K399" s="1">
        <v>0</v>
      </c>
      <c r="L399" s="1">
        <v>0</v>
      </c>
      <c r="M399" s="1">
        <v>0</v>
      </c>
      <c r="N399" s="1">
        <v>99.59</v>
      </c>
      <c r="O399" s="1" t="s">
        <v>56</v>
      </c>
      <c r="P399" t="str" cm="1">
        <f t="array" ref="P399">_xlfn.IFS(A399=2,"Core",A399=3,"Rim",TRUE,"Mantle")</f>
        <v>Rim</v>
      </c>
      <c r="Q399" s="1" t="s">
        <v>58</v>
      </c>
      <c r="R399" s="1">
        <v>1.8660000000000001</v>
      </c>
      <c r="S399" s="1">
        <v>2.1000000000000001E-2</v>
      </c>
      <c r="T399" s="1">
        <v>0.121</v>
      </c>
      <c r="U399" s="1">
        <v>0</v>
      </c>
      <c r="V399" s="1">
        <v>0.122</v>
      </c>
      <c r="W399" s="1">
        <v>0.84499999999999997</v>
      </c>
      <c r="X399" s="1">
        <v>2.8000000000000001E-2</v>
      </c>
      <c r="Y399" s="1">
        <v>0.39400000000000002</v>
      </c>
      <c r="Z399" s="1">
        <v>0.58499999999999996</v>
      </c>
      <c r="AA399" s="1">
        <v>1.7999999999999999E-2</v>
      </c>
      <c r="AB399" s="1">
        <v>0</v>
      </c>
      <c r="AC399" s="1">
        <v>4</v>
      </c>
      <c r="AD399" s="1">
        <v>29.635258358662615</v>
      </c>
      <c r="AE399" s="1">
        <v>19.959473150962516</v>
      </c>
      <c r="AF399" s="1">
        <v>50.405268490374866</v>
      </c>
      <c r="AG399" s="1">
        <v>28.949301983835419</v>
      </c>
      <c r="AH399" s="2">
        <v>0.12616339193381593</v>
      </c>
      <c r="AI399" s="1">
        <v>0.6522289766970617</v>
      </c>
      <c r="AJ399" s="1">
        <v>0.29635258358662614</v>
      </c>
      <c r="AK399" s="1"/>
      <c r="AL399" s="1">
        <v>3.9378886120386589</v>
      </c>
      <c r="AM399" s="1">
        <v>1251.585418689368</v>
      </c>
      <c r="AN399" s="1">
        <v>1301.3759765625</v>
      </c>
      <c r="AO399" s="1">
        <v>7.8185024261474609</v>
      </c>
      <c r="AP399" s="1">
        <v>1291.252075195312</v>
      </c>
      <c r="AQ399" s="1">
        <v>1314.3559254627121</v>
      </c>
      <c r="AR399" s="1">
        <v>1300.8252270344019</v>
      </c>
      <c r="AS399" s="1">
        <v>6.6461043357849121</v>
      </c>
      <c r="AT399" s="1">
        <v>4.8616140663671104</v>
      </c>
      <c r="AU399" s="1">
        <v>3.0497602624804951</v>
      </c>
      <c r="AV399" s="1">
        <v>1</v>
      </c>
      <c r="AW399" s="1"/>
      <c r="AX399" s="1"/>
    </row>
    <row r="400" spans="1:50" x14ac:dyDescent="0.3">
      <c r="A400" s="1">
        <v>3</v>
      </c>
      <c r="B400" s="1">
        <v>47.23</v>
      </c>
      <c r="C400" s="1">
        <v>0.69</v>
      </c>
      <c r="D400" s="1">
        <v>2.64</v>
      </c>
      <c r="E400" s="1">
        <v>0.02</v>
      </c>
      <c r="F400" s="1">
        <v>27.86</v>
      </c>
      <c r="G400" s="1">
        <v>0.76</v>
      </c>
      <c r="H400" s="1">
        <v>6.37</v>
      </c>
      <c r="I400" s="1">
        <v>14.57</v>
      </c>
      <c r="J400" s="1">
        <v>0.25</v>
      </c>
      <c r="K400" s="1">
        <v>0</v>
      </c>
      <c r="L400" s="1">
        <v>0</v>
      </c>
      <c r="M400" s="1">
        <v>0</v>
      </c>
      <c r="N400" s="1">
        <v>100.39000000000001</v>
      </c>
      <c r="O400" s="1" t="s">
        <v>56</v>
      </c>
      <c r="P400" t="str" cm="1">
        <f t="array" ref="P400">_xlfn.IFS(A400=2,"Core",A400=3,"Rim",TRUE,"Mantle")</f>
        <v>Rim</v>
      </c>
      <c r="Q400" s="1" t="s">
        <v>58</v>
      </c>
      <c r="R400" s="1">
        <v>1.881</v>
      </c>
      <c r="S400" s="1">
        <v>2.1000000000000001E-2</v>
      </c>
      <c r="T400" s="1">
        <v>0.124</v>
      </c>
      <c r="U400" s="1">
        <v>1E-3</v>
      </c>
      <c r="V400" s="1">
        <v>0.09</v>
      </c>
      <c r="W400" s="1">
        <v>0.83799999999999997</v>
      </c>
      <c r="X400" s="1">
        <v>2.5999999999999999E-2</v>
      </c>
      <c r="Y400" s="1">
        <v>0.378</v>
      </c>
      <c r="Z400" s="1">
        <v>0.622</v>
      </c>
      <c r="AA400" s="1">
        <v>1.9E-2</v>
      </c>
      <c r="AB400" s="1">
        <v>0</v>
      </c>
      <c r="AC400" s="1">
        <v>4</v>
      </c>
      <c r="AD400" s="1">
        <v>31.832139201637666</v>
      </c>
      <c r="AE400" s="1">
        <v>19.344933469805532</v>
      </c>
      <c r="AF400" s="1">
        <v>48.822927328556808</v>
      </c>
      <c r="AG400" s="1">
        <v>28.943338437978557</v>
      </c>
      <c r="AH400" s="2">
        <v>9.6982758620689669E-2</v>
      </c>
      <c r="AI400" s="1">
        <v>0.64738996929375636</v>
      </c>
      <c r="AJ400" s="1">
        <v>0.31832139201637666</v>
      </c>
      <c r="AK400" s="1"/>
      <c r="AL400" s="1">
        <v>4.1133641827421599</v>
      </c>
      <c r="AM400" s="1">
        <v>1257.803501859162</v>
      </c>
      <c r="AN400" s="1">
        <v>1331.639892578125</v>
      </c>
      <c r="AO400" s="1">
        <v>8.2053737640380859</v>
      </c>
      <c r="AP400" s="1">
        <v>1305.6279296875</v>
      </c>
      <c r="AQ400" s="1">
        <v>1334.3935748370641</v>
      </c>
      <c r="AR400" s="1">
        <v>1330.1819646256929</v>
      </c>
      <c r="AS400" s="1">
        <v>6.2062501907348633</v>
      </c>
      <c r="AT400" s="1">
        <v>6.5638085277237224</v>
      </c>
      <c r="AU400" s="1">
        <v>6.0029410670292034</v>
      </c>
      <c r="AV400" s="1">
        <v>0</v>
      </c>
      <c r="AW400" s="1"/>
      <c r="AX400" s="1"/>
    </row>
    <row r="401" spans="1:50" x14ac:dyDescent="0.3">
      <c r="A401" s="1">
        <v>3</v>
      </c>
      <c r="B401" s="1">
        <v>48.155999999999999</v>
      </c>
      <c r="C401" s="1">
        <v>0.72599999999999998</v>
      </c>
      <c r="D401" s="1">
        <v>2.524</v>
      </c>
      <c r="E401" s="1">
        <v>4.3999999999999997E-2</v>
      </c>
      <c r="F401" s="1">
        <v>27.375</v>
      </c>
      <c r="G401" s="1">
        <v>1.228</v>
      </c>
      <c r="H401" s="1">
        <v>6.0640000000000001</v>
      </c>
      <c r="I401" s="1">
        <v>14.144</v>
      </c>
      <c r="J401" s="1">
        <v>0.27500000000000002</v>
      </c>
      <c r="K401" s="1">
        <v>0</v>
      </c>
      <c r="L401" s="1">
        <v>0</v>
      </c>
      <c r="M401" s="1">
        <v>0</v>
      </c>
      <c r="N401" s="1">
        <f>SUM(B401:M401)</f>
        <v>100.536</v>
      </c>
      <c r="O401" s="1" t="s">
        <v>62</v>
      </c>
      <c r="P401" t="str" cm="1">
        <f t="array" ref="P401">_xlfn.IFS(A401=2,"Core",A401=3,"Rim",TRUE,"Mantle")</f>
        <v>Rim</v>
      </c>
      <c r="Q401" s="1" t="s">
        <v>52</v>
      </c>
      <c r="R401" s="1">
        <v>1.919</v>
      </c>
      <c r="S401" s="1">
        <v>2.1999999999999999E-2</v>
      </c>
      <c r="T401" s="1">
        <v>0.11899999999999999</v>
      </c>
      <c r="U401" s="1">
        <v>1E-3</v>
      </c>
      <c r="V401" s="1">
        <v>0.02</v>
      </c>
      <c r="W401" s="1">
        <v>0.89300000000000002</v>
      </c>
      <c r="X401" s="1">
        <v>4.1000000000000002E-2</v>
      </c>
      <c r="Y401" s="1">
        <v>0.36</v>
      </c>
      <c r="Z401" s="1">
        <v>0.60399999999999998</v>
      </c>
      <c r="AA401" s="1">
        <v>2.1000000000000001E-2</v>
      </c>
      <c r="AB401" s="1">
        <v>0</v>
      </c>
      <c r="AC401" s="1">
        <v>4</v>
      </c>
      <c r="AD401" s="2">
        <v>31.491136600625648</v>
      </c>
      <c r="AE401" s="2">
        <v>18.769551616266945</v>
      </c>
      <c r="AF401" s="2">
        <v>49.739311783107397</v>
      </c>
      <c r="AG401" s="2">
        <f>Y401/(Y401+W401)*100</f>
        <v>28.731045490822023</v>
      </c>
      <c r="AH401" s="2">
        <f>V401/(V401+W401)</f>
        <v>2.1905805038335158E-2</v>
      </c>
      <c r="AI401" s="2">
        <v>0.65484880083420216</v>
      </c>
      <c r="AJ401" s="2">
        <v>0.31491136600625647</v>
      </c>
      <c r="AK401" s="1"/>
      <c r="AL401" s="1">
        <v>5.7063091043128651</v>
      </c>
      <c r="AM401" s="1">
        <v>1227.0140761307939</v>
      </c>
      <c r="AN401" s="1">
        <v>1313.075073242188</v>
      </c>
      <c r="AO401" s="1">
        <v>8.5966739654541016</v>
      </c>
      <c r="AP401" s="1">
        <v>1302.115478515625</v>
      </c>
      <c r="AQ401" s="1">
        <v>1349.9080030886571</v>
      </c>
      <c r="AR401" s="1">
        <v>1344.816923107024</v>
      </c>
      <c r="AS401" s="1">
        <v>6.4621186256408691</v>
      </c>
      <c r="AT401" s="1">
        <v>8.0364172990684892</v>
      </c>
      <c r="AU401" s="1">
        <v>7.3606675651397424</v>
      </c>
      <c r="AV401" s="1">
        <v>0</v>
      </c>
      <c r="AW401" s="1"/>
      <c r="AX401" s="1"/>
    </row>
    <row r="402" spans="1:50" x14ac:dyDescent="0.3">
      <c r="A402" s="1">
        <v>3</v>
      </c>
      <c r="B402" s="1">
        <v>47.58</v>
      </c>
      <c r="C402" s="1">
        <v>0.66</v>
      </c>
      <c r="D402" s="1">
        <v>1.66</v>
      </c>
      <c r="E402" s="1">
        <v>0</v>
      </c>
      <c r="F402" s="1">
        <v>28.02</v>
      </c>
      <c r="G402" s="1">
        <v>0.81</v>
      </c>
      <c r="H402" s="1">
        <v>6.3</v>
      </c>
      <c r="I402" s="1">
        <v>14.79</v>
      </c>
      <c r="J402" s="1">
        <v>0.23</v>
      </c>
      <c r="K402" s="1">
        <v>0</v>
      </c>
      <c r="L402" s="1">
        <v>0</v>
      </c>
      <c r="M402" s="1">
        <v>0</v>
      </c>
      <c r="N402" s="1">
        <v>100.05</v>
      </c>
      <c r="O402" s="1" t="s">
        <v>56</v>
      </c>
      <c r="P402" t="str" cm="1">
        <f t="array" ref="P402">_xlfn.IFS(A402=2,"Core",A402=3,"Rim",TRUE,"Mantle")</f>
        <v>Rim</v>
      </c>
      <c r="Q402" s="1" t="s">
        <v>58</v>
      </c>
      <c r="R402" s="1">
        <v>1.9059999999999999</v>
      </c>
      <c r="S402" s="1">
        <v>0.02</v>
      </c>
      <c r="T402" s="1">
        <v>7.8E-2</v>
      </c>
      <c r="U402" s="1">
        <v>0</v>
      </c>
      <c r="V402" s="1">
        <v>8.6999999999999994E-2</v>
      </c>
      <c r="W402" s="1">
        <v>0.85199999999999998</v>
      </c>
      <c r="X402" s="1">
        <v>2.7E-2</v>
      </c>
      <c r="Y402" s="1">
        <v>0.376</v>
      </c>
      <c r="Z402" s="1">
        <v>0.63500000000000001</v>
      </c>
      <c r="AA402" s="1">
        <v>1.7999999999999999E-2</v>
      </c>
      <c r="AB402" s="1">
        <v>0</v>
      </c>
      <c r="AC402" s="1">
        <v>4</v>
      </c>
      <c r="AD402" s="1">
        <v>32.119372787051084</v>
      </c>
      <c r="AE402" s="1">
        <v>19.018715225088521</v>
      </c>
      <c r="AF402" s="1">
        <v>48.861911987860388</v>
      </c>
      <c r="AG402" s="1">
        <v>28.593155893536125</v>
      </c>
      <c r="AH402" s="2">
        <v>9.2651757188498399E-2</v>
      </c>
      <c r="AI402" s="1">
        <v>0.64921598381385937</v>
      </c>
      <c r="AJ402" s="1">
        <v>0.32119372787051081</v>
      </c>
      <c r="AK402" s="1"/>
      <c r="AL402" s="1"/>
      <c r="AM402" s="1">
        <v>1252.514891901056</v>
      </c>
      <c r="AN402" s="1">
        <v>1305.453735351562</v>
      </c>
      <c r="AO402" s="1">
        <v>6.4697575569152832</v>
      </c>
      <c r="AP402" s="1">
        <v>1273.06982421875</v>
      </c>
      <c r="AQ402" s="1"/>
      <c r="AR402" s="1"/>
      <c r="AS402" s="1">
        <v>5.6123332977294922</v>
      </c>
      <c r="AT402" s="1"/>
      <c r="AU402" s="1"/>
      <c r="AV402" s="1">
        <v>1</v>
      </c>
      <c r="AW402" s="1"/>
      <c r="AX402" s="1"/>
    </row>
    <row r="403" spans="1:50" x14ac:dyDescent="0.3">
      <c r="A403" s="1">
        <v>3</v>
      </c>
      <c r="B403" s="1">
        <v>47.335999999999999</v>
      </c>
      <c r="C403" s="1">
        <v>0.97299999999999998</v>
      </c>
      <c r="D403" s="1">
        <v>3.4540000000000002</v>
      </c>
      <c r="E403" s="1">
        <v>0</v>
      </c>
      <c r="F403" s="1">
        <v>25.638000000000002</v>
      </c>
      <c r="G403" s="1">
        <v>0.66600000000000004</v>
      </c>
      <c r="H403" s="1">
        <v>5.391</v>
      </c>
      <c r="I403" s="1">
        <v>16.588999999999999</v>
      </c>
      <c r="J403" s="1">
        <v>0.34399999999999997</v>
      </c>
      <c r="K403" s="1">
        <v>0</v>
      </c>
      <c r="L403" s="1">
        <v>0</v>
      </c>
      <c r="M403" s="1">
        <v>0</v>
      </c>
      <c r="N403" s="1">
        <f>SUM(B403:M403)</f>
        <v>100.39099999999999</v>
      </c>
      <c r="O403" s="1" t="s">
        <v>61</v>
      </c>
      <c r="P403" t="str" cm="1">
        <f t="array" ref="P403">_xlfn.IFS(A403=2,"Core",A403=3,"Rim",TRUE,"Mantle")</f>
        <v>Rim</v>
      </c>
      <c r="Q403" s="1" t="s">
        <v>52</v>
      </c>
      <c r="R403" s="1">
        <v>1.8819999999999999</v>
      </c>
      <c r="S403" s="1">
        <v>2.9000000000000001E-2</v>
      </c>
      <c r="T403" s="1">
        <v>0.16200000000000001</v>
      </c>
      <c r="U403" s="1">
        <v>0</v>
      </c>
      <c r="V403" s="1">
        <v>4.2999999999999997E-2</v>
      </c>
      <c r="W403" s="1">
        <v>0.80900000000000005</v>
      </c>
      <c r="X403" s="1">
        <v>2.1999999999999999E-2</v>
      </c>
      <c r="Y403" s="1">
        <v>0.31900000000000001</v>
      </c>
      <c r="Z403" s="1">
        <v>0.70699999999999996</v>
      </c>
      <c r="AA403" s="1">
        <v>2.7E-2</v>
      </c>
      <c r="AB403" s="1">
        <v>0</v>
      </c>
      <c r="AC403" s="1">
        <v>4</v>
      </c>
      <c r="AD403" s="2">
        <v>37.210526315789465</v>
      </c>
      <c r="AE403" s="2">
        <v>16.789473684210527</v>
      </c>
      <c r="AF403" s="2">
        <v>46</v>
      </c>
      <c r="AG403" s="2">
        <f>Y403/(Y403+W403)*100</f>
        <v>28.280141843971627</v>
      </c>
      <c r="AH403" s="2">
        <f>V403/(V403+W403)</f>
        <v>5.046948356807511E-2</v>
      </c>
      <c r="AI403" s="2">
        <v>0.64605263157894732</v>
      </c>
      <c r="AJ403" s="2">
        <v>0.37210526315789466</v>
      </c>
      <c r="AK403" s="1"/>
      <c r="AL403" s="1">
        <v>4.7254599366257963</v>
      </c>
      <c r="AM403" s="1">
        <v>1262.0223681023119</v>
      </c>
      <c r="AN403" s="1">
        <v>1292.67236328125</v>
      </c>
      <c r="AO403" s="1">
        <v>8.6883306503295898</v>
      </c>
      <c r="AP403" s="1">
        <v>1258.595458984375</v>
      </c>
      <c r="AQ403" s="1">
        <v>1349.1278915692219</v>
      </c>
      <c r="AR403" s="1">
        <v>1343.4860189309661</v>
      </c>
      <c r="AS403" s="1">
        <v>5.1955604553222656</v>
      </c>
      <c r="AT403" s="1">
        <v>7.8462708249353446</v>
      </c>
      <c r="AU403" s="1">
        <v>7.0977753776713897</v>
      </c>
      <c r="AV403" s="1">
        <v>0</v>
      </c>
      <c r="AW403" s="1"/>
      <c r="AX403" s="1"/>
    </row>
    <row r="404" spans="1:50" x14ac:dyDescent="0.3">
      <c r="A404" s="1">
        <v>3</v>
      </c>
      <c r="B404" s="1">
        <v>47.957999999999998</v>
      </c>
      <c r="C404" s="1">
        <v>0.65100000000000002</v>
      </c>
      <c r="D404" s="1">
        <v>2.0310000000000001</v>
      </c>
      <c r="E404" s="1">
        <v>0</v>
      </c>
      <c r="F404" s="1">
        <v>26.4</v>
      </c>
      <c r="G404" s="1">
        <v>0.74299999999999999</v>
      </c>
      <c r="H404" s="1">
        <v>5.7060000000000004</v>
      </c>
      <c r="I404" s="1">
        <v>15.13</v>
      </c>
      <c r="J404" s="1">
        <v>0.26</v>
      </c>
      <c r="K404" s="1">
        <v>0</v>
      </c>
      <c r="L404" s="1">
        <v>0</v>
      </c>
      <c r="M404" s="1">
        <v>0</v>
      </c>
      <c r="N404" s="1">
        <v>98.878999999999991</v>
      </c>
      <c r="O404" s="1" t="s">
        <v>56</v>
      </c>
      <c r="P404" t="str" cm="1">
        <f t="array" ref="P404">_xlfn.IFS(A404=2,"Core",A404=3,"Rim",TRUE,"Mantle")</f>
        <v>Rim</v>
      </c>
      <c r="Q404" s="1" t="s">
        <v>53</v>
      </c>
      <c r="R404" s="1">
        <v>1.9419999999999999</v>
      </c>
      <c r="S404" s="1">
        <v>0.02</v>
      </c>
      <c r="T404" s="1">
        <v>9.7000000000000003E-2</v>
      </c>
      <c r="U404" s="1">
        <v>0</v>
      </c>
      <c r="V404" s="1">
        <v>0</v>
      </c>
      <c r="W404" s="1">
        <v>0.89400000000000002</v>
      </c>
      <c r="X404" s="1">
        <v>2.5000000000000001E-2</v>
      </c>
      <c r="Y404" s="1">
        <v>0.34399999999999997</v>
      </c>
      <c r="Z404" s="1">
        <v>0.65700000000000003</v>
      </c>
      <c r="AA404" s="1">
        <v>0.02</v>
      </c>
      <c r="AB404" s="1">
        <v>0</v>
      </c>
      <c r="AC404" s="1">
        <v>4</v>
      </c>
      <c r="AD404" s="2">
        <v>34.21875</v>
      </c>
      <c r="AE404" s="2">
        <v>17.916666666666661</v>
      </c>
      <c r="AF404" s="2">
        <v>47.864583333333336</v>
      </c>
      <c r="AG404" s="2">
        <v>27.78675282714055</v>
      </c>
      <c r="AH404" s="2">
        <v>0</v>
      </c>
      <c r="AI404" s="2">
        <v>0.64973958333333337</v>
      </c>
      <c r="AJ404" s="2">
        <v>0.34218749999999998</v>
      </c>
      <c r="AK404" s="1"/>
      <c r="AL404" s="1">
        <v>4.6758219508551866</v>
      </c>
      <c r="AM404" s="1">
        <v>1265.462900315247</v>
      </c>
      <c r="AN404" s="1">
        <v>1303.946044921875</v>
      </c>
      <c r="AO404" s="1">
        <v>7.9273886680603027</v>
      </c>
      <c r="AP404" s="1">
        <v>1273.558471679688</v>
      </c>
      <c r="AQ404" s="1">
        <v>1347.1173655757359</v>
      </c>
      <c r="AR404" s="1">
        <v>1347.0679434395399</v>
      </c>
      <c r="AS404" s="1">
        <v>5.9119071960449219</v>
      </c>
      <c r="AT404" s="1">
        <v>7.2990351992634714</v>
      </c>
      <c r="AU404" s="1">
        <v>7.2924887587010438</v>
      </c>
      <c r="AV404" s="1">
        <v>0</v>
      </c>
      <c r="AW404" s="1"/>
      <c r="AX404" s="1"/>
    </row>
    <row r="405" spans="1:50" x14ac:dyDescent="0.3">
      <c r="A405" s="1">
        <v>3</v>
      </c>
      <c r="B405" s="1">
        <v>46.09</v>
      </c>
      <c r="C405" s="1">
        <v>0.7</v>
      </c>
      <c r="D405" s="1">
        <v>2.71</v>
      </c>
      <c r="E405" s="1">
        <v>0</v>
      </c>
      <c r="F405" s="1">
        <v>26.9</v>
      </c>
      <c r="G405" s="1">
        <v>0.68</v>
      </c>
      <c r="H405" s="1">
        <v>5.79</v>
      </c>
      <c r="I405" s="1">
        <v>15.56</v>
      </c>
      <c r="J405" s="1">
        <v>0.24</v>
      </c>
      <c r="K405" s="1">
        <v>0</v>
      </c>
      <c r="L405" s="1">
        <v>0</v>
      </c>
      <c r="M405" s="1">
        <v>0</v>
      </c>
      <c r="N405" s="1">
        <v>98.670000000000016</v>
      </c>
      <c r="O405" s="1" t="s">
        <v>56</v>
      </c>
      <c r="P405" t="str" cm="1">
        <f t="array" ref="P405">_xlfn.IFS(A405=2,"Core",A405=3,"Rim",TRUE,"Mantle")</f>
        <v>Rim</v>
      </c>
      <c r="Q405" s="1" t="s">
        <v>58</v>
      </c>
      <c r="R405" s="1">
        <v>1.869</v>
      </c>
      <c r="S405" s="1">
        <v>2.1000000000000001E-2</v>
      </c>
      <c r="T405" s="1">
        <v>0.13</v>
      </c>
      <c r="U405" s="1">
        <v>0</v>
      </c>
      <c r="V405" s="1">
        <v>0.109</v>
      </c>
      <c r="W405" s="1">
        <v>0.80300000000000005</v>
      </c>
      <c r="X405" s="1">
        <v>2.3E-2</v>
      </c>
      <c r="Y405" s="1">
        <v>0.35</v>
      </c>
      <c r="Z405" s="1">
        <v>0.67600000000000005</v>
      </c>
      <c r="AA405" s="1">
        <v>1.9E-2</v>
      </c>
      <c r="AB405" s="1">
        <v>0</v>
      </c>
      <c r="AC405" s="1">
        <v>4</v>
      </c>
      <c r="AD405" s="1">
        <v>34.472208057113725</v>
      </c>
      <c r="AE405" s="1">
        <v>17.848036715961243</v>
      </c>
      <c r="AF405" s="1">
        <v>47.679755226925039</v>
      </c>
      <c r="AG405" s="1">
        <v>27.733755942947703</v>
      </c>
      <c r="AH405" s="2">
        <v>0.11951754385964913</v>
      </c>
      <c r="AI405" s="1">
        <v>0.649158592554819</v>
      </c>
      <c r="AJ405" s="1">
        <v>0.34472208057113723</v>
      </c>
      <c r="AK405" s="1"/>
      <c r="AL405" s="1">
        <v>3.0004157208578479</v>
      </c>
      <c r="AM405" s="1">
        <v>1252.033332606359</v>
      </c>
      <c r="AN405" s="1">
        <v>1303.2744140625</v>
      </c>
      <c r="AO405" s="1">
        <v>7.8692736625671387</v>
      </c>
      <c r="AP405" s="1">
        <v>1265.422241210938</v>
      </c>
      <c r="AQ405" s="1">
        <v>1325.2945262403721</v>
      </c>
      <c r="AR405" s="1">
        <v>1320.3087679386031</v>
      </c>
      <c r="AS405" s="1">
        <v>5.4988751411437988</v>
      </c>
      <c r="AT405" s="1">
        <v>5.4100766812207439</v>
      </c>
      <c r="AU405" s="1">
        <v>4.7458963600442381</v>
      </c>
      <c r="AV405" s="1">
        <v>1</v>
      </c>
      <c r="AW405" s="1"/>
      <c r="AX405" s="1"/>
    </row>
    <row r="406" spans="1:50" x14ac:dyDescent="0.3">
      <c r="A406" s="1">
        <v>3</v>
      </c>
      <c r="B406" s="1">
        <v>47.134</v>
      </c>
      <c r="C406" s="1">
        <v>0.84599999999999997</v>
      </c>
      <c r="D406" s="1">
        <v>2.5270000000000001</v>
      </c>
      <c r="E406" s="1">
        <v>0</v>
      </c>
      <c r="F406" s="1">
        <v>25.44</v>
      </c>
      <c r="G406" s="1">
        <v>0.71199999999999997</v>
      </c>
      <c r="H406" s="1">
        <v>4.9980000000000002</v>
      </c>
      <c r="I406" s="1">
        <v>17.888999999999999</v>
      </c>
      <c r="J406" s="1">
        <v>0.23</v>
      </c>
      <c r="K406" s="1">
        <v>0</v>
      </c>
      <c r="L406" s="1">
        <v>0</v>
      </c>
      <c r="M406" s="1">
        <v>0</v>
      </c>
      <c r="N406" s="1">
        <f>SUM(B406:M406)</f>
        <v>99.77600000000001</v>
      </c>
      <c r="O406" s="1" t="s">
        <v>62</v>
      </c>
      <c r="P406" t="str" cm="1">
        <f t="array" ref="P406">_xlfn.IFS(A406=2,"Core",A406=3,"Rim",TRUE,"Mantle")</f>
        <v>Rim</v>
      </c>
      <c r="Q406" s="1" t="s">
        <v>52</v>
      </c>
      <c r="R406" s="1">
        <v>1.891</v>
      </c>
      <c r="S406" s="1">
        <v>2.5999999999999999E-2</v>
      </c>
      <c r="T406" s="1">
        <v>0.12</v>
      </c>
      <c r="U406" s="1">
        <v>0</v>
      </c>
      <c r="V406" s="1">
        <v>6.5000000000000002E-2</v>
      </c>
      <c r="W406" s="1">
        <v>0.78900000000000003</v>
      </c>
      <c r="X406" s="1">
        <v>2.4E-2</v>
      </c>
      <c r="Y406" s="1">
        <v>0.29899999999999999</v>
      </c>
      <c r="Z406" s="1">
        <v>0.76900000000000002</v>
      </c>
      <c r="AA406" s="1">
        <v>1.7999999999999999E-2</v>
      </c>
      <c r="AB406" s="1">
        <v>0</v>
      </c>
      <c r="AC406" s="1">
        <v>4</v>
      </c>
      <c r="AD406" s="2">
        <v>39.516957862281608</v>
      </c>
      <c r="AE406" s="2">
        <v>15.364850976361765</v>
      </c>
      <c r="AF406" s="2">
        <v>45.118191161356627</v>
      </c>
      <c r="AG406" s="2">
        <f>Y406/(Y406+W406)*100</f>
        <v>27.481617647058819</v>
      </c>
      <c r="AH406" s="2">
        <f>V406/(V406+W406)</f>
        <v>7.611241217798595E-2</v>
      </c>
      <c r="AI406" s="2">
        <v>0.64876670092497424</v>
      </c>
      <c r="AJ406" s="2">
        <v>0.3951695786228161</v>
      </c>
      <c r="AK406" s="1"/>
      <c r="AL406" s="1">
        <v>1.814887024661076</v>
      </c>
      <c r="AM406" s="1">
        <v>1240.141235742843</v>
      </c>
      <c r="AN406" s="1">
        <v>1292.453979492188</v>
      </c>
      <c r="AO406" s="1">
        <v>8.2923698425292969</v>
      </c>
      <c r="AP406" s="1">
        <v>1217.103393554688</v>
      </c>
      <c r="AQ406" s="1">
        <v>1318.757762675315</v>
      </c>
      <c r="AR406" s="1">
        <v>1318.24253272449</v>
      </c>
      <c r="AS406" s="1">
        <v>4.3287029266357422</v>
      </c>
      <c r="AT406" s="1">
        <v>4.2693202966333956</v>
      </c>
      <c r="AU406" s="1">
        <v>4.2007891482372077</v>
      </c>
      <c r="AV406" s="1">
        <v>0</v>
      </c>
      <c r="AW406" s="1"/>
      <c r="AX406" s="1"/>
    </row>
    <row r="407" spans="1:50" x14ac:dyDescent="0.3">
      <c r="A407" s="1">
        <v>3</v>
      </c>
      <c r="B407" s="1">
        <v>46.53</v>
      </c>
      <c r="C407" s="1">
        <v>1.002</v>
      </c>
      <c r="D407" s="1">
        <v>4.1219999999999999</v>
      </c>
      <c r="E407" s="1">
        <v>0</v>
      </c>
      <c r="F407" s="1">
        <v>24.866</v>
      </c>
      <c r="G407" s="1">
        <v>0.63</v>
      </c>
      <c r="H407" s="1">
        <v>4.8680000000000003</v>
      </c>
      <c r="I407" s="1">
        <v>17.686</v>
      </c>
      <c r="J407" s="1">
        <v>0.33600000000000002</v>
      </c>
      <c r="K407" s="1">
        <v>0</v>
      </c>
      <c r="L407" s="1">
        <v>0</v>
      </c>
      <c r="M407" s="1">
        <v>0</v>
      </c>
      <c r="N407" s="1">
        <f>SUM(B407:M407)</f>
        <v>100.04</v>
      </c>
      <c r="O407" s="1" t="s">
        <v>60</v>
      </c>
      <c r="P407" t="str" cm="1">
        <f t="array" ref="P407">_xlfn.IFS(A407=2,"Core",A407=3,"Rim",TRUE,"Mantle")</f>
        <v>Rim</v>
      </c>
      <c r="Q407" s="1" t="s">
        <v>52</v>
      </c>
      <c r="R407" s="1">
        <v>1.855</v>
      </c>
      <c r="S407" s="1">
        <v>0.03</v>
      </c>
      <c r="T407" s="1">
        <v>0.19400000000000001</v>
      </c>
      <c r="U407" s="1">
        <v>0</v>
      </c>
      <c r="V407" s="1">
        <v>6.2E-2</v>
      </c>
      <c r="W407" s="1">
        <v>0.76700000000000002</v>
      </c>
      <c r="X407" s="1">
        <v>2.1000000000000001E-2</v>
      </c>
      <c r="Y407" s="1">
        <v>0.28899999999999998</v>
      </c>
      <c r="Z407" s="1">
        <v>0.75600000000000001</v>
      </c>
      <c r="AA407" s="1">
        <v>2.5999999999999999E-2</v>
      </c>
      <c r="AB407" s="1">
        <v>0</v>
      </c>
      <c r="AC407" s="1">
        <v>4</v>
      </c>
      <c r="AD407" s="2">
        <v>39.894459102902374</v>
      </c>
      <c r="AE407" s="2">
        <v>15.250659630606862</v>
      </c>
      <c r="AF407" s="2">
        <v>44.854881266490757</v>
      </c>
      <c r="AG407" s="2">
        <f>Y407/(Y407+W407)*100</f>
        <v>27.367424242424239</v>
      </c>
      <c r="AH407" s="2">
        <f>V407/(V407+W407)</f>
        <v>7.478890229191798E-2</v>
      </c>
      <c r="AI407" s="2">
        <v>0.64802110817941949</v>
      </c>
      <c r="AJ407" s="2">
        <v>0.39894459102902374</v>
      </c>
      <c r="AK407" s="1"/>
      <c r="AL407" s="1">
        <v>4.0604706478224273</v>
      </c>
      <c r="AM407" s="1">
        <v>1251.9052440711121</v>
      </c>
      <c r="AN407" s="1">
        <v>1269.766967773438</v>
      </c>
      <c r="AO407" s="1">
        <v>9.20928955078125</v>
      </c>
      <c r="AP407" s="1">
        <v>1239.562377929688</v>
      </c>
      <c r="AQ407" s="1">
        <v>1346.939464295941</v>
      </c>
      <c r="AR407" s="1">
        <v>1338.629273357107</v>
      </c>
      <c r="AS407" s="1">
        <v>4.4806933403015137</v>
      </c>
      <c r="AT407" s="1">
        <v>7.6597003734245854</v>
      </c>
      <c r="AU407" s="1">
        <v>6.5565645272175228</v>
      </c>
      <c r="AV407" s="1">
        <v>0</v>
      </c>
      <c r="AW407" s="1"/>
      <c r="AX407" s="1"/>
    </row>
    <row r="408" spans="1:50" x14ac:dyDescent="0.3">
      <c r="A408" s="1">
        <v>3</v>
      </c>
      <c r="B408" s="1">
        <v>48.76</v>
      </c>
      <c r="C408" s="1">
        <v>0.64900000000000002</v>
      </c>
      <c r="D408" s="1">
        <v>1.7789999999999999</v>
      </c>
      <c r="E408" s="1">
        <v>0</v>
      </c>
      <c r="F408" s="1">
        <v>26.15</v>
      </c>
      <c r="G408" s="1">
        <v>0.68899999999999995</v>
      </c>
      <c r="H408" s="1">
        <v>5.4550000000000001</v>
      </c>
      <c r="I408" s="1">
        <v>15.789</v>
      </c>
      <c r="J408" s="1">
        <v>0.26600000000000001</v>
      </c>
      <c r="K408" s="1">
        <v>0</v>
      </c>
      <c r="L408" s="1">
        <v>0</v>
      </c>
      <c r="M408" s="1">
        <v>0</v>
      </c>
      <c r="N408" s="1">
        <v>99.536999999999992</v>
      </c>
      <c r="O408" s="1" t="s">
        <v>56</v>
      </c>
      <c r="P408" t="str" cm="1">
        <f t="array" ref="P408">_xlfn.IFS(A408=2,"Core",A408=3,"Rim",TRUE,"Mantle")</f>
        <v>Rim</v>
      </c>
      <c r="Q408" s="1" t="s">
        <v>53</v>
      </c>
      <c r="R408" s="1">
        <v>1.958</v>
      </c>
      <c r="S408" s="1">
        <v>0.02</v>
      </c>
      <c r="T408" s="1">
        <v>8.4000000000000005E-2</v>
      </c>
      <c r="U408" s="1">
        <v>0</v>
      </c>
      <c r="V408" s="1">
        <v>0</v>
      </c>
      <c r="W408" s="1">
        <v>0.878</v>
      </c>
      <c r="X408" s="1">
        <v>2.3E-2</v>
      </c>
      <c r="Y408" s="1">
        <v>0.32600000000000001</v>
      </c>
      <c r="Z408" s="1">
        <v>0.67900000000000005</v>
      </c>
      <c r="AA408" s="1">
        <v>2.1000000000000001E-2</v>
      </c>
      <c r="AB408" s="1">
        <v>0</v>
      </c>
      <c r="AC408" s="1">
        <v>3.99</v>
      </c>
      <c r="AD408" s="2">
        <v>35.624344176285419</v>
      </c>
      <c r="AE408" s="2">
        <v>17.103882476390346</v>
      </c>
      <c r="AF408" s="2">
        <v>47.271773347324249</v>
      </c>
      <c r="AG408" s="2">
        <v>27.076411960132891</v>
      </c>
      <c r="AH408" s="2">
        <v>0</v>
      </c>
      <c r="AI408" s="2">
        <v>0.65083945435466961</v>
      </c>
      <c r="AJ408" s="2">
        <v>0.35624344176285416</v>
      </c>
      <c r="AK408" s="1"/>
      <c r="AL408" s="1">
        <v>4.5489680682938172</v>
      </c>
      <c r="AM408" s="1">
        <v>1271.115510113656</v>
      </c>
      <c r="AN408" s="1">
        <v>1292.165283203125</v>
      </c>
      <c r="AO408" s="1">
        <v>6.7876625061035156</v>
      </c>
      <c r="AP408" s="1">
        <v>1265.927734375</v>
      </c>
      <c r="AQ408" s="1">
        <v>1347.4551728329709</v>
      </c>
      <c r="AR408" s="1">
        <v>1349.9695545388049</v>
      </c>
      <c r="AS408" s="1">
        <v>5.5613460540771484</v>
      </c>
      <c r="AT408" s="1">
        <v>7.0901168897175921</v>
      </c>
      <c r="AU408" s="1">
        <v>7.4226977538883059</v>
      </c>
      <c r="AV408" s="1">
        <v>0</v>
      </c>
      <c r="AW408" s="1"/>
      <c r="AX408" s="1"/>
    </row>
    <row r="409" spans="1:50" x14ac:dyDescent="0.3">
      <c r="A409" s="1">
        <v>3</v>
      </c>
      <c r="B409" s="1">
        <v>47.23</v>
      </c>
      <c r="C409" s="1">
        <v>0.70099999999999996</v>
      </c>
      <c r="D409" s="1">
        <v>2.621</v>
      </c>
      <c r="E409" s="1">
        <v>0</v>
      </c>
      <c r="F409" s="1">
        <v>26.419</v>
      </c>
      <c r="G409" s="1">
        <v>0.76700000000000002</v>
      </c>
      <c r="H409" s="1">
        <v>5.1820000000000004</v>
      </c>
      <c r="I409" s="1">
        <v>16.289000000000001</v>
      </c>
      <c r="J409" s="1">
        <v>0.26</v>
      </c>
      <c r="K409" s="1">
        <v>0</v>
      </c>
      <c r="L409" s="1">
        <v>0</v>
      </c>
      <c r="M409" s="1">
        <v>0</v>
      </c>
      <c r="N409" s="1">
        <f>SUM(B409:M409)</f>
        <v>99.469000000000008</v>
      </c>
      <c r="O409" s="1" t="s">
        <v>61</v>
      </c>
      <c r="P409" t="str" cm="1">
        <f t="array" ref="P409">_xlfn.IFS(A409=2,"Core",A409=3,"Rim",TRUE,"Mantle")</f>
        <v>Rim</v>
      </c>
      <c r="Q409" s="1" t="s">
        <v>52</v>
      </c>
      <c r="R409" s="1">
        <v>1.903</v>
      </c>
      <c r="S409" s="1">
        <v>2.1000000000000001E-2</v>
      </c>
      <c r="T409" s="1">
        <v>0.125</v>
      </c>
      <c r="U409" s="1">
        <v>0</v>
      </c>
      <c r="V409" s="1">
        <v>4.7E-2</v>
      </c>
      <c r="W409" s="1">
        <v>0.84299999999999997</v>
      </c>
      <c r="X409" s="1">
        <v>2.5999999999999999E-2</v>
      </c>
      <c r="Y409" s="1">
        <v>0.311</v>
      </c>
      <c r="Z409" s="1">
        <v>0.70299999999999996</v>
      </c>
      <c r="AA409" s="1">
        <v>0.02</v>
      </c>
      <c r="AB409" s="1">
        <v>0</v>
      </c>
      <c r="AC409" s="1">
        <v>4</v>
      </c>
      <c r="AD409" s="2">
        <v>36.424870466321238</v>
      </c>
      <c r="AE409" s="2">
        <v>16.113989637305696</v>
      </c>
      <c r="AF409" s="2">
        <v>47.461139896373062</v>
      </c>
      <c r="AG409" s="2">
        <f>Y409/(Y409+W409)*100</f>
        <v>26.949740034662046</v>
      </c>
      <c r="AH409" s="2">
        <f>V409/(V409+W409)</f>
        <v>5.2808988764044947E-2</v>
      </c>
      <c r="AI409" s="2">
        <v>0.65673575129533679</v>
      </c>
      <c r="AJ409" s="2">
        <v>0.36424870466321235</v>
      </c>
      <c r="AK409" s="1"/>
      <c r="AL409" s="1">
        <v>3.718205937257018</v>
      </c>
      <c r="AM409" s="1">
        <v>1246.857140478073</v>
      </c>
      <c r="AN409" s="1">
        <v>1298.687622070312</v>
      </c>
      <c r="AO409" s="1">
        <v>7.9725179672241211</v>
      </c>
      <c r="AP409" s="1">
        <v>1242.607666015625</v>
      </c>
      <c r="AQ409" s="1">
        <v>1338.549585200097</v>
      </c>
      <c r="AR409" s="1">
        <v>1335.16038646893</v>
      </c>
      <c r="AS409" s="1">
        <v>5.5579681396484384</v>
      </c>
      <c r="AT409" s="1">
        <v>6.6766443759734102</v>
      </c>
      <c r="AU409" s="1">
        <v>6.2264145485993474</v>
      </c>
      <c r="AV409" s="1">
        <v>0</v>
      </c>
      <c r="AW409" s="1"/>
      <c r="AX409" s="1"/>
    </row>
    <row r="410" spans="1:50" x14ac:dyDescent="0.3">
      <c r="A410" s="1">
        <v>3</v>
      </c>
      <c r="B410" s="1">
        <v>46.67</v>
      </c>
      <c r="C410" s="1">
        <v>0.77</v>
      </c>
      <c r="D410" s="1">
        <v>2.59</v>
      </c>
      <c r="E410" s="1">
        <v>0</v>
      </c>
      <c r="F410" s="1">
        <v>28.97</v>
      </c>
      <c r="G410" s="1">
        <v>0.77</v>
      </c>
      <c r="H410" s="1">
        <v>5.99</v>
      </c>
      <c r="I410" s="1">
        <v>13.61</v>
      </c>
      <c r="J410" s="1">
        <v>0.23</v>
      </c>
      <c r="K410" s="1">
        <v>0</v>
      </c>
      <c r="L410" s="1">
        <v>0</v>
      </c>
      <c r="M410" s="1">
        <v>0</v>
      </c>
      <c r="N410" s="1">
        <v>99.6</v>
      </c>
      <c r="O410" s="1" t="s">
        <v>56</v>
      </c>
      <c r="P410" t="str" cm="1">
        <f t="array" ref="P410">_xlfn.IFS(A410=2,"Core",A410=3,"Rim",TRUE,"Mantle")</f>
        <v>Rim</v>
      </c>
      <c r="Q410" s="1" t="s">
        <v>58</v>
      </c>
      <c r="R410" s="1">
        <v>1.883</v>
      </c>
      <c r="S410" s="1">
        <v>2.3E-2</v>
      </c>
      <c r="T410" s="1">
        <v>0.123</v>
      </c>
      <c r="U410" s="1">
        <v>0</v>
      </c>
      <c r="V410" s="1">
        <v>8.2000000000000003E-2</v>
      </c>
      <c r="W410" s="1">
        <v>0.89500000000000002</v>
      </c>
      <c r="X410" s="1">
        <v>2.5999999999999999E-2</v>
      </c>
      <c r="Y410" s="1">
        <v>0.36</v>
      </c>
      <c r="Z410" s="1">
        <v>0.58799999999999997</v>
      </c>
      <c r="AA410" s="1">
        <v>1.7999999999999999E-2</v>
      </c>
      <c r="AB410" s="1">
        <v>0</v>
      </c>
      <c r="AC410" s="1">
        <v>4</v>
      </c>
      <c r="AD410" s="1">
        <v>30.138390568939005</v>
      </c>
      <c r="AE410" s="1">
        <v>18.452075858534084</v>
      </c>
      <c r="AF410" s="1">
        <v>51.409533572526897</v>
      </c>
      <c r="AG410" s="1">
        <v>26.925953627524308</v>
      </c>
      <c r="AH410" s="2">
        <v>8.3930399181166848E-2</v>
      </c>
      <c r="AI410" s="1">
        <v>0.66478728856996405</v>
      </c>
      <c r="AJ410" s="1">
        <v>0.30138390568939005</v>
      </c>
      <c r="AK410" s="1"/>
      <c r="AL410" s="1">
        <v>4.6461468076725856</v>
      </c>
      <c r="AM410" s="1">
        <v>1253.544267441707</v>
      </c>
      <c r="AN410" s="1">
        <v>1312.341552734375</v>
      </c>
      <c r="AO410" s="1">
        <v>7.9239501953125</v>
      </c>
      <c r="AP410" s="1">
        <v>1289.805297851562</v>
      </c>
      <c r="AQ410" s="1">
        <v>1327.534268352437</v>
      </c>
      <c r="AR410" s="1">
        <v>1322.629300212584</v>
      </c>
      <c r="AS410" s="1">
        <v>6.6301689147949219</v>
      </c>
      <c r="AT410" s="1">
        <v>6.9965073362372996</v>
      </c>
      <c r="AU410" s="1">
        <v>6.3383303902850052</v>
      </c>
      <c r="AV410" s="1">
        <v>0</v>
      </c>
      <c r="AW410" s="1"/>
      <c r="AX410" s="1"/>
    </row>
    <row r="411" spans="1:50" x14ac:dyDescent="0.3">
      <c r="A411" s="1">
        <v>3</v>
      </c>
      <c r="B411" s="1">
        <v>47.5</v>
      </c>
      <c r="C411" s="1">
        <v>0.62</v>
      </c>
      <c r="D411" s="1">
        <v>1.9</v>
      </c>
      <c r="E411" s="1">
        <v>0</v>
      </c>
      <c r="F411" s="1">
        <v>28.82</v>
      </c>
      <c r="G411" s="1">
        <v>0.76</v>
      </c>
      <c r="H411" s="1">
        <v>5.78</v>
      </c>
      <c r="I411" s="1">
        <v>14.53</v>
      </c>
      <c r="J411" s="1">
        <v>0.22</v>
      </c>
      <c r="K411" s="1">
        <v>0</v>
      </c>
      <c r="L411" s="1">
        <v>0</v>
      </c>
      <c r="M411" s="1">
        <v>0</v>
      </c>
      <c r="N411" s="1">
        <v>100.13000000000001</v>
      </c>
      <c r="O411" s="1" t="s">
        <v>56</v>
      </c>
      <c r="P411" t="str" cm="1">
        <f t="array" ref="P411">_xlfn.IFS(A411=2,"Core",A411=3,"Rim",TRUE,"Mantle")</f>
        <v>Rim</v>
      </c>
      <c r="Q411" s="1" t="s">
        <v>58</v>
      </c>
      <c r="R411" s="1">
        <v>1.9079999999999999</v>
      </c>
      <c r="S411" s="1">
        <v>1.9E-2</v>
      </c>
      <c r="T411" s="1">
        <v>0.09</v>
      </c>
      <c r="U411" s="1">
        <v>0</v>
      </c>
      <c r="V411" s="1">
        <v>7.2999999999999995E-2</v>
      </c>
      <c r="W411" s="1">
        <v>0.89500000000000002</v>
      </c>
      <c r="X411" s="1">
        <v>2.5999999999999999E-2</v>
      </c>
      <c r="Y411" s="1">
        <v>0.34599999999999997</v>
      </c>
      <c r="Z411" s="1">
        <v>0.625</v>
      </c>
      <c r="AA411" s="1">
        <v>1.7000000000000001E-2</v>
      </c>
      <c r="AB411" s="1">
        <v>0</v>
      </c>
      <c r="AC411" s="1">
        <v>4</v>
      </c>
      <c r="AD411" s="1">
        <v>31.806615776081426</v>
      </c>
      <c r="AE411" s="1">
        <v>17.608142493638677</v>
      </c>
      <c r="AF411" s="1">
        <v>50.585241730279897</v>
      </c>
      <c r="AG411" s="1">
        <v>26.331811263318109</v>
      </c>
      <c r="AH411" s="2">
        <v>7.5413223140495866E-2</v>
      </c>
      <c r="AI411" s="1">
        <v>0.66488549618320603</v>
      </c>
      <c r="AJ411" s="1">
        <v>0.31806615776081426</v>
      </c>
      <c r="AK411" s="2"/>
      <c r="AL411" s="1">
        <v>3.6274475907600601</v>
      </c>
      <c r="AM411" s="1">
        <v>1252.8922058335561</v>
      </c>
      <c r="AN411" s="1">
        <v>1302.677368164062</v>
      </c>
      <c r="AO411" s="1">
        <v>7.067197322845459</v>
      </c>
      <c r="AP411" s="1">
        <v>1276.82763671875</v>
      </c>
      <c r="AQ411" s="1">
        <v>1316.059705493145</v>
      </c>
      <c r="AR411" s="1">
        <v>1311.7712759742519</v>
      </c>
      <c r="AS411" s="1">
        <v>5.8639311790466309</v>
      </c>
      <c r="AT411" s="1">
        <v>5.0125340444046742</v>
      </c>
      <c r="AU411" s="1">
        <v>4.4385354162512893</v>
      </c>
      <c r="AV411" s="1">
        <v>1</v>
      </c>
      <c r="AW411" s="1"/>
      <c r="AX411" s="1"/>
    </row>
    <row r="412" spans="1:50" x14ac:dyDescent="0.3">
      <c r="A412" s="1">
        <v>3</v>
      </c>
      <c r="B412" s="1">
        <v>46.5</v>
      </c>
      <c r="C412" s="1">
        <v>0.82</v>
      </c>
      <c r="D412" s="1">
        <v>2.7</v>
      </c>
      <c r="E412" s="1">
        <v>0</v>
      </c>
      <c r="F412" s="1">
        <v>29.99</v>
      </c>
      <c r="G412" s="1">
        <v>0.83</v>
      </c>
      <c r="H412" s="1">
        <v>5.66</v>
      </c>
      <c r="I412" s="1">
        <v>13.46</v>
      </c>
      <c r="J412" s="1">
        <v>0.24</v>
      </c>
      <c r="K412" s="1">
        <v>0</v>
      </c>
      <c r="L412" s="1">
        <v>0</v>
      </c>
      <c r="M412" s="1">
        <v>0</v>
      </c>
      <c r="N412" s="1">
        <v>100.2</v>
      </c>
      <c r="O412" s="1" t="s">
        <v>56</v>
      </c>
      <c r="P412" t="str" cm="1">
        <f t="array" ref="P412">_xlfn.IFS(A412=2,"Core",A412=3,"Rim",TRUE,"Mantle")</f>
        <v>Rim</v>
      </c>
      <c r="Q412" s="1" t="s">
        <v>58</v>
      </c>
      <c r="R412" s="1">
        <v>1.871</v>
      </c>
      <c r="S412" s="1">
        <v>2.5000000000000001E-2</v>
      </c>
      <c r="T412" s="1">
        <v>0.128</v>
      </c>
      <c r="U412" s="1">
        <v>0</v>
      </c>
      <c r="V412" s="1">
        <v>9.9000000000000005E-2</v>
      </c>
      <c r="W412" s="1">
        <v>0.91</v>
      </c>
      <c r="X412" s="1">
        <v>2.8000000000000001E-2</v>
      </c>
      <c r="Y412" s="1">
        <v>0.33900000000000002</v>
      </c>
      <c r="Z412" s="1">
        <v>0.57999999999999996</v>
      </c>
      <c r="AA412" s="1">
        <v>1.9E-2</v>
      </c>
      <c r="AB412" s="1">
        <v>0</v>
      </c>
      <c r="AC412" s="1">
        <v>4</v>
      </c>
      <c r="AD412" s="1">
        <v>29.652351738241308</v>
      </c>
      <c r="AE412" s="1">
        <v>17.331288343558285</v>
      </c>
      <c r="AF412" s="1">
        <v>53.016359918200408</v>
      </c>
      <c r="AG412" s="1">
        <v>25.148367952522257</v>
      </c>
      <c r="AH412" s="2">
        <v>9.8116947472745283E-2</v>
      </c>
      <c r="AI412" s="1">
        <v>0.67842535787321057</v>
      </c>
      <c r="AJ412" s="1">
        <v>0.29652351738241306</v>
      </c>
      <c r="AK412" s="1"/>
      <c r="AL412" s="1">
        <v>4.7867226880412588</v>
      </c>
      <c r="AM412" s="1">
        <v>1243.2809902663939</v>
      </c>
      <c r="AN412" s="1">
        <v>1312.503295898438</v>
      </c>
      <c r="AO412" s="1">
        <v>7.913917064666748</v>
      </c>
      <c r="AP412" s="1">
        <v>1290.009887695312</v>
      </c>
      <c r="AQ412" s="1">
        <v>1318.9957812956591</v>
      </c>
      <c r="AR412" s="1">
        <v>1311.275190901122</v>
      </c>
      <c r="AS412" s="1">
        <v>6.7126922607421884</v>
      </c>
      <c r="AT412" s="1">
        <v>6.8286404622795089</v>
      </c>
      <c r="AU412" s="1">
        <v>5.7869231764438842</v>
      </c>
      <c r="AV412" s="1">
        <v>1</v>
      </c>
      <c r="AW412" s="1"/>
      <c r="AX412" s="1"/>
    </row>
    <row r="413" spans="1:50" x14ac:dyDescent="0.3">
      <c r="A413" s="1">
        <v>3</v>
      </c>
      <c r="B413" s="1">
        <v>47.429000000000002</v>
      </c>
      <c r="C413" s="1">
        <v>0.83299999999999996</v>
      </c>
      <c r="D413" s="1">
        <v>2.9790000000000001</v>
      </c>
      <c r="E413" s="1">
        <v>1E-3</v>
      </c>
      <c r="F413" s="1">
        <v>27.396999999999998</v>
      </c>
      <c r="G413" s="1">
        <v>0.754</v>
      </c>
      <c r="H413" s="1">
        <v>5.1420000000000003</v>
      </c>
      <c r="I413" s="1">
        <v>14.686999999999999</v>
      </c>
      <c r="J413" s="1">
        <v>0.28399999999999997</v>
      </c>
      <c r="K413" s="1">
        <v>0</v>
      </c>
      <c r="L413" s="1">
        <v>0</v>
      </c>
      <c r="M413" s="1">
        <v>0</v>
      </c>
      <c r="N413" s="1">
        <v>99.506</v>
      </c>
      <c r="O413" s="1" t="s">
        <v>56</v>
      </c>
      <c r="P413" t="str" cm="1">
        <f t="array" ref="P413">_xlfn.IFS(A413=2,"Core",A413=3,"Rim",TRUE,"Mantle")</f>
        <v>Rim</v>
      </c>
      <c r="Q413" s="1" t="s">
        <v>53</v>
      </c>
      <c r="R413" s="1">
        <v>1.915</v>
      </c>
      <c r="S413" s="1">
        <v>2.5000000000000001E-2</v>
      </c>
      <c r="T413" s="1">
        <v>0.14199999999999999</v>
      </c>
      <c r="U413" s="1">
        <v>0</v>
      </c>
      <c r="V413" s="1">
        <v>0</v>
      </c>
      <c r="W413" s="1">
        <v>0.92500000000000004</v>
      </c>
      <c r="X413" s="1">
        <v>2.5999999999999999E-2</v>
      </c>
      <c r="Y413" s="1">
        <v>0.309</v>
      </c>
      <c r="Z413" s="1">
        <v>0.63500000000000001</v>
      </c>
      <c r="AA413" s="1">
        <v>2.1999999999999999E-2</v>
      </c>
      <c r="AB413" s="1">
        <v>0</v>
      </c>
      <c r="AC413" s="1">
        <v>4</v>
      </c>
      <c r="AD413" s="2">
        <v>33.509234828496041</v>
      </c>
      <c r="AE413" s="2">
        <v>16.306068601583114</v>
      </c>
      <c r="AF413" s="2">
        <v>50.184696569920852</v>
      </c>
      <c r="AG413" s="2">
        <v>25.040518638573744</v>
      </c>
      <c r="AH413" s="2">
        <v>0</v>
      </c>
      <c r="AI413" s="2">
        <v>0.66939313984168869</v>
      </c>
      <c r="AJ413" s="2">
        <v>0.33509234828496043</v>
      </c>
      <c r="AK413" s="1"/>
      <c r="AL413" s="1">
        <v>5.8092763886152703</v>
      </c>
      <c r="AM413" s="1">
        <v>1257.2633312002019</v>
      </c>
      <c r="AN413" s="1">
        <v>1318.4287109375</v>
      </c>
      <c r="AO413" s="1">
        <v>8.375370979309082</v>
      </c>
      <c r="AP413" s="1">
        <v>1284.52783203125</v>
      </c>
      <c r="AQ413" s="1">
        <v>1349.0367989714221</v>
      </c>
      <c r="AR413" s="1">
        <v>1346.07741930212</v>
      </c>
      <c r="AS413" s="1">
        <v>6.1754131317138672</v>
      </c>
      <c r="AT413" s="1">
        <v>8.7102259460903042</v>
      </c>
      <c r="AU413" s="1">
        <v>8.3156894648139428</v>
      </c>
      <c r="AV413" s="1">
        <v>0</v>
      </c>
      <c r="AW413" s="1"/>
      <c r="AX413" s="1"/>
    </row>
    <row r="414" spans="1:50" x14ac:dyDescent="0.3">
      <c r="A414" s="1">
        <v>3</v>
      </c>
      <c r="B414" s="1">
        <v>48.326999999999998</v>
      </c>
      <c r="C414" s="1">
        <v>0.621</v>
      </c>
      <c r="D414" s="1">
        <v>2.048</v>
      </c>
      <c r="E414" s="1">
        <v>0</v>
      </c>
      <c r="F414" s="1">
        <v>28.317</v>
      </c>
      <c r="G414" s="1">
        <v>0.85799999999999998</v>
      </c>
      <c r="H414" s="1">
        <v>5.218</v>
      </c>
      <c r="I414" s="1">
        <v>14.872999999999999</v>
      </c>
      <c r="J414" s="1">
        <v>0.246</v>
      </c>
      <c r="K414" s="1">
        <v>0</v>
      </c>
      <c r="L414" s="1">
        <v>0</v>
      </c>
      <c r="M414" s="1">
        <v>0</v>
      </c>
      <c r="N414" s="1">
        <v>100.50800000000001</v>
      </c>
      <c r="O414" s="1" t="s">
        <v>56</v>
      </c>
      <c r="P414" t="str" cm="1">
        <f t="array" ref="P414">_xlfn.IFS(A414=2,"Core",A414=3,"Rim",TRUE,"Mantle")</f>
        <v>Rim</v>
      </c>
      <c r="Q414" s="1" t="s">
        <v>52</v>
      </c>
      <c r="R414" s="1">
        <v>1.9370000000000001</v>
      </c>
      <c r="S414" s="1">
        <v>1.9E-2</v>
      </c>
      <c r="T414" s="1">
        <v>9.7000000000000003E-2</v>
      </c>
      <c r="U414" s="1">
        <v>0</v>
      </c>
      <c r="V414" s="1">
        <v>1.0999999999999999E-2</v>
      </c>
      <c r="W414" s="1">
        <v>0.93799999999999994</v>
      </c>
      <c r="X414" s="1">
        <v>2.9000000000000001E-2</v>
      </c>
      <c r="Y414" s="1">
        <v>0.312</v>
      </c>
      <c r="Z414" s="1">
        <v>0.63900000000000001</v>
      </c>
      <c r="AA414" s="1">
        <v>1.9E-2</v>
      </c>
      <c r="AB414" s="1">
        <v>0</v>
      </c>
      <c r="AC414" s="1">
        <v>4</v>
      </c>
      <c r="AD414" s="2">
        <v>33.125972006220842</v>
      </c>
      <c r="AE414" s="2">
        <v>16.174183514774494</v>
      </c>
      <c r="AF414" s="2">
        <v>50.699844479004661</v>
      </c>
      <c r="AG414" s="2">
        <v>24.959999999999997</v>
      </c>
      <c r="AH414" s="2">
        <v>1.1591148577449948E-2</v>
      </c>
      <c r="AI414" s="2">
        <v>0.67262830482115088</v>
      </c>
      <c r="AJ414" s="2">
        <v>0.33125972006220844</v>
      </c>
      <c r="AK414" s="1"/>
      <c r="AL414" s="1">
        <v>4.8485603774980817</v>
      </c>
      <c r="AM414" s="1">
        <v>1247.925715728549</v>
      </c>
      <c r="AN414" s="1">
        <v>1298.5380859375</v>
      </c>
      <c r="AO414" s="1">
        <v>6.793299674987793</v>
      </c>
      <c r="AP414" s="1">
        <v>1274.694458007812</v>
      </c>
      <c r="AQ414" s="1">
        <v>1339.0456762612321</v>
      </c>
      <c r="AR414" s="1">
        <v>1337.8719205143841</v>
      </c>
      <c r="AS414" s="1">
        <v>5.777061939239502</v>
      </c>
      <c r="AT414" s="1">
        <v>7.5010686767959669</v>
      </c>
      <c r="AU414" s="1">
        <v>7.3444790701250682</v>
      </c>
      <c r="AV414" s="1">
        <v>0</v>
      </c>
      <c r="AW414" s="1"/>
      <c r="AX414" s="1"/>
    </row>
    <row r="415" spans="1:50" x14ac:dyDescent="0.3">
      <c r="A415" s="1">
        <v>3</v>
      </c>
      <c r="B415" s="1">
        <v>46.24</v>
      </c>
      <c r="C415" s="1">
        <v>0.79</v>
      </c>
      <c r="D415" s="1">
        <v>2.84</v>
      </c>
      <c r="E415" s="1">
        <v>0.01</v>
      </c>
      <c r="F415" s="1">
        <v>29.48</v>
      </c>
      <c r="G415" s="1">
        <v>0.79</v>
      </c>
      <c r="H415" s="1">
        <v>5.39</v>
      </c>
      <c r="I415" s="1">
        <v>14.07</v>
      </c>
      <c r="J415" s="1">
        <v>0.27</v>
      </c>
      <c r="K415" s="1">
        <v>0</v>
      </c>
      <c r="L415" s="1">
        <v>0</v>
      </c>
      <c r="M415" s="1">
        <v>0</v>
      </c>
      <c r="N415" s="1">
        <v>99.88000000000001</v>
      </c>
      <c r="O415" s="1" t="s">
        <v>56</v>
      </c>
      <c r="P415" t="str" cm="1">
        <f t="array" ref="P415">_xlfn.IFS(A415=2,"Core",A415=3,"Rim",TRUE,"Mantle")</f>
        <v>Rim</v>
      </c>
      <c r="Q415" s="1" t="s">
        <v>58</v>
      </c>
      <c r="R415" s="1">
        <v>1.8660000000000001</v>
      </c>
      <c r="S415" s="1">
        <v>2.4E-2</v>
      </c>
      <c r="T415" s="1">
        <v>0.13500000000000001</v>
      </c>
      <c r="U415" s="1">
        <v>0</v>
      </c>
      <c r="V415" s="1">
        <v>0.107</v>
      </c>
      <c r="W415" s="1">
        <v>0.88800000000000001</v>
      </c>
      <c r="X415" s="1">
        <v>2.7E-2</v>
      </c>
      <c r="Y415" s="1">
        <v>0.32400000000000001</v>
      </c>
      <c r="Z415" s="1">
        <v>0.60799999999999998</v>
      </c>
      <c r="AA415" s="1">
        <v>2.1000000000000001E-2</v>
      </c>
      <c r="AB415" s="1">
        <v>0</v>
      </c>
      <c r="AC415" s="1">
        <v>4</v>
      </c>
      <c r="AD415" s="1">
        <v>31.115660184237459</v>
      </c>
      <c r="AE415" s="1">
        <v>16.581371545547594</v>
      </c>
      <c r="AF415" s="1">
        <v>52.302968270214947</v>
      </c>
      <c r="AG415" s="1">
        <v>24.564063684609554</v>
      </c>
      <c r="AH415" s="2">
        <v>0.10753768844221105</v>
      </c>
      <c r="AI415" s="1">
        <v>0.67860798362333674</v>
      </c>
      <c r="AJ415" s="1">
        <v>0.31115660184237459</v>
      </c>
      <c r="AK415" s="1"/>
      <c r="AL415" s="1">
        <v>4.6967736000587914</v>
      </c>
      <c r="AM415" s="1">
        <v>1243.843221721253</v>
      </c>
      <c r="AN415" s="1">
        <v>1324.60986328125</v>
      </c>
      <c r="AO415" s="1">
        <v>8.5938434600830078</v>
      </c>
      <c r="AP415" s="1">
        <v>1298.412353515625</v>
      </c>
      <c r="AQ415" s="1">
        <v>1322.780093962502</v>
      </c>
      <c r="AR415" s="1">
        <v>1315.0683444560159</v>
      </c>
      <c r="AS415" s="1">
        <v>6.4627914428710938</v>
      </c>
      <c r="AT415" s="1">
        <v>7.0564520877728683</v>
      </c>
      <c r="AU415" s="1">
        <v>6.0175763596333436</v>
      </c>
      <c r="AV415" s="1">
        <v>1</v>
      </c>
      <c r="AW415" s="1"/>
      <c r="AX415" s="1"/>
    </row>
    <row r="416" spans="1:50" x14ac:dyDescent="0.3">
      <c r="A416" s="1">
        <v>3</v>
      </c>
      <c r="B416" s="1">
        <v>46.74</v>
      </c>
      <c r="C416" s="1">
        <v>0.77</v>
      </c>
      <c r="D416" s="1">
        <v>2.73</v>
      </c>
      <c r="E416" s="1">
        <v>0</v>
      </c>
      <c r="F416" s="1">
        <v>30.19</v>
      </c>
      <c r="G416" s="1">
        <v>0.81</v>
      </c>
      <c r="H416" s="1">
        <v>5.44</v>
      </c>
      <c r="I416" s="1">
        <v>13.26</v>
      </c>
      <c r="J416" s="1">
        <v>0.24</v>
      </c>
      <c r="K416" s="1">
        <v>0</v>
      </c>
      <c r="L416" s="1">
        <v>0</v>
      </c>
      <c r="M416" s="1">
        <v>0</v>
      </c>
      <c r="N416" s="1">
        <v>100.18</v>
      </c>
      <c r="O416" s="1" t="s">
        <v>56</v>
      </c>
      <c r="P416" t="str" cm="1">
        <f t="array" ref="P416">_xlfn.IFS(A416=2,"Core",A416=3,"Rim",TRUE,"Mantle")</f>
        <v>Rim</v>
      </c>
      <c r="Q416" s="1" t="s">
        <v>58</v>
      </c>
      <c r="R416" s="1">
        <v>1.8839999999999999</v>
      </c>
      <c r="S416" s="1">
        <v>2.3E-2</v>
      </c>
      <c r="T416" s="1">
        <v>0.13</v>
      </c>
      <c r="U416" s="1">
        <v>0</v>
      </c>
      <c r="V416" s="1">
        <v>7.4999999999999997E-2</v>
      </c>
      <c r="W416" s="1">
        <v>0.94299999999999995</v>
      </c>
      <c r="X416" s="1">
        <v>2.8000000000000001E-2</v>
      </c>
      <c r="Y416" s="1">
        <v>0.32700000000000001</v>
      </c>
      <c r="Z416" s="1">
        <v>0.57299999999999995</v>
      </c>
      <c r="AA416" s="1">
        <v>1.9E-2</v>
      </c>
      <c r="AB416" s="1">
        <v>0</v>
      </c>
      <c r="AC416" s="1">
        <v>4</v>
      </c>
      <c r="AD416" s="1">
        <v>29.445015416238434</v>
      </c>
      <c r="AE416" s="1">
        <v>16.803699897225076</v>
      </c>
      <c r="AF416" s="1">
        <v>53.751284686536493</v>
      </c>
      <c r="AG416" s="1">
        <v>24.312267657992567</v>
      </c>
      <c r="AH416" s="2">
        <v>7.3673870333988214E-2</v>
      </c>
      <c r="AI416" s="1">
        <v>0.68473792394655708</v>
      </c>
      <c r="AJ416" s="1">
        <v>0.29445015416238435</v>
      </c>
      <c r="AK416" s="1"/>
      <c r="AL416" s="1">
        <v>5.3879575263726238</v>
      </c>
      <c r="AM416" s="1">
        <v>1246.215736495285</v>
      </c>
      <c r="AN416" s="1">
        <v>1308.184692382812</v>
      </c>
      <c r="AO416" s="1">
        <v>7.9053339958190918</v>
      </c>
      <c r="AP416" s="1">
        <v>1292.887573242188</v>
      </c>
      <c r="AQ416" s="1">
        <v>1327.7740951950129</v>
      </c>
      <c r="AR416" s="1">
        <v>1321.0908110895689</v>
      </c>
      <c r="AS416" s="1">
        <v>6.857518196105957</v>
      </c>
      <c r="AT416" s="1">
        <v>7.9996192308644822</v>
      </c>
      <c r="AU416" s="1">
        <v>7.097930450731039</v>
      </c>
      <c r="AV416" s="1">
        <v>0</v>
      </c>
      <c r="AW416" s="1"/>
      <c r="AX416" s="1"/>
    </row>
    <row r="417" spans="1:50" x14ac:dyDescent="0.3">
      <c r="A417" s="1">
        <v>3</v>
      </c>
      <c r="B417" s="1">
        <v>46.118000000000002</v>
      </c>
      <c r="C417" s="1">
        <v>1.27</v>
      </c>
      <c r="D417" s="1">
        <v>4.0650000000000004</v>
      </c>
      <c r="E417" s="1">
        <v>0</v>
      </c>
      <c r="F417" s="1">
        <v>25.597999999999999</v>
      </c>
      <c r="G417" s="1">
        <v>0.71199999999999997</v>
      </c>
      <c r="H417" s="1">
        <v>4.29</v>
      </c>
      <c r="I417" s="1">
        <v>17.555</v>
      </c>
      <c r="J417" s="1">
        <v>0.34899999999999998</v>
      </c>
      <c r="K417" s="1">
        <v>0</v>
      </c>
      <c r="L417" s="1">
        <v>0</v>
      </c>
      <c r="M417" s="1">
        <v>0</v>
      </c>
      <c r="N417" s="1">
        <f>SUM(B417:M417)</f>
        <v>99.957000000000008</v>
      </c>
      <c r="O417" s="1" t="s">
        <v>62</v>
      </c>
      <c r="P417" t="str" cm="1">
        <f t="array" ref="P417">_xlfn.IFS(A417=2,"Core",A417=3,"Rim",TRUE,"Mantle")</f>
        <v>Rim</v>
      </c>
      <c r="Q417" s="1" t="s">
        <v>52</v>
      </c>
      <c r="R417" s="1">
        <v>1.849</v>
      </c>
      <c r="S417" s="1">
        <v>3.7999999999999999E-2</v>
      </c>
      <c r="T417" s="1">
        <v>0.192</v>
      </c>
      <c r="U417" s="1">
        <v>0</v>
      </c>
      <c r="V417" s="1">
        <v>0.06</v>
      </c>
      <c r="W417" s="1">
        <v>0.79800000000000004</v>
      </c>
      <c r="X417" s="1">
        <v>2.4E-2</v>
      </c>
      <c r="Y417" s="1">
        <v>0.25600000000000001</v>
      </c>
      <c r="Z417" s="1">
        <v>0.754</v>
      </c>
      <c r="AA417" s="1">
        <v>2.7E-2</v>
      </c>
      <c r="AB417" s="1">
        <v>0</v>
      </c>
      <c r="AC417" s="1">
        <v>4</v>
      </c>
      <c r="AD417" s="2">
        <v>39.852008456659618</v>
      </c>
      <c r="AE417" s="2">
        <v>13.530655391120504</v>
      </c>
      <c r="AF417" s="2">
        <v>46.61733615221987</v>
      </c>
      <c r="AG417" s="2">
        <f>Y417/(Y417+W417)*100</f>
        <v>24.288425047438331</v>
      </c>
      <c r="AH417" s="2">
        <f>V417/(V417+W417)</f>
        <v>6.9930069930069921E-2</v>
      </c>
      <c r="AI417" s="2">
        <v>0.66543340380549676</v>
      </c>
      <c r="AJ417" s="2">
        <v>0.39852008456659616</v>
      </c>
      <c r="AK417" s="1"/>
      <c r="AL417" s="1">
        <v>4.1637252771092932</v>
      </c>
      <c r="AM417" s="1">
        <v>1237.761007803238</v>
      </c>
      <c r="AN417" s="1">
        <v>1262.662353515625</v>
      </c>
      <c r="AO417" s="1">
        <v>8.6791496276855469</v>
      </c>
      <c r="AP417" s="1">
        <v>1240.74462890625</v>
      </c>
      <c r="AQ417" s="1">
        <v>1334.8455172013639</v>
      </c>
      <c r="AR417" s="1">
        <v>1324.9641057810479</v>
      </c>
      <c r="AS417" s="1">
        <v>4.1009912490844727</v>
      </c>
      <c r="AT417" s="1">
        <v>7.5846630927048864</v>
      </c>
      <c r="AU417" s="1">
        <v>6.26162683276252</v>
      </c>
      <c r="AV417" s="1">
        <v>0</v>
      </c>
      <c r="AW417" s="1"/>
      <c r="AX417" s="1"/>
    </row>
    <row r="418" spans="1:50" x14ac:dyDescent="0.3">
      <c r="A418" s="1">
        <v>3</v>
      </c>
      <c r="B418" s="1">
        <v>47.69</v>
      </c>
      <c r="C418" s="1">
        <v>0.7</v>
      </c>
      <c r="D418" s="1">
        <v>2.15</v>
      </c>
      <c r="E418" s="1">
        <v>0</v>
      </c>
      <c r="F418" s="1">
        <v>29.09</v>
      </c>
      <c r="G418" s="1">
        <v>0.74</v>
      </c>
      <c r="H418" s="1">
        <v>5.16</v>
      </c>
      <c r="I418" s="1">
        <v>14.45</v>
      </c>
      <c r="J418" s="1">
        <v>0.23</v>
      </c>
      <c r="K418" s="1">
        <v>0</v>
      </c>
      <c r="L418" s="1">
        <v>0</v>
      </c>
      <c r="M418" s="1">
        <v>0</v>
      </c>
      <c r="N418" s="1">
        <v>100.21</v>
      </c>
      <c r="O418" s="1" t="s">
        <v>56</v>
      </c>
      <c r="P418" t="str" cm="1">
        <f t="array" ref="P418">_xlfn.IFS(A418=2,"Core",A418=3,"Rim",TRUE,"Mantle")</f>
        <v>Rim</v>
      </c>
      <c r="Q418" s="1" t="s">
        <v>58</v>
      </c>
      <c r="R418" s="1">
        <v>1.921</v>
      </c>
      <c r="S418" s="1">
        <v>2.1000000000000001E-2</v>
      </c>
      <c r="T418" s="1">
        <v>0.10199999999999999</v>
      </c>
      <c r="U418" s="1">
        <v>0</v>
      </c>
      <c r="V418" s="1">
        <v>3.2000000000000001E-2</v>
      </c>
      <c r="W418" s="1">
        <v>0.94699999999999995</v>
      </c>
      <c r="X418" s="1">
        <v>2.5000000000000001E-2</v>
      </c>
      <c r="Y418" s="1">
        <v>0.31</v>
      </c>
      <c r="Z418" s="1">
        <v>0.624</v>
      </c>
      <c r="AA418" s="1">
        <v>1.7999999999999999E-2</v>
      </c>
      <c r="AB418" s="1">
        <v>0</v>
      </c>
      <c r="AC418" s="1">
        <v>4</v>
      </c>
      <c r="AD418" s="1">
        <v>32.198142414860683</v>
      </c>
      <c r="AE418" s="1">
        <v>15.995872033023737</v>
      </c>
      <c r="AF418" s="1">
        <v>51.805985552115573</v>
      </c>
      <c r="AG418" s="1">
        <v>24.049650892164468</v>
      </c>
      <c r="AH418" s="2">
        <v>3.268641470888662E-2</v>
      </c>
      <c r="AI418" s="1">
        <v>0.67905056759545912</v>
      </c>
      <c r="AJ418" s="1">
        <v>0.32198142414860681</v>
      </c>
      <c r="AK418" s="1"/>
      <c r="AL418" s="1">
        <v>4.6675313005132324</v>
      </c>
      <c r="AM418" s="1">
        <v>1253.2336394609449</v>
      </c>
      <c r="AN418" s="1">
        <v>1304.2099609375</v>
      </c>
      <c r="AO418" s="1">
        <v>7.286837100982666</v>
      </c>
      <c r="AP418" s="1">
        <v>1286.189697265625</v>
      </c>
      <c r="AQ418" s="1">
        <v>1330.1935968571261</v>
      </c>
      <c r="AR418" s="1">
        <v>1328.020103858684</v>
      </c>
      <c r="AS418" s="1">
        <v>5.868011474609375</v>
      </c>
      <c r="AT418" s="1">
        <v>7.3053265931439464</v>
      </c>
      <c r="AU418" s="1">
        <v>7.0137532239678801</v>
      </c>
      <c r="AV418" s="1">
        <v>0</v>
      </c>
      <c r="AW418" s="1"/>
      <c r="AX418" s="1"/>
    </row>
    <row r="419" spans="1:50" x14ac:dyDescent="0.3">
      <c r="A419" s="1">
        <v>3</v>
      </c>
      <c r="B419" s="1">
        <v>46.64</v>
      </c>
      <c r="C419" s="1">
        <v>0.71</v>
      </c>
      <c r="D419" s="1">
        <v>2.61</v>
      </c>
      <c r="E419" s="1">
        <v>0.02</v>
      </c>
      <c r="F419" s="1">
        <v>30.46</v>
      </c>
      <c r="G419" s="1">
        <v>0.86</v>
      </c>
      <c r="H419" s="1">
        <v>5.37</v>
      </c>
      <c r="I419" s="1">
        <v>13.14</v>
      </c>
      <c r="J419" s="1">
        <v>0.26</v>
      </c>
      <c r="K419" s="1">
        <v>0</v>
      </c>
      <c r="L419" s="1">
        <v>0</v>
      </c>
      <c r="M419" s="1">
        <v>0</v>
      </c>
      <c r="N419" s="1">
        <v>100.07000000000001</v>
      </c>
      <c r="O419" s="1" t="s">
        <v>56</v>
      </c>
      <c r="P419" t="str" cm="1">
        <f t="array" ref="P419">_xlfn.IFS(A419=2,"Core",A419=3,"Rim",TRUE,"Mantle")</f>
        <v>Rim</v>
      </c>
      <c r="Q419" s="1" t="s">
        <v>58</v>
      </c>
      <c r="R419" s="1">
        <v>1.883</v>
      </c>
      <c r="S419" s="1">
        <v>2.1999999999999999E-2</v>
      </c>
      <c r="T419" s="1">
        <v>0.124</v>
      </c>
      <c r="U419" s="1">
        <v>1E-3</v>
      </c>
      <c r="V419" s="1">
        <v>8.5999999999999993E-2</v>
      </c>
      <c r="W419" s="1">
        <v>0.94299999999999995</v>
      </c>
      <c r="X419" s="1">
        <v>2.9000000000000001E-2</v>
      </c>
      <c r="Y419" s="1">
        <v>0.32300000000000001</v>
      </c>
      <c r="Z419" s="1">
        <v>0.56899999999999995</v>
      </c>
      <c r="AA419" s="1">
        <v>0.02</v>
      </c>
      <c r="AB419" s="1">
        <v>0</v>
      </c>
      <c r="AC419" s="1">
        <v>4</v>
      </c>
      <c r="AD419" s="1">
        <v>29.179487179487186</v>
      </c>
      <c r="AE419" s="1">
        <v>16.564102564102566</v>
      </c>
      <c r="AF419" s="1">
        <v>54.256410256410248</v>
      </c>
      <c r="AG419" s="1">
        <v>23.890532544378701</v>
      </c>
      <c r="AH419" s="2">
        <v>8.3576287657920301E-2</v>
      </c>
      <c r="AI419" s="1">
        <v>0.68846153846153846</v>
      </c>
      <c r="AJ419" s="1">
        <v>0.29179487179487185</v>
      </c>
      <c r="AK419" s="1"/>
      <c r="AL419" s="1">
        <v>5.5210142396361093</v>
      </c>
      <c r="AM419" s="1">
        <v>1242.535433074547</v>
      </c>
      <c r="AN419" s="1">
        <v>1325.097412109375</v>
      </c>
      <c r="AO419" s="1">
        <v>8.258880615234375</v>
      </c>
      <c r="AP419" s="1">
        <v>1311.492553710938</v>
      </c>
      <c r="AQ419" s="1">
        <v>1325.620045096623</v>
      </c>
      <c r="AR419" s="1">
        <v>1320.791444679508</v>
      </c>
      <c r="AS419" s="1">
        <v>7.2145509719848633</v>
      </c>
      <c r="AT419" s="1">
        <v>7.8759901930784508</v>
      </c>
      <c r="AU419" s="1">
        <v>7.2239215494747748</v>
      </c>
      <c r="AV419" s="1">
        <v>0</v>
      </c>
      <c r="AW419" s="1"/>
      <c r="AX419" s="1"/>
    </row>
    <row r="420" spans="1:50" x14ac:dyDescent="0.3">
      <c r="A420" s="1">
        <v>3</v>
      </c>
      <c r="B420" s="1">
        <v>47.427</v>
      </c>
      <c r="C420" s="1">
        <v>0.64300000000000002</v>
      </c>
      <c r="D420" s="1">
        <v>2.9830000000000001</v>
      </c>
      <c r="E420" s="1">
        <v>0</v>
      </c>
      <c r="F420" s="1">
        <v>26.536999999999999</v>
      </c>
      <c r="G420" s="1">
        <v>0.91800000000000004</v>
      </c>
      <c r="H420" s="1">
        <v>4.3730000000000002</v>
      </c>
      <c r="I420" s="1">
        <v>17.126000000000001</v>
      </c>
      <c r="J420" s="1">
        <v>0.35899999999999999</v>
      </c>
      <c r="K420" s="1">
        <v>0</v>
      </c>
      <c r="L420" s="1">
        <v>0</v>
      </c>
      <c r="M420" s="1">
        <v>0</v>
      </c>
      <c r="N420" s="1">
        <f>SUM(B420:M420)</f>
        <v>100.36600000000001</v>
      </c>
      <c r="O420" s="1" t="s">
        <v>62</v>
      </c>
      <c r="P420" t="str" cm="1">
        <f t="array" ref="P420">_xlfn.IFS(A420=2,"Core",A420=3,"Rim",TRUE,"Mantle")</f>
        <v>Rim</v>
      </c>
      <c r="Q420" s="1" t="s">
        <v>52</v>
      </c>
      <c r="R420" s="1">
        <v>1.8979999999999999</v>
      </c>
      <c r="S420" s="1">
        <v>1.9E-2</v>
      </c>
      <c r="T420" s="1">
        <v>0.14099999999999999</v>
      </c>
      <c r="U420" s="1">
        <v>0</v>
      </c>
      <c r="V420" s="1">
        <v>5.2999999999999999E-2</v>
      </c>
      <c r="W420" s="1">
        <v>0.83499999999999996</v>
      </c>
      <c r="X420" s="1">
        <v>3.1E-2</v>
      </c>
      <c r="Y420" s="1">
        <v>0.26100000000000001</v>
      </c>
      <c r="Z420" s="1">
        <v>0.73399999999999999</v>
      </c>
      <c r="AA420" s="1">
        <v>2.8000000000000001E-2</v>
      </c>
      <c r="AB420" s="1">
        <v>0</v>
      </c>
      <c r="AC420" s="1">
        <v>4</v>
      </c>
      <c r="AD420" s="2">
        <v>38.349007314524556</v>
      </c>
      <c r="AE420" s="2">
        <v>13.636363636363638</v>
      </c>
      <c r="AF420" s="2">
        <v>48.014629049111811</v>
      </c>
      <c r="AG420" s="2">
        <f>Y420/(Y420+W420)*100</f>
        <v>23.813868613138688</v>
      </c>
      <c r="AH420" s="2">
        <f>V420/(V420+W420)</f>
        <v>5.9684684684684686E-2</v>
      </c>
      <c r="AI420" s="2">
        <v>0.67189132706374088</v>
      </c>
      <c r="AJ420" s="2">
        <v>0.38349007314524558</v>
      </c>
      <c r="AK420" s="1"/>
      <c r="AL420" s="1">
        <v>4.6134918464553039</v>
      </c>
      <c r="AM420" s="1">
        <v>1231.1835230501081</v>
      </c>
      <c r="AN420" s="1">
        <v>1274.453247070312</v>
      </c>
      <c r="AO420" s="1">
        <v>8.5459451675415039</v>
      </c>
      <c r="AP420" s="1">
        <v>1211.496704101562</v>
      </c>
      <c r="AQ420" s="1">
        <v>1343.7540885133701</v>
      </c>
      <c r="AR420" s="1">
        <v>1341.492415978696</v>
      </c>
      <c r="AS420" s="1">
        <v>6.0486059188842773</v>
      </c>
      <c r="AT420" s="1">
        <v>7.6032073445330752</v>
      </c>
      <c r="AU420" s="1">
        <v>7.3023651435167816</v>
      </c>
      <c r="AV420" s="1">
        <v>0</v>
      </c>
      <c r="AW420" s="1"/>
      <c r="AX420" s="1"/>
    </row>
    <row r="421" spans="1:50" x14ac:dyDescent="0.3">
      <c r="A421" s="1">
        <v>3</v>
      </c>
      <c r="B421" s="1">
        <v>46.35</v>
      </c>
      <c r="C421" s="1">
        <v>0.83</v>
      </c>
      <c r="D421" s="1">
        <v>2.57</v>
      </c>
      <c r="E421" s="1">
        <v>0.01</v>
      </c>
      <c r="F421" s="1">
        <v>30.72</v>
      </c>
      <c r="G421" s="1">
        <v>0.8</v>
      </c>
      <c r="H421" s="1">
        <v>5.28</v>
      </c>
      <c r="I421" s="1">
        <v>13.06</v>
      </c>
      <c r="J421" s="1">
        <v>0.22</v>
      </c>
      <c r="K421" s="1">
        <v>0</v>
      </c>
      <c r="L421" s="1">
        <v>0</v>
      </c>
      <c r="M421" s="1">
        <v>0</v>
      </c>
      <c r="N421" s="1">
        <v>99.839999999999989</v>
      </c>
      <c r="O421" s="1" t="s">
        <v>56</v>
      </c>
      <c r="P421" t="str" cm="1">
        <f t="array" ref="P421">_xlfn.IFS(A421=2,"Core",A421=3,"Rim",TRUE,"Mantle")</f>
        <v>Rim</v>
      </c>
      <c r="Q421" s="1" t="s">
        <v>58</v>
      </c>
      <c r="R421" s="1">
        <v>1.879</v>
      </c>
      <c r="S421" s="1">
        <v>2.5000000000000001E-2</v>
      </c>
      <c r="T421" s="1">
        <v>0.123</v>
      </c>
      <c r="U421" s="1">
        <v>0</v>
      </c>
      <c r="V421" s="1">
        <v>8.5999999999999993E-2</v>
      </c>
      <c r="W421" s="1">
        <v>0.95599999999999996</v>
      </c>
      <c r="X421" s="1">
        <v>2.7E-2</v>
      </c>
      <c r="Y421" s="1">
        <v>0.31900000000000001</v>
      </c>
      <c r="Z421" s="1">
        <v>0.56699999999999995</v>
      </c>
      <c r="AA421" s="1">
        <v>1.7000000000000001E-2</v>
      </c>
      <c r="AB421" s="1">
        <v>0</v>
      </c>
      <c r="AC421" s="1">
        <v>4</v>
      </c>
      <c r="AD421" s="1">
        <v>29.002557544757028</v>
      </c>
      <c r="AE421" s="1">
        <v>16.317135549872123</v>
      </c>
      <c r="AF421" s="1">
        <v>54.680306905370834</v>
      </c>
      <c r="AG421" s="1">
        <v>23.43864805290228</v>
      </c>
      <c r="AH421" s="2">
        <v>8.2533589251439526E-2</v>
      </c>
      <c r="AI421" s="1">
        <v>0.69181585677749347</v>
      </c>
      <c r="AJ421" s="1">
        <v>0.29002557544757029</v>
      </c>
      <c r="AK421" s="1"/>
      <c r="AL421" s="1">
        <v>5.0075442389174576</v>
      </c>
      <c r="AM421" s="1">
        <v>1242.7189645858521</v>
      </c>
      <c r="AN421" s="1">
        <v>1323.555541992188</v>
      </c>
      <c r="AO421" s="1">
        <v>7.8186125755310059</v>
      </c>
      <c r="AP421" s="1">
        <v>1303.150146484375</v>
      </c>
      <c r="AQ421" s="1">
        <v>1314.9286756290151</v>
      </c>
      <c r="AR421" s="1">
        <v>1309.6772432305779</v>
      </c>
      <c r="AS421" s="1">
        <v>6.759437084197998</v>
      </c>
      <c r="AT421" s="1">
        <v>7.0787489586023176</v>
      </c>
      <c r="AU421" s="1">
        <v>6.3669976787822407</v>
      </c>
      <c r="AV421" s="1">
        <v>1</v>
      </c>
      <c r="AW421" s="1"/>
      <c r="AX421" s="1"/>
    </row>
    <row r="422" spans="1:50" x14ac:dyDescent="0.3">
      <c r="A422" s="1">
        <v>3</v>
      </c>
      <c r="B422" s="1">
        <v>47.496000000000002</v>
      </c>
      <c r="C422" s="1">
        <v>0.60199999999999998</v>
      </c>
      <c r="D422" s="1">
        <v>2.6909999999999998</v>
      </c>
      <c r="E422" s="1">
        <v>0</v>
      </c>
      <c r="F422" s="1">
        <v>29.23</v>
      </c>
      <c r="G422" s="1">
        <v>0.80800000000000005</v>
      </c>
      <c r="H422" s="1">
        <v>4.907</v>
      </c>
      <c r="I422" s="1">
        <v>13.37</v>
      </c>
      <c r="J422" s="1">
        <v>0.255</v>
      </c>
      <c r="K422" s="1">
        <v>0</v>
      </c>
      <c r="L422" s="1">
        <v>0</v>
      </c>
      <c r="M422" s="1">
        <v>0</v>
      </c>
      <c r="N422" s="1">
        <v>99.359000000000009</v>
      </c>
      <c r="O422" s="1" t="s">
        <v>56</v>
      </c>
      <c r="P422" t="str" cm="1">
        <f t="array" ref="P422">_xlfn.IFS(A422=2,"Core",A422=3,"Rim",TRUE,"Mantle")</f>
        <v>Rim</v>
      </c>
      <c r="Q422" s="1" t="s">
        <v>53</v>
      </c>
      <c r="R422" s="1">
        <v>1.93</v>
      </c>
      <c r="S422" s="1">
        <v>1.7999999999999999E-2</v>
      </c>
      <c r="T422" s="1">
        <v>0.129</v>
      </c>
      <c r="U422" s="1">
        <v>0</v>
      </c>
      <c r="V422" s="1">
        <v>0</v>
      </c>
      <c r="W422" s="1">
        <v>0.99299999999999999</v>
      </c>
      <c r="X422" s="1">
        <v>2.8000000000000001E-2</v>
      </c>
      <c r="Y422" s="1">
        <v>0.29699999999999999</v>
      </c>
      <c r="Z422" s="1">
        <v>0.58199999999999996</v>
      </c>
      <c r="AA422" s="1">
        <v>0.02</v>
      </c>
      <c r="AB422" s="1">
        <v>0</v>
      </c>
      <c r="AC422" s="1">
        <v>3.9969999999999999</v>
      </c>
      <c r="AD422" s="2">
        <v>30.631578947368421</v>
      </c>
      <c r="AE422" s="2">
        <v>15.631578947368421</v>
      </c>
      <c r="AF422" s="2">
        <v>53.736842105263158</v>
      </c>
      <c r="AG422" s="2">
        <v>23.023255813953487</v>
      </c>
      <c r="AH422" s="2">
        <v>0</v>
      </c>
      <c r="AI422" s="2">
        <v>0.69052631578947365</v>
      </c>
      <c r="AJ422" s="2">
        <v>0.30631578947368421</v>
      </c>
      <c r="AK422" s="1"/>
      <c r="AL422" s="1">
        <v>6.6183730449993448</v>
      </c>
      <c r="AM422" s="1">
        <v>1252.912628113852</v>
      </c>
      <c r="AN422" s="1">
        <v>1296.896118164062</v>
      </c>
      <c r="AO422" s="1">
        <v>7.8582463264465332</v>
      </c>
      <c r="AP422" s="1">
        <v>1291.08544921875</v>
      </c>
      <c r="AQ422" s="1">
        <v>1347.4439477967269</v>
      </c>
      <c r="AR422" s="1">
        <v>1346.3495289476739</v>
      </c>
      <c r="AS422" s="1">
        <v>6.9580016136169434</v>
      </c>
      <c r="AT422" s="1">
        <v>9.4034545609051747</v>
      </c>
      <c r="AU422" s="1">
        <v>9.2568140730541959</v>
      </c>
      <c r="AV422" s="1">
        <v>0</v>
      </c>
      <c r="AW422" s="1"/>
      <c r="AX422" s="1"/>
    </row>
    <row r="423" spans="1:50" x14ac:dyDescent="0.3">
      <c r="A423" s="1">
        <v>3</v>
      </c>
      <c r="B423" s="1">
        <v>46.15</v>
      </c>
      <c r="C423" s="1">
        <v>0.83</v>
      </c>
      <c r="D423" s="1">
        <v>2.79</v>
      </c>
      <c r="E423" s="1">
        <v>0</v>
      </c>
      <c r="F423" s="1">
        <v>29.63</v>
      </c>
      <c r="G423" s="1">
        <v>0.85</v>
      </c>
      <c r="H423" s="1">
        <v>4.8600000000000003</v>
      </c>
      <c r="I423" s="1">
        <v>14.22</v>
      </c>
      <c r="J423" s="1">
        <v>0.27</v>
      </c>
      <c r="K423" s="1">
        <v>0</v>
      </c>
      <c r="L423" s="1">
        <v>0</v>
      </c>
      <c r="M423" s="1">
        <v>0</v>
      </c>
      <c r="N423" s="1">
        <v>99.59999999999998</v>
      </c>
      <c r="O423" s="1" t="s">
        <v>56</v>
      </c>
      <c r="P423" t="str" cm="1">
        <f t="array" ref="P423">_xlfn.IFS(A423=2,"Core",A423=3,"Rim",TRUE,"Mantle")</f>
        <v>Rim</v>
      </c>
      <c r="Q423" s="1" t="s">
        <v>58</v>
      </c>
      <c r="R423" s="1">
        <v>1.873</v>
      </c>
      <c r="S423" s="1">
        <v>2.5000000000000001E-2</v>
      </c>
      <c r="T423" s="1">
        <v>0.13300000000000001</v>
      </c>
      <c r="U423" s="1">
        <v>0</v>
      </c>
      <c r="V423" s="1">
        <v>9.0999999999999998E-2</v>
      </c>
      <c r="W423" s="1">
        <v>0.91400000000000003</v>
      </c>
      <c r="X423" s="1">
        <v>2.9000000000000001E-2</v>
      </c>
      <c r="Y423" s="1">
        <v>0.29399999999999998</v>
      </c>
      <c r="Z423" s="1">
        <v>0.61799999999999999</v>
      </c>
      <c r="AA423" s="1">
        <v>2.1000000000000001E-2</v>
      </c>
      <c r="AB423" s="1">
        <v>0</v>
      </c>
      <c r="AC423" s="1">
        <v>4</v>
      </c>
      <c r="AD423" s="1">
        <v>31.757451181911613</v>
      </c>
      <c r="AE423" s="1">
        <v>15.107913669064747</v>
      </c>
      <c r="AF423" s="1">
        <v>53.134635149023637</v>
      </c>
      <c r="AG423" s="1">
        <v>22.632794457274827</v>
      </c>
      <c r="AH423" s="2">
        <v>9.0547263681592008E-2</v>
      </c>
      <c r="AI423" s="1">
        <v>0.69013360739979435</v>
      </c>
      <c r="AJ423" s="1">
        <v>0.31757451181911611</v>
      </c>
      <c r="AK423" s="1"/>
      <c r="AL423" s="1">
        <v>4.8396305884972044</v>
      </c>
      <c r="AM423" s="1">
        <v>1233.9920614317321</v>
      </c>
      <c r="AN423" s="1">
        <v>1310.030639648438</v>
      </c>
      <c r="AO423" s="1">
        <v>7.91033935546875</v>
      </c>
      <c r="AP423" s="1">
        <v>1281.852172851562</v>
      </c>
      <c r="AQ423" s="1">
        <v>1321.643139694645</v>
      </c>
      <c r="AR423" s="1">
        <v>1316.565607197655</v>
      </c>
      <c r="AS423" s="1">
        <v>6.3697700500488281</v>
      </c>
      <c r="AT423" s="1">
        <v>7.3388481846322966</v>
      </c>
      <c r="AU423" s="1">
        <v>6.6531633495410576</v>
      </c>
      <c r="AV423" s="1">
        <v>0</v>
      </c>
      <c r="AW423" s="1"/>
      <c r="AX423" s="1"/>
    </row>
    <row r="424" spans="1:50" x14ac:dyDescent="0.3">
      <c r="A424" s="1">
        <v>3</v>
      </c>
      <c r="B424" s="1">
        <v>47.101999999999997</v>
      </c>
      <c r="C424" s="1">
        <v>0.88900000000000001</v>
      </c>
      <c r="D424" s="1">
        <v>3.2240000000000002</v>
      </c>
      <c r="E424" s="1">
        <v>0</v>
      </c>
      <c r="F424" s="1">
        <v>26.052</v>
      </c>
      <c r="G424" s="1">
        <v>0.64900000000000002</v>
      </c>
      <c r="H424" s="1">
        <v>4.2080000000000002</v>
      </c>
      <c r="I424" s="1">
        <v>16.576000000000001</v>
      </c>
      <c r="J424" s="1">
        <v>0.32700000000000001</v>
      </c>
      <c r="K424" s="1">
        <v>0</v>
      </c>
      <c r="L424" s="1">
        <v>0</v>
      </c>
      <c r="M424" s="1">
        <v>0</v>
      </c>
      <c r="N424" s="1">
        <v>99.026999999999987</v>
      </c>
      <c r="O424" s="1" t="s">
        <v>56</v>
      </c>
      <c r="P424" t="str" cm="1">
        <f t="array" ref="P424">_xlfn.IFS(A424=2,"Core",A424=3,"Rim",TRUE,"Mantle")</f>
        <v>Rim</v>
      </c>
      <c r="Q424" s="1" t="s">
        <v>53</v>
      </c>
      <c r="R424" s="1">
        <v>1.91</v>
      </c>
      <c r="S424" s="1">
        <v>2.7E-2</v>
      </c>
      <c r="T424" s="1">
        <v>0.154</v>
      </c>
      <c r="U424" s="1">
        <v>0</v>
      </c>
      <c r="V424" s="1">
        <v>0</v>
      </c>
      <c r="W424" s="1">
        <v>0.88400000000000001</v>
      </c>
      <c r="X424" s="1">
        <v>2.1999999999999999E-2</v>
      </c>
      <c r="Y424" s="1">
        <v>0.254</v>
      </c>
      <c r="Z424" s="1">
        <v>0.72</v>
      </c>
      <c r="AA424" s="1">
        <v>2.5999999999999999E-2</v>
      </c>
      <c r="AB424" s="1">
        <v>0</v>
      </c>
      <c r="AC424" s="1">
        <v>3.9980000000000002</v>
      </c>
      <c r="AD424" s="2">
        <v>38.297872340425535</v>
      </c>
      <c r="AE424" s="2">
        <v>13.51063829787234</v>
      </c>
      <c r="AF424" s="2">
        <v>48.191489361702125</v>
      </c>
      <c r="AG424" s="2">
        <v>22.319859402460459</v>
      </c>
      <c r="AH424" s="2">
        <v>0</v>
      </c>
      <c r="AI424" s="2">
        <v>0.67340425531914894</v>
      </c>
      <c r="AJ424" s="2">
        <v>0.38297872340425537</v>
      </c>
      <c r="AK424" s="1"/>
      <c r="AL424" s="1">
        <v>5.1387334632463109</v>
      </c>
      <c r="AM424" s="1">
        <v>1255.531885138196</v>
      </c>
      <c r="AN424" s="1">
        <v>1298.18505859375</v>
      </c>
      <c r="AO424" s="1">
        <v>8.9938125610351563</v>
      </c>
      <c r="AP424" s="1">
        <v>1249.728881835938</v>
      </c>
      <c r="AQ424" s="1">
        <v>1347.366751638393</v>
      </c>
      <c r="AR424" s="1">
        <v>1346.23047851038</v>
      </c>
      <c r="AS424" s="1">
        <v>5.2931118011474609</v>
      </c>
      <c r="AT424" s="1">
        <v>8.3042359239957477</v>
      </c>
      <c r="AU424" s="1">
        <v>8.1529056875835906</v>
      </c>
      <c r="AV424" s="1">
        <v>0</v>
      </c>
      <c r="AW424" s="1"/>
      <c r="AX424" s="1"/>
    </row>
    <row r="425" spans="1:50" x14ac:dyDescent="0.3">
      <c r="A425" s="1">
        <v>3</v>
      </c>
      <c r="B425" s="1">
        <v>47.548000000000002</v>
      </c>
      <c r="C425" s="1">
        <v>0.54600000000000004</v>
      </c>
      <c r="D425" s="1">
        <v>2.7429999999999999</v>
      </c>
      <c r="E425" s="1">
        <v>0</v>
      </c>
      <c r="F425" s="1">
        <v>29.068000000000001</v>
      </c>
      <c r="G425" s="1">
        <v>0.76400000000000001</v>
      </c>
      <c r="H425" s="1">
        <v>4.6269999999999998</v>
      </c>
      <c r="I425" s="1">
        <v>14.058999999999999</v>
      </c>
      <c r="J425" s="1">
        <v>0.26200000000000001</v>
      </c>
      <c r="K425" s="1">
        <v>0</v>
      </c>
      <c r="L425" s="1">
        <v>0</v>
      </c>
      <c r="M425" s="1">
        <v>0</v>
      </c>
      <c r="N425" s="1">
        <v>99.61699999999999</v>
      </c>
      <c r="O425" s="1" t="s">
        <v>56</v>
      </c>
      <c r="P425" t="str" cm="1">
        <f t="array" ref="P425">_xlfn.IFS(A425=2,"Core",A425=3,"Rim",TRUE,"Mantle")</f>
        <v>Rim</v>
      </c>
      <c r="Q425" s="1" t="s">
        <v>53</v>
      </c>
      <c r="R425" s="1">
        <v>1.9279999999999999</v>
      </c>
      <c r="S425" s="1">
        <v>1.7000000000000001E-2</v>
      </c>
      <c r="T425" s="1">
        <v>0.13100000000000001</v>
      </c>
      <c r="U425" s="1">
        <v>0</v>
      </c>
      <c r="V425" s="1">
        <v>0</v>
      </c>
      <c r="W425" s="1">
        <v>0.98599999999999999</v>
      </c>
      <c r="X425" s="1">
        <v>2.5999999999999999E-2</v>
      </c>
      <c r="Y425" s="1">
        <v>0.28000000000000003</v>
      </c>
      <c r="Z425" s="1">
        <v>0.61099999999999999</v>
      </c>
      <c r="AA425" s="1">
        <v>2.1000000000000001E-2</v>
      </c>
      <c r="AB425" s="1">
        <v>0</v>
      </c>
      <c r="AC425" s="1">
        <v>4</v>
      </c>
      <c r="AD425" s="2">
        <v>32.10719915922229</v>
      </c>
      <c r="AE425" s="2">
        <v>14.713610089332635</v>
      </c>
      <c r="AF425" s="2">
        <v>53.179190751445084</v>
      </c>
      <c r="AG425" s="2">
        <v>22.116903633491315</v>
      </c>
      <c r="AH425" s="2">
        <v>0</v>
      </c>
      <c r="AI425" s="2">
        <v>0.69232790331056226</v>
      </c>
      <c r="AJ425" s="2">
        <v>0.32107199159222288</v>
      </c>
      <c r="AK425" s="1"/>
      <c r="AL425" s="1">
        <v>6.2495332738226486</v>
      </c>
      <c r="AM425" s="1">
        <v>1252.3399222597741</v>
      </c>
      <c r="AN425" s="1">
        <v>1292.81640625</v>
      </c>
      <c r="AO425" s="1">
        <v>7.994389533996582</v>
      </c>
      <c r="AP425" s="1">
        <v>1286.307739257812</v>
      </c>
      <c r="AQ425" s="1">
        <v>1347.905821552858</v>
      </c>
      <c r="AR425" s="1">
        <v>1347.1056845222529</v>
      </c>
      <c r="AS425" s="1">
        <v>6.4438738822937012</v>
      </c>
      <c r="AT425" s="1">
        <v>9.2656652801615564</v>
      </c>
      <c r="AU425" s="1">
        <v>9.1585739569555926</v>
      </c>
      <c r="AV425" s="1">
        <v>0</v>
      </c>
      <c r="AW425" s="1"/>
      <c r="AX425" s="1"/>
    </row>
    <row r="426" spans="1:50" x14ac:dyDescent="0.3">
      <c r="A426" s="1">
        <v>3</v>
      </c>
      <c r="B426" s="1">
        <v>48.186</v>
      </c>
      <c r="C426" s="1">
        <v>0.67900000000000005</v>
      </c>
      <c r="D426" s="1">
        <v>2.0190000000000001</v>
      </c>
      <c r="E426" s="1">
        <v>1E-3</v>
      </c>
      <c r="F426" s="1">
        <v>27.884</v>
      </c>
      <c r="G426" s="1">
        <v>0.76500000000000001</v>
      </c>
      <c r="H426" s="1">
        <v>4.3739999999999997</v>
      </c>
      <c r="I426" s="1">
        <v>15.321</v>
      </c>
      <c r="J426" s="1">
        <v>0.251</v>
      </c>
      <c r="K426" s="1">
        <v>0</v>
      </c>
      <c r="L426" s="1">
        <v>0</v>
      </c>
      <c r="M426" s="1">
        <v>0</v>
      </c>
      <c r="N426" s="1">
        <v>99.48</v>
      </c>
      <c r="O426" s="1" t="s">
        <v>56</v>
      </c>
      <c r="P426" t="str" cm="1">
        <f t="array" ref="P426">_xlfn.IFS(A426=2,"Core",A426=3,"Rim",TRUE,"Mantle")</f>
        <v>Rim</v>
      </c>
      <c r="Q426" s="1" t="s">
        <v>53</v>
      </c>
      <c r="R426" s="1">
        <v>1.952</v>
      </c>
      <c r="S426" s="1">
        <v>2.1000000000000001E-2</v>
      </c>
      <c r="T426" s="1">
        <v>9.6000000000000002E-2</v>
      </c>
      <c r="U426" s="1">
        <v>0</v>
      </c>
      <c r="V426" s="1">
        <v>0</v>
      </c>
      <c r="W426" s="1">
        <v>0.94499999999999995</v>
      </c>
      <c r="X426" s="1">
        <v>2.5999999999999999E-2</v>
      </c>
      <c r="Y426" s="1">
        <v>0.26400000000000001</v>
      </c>
      <c r="Z426" s="1">
        <v>0.66500000000000004</v>
      </c>
      <c r="AA426" s="1">
        <v>0.02</v>
      </c>
      <c r="AB426" s="1">
        <v>0</v>
      </c>
      <c r="AC426" s="1">
        <v>3.9889999999999999</v>
      </c>
      <c r="AD426" s="2">
        <v>35</v>
      </c>
      <c r="AE426" s="2">
        <v>13.894736842105262</v>
      </c>
      <c r="AF426" s="2">
        <v>51.105263157894733</v>
      </c>
      <c r="AG426" s="2">
        <v>21.836228287841191</v>
      </c>
      <c r="AH426" s="2">
        <v>0</v>
      </c>
      <c r="AI426" s="2">
        <v>0.68605263157894725</v>
      </c>
      <c r="AJ426" s="2">
        <v>0.35</v>
      </c>
      <c r="AK426" s="1"/>
      <c r="AL426" s="1">
        <v>5.1055761047074766</v>
      </c>
      <c r="AM426" s="1">
        <v>1251.1618661924081</v>
      </c>
      <c r="AN426" s="1">
        <v>1306.951171875</v>
      </c>
      <c r="AO426" s="1">
        <v>6.9669508934020996</v>
      </c>
      <c r="AP426" s="1">
        <v>1270.236450195312</v>
      </c>
      <c r="AQ426" s="1">
        <v>1340.277317745524</v>
      </c>
      <c r="AR426" s="1">
        <v>1341.4549777404659</v>
      </c>
      <c r="AS426" s="1">
        <v>5.5687737464904794</v>
      </c>
      <c r="AT426" s="1">
        <v>7.884517685746232</v>
      </c>
      <c r="AU426" s="1">
        <v>8.0418207031369366</v>
      </c>
      <c r="AV426" s="1">
        <v>0</v>
      </c>
      <c r="AW426" s="1"/>
      <c r="AX426" s="1"/>
    </row>
    <row r="427" spans="1:50" x14ac:dyDescent="0.3">
      <c r="A427" s="1">
        <v>3</v>
      </c>
      <c r="B427" s="1">
        <v>46.478000000000002</v>
      </c>
      <c r="C427" s="1">
        <v>1.048</v>
      </c>
      <c r="D427" s="1">
        <v>3.1909999999999998</v>
      </c>
      <c r="E427" s="1">
        <v>0</v>
      </c>
      <c r="F427" s="1">
        <v>26.413</v>
      </c>
      <c r="G427" s="1">
        <v>0.63600000000000001</v>
      </c>
      <c r="H427" s="1">
        <v>3.7130000000000001</v>
      </c>
      <c r="I427" s="1">
        <v>17.981000000000002</v>
      </c>
      <c r="J427" s="1">
        <v>0.315</v>
      </c>
      <c r="K427" s="1">
        <v>0</v>
      </c>
      <c r="L427" s="1">
        <v>0</v>
      </c>
      <c r="M427" s="1">
        <v>0</v>
      </c>
      <c r="N427" s="1">
        <f>SUM(B427:M427)</f>
        <v>99.775000000000006</v>
      </c>
      <c r="O427" s="1" t="s">
        <v>60</v>
      </c>
      <c r="P427" t="str" cm="1">
        <f t="array" ref="P427">_xlfn.IFS(A427=2,"Core",A427=3,"Rim",TRUE,"Mantle")</f>
        <v>Rim</v>
      </c>
      <c r="Q427" s="1" t="s">
        <v>52</v>
      </c>
      <c r="R427" s="1">
        <v>1.877</v>
      </c>
      <c r="S427" s="1">
        <v>3.2000000000000001E-2</v>
      </c>
      <c r="T427" s="1">
        <v>0.152</v>
      </c>
      <c r="U427" s="1">
        <v>0</v>
      </c>
      <c r="V427" s="1">
        <v>5.6000000000000001E-2</v>
      </c>
      <c r="W427" s="1">
        <v>0.83599999999999997</v>
      </c>
      <c r="X427" s="1">
        <v>2.1999999999999999E-2</v>
      </c>
      <c r="Y427" s="1">
        <v>0.223</v>
      </c>
      <c r="Z427" s="1">
        <v>0.77800000000000002</v>
      </c>
      <c r="AA427" s="1">
        <v>2.5000000000000001E-2</v>
      </c>
      <c r="AB427" s="1">
        <v>0</v>
      </c>
      <c r="AC427" s="1">
        <v>4</v>
      </c>
      <c r="AD427" s="2">
        <v>40.626631853785902</v>
      </c>
      <c r="AE427" s="2">
        <v>11.644908616187989</v>
      </c>
      <c r="AF427" s="2">
        <v>47.728459530026115</v>
      </c>
      <c r="AG427" s="2">
        <f>Y427/(Y427+W427)*100</f>
        <v>21.057601510859303</v>
      </c>
      <c r="AH427" s="2">
        <f>V427/(V427+W427)</f>
        <v>6.2780269058295965E-2</v>
      </c>
      <c r="AI427" s="2">
        <v>0.68041775456919062</v>
      </c>
      <c r="AJ427" s="2">
        <v>0.40626631853785899</v>
      </c>
      <c r="AK427" s="1"/>
      <c r="AL427" s="1">
        <v>3.2767826503530562</v>
      </c>
      <c r="AM427" s="1">
        <v>1238.1630079957849</v>
      </c>
      <c r="AN427" s="1">
        <v>1281.811645507812</v>
      </c>
      <c r="AO427" s="1">
        <v>8.7486944198608398</v>
      </c>
      <c r="AP427" s="1">
        <v>1239.3046875</v>
      </c>
      <c r="AQ427" s="1">
        <v>1321.404335165334</v>
      </c>
      <c r="AR427" s="1">
        <v>1316.9870987627919</v>
      </c>
      <c r="AS427" s="1">
        <v>4.1755685806274414</v>
      </c>
      <c r="AT427" s="1">
        <v>6.4339772485191133</v>
      </c>
      <c r="AU427" s="1">
        <v>5.8403777601678772</v>
      </c>
      <c r="AV427" s="1">
        <v>0</v>
      </c>
      <c r="AW427" s="1"/>
      <c r="AX427" s="1"/>
    </row>
    <row r="428" spans="1:50" x14ac:dyDescent="0.3">
      <c r="A428" s="1">
        <v>3</v>
      </c>
      <c r="B428" s="1">
        <v>45.09</v>
      </c>
      <c r="C428" s="1">
        <v>0.95</v>
      </c>
      <c r="D428" s="1">
        <v>3.43</v>
      </c>
      <c r="E428" s="1">
        <v>0.04</v>
      </c>
      <c r="F428" s="1">
        <v>28.44</v>
      </c>
      <c r="G428" s="1">
        <v>0.67</v>
      </c>
      <c r="H428" s="1">
        <v>4.25</v>
      </c>
      <c r="I428" s="1">
        <v>16.48</v>
      </c>
      <c r="J428" s="1">
        <v>0.33</v>
      </c>
      <c r="K428" s="1">
        <v>0</v>
      </c>
      <c r="L428" s="1">
        <v>0</v>
      </c>
      <c r="M428" s="1">
        <v>0</v>
      </c>
      <c r="N428" s="1">
        <v>99.68</v>
      </c>
      <c r="O428" s="1" t="s">
        <v>56</v>
      </c>
      <c r="P428" t="str" cm="1">
        <f t="array" ref="P428">_xlfn.IFS(A428=2,"Core",A428=3,"Rim",TRUE,"Mantle")</f>
        <v>Rim</v>
      </c>
      <c r="Q428" s="1" t="s">
        <v>58</v>
      </c>
      <c r="R428" s="1">
        <v>1.8240000000000001</v>
      </c>
      <c r="S428" s="1">
        <v>2.9000000000000001E-2</v>
      </c>
      <c r="T428" s="1">
        <v>0.16400000000000001</v>
      </c>
      <c r="U428" s="1">
        <v>1E-3</v>
      </c>
      <c r="V428" s="1">
        <v>0.155</v>
      </c>
      <c r="W428" s="1">
        <v>0.80800000000000005</v>
      </c>
      <c r="X428" s="1">
        <v>2.3E-2</v>
      </c>
      <c r="Y428" s="1">
        <v>0.25600000000000001</v>
      </c>
      <c r="Z428" s="1">
        <v>0.71399999999999997</v>
      </c>
      <c r="AA428" s="1">
        <v>2.5999999999999999E-2</v>
      </c>
      <c r="AB428" s="1">
        <v>0</v>
      </c>
      <c r="AC428" s="1">
        <v>4</v>
      </c>
      <c r="AD428" s="1">
        <v>36.503067484662566</v>
      </c>
      <c r="AE428" s="1">
        <v>13.0879345603272</v>
      </c>
      <c r="AF428" s="1">
        <v>50.408997955010229</v>
      </c>
      <c r="AG428" s="1">
        <v>21.00082034454471</v>
      </c>
      <c r="AH428" s="2">
        <v>0.16095534787123572</v>
      </c>
      <c r="AI428" s="1">
        <v>0.68660531697341509</v>
      </c>
      <c r="AJ428" s="1">
        <v>0.36503067484662566</v>
      </c>
      <c r="AK428" s="1"/>
      <c r="AL428" s="1">
        <v>3.320766776217468</v>
      </c>
      <c r="AM428" s="1">
        <v>1233.047191328413</v>
      </c>
      <c r="AN428" s="1">
        <v>1324.361328125</v>
      </c>
      <c r="AO428" s="1">
        <v>9.9479513168334961</v>
      </c>
      <c r="AP428" s="1">
        <v>1277.897583007812</v>
      </c>
      <c r="AQ428" s="1">
        <v>1307.7724339125241</v>
      </c>
      <c r="AR428" s="1">
        <v>1291.5470661637739</v>
      </c>
      <c r="AS428" s="1">
        <v>5.6525759696960449</v>
      </c>
      <c r="AT428" s="1">
        <v>5.6463396764543177</v>
      </c>
      <c r="AU428" s="1">
        <v>3.4529774922880101</v>
      </c>
      <c r="AV428" s="1">
        <v>1</v>
      </c>
      <c r="AW428" s="1"/>
      <c r="AX428" s="1"/>
    </row>
    <row r="429" spans="1:50" x14ac:dyDescent="0.3">
      <c r="A429" s="1">
        <v>3</v>
      </c>
      <c r="B429" s="1">
        <v>45.76</v>
      </c>
      <c r="C429" s="1">
        <v>1.03</v>
      </c>
      <c r="D429" s="1">
        <v>3.42</v>
      </c>
      <c r="E429" s="1">
        <v>0</v>
      </c>
      <c r="F429" s="1">
        <v>30.13</v>
      </c>
      <c r="G429" s="1">
        <v>0.8</v>
      </c>
      <c r="H429" s="1">
        <v>4.3600000000000003</v>
      </c>
      <c r="I429" s="1">
        <v>14.79</v>
      </c>
      <c r="J429" s="1">
        <v>0.28000000000000003</v>
      </c>
      <c r="K429" s="1">
        <v>0</v>
      </c>
      <c r="L429" s="1">
        <v>0</v>
      </c>
      <c r="M429" s="1">
        <v>0</v>
      </c>
      <c r="N429" s="1">
        <v>100.57</v>
      </c>
      <c r="O429" s="1" t="s">
        <v>56</v>
      </c>
      <c r="P429" t="str" cm="1">
        <f t="array" ref="P429">_xlfn.IFS(A429=2,"Core",A429=3,"Rim",TRUE,"Mantle")</f>
        <v>Rim</v>
      </c>
      <c r="Q429" s="1" t="s">
        <v>58</v>
      </c>
      <c r="R429" s="1">
        <v>1.843</v>
      </c>
      <c r="S429" s="1">
        <v>3.1E-2</v>
      </c>
      <c r="T429" s="1">
        <v>0.16200000000000001</v>
      </c>
      <c r="U429" s="1">
        <v>0</v>
      </c>
      <c r="V429" s="1">
        <v>0.112</v>
      </c>
      <c r="W429" s="1">
        <v>0.90300000000000002</v>
      </c>
      <c r="X429" s="1">
        <v>2.7E-2</v>
      </c>
      <c r="Y429" s="1">
        <v>0.26200000000000001</v>
      </c>
      <c r="Z429" s="1">
        <v>0.63800000000000001</v>
      </c>
      <c r="AA429" s="1">
        <v>2.1999999999999999E-2</v>
      </c>
      <c r="AB429" s="1">
        <v>0</v>
      </c>
      <c r="AC429" s="1">
        <v>4</v>
      </c>
      <c r="AD429" s="1">
        <v>32.852729145211121</v>
      </c>
      <c r="AE429" s="1">
        <v>13.491246138002062</v>
      </c>
      <c r="AF429" s="1">
        <v>53.656024716786824</v>
      </c>
      <c r="AG429" s="1">
        <v>20.516836335160534</v>
      </c>
      <c r="AH429" s="2">
        <v>0.11034482758620688</v>
      </c>
      <c r="AI429" s="1">
        <v>0.70082389289392388</v>
      </c>
      <c r="AJ429" s="1">
        <v>0.32852729145211124</v>
      </c>
      <c r="AK429" s="1"/>
      <c r="AL429" s="1">
        <v>4.6937313847081734</v>
      </c>
      <c r="AM429" s="1">
        <v>1227.2557509492881</v>
      </c>
      <c r="AN429" s="1">
        <v>1313.523193359375</v>
      </c>
      <c r="AO429" s="1">
        <v>7.7763829231262207</v>
      </c>
      <c r="AP429" s="1">
        <v>1285.99560546875</v>
      </c>
      <c r="AQ429" s="1">
        <v>1316.537629662198</v>
      </c>
      <c r="AR429" s="1">
        <v>1307.2109010451879</v>
      </c>
      <c r="AS429" s="1">
        <v>5.7843213081359863</v>
      </c>
      <c r="AT429" s="1">
        <v>7.5751008259103401</v>
      </c>
      <c r="AU429" s="1">
        <v>6.3090340880861113</v>
      </c>
      <c r="AV429" s="1">
        <v>0</v>
      </c>
      <c r="AW429" s="1"/>
      <c r="AX429" s="1"/>
    </row>
    <row r="430" spans="1:50" x14ac:dyDescent="0.3">
      <c r="A430" s="1">
        <v>3</v>
      </c>
      <c r="B430" s="1">
        <v>47.463999999999999</v>
      </c>
      <c r="C430" s="1">
        <v>0.78500000000000003</v>
      </c>
      <c r="D430" s="1">
        <v>2.9820000000000002</v>
      </c>
      <c r="E430" s="1">
        <v>0</v>
      </c>
      <c r="F430" s="1">
        <v>27.164000000000001</v>
      </c>
      <c r="G430" s="1">
        <v>0.69699999999999995</v>
      </c>
      <c r="H430" s="1">
        <v>3.7469999999999999</v>
      </c>
      <c r="I430" s="1">
        <v>18.02</v>
      </c>
      <c r="J430" s="1">
        <v>0.23699999999999999</v>
      </c>
      <c r="K430" s="1">
        <v>0</v>
      </c>
      <c r="L430" s="1">
        <v>0</v>
      </c>
      <c r="M430" s="1">
        <v>0</v>
      </c>
      <c r="N430" s="1">
        <f>SUM(B430:M430)</f>
        <v>101.09599999999999</v>
      </c>
      <c r="O430" s="1" t="s">
        <v>60</v>
      </c>
      <c r="P430" t="str" cm="1">
        <f t="array" ref="P430">_xlfn.IFS(A430=2,"Core",A430=3,"Rim",TRUE,"Mantle")</f>
        <v>Rim</v>
      </c>
      <c r="Q430" s="1" t="s">
        <v>52</v>
      </c>
      <c r="R430" s="1">
        <v>1.8939999999999999</v>
      </c>
      <c r="S430" s="1">
        <v>2.4E-2</v>
      </c>
      <c r="T430" s="1">
        <v>0.14000000000000001</v>
      </c>
      <c r="U430" s="1">
        <v>0</v>
      </c>
      <c r="V430" s="1">
        <v>4.2999999999999997E-2</v>
      </c>
      <c r="W430" s="1">
        <v>0.86399999999999999</v>
      </c>
      <c r="X430" s="1">
        <v>2.4E-2</v>
      </c>
      <c r="Y430" s="1">
        <v>0.223</v>
      </c>
      <c r="Z430" s="1">
        <v>0.77100000000000002</v>
      </c>
      <c r="AA430" s="1">
        <v>1.7999999999999999E-2</v>
      </c>
      <c r="AB430" s="1">
        <v>0</v>
      </c>
      <c r="AC430" s="1">
        <v>4</v>
      </c>
      <c r="AD430" s="2">
        <v>40.051948051948052</v>
      </c>
      <c r="AE430" s="2">
        <v>11.584415584415584</v>
      </c>
      <c r="AF430" s="2">
        <v>48.363636363636367</v>
      </c>
      <c r="AG430" s="2">
        <f>Y430/(Y430+W430)*100</f>
        <v>20.515179392824287</v>
      </c>
      <c r="AH430" s="2">
        <f>V430/(V430+W430)</f>
        <v>4.7409040793825796E-2</v>
      </c>
      <c r="AI430" s="2">
        <v>0.68389610389610389</v>
      </c>
      <c r="AJ430" s="2">
        <v>0.4005194805194805</v>
      </c>
      <c r="AK430" s="1"/>
      <c r="AL430" s="1">
        <v>2.847685908318816</v>
      </c>
      <c r="AM430" s="1">
        <v>1230.624004237656</v>
      </c>
      <c r="AN430" s="1">
        <v>1302.607788085938</v>
      </c>
      <c r="AO430" s="1">
        <v>9.3131723403930664</v>
      </c>
      <c r="AP430" s="1">
        <v>1217.918701171875</v>
      </c>
      <c r="AQ430" s="1">
        <v>1324.957148037038</v>
      </c>
      <c r="AR430" s="1">
        <v>1320.4008020075521</v>
      </c>
      <c r="AS430" s="1">
        <v>4.1281046867370614</v>
      </c>
      <c r="AT430" s="1">
        <v>6.2775347703623083</v>
      </c>
      <c r="AU430" s="1">
        <v>5.6674211970984683</v>
      </c>
      <c r="AV430" s="1">
        <v>0</v>
      </c>
      <c r="AW430" s="1"/>
      <c r="AX430" s="1"/>
    </row>
    <row r="431" spans="1:50" x14ac:dyDescent="0.3">
      <c r="A431" s="1">
        <v>3</v>
      </c>
      <c r="B431" s="1">
        <v>45.317</v>
      </c>
      <c r="C431" s="1">
        <v>1.2090000000000001</v>
      </c>
      <c r="D431" s="1">
        <v>5.2089999999999996</v>
      </c>
      <c r="E431" s="1">
        <v>5.7000000000000002E-2</v>
      </c>
      <c r="F431" s="1">
        <v>25.27</v>
      </c>
      <c r="G431" s="1">
        <v>0.50700000000000001</v>
      </c>
      <c r="H431" s="1">
        <v>3.1749999999999998</v>
      </c>
      <c r="I431" s="1">
        <v>19.09</v>
      </c>
      <c r="J431" s="1">
        <v>0.37</v>
      </c>
      <c r="K431" s="1">
        <v>0</v>
      </c>
      <c r="L431" s="1">
        <v>0</v>
      </c>
      <c r="M431" s="1">
        <v>0</v>
      </c>
      <c r="N431" s="1">
        <v>100.20400000000001</v>
      </c>
      <c r="O431" s="1" t="s">
        <v>56</v>
      </c>
      <c r="P431" t="str" cm="1">
        <f t="array" ref="P431">_xlfn.IFS(A431=2,"Core",A431=3,"Rim",TRUE,"Mantle")</f>
        <v>Rim</v>
      </c>
      <c r="Q431" s="1" t="s">
        <v>52</v>
      </c>
      <c r="R431" s="1">
        <v>1.8149999999999999</v>
      </c>
      <c r="S431" s="1">
        <v>3.5999999999999997E-2</v>
      </c>
      <c r="T431" s="1">
        <v>0.246</v>
      </c>
      <c r="U431" s="1">
        <v>2E-3</v>
      </c>
      <c r="V431" s="1">
        <v>7.8E-2</v>
      </c>
      <c r="W431" s="1">
        <v>0.76800000000000002</v>
      </c>
      <c r="X431" s="1">
        <v>1.7000000000000001E-2</v>
      </c>
      <c r="Y431" s="1">
        <v>0.189</v>
      </c>
      <c r="Z431" s="1">
        <v>0.81899999999999995</v>
      </c>
      <c r="AA431" s="1">
        <v>2.9000000000000001E-2</v>
      </c>
      <c r="AB431" s="1">
        <v>0</v>
      </c>
      <c r="AC431" s="1">
        <v>4</v>
      </c>
      <c r="AD431" s="2">
        <v>43.773383217530728</v>
      </c>
      <c r="AE431" s="2">
        <v>10.101549973276324</v>
      </c>
      <c r="AF431" s="2">
        <v>46.125066809192951</v>
      </c>
      <c r="AG431" s="2">
        <v>19.749216300940436</v>
      </c>
      <c r="AH431" s="2">
        <v>9.2198581560283696E-2</v>
      </c>
      <c r="AI431" s="2">
        <v>0.68011758417958312</v>
      </c>
      <c r="AJ431" s="2">
        <v>0.43773383217530726</v>
      </c>
      <c r="AK431" s="1"/>
      <c r="AL431" s="1">
        <v>3.873196156508659</v>
      </c>
      <c r="AM431" s="1">
        <v>1236.520344525399</v>
      </c>
      <c r="AN431" s="1">
        <v>1312.570068359375</v>
      </c>
      <c r="AO431" s="1">
        <v>8.6515207290649414</v>
      </c>
      <c r="AP431" s="1">
        <v>1263.89208984375</v>
      </c>
      <c r="AQ431" s="1">
        <v>1332.0942598531381</v>
      </c>
      <c r="AR431" s="1">
        <v>1319.4949857178051</v>
      </c>
      <c r="AS431" s="1">
        <v>3.4900870323181148</v>
      </c>
      <c r="AT431" s="1">
        <v>8.1332801473645304</v>
      </c>
      <c r="AU431" s="1">
        <v>6.4376722882801811</v>
      </c>
      <c r="AV431" s="1">
        <v>0</v>
      </c>
      <c r="AW431" s="1"/>
      <c r="AX431" s="1"/>
    </row>
    <row r="432" spans="1:50" x14ac:dyDescent="0.3">
      <c r="A432" s="1">
        <v>3</v>
      </c>
      <c r="B432" s="1">
        <v>46.703000000000003</v>
      </c>
      <c r="C432" s="1">
        <v>0.94299999999999995</v>
      </c>
      <c r="D432" s="1">
        <v>3.3359999999999999</v>
      </c>
      <c r="E432" s="1">
        <v>0</v>
      </c>
      <c r="F432" s="1">
        <v>26.928999999999998</v>
      </c>
      <c r="G432" s="1">
        <v>0.65700000000000003</v>
      </c>
      <c r="H432" s="1">
        <v>3.68</v>
      </c>
      <c r="I432" s="1">
        <v>16.291</v>
      </c>
      <c r="J432" s="1">
        <v>0.32700000000000001</v>
      </c>
      <c r="K432" s="1">
        <v>0</v>
      </c>
      <c r="L432" s="1">
        <v>0</v>
      </c>
      <c r="M432" s="1">
        <v>0</v>
      </c>
      <c r="N432" s="1">
        <v>98.866</v>
      </c>
      <c r="O432" s="1" t="s">
        <v>56</v>
      </c>
      <c r="P432" t="str" cm="1">
        <f t="array" ref="P432">_xlfn.IFS(A432=2,"Core",A432=3,"Rim",TRUE,"Mantle")</f>
        <v>Rim</v>
      </c>
      <c r="Q432" s="1" t="s">
        <v>53</v>
      </c>
      <c r="R432" s="1">
        <v>1.905</v>
      </c>
      <c r="S432" s="1">
        <v>2.9000000000000001E-2</v>
      </c>
      <c r="T432" s="1">
        <v>0.16</v>
      </c>
      <c r="U432" s="1">
        <v>0</v>
      </c>
      <c r="V432" s="1">
        <v>0</v>
      </c>
      <c r="W432" s="1">
        <v>0.91900000000000004</v>
      </c>
      <c r="X432" s="1">
        <v>2.3E-2</v>
      </c>
      <c r="Y432" s="1">
        <v>0.224</v>
      </c>
      <c r="Z432" s="1">
        <v>0.71199999999999997</v>
      </c>
      <c r="AA432" s="1">
        <v>2.5999999999999999E-2</v>
      </c>
      <c r="AB432" s="1">
        <v>0</v>
      </c>
      <c r="AC432" s="1">
        <v>3.9980000000000002</v>
      </c>
      <c r="AD432" s="2">
        <v>37.912673056443019</v>
      </c>
      <c r="AE432" s="2">
        <v>11.927582534611288</v>
      </c>
      <c r="AF432" s="2">
        <v>50.159744408945691</v>
      </c>
      <c r="AG432" s="2">
        <v>19.597550306211723</v>
      </c>
      <c r="AH432" s="2">
        <v>0</v>
      </c>
      <c r="AI432" s="2">
        <v>0.69116080937167201</v>
      </c>
      <c r="AJ432" s="2">
        <v>0.37912673056443019</v>
      </c>
      <c r="AK432" s="1"/>
      <c r="AL432" s="1">
        <v>5.4322942567152266</v>
      </c>
      <c r="AM432" s="1">
        <v>1248.0986160589709</v>
      </c>
      <c r="AN432" s="1">
        <v>1293.314453125</v>
      </c>
      <c r="AO432" s="1">
        <v>8.821533203125</v>
      </c>
      <c r="AP432" s="1">
        <v>1263.249755859375</v>
      </c>
      <c r="AQ432" s="1">
        <v>1342.4124714754939</v>
      </c>
      <c r="AR432" s="1">
        <v>1340.585192257663</v>
      </c>
      <c r="AS432" s="1">
        <v>5.381248950958252</v>
      </c>
      <c r="AT432" s="1">
        <v>8.6617313695319353</v>
      </c>
      <c r="AU432" s="1">
        <v>8.4169873459119771</v>
      </c>
      <c r="AV432" s="1">
        <v>0</v>
      </c>
      <c r="AW432" s="1"/>
      <c r="AX432" s="1"/>
    </row>
    <row r="433" spans="1:50" x14ac:dyDescent="0.3">
      <c r="A433" s="1">
        <v>3</v>
      </c>
      <c r="B433" s="1">
        <v>46.93</v>
      </c>
      <c r="C433" s="1">
        <v>0.80700000000000005</v>
      </c>
      <c r="D433" s="1">
        <v>3.1150000000000002</v>
      </c>
      <c r="E433" s="1">
        <v>0</v>
      </c>
      <c r="F433" s="1">
        <v>27.010999999999999</v>
      </c>
      <c r="G433" s="1">
        <v>0.67100000000000004</v>
      </c>
      <c r="H433" s="1">
        <v>3.6360000000000001</v>
      </c>
      <c r="I433" s="1">
        <v>16.643999999999998</v>
      </c>
      <c r="J433" s="1">
        <v>0.29199999999999998</v>
      </c>
      <c r="K433" s="1">
        <v>0</v>
      </c>
      <c r="L433" s="1">
        <v>0</v>
      </c>
      <c r="M433" s="1">
        <v>0</v>
      </c>
      <c r="N433" s="1">
        <v>99.105999999999995</v>
      </c>
      <c r="O433" s="1" t="s">
        <v>56</v>
      </c>
      <c r="P433" t="str" cm="1">
        <f t="array" ref="P433">_xlfn.IFS(A433=2,"Core",A433=3,"Rim",TRUE,"Mantle")</f>
        <v>Rim</v>
      </c>
      <c r="Q433" s="1" t="s">
        <v>53</v>
      </c>
      <c r="R433" s="1">
        <v>1.9119999999999999</v>
      </c>
      <c r="S433" s="1">
        <v>2.5000000000000001E-2</v>
      </c>
      <c r="T433" s="1">
        <v>0.15</v>
      </c>
      <c r="U433" s="1">
        <v>0</v>
      </c>
      <c r="V433" s="1">
        <v>0</v>
      </c>
      <c r="W433" s="1">
        <v>0.92</v>
      </c>
      <c r="X433" s="1">
        <v>2.3E-2</v>
      </c>
      <c r="Y433" s="1">
        <v>0.221</v>
      </c>
      <c r="Z433" s="1">
        <v>0.72699999999999998</v>
      </c>
      <c r="AA433" s="1">
        <v>2.3E-2</v>
      </c>
      <c r="AB433" s="1">
        <v>0</v>
      </c>
      <c r="AC433" s="1">
        <v>4</v>
      </c>
      <c r="AD433" s="2">
        <v>38.44526705446853</v>
      </c>
      <c r="AE433" s="2">
        <v>11.686938127974617</v>
      </c>
      <c r="AF433" s="2">
        <v>49.867794817556849</v>
      </c>
      <c r="AG433" s="2">
        <v>19.36897458369851</v>
      </c>
      <c r="AH433" s="2">
        <v>0</v>
      </c>
      <c r="AI433" s="2">
        <v>0.69090428344791111</v>
      </c>
      <c r="AJ433" s="2">
        <v>0.38445267054468529</v>
      </c>
      <c r="AK433" s="1"/>
      <c r="AL433" s="1">
        <v>4.7845411346958713</v>
      </c>
      <c r="AM433" s="1">
        <v>1243.5646572147371</v>
      </c>
      <c r="AN433" s="1">
        <v>1298.8662109375</v>
      </c>
      <c r="AO433" s="1">
        <v>8.5784711837768555</v>
      </c>
      <c r="AP433" s="1">
        <v>1239.790893554688</v>
      </c>
      <c r="AQ433" s="1">
        <v>1340.0625373110249</v>
      </c>
      <c r="AR433" s="1">
        <v>1338.4562229676701</v>
      </c>
      <c r="AS433" s="1">
        <v>5.3576927185058594</v>
      </c>
      <c r="AT433" s="1">
        <v>8.1312850282888576</v>
      </c>
      <c r="AU433" s="1">
        <v>7.9163953824481261</v>
      </c>
      <c r="AV433" s="1">
        <v>0</v>
      </c>
      <c r="AW433" s="1"/>
      <c r="AX433" s="1"/>
    </row>
    <row r="434" spans="1:50" x14ac:dyDescent="0.3">
      <c r="A434" s="1">
        <v>3</v>
      </c>
      <c r="B434" s="1">
        <v>46.192</v>
      </c>
      <c r="C434" s="1">
        <v>1.123</v>
      </c>
      <c r="D434" s="1">
        <v>3.0670000000000002</v>
      </c>
      <c r="E434" s="1">
        <v>0</v>
      </c>
      <c r="F434" s="1">
        <v>28.681000000000001</v>
      </c>
      <c r="G434" s="1">
        <v>0.73899999999999999</v>
      </c>
      <c r="H434" s="1">
        <v>3.427</v>
      </c>
      <c r="I434" s="1">
        <v>16.437999999999999</v>
      </c>
      <c r="J434" s="1">
        <v>0.28599999999999998</v>
      </c>
      <c r="K434" s="1">
        <v>0</v>
      </c>
      <c r="L434" s="1">
        <v>0</v>
      </c>
      <c r="M434" s="1">
        <v>0</v>
      </c>
      <c r="N434" s="1">
        <f>SUM(B434:M434)</f>
        <v>99.953000000000017</v>
      </c>
      <c r="O434" s="1" t="s">
        <v>61</v>
      </c>
      <c r="P434" t="str" cm="1">
        <f t="array" ref="P434">_xlfn.IFS(A434=2,"Core",A434=3,"Rim",TRUE,"Mantle")</f>
        <v>Rim</v>
      </c>
      <c r="Q434" s="1" t="s">
        <v>52</v>
      </c>
      <c r="R434" s="1">
        <v>1.875</v>
      </c>
      <c r="S434" s="1">
        <v>3.4000000000000002E-2</v>
      </c>
      <c r="T434" s="1">
        <v>0.14699999999999999</v>
      </c>
      <c r="U434" s="1">
        <v>0</v>
      </c>
      <c r="V434" s="1">
        <v>5.7000000000000002E-2</v>
      </c>
      <c r="W434" s="1">
        <v>0.91700000000000004</v>
      </c>
      <c r="X434" s="1">
        <v>2.5000000000000001E-2</v>
      </c>
      <c r="Y434" s="1">
        <v>0.20699999999999999</v>
      </c>
      <c r="Z434" s="1">
        <v>0.71499999999999997</v>
      </c>
      <c r="AA434" s="1">
        <v>2.3E-2</v>
      </c>
      <c r="AB434" s="1">
        <v>0</v>
      </c>
      <c r="AC434" s="1">
        <v>4</v>
      </c>
      <c r="AD434" s="2">
        <v>37.220197813638734</v>
      </c>
      <c r="AE434" s="2">
        <v>10.775637688703799</v>
      </c>
      <c r="AF434" s="2">
        <v>52.004164497657477</v>
      </c>
      <c r="AG434" s="2">
        <f>Y434/(Y434+W434)*100</f>
        <v>18.416370106761562</v>
      </c>
      <c r="AH434" s="2">
        <f>V434/(V434+W434)</f>
        <v>5.8521560574948665E-2</v>
      </c>
      <c r="AI434" s="2">
        <v>0.70614263404476851</v>
      </c>
      <c r="AJ434" s="2">
        <v>0.37220197813638733</v>
      </c>
      <c r="AK434" s="1"/>
      <c r="AL434" s="1">
        <v>4.0445542045873921</v>
      </c>
      <c r="AM434" s="1">
        <v>1226.119859900213</v>
      </c>
      <c r="AN434" s="1">
        <v>1292.66796875</v>
      </c>
      <c r="AO434" s="1">
        <v>7.4070320129394531</v>
      </c>
      <c r="AP434" s="1">
        <v>1258.37890625</v>
      </c>
      <c r="AQ434" s="1">
        <v>1315.1092697721051</v>
      </c>
      <c r="AR434" s="1">
        <v>1309.223266166648</v>
      </c>
      <c r="AS434" s="1">
        <v>4.7632293701171884</v>
      </c>
      <c r="AT434" s="1">
        <v>7.0881416575548428</v>
      </c>
      <c r="AU434" s="1">
        <v>6.2904514752062273</v>
      </c>
      <c r="AV434" s="1">
        <v>0</v>
      </c>
      <c r="AW434" s="1"/>
      <c r="AX434" s="1"/>
    </row>
    <row r="435" spans="1:50" x14ac:dyDescent="0.3">
      <c r="A435" s="1">
        <v>3</v>
      </c>
      <c r="B435" s="1">
        <v>45.564</v>
      </c>
      <c r="C435" s="1">
        <v>1.5089999999999999</v>
      </c>
      <c r="D435" s="1">
        <v>5.0979999999999999</v>
      </c>
      <c r="E435" s="1">
        <v>2E-3</v>
      </c>
      <c r="F435" s="1">
        <v>27.111999999999998</v>
      </c>
      <c r="G435" s="1">
        <v>0.67300000000000004</v>
      </c>
      <c r="H435" s="1">
        <v>3.1829999999999998</v>
      </c>
      <c r="I435" s="1">
        <v>17.385000000000002</v>
      </c>
      <c r="J435" s="1">
        <v>0.33500000000000002</v>
      </c>
      <c r="K435" s="1">
        <v>0</v>
      </c>
      <c r="L435" s="1">
        <v>0</v>
      </c>
      <c r="M435" s="1">
        <v>0</v>
      </c>
      <c r="N435" s="1">
        <f>SUM(B435:M435)</f>
        <v>100.86099999999999</v>
      </c>
      <c r="O435" s="1" t="s">
        <v>60</v>
      </c>
      <c r="P435" t="str" cm="1">
        <f t="array" ref="P435">_xlfn.IFS(A435=2,"Core",A435=3,"Rim",TRUE,"Mantle")</f>
        <v>Rim</v>
      </c>
      <c r="Q435" s="1" t="s">
        <v>52</v>
      </c>
      <c r="R435" s="1">
        <v>1.823</v>
      </c>
      <c r="S435" s="1">
        <v>4.4999999999999998E-2</v>
      </c>
      <c r="T435" s="1">
        <v>0.24</v>
      </c>
      <c r="U435" s="1">
        <v>0</v>
      </c>
      <c r="V435" s="1">
        <v>4.9000000000000002E-2</v>
      </c>
      <c r="W435" s="1">
        <v>0.85899999999999999</v>
      </c>
      <c r="X435" s="1">
        <v>2.3E-2</v>
      </c>
      <c r="Y435" s="1">
        <v>0.19</v>
      </c>
      <c r="Z435" s="1">
        <v>0.745</v>
      </c>
      <c r="AA435" s="1">
        <v>2.5999999999999999E-2</v>
      </c>
      <c r="AB435" s="1">
        <v>0</v>
      </c>
      <c r="AC435" s="1">
        <v>4</v>
      </c>
      <c r="AD435" s="2">
        <v>39.924973204715968</v>
      </c>
      <c r="AE435" s="2">
        <v>10.182207931404074</v>
      </c>
      <c r="AF435" s="2">
        <v>49.89281886387996</v>
      </c>
      <c r="AG435" s="2">
        <f>Y435/(Y435+W435)*100</f>
        <v>18.112488083889421</v>
      </c>
      <c r="AH435" s="2">
        <f>V435/(V435+W435)</f>
        <v>5.3964757709251104E-2</v>
      </c>
      <c r="AI435" s="2">
        <v>0.69855305466237949</v>
      </c>
      <c r="AJ435" s="2">
        <v>0.39924973204715969</v>
      </c>
      <c r="AK435" s="1"/>
      <c r="AL435" s="1">
        <v>4.879140228366122</v>
      </c>
      <c r="AM435" s="1">
        <v>1223.750255182583</v>
      </c>
      <c r="AN435" s="1">
        <v>1270.722412109375</v>
      </c>
      <c r="AO435" s="1">
        <v>8.9792537689208984</v>
      </c>
      <c r="AP435" s="1">
        <v>1241.929931640625</v>
      </c>
      <c r="AQ435" s="1">
        <v>1331.007794161002</v>
      </c>
      <c r="AR435" s="1">
        <v>1316.709603203225</v>
      </c>
      <c r="AS435" s="1">
        <v>4.2133445739746094</v>
      </c>
      <c r="AT435" s="1">
        <v>8.8047220185694641</v>
      </c>
      <c r="AU435" s="1">
        <v>6.8716906695404436</v>
      </c>
      <c r="AV435" s="1">
        <v>0</v>
      </c>
      <c r="AW435" s="1"/>
      <c r="AX435" s="1"/>
    </row>
    <row r="436" spans="1:50" x14ac:dyDescent="0.3">
      <c r="A436" s="1">
        <v>3</v>
      </c>
      <c r="B436" s="1">
        <v>46.55</v>
      </c>
      <c r="C436" s="1">
        <v>0.71399999999999997</v>
      </c>
      <c r="D436" s="1">
        <v>3.71</v>
      </c>
      <c r="E436" s="1">
        <v>0</v>
      </c>
      <c r="F436" s="1">
        <v>27.292000000000002</v>
      </c>
      <c r="G436" s="1">
        <v>0.67800000000000005</v>
      </c>
      <c r="H436" s="1">
        <v>3.2349999999999999</v>
      </c>
      <c r="I436" s="1">
        <v>16.984999999999999</v>
      </c>
      <c r="J436" s="1">
        <v>0.34300000000000003</v>
      </c>
      <c r="K436" s="1">
        <v>0</v>
      </c>
      <c r="L436" s="1">
        <v>0</v>
      </c>
      <c r="M436" s="1">
        <v>0</v>
      </c>
      <c r="N436" s="1">
        <v>99.506999999999991</v>
      </c>
      <c r="O436" s="1" t="s">
        <v>56</v>
      </c>
      <c r="P436" t="str" cm="1">
        <f t="array" ref="P436">_xlfn.IFS(A436=2,"Core",A436=3,"Rim",TRUE,"Mantle")</f>
        <v>Rim</v>
      </c>
      <c r="Q436" s="1" t="s">
        <v>53</v>
      </c>
      <c r="R436" s="1">
        <v>1.889</v>
      </c>
      <c r="S436" s="1">
        <v>2.1999999999999999E-2</v>
      </c>
      <c r="T436" s="1">
        <v>0.17799999999999999</v>
      </c>
      <c r="U436" s="1">
        <v>0</v>
      </c>
      <c r="V436" s="1">
        <v>2.7E-2</v>
      </c>
      <c r="W436" s="1">
        <v>0.9</v>
      </c>
      <c r="X436" s="1">
        <v>2.3E-2</v>
      </c>
      <c r="Y436" s="1">
        <v>0.19600000000000001</v>
      </c>
      <c r="Z436" s="1">
        <v>0.73899999999999999</v>
      </c>
      <c r="AA436" s="1">
        <v>2.7E-2</v>
      </c>
      <c r="AB436" s="1">
        <v>0</v>
      </c>
      <c r="AC436" s="1">
        <v>4</v>
      </c>
      <c r="AD436" s="2">
        <v>39.204244031830235</v>
      </c>
      <c r="AE436" s="2">
        <v>10.397877984084882</v>
      </c>
      <c r="AF436" s="2">
        <v>50.397877984084886</v>
      </c>
      <c r="AG436" s="2">
        <v>17.883211678832119</v>
      </c>
      <c r="AH436" s="2">
        <v>2.9126213592233007E-2</v>
      </c>
      <c r="AI436" s="2">
        <v>0.7</v>
      </c>
      <c r="AJ436" s="2">
        <v>0.39204244031830238</v>
      </c>
      <c r="AK436" s="1"/>
      <c r="AL436" s="1">
        <v>5.2570474125190714</v>
      </c>
      <c r="AM436" s="1">
        <v>1237.9562340833879</v>
      </c>
      <c r="AN436" s="1">
        <v>1284.46337890625</v>
      </c>
      <c r="AO436" s="1">
        <v>9.6036548614501953</v>
      </c>
      <c r="AP436" s="1">
        <v>1226.074340820312</v>
      </c>
      <c r="AQ436" s="1">
        <v>1343.9774279965579</v>
      </c>
      <c r="AR436" s="1">
        <v>1341.7351636026899</v>
      </c>
      <c r="AS436" s="1">
        <v>5.7772693634033203</v>
      </c>
      <c r="AT436" s="1">
        <v>8.8316385873931722</v>
      </c>
      <c r="AU436" s="1">
        <v>8.5313780850850076</v>
      </c>
      <c r="AV436" s="1">
        <v>0</v>
      </c>
      <c r="AW436" s="1"/>
      <c r="AX436" s="1"/>
    </row>
    <row r="437" spans="1:50" x14ac:dyDescent="0.3">
      <c r="A437" s="1">
        <v>3</v>
      </c>
      <c r="B437" s="1">
        <v>44.24</v>
      </c>
      <c r="C437" s="1">
        <v>1.49</v>
      </c>
      <c r="D437" s="1">
        <v>4.18</v>
      </c>
      <c r="E437" s="1">
        <v>0</v>
      </c>
      <c r="F437" s="1">
        <v>27.44</v>
      </c>
      <c r="G437" s="1">
        <v>0.56999999999999995</v>
      </c>
      <c r="H437" s="1">
        <v>3.32</v>
      </c>
      <c r="I437" s="1">
        <v>16.940000000000001</v>
      </c>
      <c r="J437" s="1">
        <v>0.35</v>
      </c>
      <c r="K437" s="1">
        <v>0</v>
      </c>
      <c r="L437" s="1">
        <v>0</v>
      </c>
      <c r="M437" s="1">
        <v>0</v>
      </c>
      <c r="N437" s="1">
        <v>98.529999999999987</v>
      </c>
      <c r="O437" s="1" t="s">
        <v>56</v>
      </c>
      <c r="P437" t="str" cm="1">
        <f t="array" ref="P437">_xlfn.IFS(A437=2,"Core",A437=3,"Rim",TRUE,"Mantle")</f>
        <v>Rim</v>
      </c>
      <c r="Q437" s="1" t="s">
        <v>58</v>
      </c>
      <c r="R437" s="1">
        <v>1.8149999999999999</v>
      </c>
      <c r="S437" s="1">
        <v>4.5999999999999999E-2</v>
      </c>
      <c r="T437" s="1">
        <v>0.20200000000000001</v>
      </c>
      <c r="U437" s="1">
        <v>0</v>
      </c>
      <c r="V437" s="1">
        <v>0.104</v>
      </c>
      <c r="W437" s="1">
        <v>0.83799999999999997</v>
      </c>
      <c r="X437" s="1">
        <v>0.02</v>
      </c>
      <c r="Y437" s="1">
        <v>0.20300000000000001</v>
      </c>
      <c r="Z437" s="1">
        <v>0.745</v>
      </c>
      <c r="AA437" s="1">
        <v>2.8000000000000001E-2</v>
      </c>
      <c r="AB437" s="1">
        <v>0</v>
      </c>
      <c r="AC437" s="1">
        <v>4</v>
      </c>
      <c r="AD437" s="1">
        <v>39.005235602094245</v>
      </c>
      <c r="AE437" s="1">
        <v>10.628272251308902</v>
      </c>
      <c r="AF437" s="1">
        <v>50.366492146596862</v>
      </c>
      <c r="AG437" s="1">
        <v>17.729257641921397</v>
      </c>
      <c r="AH437" s="2">
        <v>0.11040339702760087</v>
      </c>
      <c r="AI437" s="1">
        <v>0.69869109947643993</v>
      </c>
      <c r="AJ437" s="1">
        <v>0.39005235602094246</v>
      </c>
      <c r="AK437" s="1"/>
      <c r="AL437" s="1">
        <v>4.0386081581728668</v>
      </c>
      <c r="AM437" s="1">
        <v>1232.674073017407</v>
      </c>
      <c r="AN437" s="1">
        <v>1270.64306640625</v>
      </c>
      <c r="AO437" s="1">
        <v>9.117030143737793</v>
      </c>
      <c r="AP437" s="1">
        <v>1259.5087890625</v>
      </c>
      <c r="AQ437" s="1">
        <v>1312.5458134818209</v>
      </c>
      <c r="AR437" s="1">
        <v>1299.5485343781679</v>
      </c>
      <c r="AS437" s="1">
        <v>4.316199779510498</v>
      </c>
      <c r="AT437" s="1">
        <v>7.4937938678035607</v>
      </c>
      <c r="AU437" s="1">
        <v>5.7249036472358306</v>
      </c>
      <c r="AV437" s="1">
        <v>0</v>
      </c>
      <c r="AW437" s="1"/>
      <c r="AX437" s="1"/>
    </row>
    <row r="438" spans="1:50" x14ac:dyDescent="0.3">
      <c r="A438" s="1">
        <v>3</v>
      </c>
      <c r="B438" s="1">
        <v>44.249000000000002</v>
      </c>
      <c r="C438" s="1">
        <v>1.849</v>
      </c>
      <c r="D438" s="1">
        <v>5.9189999999999996</v>
      </c>
      <c r="E438" s="1">
        <v>2E-3</v>
      </c>
      <c r="F438" s="1">
        <v>25.321999999999999</v>
      </c>
      <c r="G438" s="1">
        <v>0.57399999999999995</v>
      </c>
      <c r="H438" s="1">
        <v>2.8010000000000002</v>
      </c>
      <c r="I438" s="1">
        <v>18.577000000000002</v>
      </c>
      <c r="J438" s="1">
        <v>0.41899999999999998</v>
      </c>
      <c r="K438" s="1">
        <v>0</v>
      </c>
      <c r="L438" s="1">
        <v>0</v>
      </c>
      <c r="M438" s="1">
        <v>0</v>
      </c>
      <c r="N438" s="1">
        <v>99.711999999999989</v>
      </c>
      <c r="O438" s="1" t="s">
        <v>56</v>
      </c>
      <c r="P438" t="str" cm="1">
        <f t="array" ref="P438">_xlfn.IFS(A438=2,"Core",A438=3,"Rim",TRUE,"Mantle")</f>
        <v>Rim</v>
      </c>
      <c r="Q438" s="1" t="s">
        <v>52</v>
      </c>
      <c r="R438" s="1">
        <v>1.7849999999999999</v>
      </c>
      <c r="S438" s="1">
        <v>5.6000000000000001E-2</v>
      </c>
      <c r="T438" s="1">
        <v>0.28100000000000003</v>
      </c>
      <c r="U438" s="1">
        <v>0</v>
      </c>
      <c r="V438" s="1">
        <v>7.0000000000000007E-2</v>
      </c>
      <c r="W438" s="1">
        <v>0.78400000000000003</v>
      </c>
      <c r="X438" s="1">
        <v>0.02</v>
      </c>
      <c r="Y438" s="1">
        <v>0.16800000000000001</v>
      </c>
      <c r="Z438" s="1">
        <v>0.80300000000000005</v>
      </c>
      <c r="AA438" s="1">
        <v>3.3000000000000002E-2</v>
      </c>
      <c r="AB438" s="1">
        <v>0</v>
      </c>
      <c r="AC438" s="1">
        <v>4</v>
      </c>
      <c r="AD438" s="2">
        <v>43.523035230352306</v>
      </c>
      <c r="AE438" s="2">
        <v>9.1056910569105689</v>
      </c>
      <c r="AF438" s="2">
        <v>47.371273712737135</v>
      </c>
      <c r="AG438" s="2">
        <v>17.647058823529413</v>
      </c>
      <c r="AH438" s="2">
        <v>8.1967213114754092E-2</v>
      </c>
      <c r="AI438" s="2">
        <v>0.6913279132791329</v>
      </c>
      <c r="AJ438" s="2">
        <v>0.43523035230352308</v>
      </c>
      <c r="AK438" s="1"/>
      <c r="AL438" s="1">
        <v>4.749428927079073</v>
      </c>
      <c r="AM438" s="1">
        <v>1225.090224830431</v>
      </c>
      <c r="AN438" s="1">
        <v>1228.468627929688</v>
      </c>
      <c r="AO438" s="1">
        <v>8.0479507446289063</v>
      </c>
      <c r="AP438" s="1">
        <v>1250.125732421875</v>
      </c>
      <c r="AQ438" s="1">
        <v>1326.0348407003989</v>
      </c>
      <c r="AR438" s="1">
        <v>1306.4510557986821</v>
      </c>
      <c r="AS438" s="1">
        <v>4.3941421508789063</v>
      </c>
      <c r="AT438" s="1">
        <v>8.9566621708922867</v>
      </c>
      <c r="AU438" s="1">
        <v>6.296876450878834</v>
      </c>
      <c r="AV438" s="1">
        <v>0</v>
      </c>
      <c r="AW438" s="1"/>
      <c r="AX438" s="1"/>
    </row>
    <row r="439" spans="1:50" x14ac:dyDescent="0.3">
      <c r="A439" s="1">
        <v>3</v>
      </c>
      <c r="B439" s="1">
        <v>46.502000000000002</v>
      </c>
      <c r="C439" s="1">
        <v>0.96199999999999997</v>
      </c>
      <c r="D439" s="1">
        <v>3.8359999999999999</v>
      </c>
      <c r="E439" s="1">
        <v>0</v>
      </c>
      <c r="F439" s="1">
        <v>26.954999999999998</v>
      </c>
      <c r="G439" s="1">
        <v>0.65800000000000003</v>
      </c>
      <c r="H439" s="1">
        <v>3.0950000000000002</v>
      </c>
      <c r="I439" s="1">
        <v>17.033000000000001</v>
      </c>
      <c r="J439" s="1">
        <v>0.34799999999999998</v>
      </c>
      <c r="K439" s="1">
        <v>0</v>
      </c>
      <c r="L439" s="1">
        <v>0</v>
      </c>
      <c r="M439" s="1">
        <v>0</v>
      </c>
      <c r="N439" s="1">
        <v>99.388999999999996</v>
      </c>
      <c r="O439" s="1" t="s">
        <v>56</v>
      </c>
      <c r="P439" t="str" cm="1">
        <f t="array" ref="P439">_xlfn.IFS(A439=2,"Core",A439=3,"Rim",TRUE,"Mantle")</f>
        <v>Rim</v>
      </c>
      <c r="Q439" s="1" t="s">
        <v>53</v>
      </c>
      <c r="R439" s="1">
        <v>1.891</v>
      </c>
      <c r="S439" s="1">
        <v>2.9000000000000001E-2</v>
      </c>
      <c r="T439" s="1">
        <v>0.184</v>
      </c>
      <c r="U439" s="1">
        <v>0</v>
      </c>
      <c r="V439" s="1">
        <v>4.0000000000000001E-3</v>
      </c>
      <c r="W439" s="1">
        <v>0.91300000000000003</v>
      </c>
      <c r="X439" s="1">
        <v>2.3E-2</v>
      </c>
      <c r="Y439" s="1">
        <v>0.188</v>
      </c>
      <c r="Z439" s="1">
        <v>0.74199999999999999</v>
      </c>
      <c r="AA439" s="1">
        <v>2.7E-2</v>
      </c>
      <c r="AB439" s="1">
        <v>0</v>
      </c>
      <c r="AC439" s="1">
        <v>4</v>
      </c>
      <c r="AD439" s="2">
        <v>39.679144385026731</v>
      </c>
      <c r="AE439" s="2">
        <v>10.053475935828876</v>
      </c>
      <c r="AF439" s="2">
        <v>50.267379679144383</v>
      </c>
      <c r="AG439" s="2">
        <v>17.075386012715711</v>
      </c>
      <c r="AH439" s="2">
        <v>4.3620501635768813E-3</v>
      </c>
      <c r="AI439" s="2">
        <v>0.70106951871657752</v>
      </c>
      <c r="AJ439" s="2">
        <v>0.39679144385026732</v>
      </c>
      <c r="AK439" s="1"/>
      <c r="AL439" s="1">
        <v>5.396961181745592</v>
      </c>
      <c r="AM439" s="1">
        <v>1238.960340342649</v>
      </c>
      <c r="AN439" s="1">
        <v>1284.090576171875</v>
      </c>
      <c r="AO439" s="1">
        <v>9.2409067153930664</v>
      </c>
      <c r="AP439" s="1">
        <v>1244.508911132812</v>
      </c>
      <c r="AQ439" s="1">
        <v>1341.398754979286</v>
      </c>
      <c r="AR439" s="1">
        <v>1338.7791287155201</v>
      </c>
      <c r="AS439" s="1">
        <v>5.1331648826599121</v>
      </c>
      <c r="AT439" s="1">
        <v>8.8814076237185873</v>
      </c>
      <c r="AU439" s="1">
        <v>8.5298432322783775</v>
      </c>
      <c r="AV439" s="1">
        <v>0</v>
      </c>
      <c r="AW439" s="1"/>
      <c r="AX439" s="1"/>
    </row>
    <row r="440" spans="1:50" x14ac:dyDescent="0.3">
      <c r="A440" s="1">
        <v>3</v>
      </c>
      <c r="B440" s="1">
        <v>46.167999999999999</v>
      </c>
      <c r="C440" s="1">
        <v>1.3819999999999999</v>
      </c>
      <c r="D440" s="1">
        <v>3.7490000000000001</v>
      </c>
      <c r="E440" s="1">
        <v>1.0999999999999999E-2</v>
      </c>
      <c r="F440" s="1">
        <v>25.254999999999999</v>
      </c>
      <c r="G440" s="1">
        <v>0.53100000000000003</v>
      </c>
      <c r="H440" s="1">
        <v>2.7959999999999998</v>
      </c>
      <c r="I440" s="1">
        <v>19.238</v>
      </c>
      <c r="J440" s="1">
        <v>0.33400000000000002</v>
      </c>
      <c r="K440" s="1">
        <v>0</v>
      </c>
      <c r="L440" s="1">
        <v>0</v>
      </c>
      <c r="M440" s="1">
        <v>0</v>
      </c>
      <c r="N440" s="1">
        <v>99.464000000000013</v>
      </c>
      <c r="O440" s="1" t="s">
        <v>56</v>
      </c>
      <c r="P440" t="str" cm="1">
        <f t="array" ref="P440">_xlfn.IFS(A440=2,"Core",A440=3,"Rim",TRUE,"Mantle")</f>
        <v>Rim</v>
      </c>
      <c r="Q440" s="1" t="s">
        <v>53</v>
      </c>
      <c r="R440" s="1">
        <v>1.8720000000000001</v>
      </c>
      <c r="S440" s="1">
        <v>4.2000000000000003E-2</v>
      </c>
      <c r="T440" s="1">
        <v>0.17899999999999999</v>
      </c>
      <c r="U440" s="1">
        <v>0</v>
      </c>
      <c r="V440" s="1">
        <v>1.7999999999999999E-2</v>
      </c>
      <c r="W440" s="1">
        <v>0.83899999999999997</v>
      </c>
      <c r="X440" s="1">
        <v>1.7999999999999999E-2</v>
      </c>
      <c r="Y440" s="1">
        <v>0.16900000000000001</v>
      </c>
      <c r="Z440" s="1">
        <v>0.83599999999999997</v>
      </c>
      <c r="AA440" s="1">
        <v>2.5999999999999999E-2</v>
      </c>
      <c r="AB440" s="1">
        <v>0</v>
      </c>
      <c r="AC440" s="1">
        <v>4</v>
      </c>
      <c r="AD440" s="2">
        <v>44.468085106382979</v>
      </c>
      <c r="AE440" s="2">
        <v>8.9893617021276579</v>
      </c>
      <c r="AF440" s="2">
        <v>46.542553191489361</v>
      </c>
      <c r="AG440" s="2">
        <v>16.765873015873016</v>
      </c>
      <c r="AH440" s="2">
        <v>2.1003500583430569E-2</v>
      </c>
      <c r="AI440" s="2">
        <v>0.68776595744680846</v>
      </c>
      <c r="AJ440" s="2">
        <v>0.44468085106382982</v>
      </c>
      <c r="AK440" s="1"/>
      <c r="AL440" s="1">
        <v>3.1813690354925872</v>
      </c>
      <c r="AM440" s="1">
        <v>1236.9387395044751</v>
      </c>
      <c r="AN440" s="1">
        <v>1258.097900390625</v>
      </c>
      <c r="AO440" s="1">
        <v>9.3000202178955078</v>
      </c>
      <c r="AP440" s="1">
        <v>1254.67333984375</v>
      </c>
      <c r="AQ440" s="1">
        <v>1314.8787670870779</v>
      </c>
      <c r="AR440" s="1">
        <v>1308.41413737682</v>
      </c>
      <c r="AS440" s="1">
        <v>3.853568315505981</v>
      </c>
      <c r="AT440" s="1">
        <v>6.7346729418809446</v>
      </c>
      <c r="AU440" s="1">
        <v>5.8601497365300528</v>
      </c>
      <c r="AV440" s="1">
        <v>0</v>
      </c>
      <c r="AW440" s="1"/>
      <c r="AX440" s="1"/>
    </row>
    <row r="441" spans="1:50" x14ac:dyDescent="0.3">
      <c r="A441" s="1">
        <v>3</v>
      </c>
      <c r="B441" s="1">
        <v>44.820999999999998</v>
      </c>
      <c r="C441" s="1">
        <v>1.2410000000000001</v>
      </c>
      <c r="D441" s="1">
        <v>5.3179999999999996</v>
      </c>
      <c r="E441" s="1">
        <v>8.0000000000000002E-3</v>
      </c>
      <c r="F441" s="1">
        <v>27.873999999999999</v>
      </c>
      <c r="G441" s="1">
        <v>0.70799999999999996</v>
      </c>
      <c r="H441" s="1">
        <v>2.819</v>
      </c>
      <c r="I441" s="1">
        <v>17.347000000000001</v>
      </c>
      <c r="J441" s="1">
        <v>0.35699999999999998</v>
      </c>
      <c r="K441" s="1">
        <v>0</v>
      </c>
      <c r="L441" s="1">
        <v>0</v>
      </c>
      <c r="M441" s="1">
        <v>0</v>
      </c>
      <c r="N441" s="1">
        <f>SUM(B441:M441)</f>
        <v>100.49299999999999</v>
      </c>
      <c r="O441" s="1" t="s">
        <v>60</v>
      </c>
      <c r="P441" t="str" cm="1">
        <f t="array" ref="P441">_xlfn.IFS(A441=2,"Core",A441=3,"Rim",TRUE,"Mantle")</f>
        <v>Rim</v>
      </c>
      <c r="Q441" s="1" t="s">
        <v>52</v>
      </c>
      <c r="R441" s="1">
        <v>1.8029999999999999</v>
      </c>
      <c r="S441" s="1">
        <v>3.7999999999999999E-2</v>
      </c>
      <c r="T441" s="1">
        <v>0.252</v>
      </c>
      <c r="U441" s="1">
        <v>0</v>
      </c>
      <c r="V441" s="1">
        <v>9.4E-2</v>
      </c>
      <c r="W441" s="1">
        <v>0.84399999999999997</v>
      </c>
      <c r="X441" s="1">
        <v>2.4E-2</v>
      </c>
      <c r="Y441" s="1">
        <v>0.16900000000000001</v>
      </c>
      <c r="Z441" s="1">
        <v>0.748</v>
      </c>
      <c r="AA441" s="1">
        <v>2.8000000000000001E-2</v>
      </c>
      <c r="AB441" s="1">
        <v>0</v>
      </c>
      <c r="AC441" s="1">
        <v>4</v>
      </c>
      <c r="AD441" s="2">
        <v>39.808408728046828</v>
      </c>
      <c r="AE441" s="2">
        <v>8.9941458222458781</v>
      </c>
      <c r="AF441" s="2">
        <v>51.197445449707303</v>
      </c>
      <c r="AG441" s="2">
        <f>Y441/(Y441+W441)*100</f>
        <v>16.683119447186577</v>
      </c>
      <c r="AH441" s="2">
        <f>V441/(V441+W441)</f>
        <v>0.10021321961620469</v>
      </c>
      <c r="AI441" s="2">
        <v>0.71101649813730716</v>
      </c>
      <c r="AJ441" s="2">
        <v>0.39808408728046829</v>
      </c>
      <c r="AK441" s="1"/>
      <c r="AL441" s="1">
        <v>4.9992607345232258</v>
      </c>
      <c r="AM441" s="1">
        <v>1213.6843213774421</v>
      </c>
      <c r="AN441" s="1">
        <v>1278.694580078125</v>
      </c>
      <c r="AO441" s="1">
        <v>9.6937665939331055</v>
      </c>
      <c r="AP441" s="1">
        <v>1249.087890625</v>
      </c>
      <c r="AQ441" s="1">
        <v>1331.409928159818</v>
      </c>
      <c r="AR441" s="1">
        <v>1315.4931817487241</v>
      </c>
      <c r="AS441" s="1">
        <v>4.5735201835632324</v>
      </c>
      <c r="AT441" s="1">
        <v>9.1904587726803584</v>
      </c>
      <c r="AU441" s="1">
        <v>7.0346467719000501</v>
      </c>
      <c r="AV441" s="1">
        <v>0</v>
      </c>
      <c r="AW441" s="1"/>
      <c r="AX441" s="1"/>
    </row>
    <row r="442" spans="1:50" x14ac:dyDescent="0.3">
      <c r="A442" s="1">
        <v>3</v>
      </c>
      <c r="B442" s="1">
        <v>46.765999999999998</v>
      </c>
      <c r="C442" s="1">
        <v>0.86199999999999999</v>
      </c>
      <c r="D442" s="1">
        <v>3.4319999999999999</v>
      </c>
      <c r="E442" s="1">
        <v>0</v>
      </c>
      <c r="F442" s="1">
        <v>26.331</v>
      </c>
      <c r="G442" s="1">
        <v>0.57499999999999996</v>
      </c>
      <c r="H442" s="1">
        <v>2.7320000000000002</v>
      </c>
      <c r="I442" s="1">
        <v>18.774000000000001</v>
      </c>
      <c r="J442" s="1">
        <v>0.32400000000000001</v>
      </c>
      <c r="K442" s="1">
        <v>0</v>
      </c>
      <c r="L442" s="1">
        <v>0</v>
      </c>
      <c r="M442" s="1">
        <v>0</v>
      </c>
      <c r="N442" s="1">
        <v>99.796000000000006</v>
      </c>
      <c r="O442" s="1" t="s">
        <v>57</v>
      </c>
      <c r="P442" t="str" cm="1">
        <f t="array" ref="P442">_xlfn.IFS(A442=2,"Core",A442=3,"Rim",TRUE,"Mantle")</f>
        <v>Rim</v>
      </c>
      <c r="Q442" s="1" t="s">
        <v>53</v>
      </c>
      <c r="R442" s="1">
        <v>1.8939999999999999</v>
      </c>
      <c r="S442" s="1">
        <v>2.5999999999999999E-2</v>
      </c>
      <c r="T442" s="1">
        <v>0.16400000000000001</v>
      </c>
      <c r="U442" s="1">
        <v>0</v>
      </c>
      <c r="V442" s="1">
        <v>2.1999999999999999E-2</v>
      </c>
      <c r="W442" s="1">
        <v>0.87</v>
      </c>
      <c r="X442" s="1">
        <v>0.02</v>
      </c>
      <c r="Y442" s="1">
        <v>0.16500000000000001</v>
      </c>
      <c r="Z442" s="1">
        <v>0.81499999999999995</v>
      </c>
      <c r="AA442" s="1">
        <v>2.5000000000000001E-2</v>
      </c>
      <c r="AB442" s="1">
        <v>0</v>
      </c>
      <c r="AC442" s="1">
        <v>4</v>
      </c>
      <c r="AD442" s="2">
        <v>43.076109936575044</v>
      </c>
      <c r="AE442" s="2">
        <v>8.7209302325581408</v>
      </c>
      <c r="AF442" s="2">
        <v>48.20295983086681</v>
      </c>
      <c r="AG442" s="2">
        <v>15.942028985507248</v>
      </c>
      <c r="AH442" s="2">
        <v>2.4663677130044841E-2</v>
      </c>
      <c r="AI442" s="2">
        <v>0.69741014799154333</v>
      </c>
      <c r="AJ442" s="2">
        <v>0.43076109936575047</v>
      </c>
      <c r="AK442" s="1"/>
      <c r="AL442" s="1">
        <v>3.6611644885312629</v>
      </c>
      <c r="AM442" s="1">
        <v>1236.5332203294149</v>
      </c>
      <c r="AN442" s="1">
        <v>1282.3291015625</v>
      </c>
      <c r="AO442" s="1">
        <v>10.12508010864258</v>
      </c>
      <c r="AP442" s="1">
        <v>1231.296752929688</v>
      </c>
      <c r="AQ442" s="1">
        <v>1326.396235180538</v>
      </c>
      <c r="AR442" s="1">
        <v>1324.379521100512</v>
      </c>
      <c r="AS442" s="1">
        <v>4.9881935119628906</v>
      </c>
      <c r="AT442" s="1">
        <v>7.2332984512154326</v>
      </c>
      <c r="AU442" s="1">
        <v>6.9620918993608694</v>
      </c>
      <c r="AV442" s="1">
        <v>0</v>
      </c>
      <c r="AW442" s="1"/>
      <c r="AX442" s="1"/>
    </row>
    <row r="443" spans="1:50" x14ac:dyDescent="0.3">
      <c r="A443" s="1">
        <v>3</v>
      </c>
      <c r="B443" s="1">
        <v>44.29</v>
      </c>
      <c r="C443" s="1">
        <v>1.84</v>
      </c>
      <c r="D443" s="1">
        <v>5.07</v>
      </c>
      <c r="E443" s="1">
        <v>0.01</v>
      </c>
      <c r="F443" s="1">
        <v>25.94</v>
      </c>
      <c r="G443" s="1">
        <v>0.52</v>
      </c>
      <c r="H443" s="1">
        <v>2.73</v>
      </c>
      <c r="I443" s="1">
        <v>18.809999999999999</v>
      </c>
      <c r="J443" s="1">
        <v>0.4</v>
      </c>
      <c r="K443" s="1">
        <v>0</v>
      </c>
      <c r="L443" s="1">
        <v>0</v>
      </c>
      <c r="M443" s="1">
        <v>0</v>
      </c>
      <c r="N443" s="1">
        <v>99.610000000000014</v>
      </c>
      <c r="O443" s="1" t="s">
        <v>56</v>
      </c>
      <c r="P443" t="str" cm="1">
        <f t="array" ref="P443">_xlfn.IFS(A443=2,"Core",A443=3,"Rim",TRUE,"Mantle")</f>
        <v>Rim</v>
      </c>
      <c r="Q443" s="1" t="s">
        <v>58</v>
      </c>
      <c r="R443" s="1">
        <v>1.7929999999999999</v>
      </c>
      <c r="S443" s="1">
        <v>5.6000000000000001E-2</v>
      </c>
      <c r="T443" s="1">
        <v>0.24199999999999999</v>
      </c>
      <c r="U443" s="1">
        <v>0</v>
      </c>
      <c r="V443" s="1">
        <v>9.0999999999999998E-2</v>
      </c>
      <c r="W443" s="1">
        <v>0.78800000000000003</v>
      </c>
      <c r="X443" s="1">
        <v>1.7999999999999999E-2</v>
      </c>
      <c r="Y443" s="1">
        <v>0.16500000000000001</v>
      </c>
      <c r="Z443" s="1">
        <v>0.81599999999999995</v>
      </c>
      <c r="AA443" s="1">
        <v>3.1E-2</v>
      </c>
      <c r="AB443" s="1">
        <v>0</v>
      </c>
      <c r="AC443" s="1">
        <v>4</v>
      </c>
      <c r="AD443" s="1">
        <v>43.450479233226837</v>
      </c>
      <c r="AE443" s="1">
        <v>8.7859424920127793</v>
      </c>
      <c r="AF443" s="1">
        <v>47.763578274760391</v>
      </c>
      <c r="AG443" s="1">
        <v>15.804597701149424</v>
      </c>
      <c r="AH443" s="2">
        <v>0.10352673492605233</v>
      </c>
      <c r="AI443" s="1">
        <v>0.69488817891373811</v>
      </c>
      <c r="AJ443" s="1">
        <v>0.43450479233226835</v>
      </c>
      <c r="AK443" s="1"/>
      <c r="AL443" s="1">
        <v>3.7603268433760881</v>
      </c>
      <c r="AM443" s="1">
        <v>1227.8416893146821</v>
      </c>
      <c r="AN443" s="1">
        <v>1245.242065429688</v>
      </c>
      <c r="AO443" s="1">
        <v>7.3588318824768066</v>
      </c>
      <c r="AP443" s="1">
        <v>1259.547729492188</v>
      </c>
      <c r="AQ443" s="1">
        <v>1309.6432422817461</v>
      </c>
      <c r="AR443" s="1">
        <v>1292.121978424002</v>
      </c>
      <c r="AS443" s="1">
        <v>3.182198047637939</v>
      </c>
      <c r="AT443" s="1">
        <v>7.7488790744400831</v>
      </c>
      <c r="AU443" s="1">
        <v>5.3555905841290663</v>
      </c>
      <c r="AV443" s="1">
        <v>0</v>
      </c>
      <c r="AW443" s="1"/>
      <c r="AX443" s="1"/>
    </row>
    <row r="444" spans="1:50" x14ac:dyDescent="0.3">
      <c r="A444" s="1">
        <v>3</v>
      </c>
      <c r="B444" s="1">
        <v>44.536999999999999</v>
      </c>
      <c r="C444" s="1">
        <v>1.6819999999999999</v>
      </c>
      <c r="D444" s="1">
        <v>6.3049999999999997</v>
      </c>
      <c r="E444" s="1">
        <v>1.9E-2</v>
      </c>
      <c r="F444" s="1">
        <v>25.181999999999999</v>
      </c>
      <c r="G444" s="1">
        <v>0.52100000000000002</v>
      </c>
      <c r="H444" s="1">
        <v>2.448</v>
      </c>
      <c r="I444" s="1">
        <v>19.334</v>
      </c>
      <c r="J444" s="1">
        <v>0.40500000000000003</v>
      </c>
      <c r="K444" s="1">
        <v>0</v>
      </c>
      <c r="L444" s="1">
        <v>0</v>
      </c>
      <c r="M444" s="1">
        <v>0</v>
      </c>
      <c r="N444" s="1">
        <v>100.43299999999999</v>
      </c>
      <c r="O444" s="1" t="s">
        <v>56</v>
      </c>
      <c r="P444" t="str" cm="1">
        <f t="array" ref="P444">_xlfn.IFS(A444=2,"Core",A444=3,"Rim",TRUE,"Mantle")</f>
        <v>Rim</v>
      </c>
      <c r="Q444" s="1" t="s">
        <v>52</v>
      </c>
      <c r="R444" s="1">
        <v>1.7829999999999999</v>
      </c>
      <c r="S444" s="1">
        <v>5.0999999999999997E-2</v>
      </c>
      <c r="T444" s="1">
        <v>0.29799999999999999</v>
      </c>
      <c r="U444" s="1">
        <v>1E-3</v>
      </c>
      <c r="V444" s="1">
        <v>6.5000000000000002E-2</v>
      </c>
      <c r="W444" s="1">
        <v>0.77800000000000002</v>
      </c>
      <c r="X444" s="1">
        <v>1.7999999999999999E-2</v>
      </c>
      <c r="Y444" s="1">
        <v>0.14599999999999999</v>
      </c>
      <c r="Z444" s="1">
        <v>0.82899999999999996</v>
      </c>
      <c r="AA444" s="1">
        <v>3.1E-2</v>
      </c>
      <c r="AB444" s="1">
        <v>0</v>
      </c>
      <c r="AC444" s="1">
        <v>4</v>
      </c>
      <c r="AD444" s="2">
        <v>45.152505446623088</v>
      </c>
      <c r="AE444" s="2">
        <v>7.9520697167755987</v>
      </c>
      <c r="AF444" s="2">
        <v>46.8954248366013</v>
      </c>
      <c r="AG444" s="2">
        <v>15.800865800865799</v>
      </c>
      <c r="AH444" s="2">
        <v>7.7105575326215897E-2</v>
      </c>
      <c r="AI444" s="2">
        <v>0.69471677559912848</v>
      </c>
      <c r="AJ444" s="2">
        <v>0.45152505446623087</v>
      </c>
      <c r="AK444" s="1"/>
      <c r="AL444" s="1">
        <v>4.4840724459739816</v>
      </c>
      <c r="AM444" s="1">
        <v>1223.399694050948</v>
      </c>
      <c r="AN444" s="1">
        <v>1239.050659179688</v>
      </c>
      <c r="AO444" s="1">
        <v>7.9893183708190918</v>
      </c>
      <c r="AP444" s="1">
        <v>1262.018798828125</v>
      </c>
      <c r="AQ444" s="1">
        <v>1327.4676801533651</v>
      </c>
      <c r="AR444" s="1">
        <v>1308.9625202621851</v>
      </c>
      <c r="AS444" s="1">
        <v>4.3755621910095206</v>
      </c>
      <c r="AT444" s="1">
        <v>9.0505671109453942</v>
      </c>
      <c r="AU444" s="1">
        <v>6.5386793547092061</v>
      </c>
      <c r="AV444" s="1">
        <v>0</v>
      </c>
      <c r="AW444" s="1"/>
      <c r="AX444" s="1"/>
    </row>
    <row r="445" spans="1:50" x14ac:dyDescent="0.3">
      <c r="A445" s="1">
        <v>3</v>
      </c>
      <c r="B445" s="1">
        <v>44.27</v>
      </c>
      <c r="C445" s="1">
        <v>1.42</v>
      </c>
      <c r="D445" s="1">
        <v>4.6900000000000004</v>
      </c>
      <c r="E445" s="1">
        <v>0</v>
      </c>
      <c r="F445" s="1">
        <v>26.15</v>
      </c>
      <c r="G445" s="1">
        <v>0.54</v>
      </c>
      <c r="H445" s="1">
        <v>2.73</v>
      </c>
      <c r="I445" s="1">
        <v>18.850000000000001</v>
      </c>
      <c r="J445" s="1">
        <v>0.38</v>
      </c>
      <c r="K445" s="1">
        <v>0</v>
      </c>
      <c r="L445" s="1">
        <v>0</v>
      </c>
      <c r="M445" s="1">
        <v>0</v>
      </c>
      <c r="N445" s="1">
        <v>99.03</v>
      </c>
      <c r="O445" s="1" t="s">
        <v>56</v>
      </c>
      <c r="P445" t="str" cm="1">
        <f t="array" ref="P445">_xlfn.IFS(A445=2,"Core",A445=3,"Rim",TRUE,"Mantle")</f>
        <v>Rim</v>
      </c>
      <c r="Q445" s="1" t="s">
        <v>58</v>
      </c>
      <c r="R445" s="1">
        <v>1.8029999999999999</v>
      </c>
      <c r="S445" s="1">
        <v>4.3999999999999997E-2</v>
      </c>
      <c r="T445" s="1">
        <v>0.22500000000000001</v>
      </c>
      <c r="U445" s="1">
        <v>0</v>
      </c>
      <c r="V445" s="1">
        <v>0.111</v>
      </c>
      <c r="W445" s="1">
        <v>0.78</v>
      </c>
      <c r="X445" s="1">
        <v>1.9E-2</v>
      </c>
      <c r="Y445" s="1">
        <v>0.16600000000000001</v>
      </c>
      <c r="Z445" s="1">
        <v>0.82299999999999995</v>
      </c>
      <c r="AA445" s="1">
        <v>0.03</v>
      </c>
      <c r="AB445" s="1">
        <v>0</v>
      </c>
      <c r="AC445" s="1">
        <v>4</v>
      </c>
      <c r="AD445" s="1">
        <v>43.338599262769876</v>
      </c>
      <c r="AE445" s="1">
        <v>8.7414428646656148</v>
      </c>
      <c r="AF445" s="1">
        <v>47.91995787256451</v>
      </c>
      <c r="AG445" s="1">
        <v>15.704824976348155</v>
      </c>
      <c r="AH445" s="2">
        <v>0.12457912457912458</v>
      </c>
      <c r="AI445" s="1">
        <v>0.69589257503949453</v>
      </c>
      <c r="AJ445" s="1">
        <v>0.43338599262769878</v>
      </c>
      <c r="AK445" s="1"/>
      <c r="AL445" s="1">
        <v>3.3485021746517099</v>
      </c>
      <c r="AM445" s="1">
        <v>1225.0851372426421</v>
      </c>
      <c r="AN445" s="1">
        <v>1234.5830078125</v>
      </c>
      <c r="AO445" s="1">
        <v>7.6009044647216797</v>
      </c>
      <c r="AP445" s="1">
        <v>1251.4833984375</v>
      </c>
      <c r="AQ445" s="1">
        <v>1310.799875220426</v>
      </c>
      <c r="AR445" s="1">
        <v>1296.683970591457</v>
      </c>
      <c r="AS445" s="1">
        <v>3.2863979339599609</v>
      </c>
      <c r="AT445" s="1">
        <v>7.3556917285354757</v>
      </c>
      <c r="AU445" s="1">
        <v>5.433488303728538</v>
      </c>
      <c r="AV445" s="1">
        <v>0</v>
      </c>
      <c r="AW445" s="1"/>
      <c r="AX445" s="1"/>
    </row>
    <row r="446" spans="1:50" x14ac:dyDescent="0.3">
      <c r="A446" s="1">
        <v>3</v>
      </c>
      <c r="B446" s="1">
        <v>45.584000000000003</v>
      </c>
      <c r="C446" s="1">
        <v>1.198</v>
      </c>
      <c r="D446" s="1">
        <v>4.9009999999999998</v>
      </c>
      <c r="E446" s="1">
        <v>0</v>
      </c>
      <c r="F446" s="1">
        <v>28.206</v>
      </c>
      <c r="G446" s="1">
        <v>0.73</v>
      </c>
      <c r="H446" s="1">
        <v>2.7549999999999999</v>
      </c>
      <c r="I446" s="1">
        <v>16.838999999999999</v>
      </c>
      <c r="J446" s="1">
        <v>0.22700000000000001</v>
      </c>
      <c r="K446" s="1">
        <v>0</v>
      </c>
      <c r="L446" s="1">
        <v>0</v>
      </c>
      <c r="M446" s="1">
        <v>0</v>
      </c>
      <c r="N446" s="1">
        <f>SUM(B446:M446)</f>
        <v>100.44000000000001</v>
      </c>
      <c r="O446" s="1" t="s">
        <v>60</v>
      </c>
      <c r="P446" t="str" cm="1">
        <f t="array" ref="P446">_xlfn.IFS(A446=2,"Core",A446=3,"Rim",TRUE,"Mantle")</f>
        <v>Rim</v>
      </c>
      <c r="Q446" s="1" t="s">
        <v>52</v>
      </c>
      <c r="R446" s="1">
        <v>1.841</v>
      </c>
      <c r="S446" s="1">
        <v>3.5999999999999997E-2</v>
      </c>
      <c r="T446" s="1">
        <v>0.23300000000000001</v>
      </c>
      <c r="U446" s="1">
        <v>0</v>
      </c>
      <c r="V446" s="1">
        <v>0.03</v>
      </c>
      <c r="W446" s="1">
        <v>0.92200000000000004</v>
      </c>
      <c r="X446" s="1">
        <v>2.5000000000000001E-2</v>
      </c>
      <c r="Y446" s="1">
        <v>0.16600000000000001</v>
      </c>
      <c r="Z446" s="1">
        <v>0.72899999999999998</v>
      </c>
      <c r="AA446" s="1">
        <v>1.7999999999999999E-2</v>
      </c>
      <c r="AB446" s="1">
        <v>0</v>
      </c>
      <c r="AC446" s="1">
        <v>4</v>
      </c>
      <c r="AD446" s="2">
        <v>38.942307692307693</v>
      </c>
      <c r="AE446" s="2">
        <v>8.8675213675213698</v>
      </c>
      <c r="AF446" s="2">
        <v>52.190170940170944</v>
      </c>
      <c r="AG446" s="2">
        <f>Y446/(Y446+W446)*100</f>
        <v>15.257352941176469</v>
      </c>
      <c r="AH446" s="2">
        <f>V446/(V446+W446)</f>
        <v>3.1512605042016806E-2</v>
      </c>
      <c r="AI446" s="2">
        <v>0.71661324786324787</v>
      </c>
      <c r="AJ446" s="2">
        <v>0.38942307692307693</v>
      </c>
      <c r="AK446" s="1"/>
      <c r="AL446" s="1">
        <v>4.5460909332212438</v>
      </c>
      <c r="AM446" s="1">
        <v>1209.3727390099141</v>
      </c>
      <c r="AN446" s="1">
        <v>1286.478515625</v>
      </c>
      <c r="AO446" s="1">
        <v>8.4487218856811523</v>
      </c>
      <c r="AP446" s="1">
        <v>1248.737670898438</v>
      </c>
      <c r="AQ446" s="1">
        <v>1330.651176614213</v>
      </c>
      <c r="AR446" s="1">
        <v>1317.2947804552839</v>
      </c>
      <c r="AS446" s="1">
        <v>4.7397584915161133</v>
      </c>
      <c r="AT446" s="1">
        <v>8.7518109865250153</v>
      </c>
      <c r="AU446" s="1">
        <v>6.946151917372946</v>
      </c>
      <c r="AV446" s="1">
        <v>0</v>
      </c>
      <c r="AW446" s="1"/>
      <c r="AX446" s="1"/>
    </row>
    <row r="447" spans="1:50" x14ac:dyDescent="0.3">
      <c r="A447" s="1">
        <v>3</v>
      </c>
      <c r="B447" s="1">
        <v>45.993000000000002</v>
      </c>
      <c r="C447" s="1">
        <v>0.89300000000000002</v>
      </c>
      <c r="D447" s="1">
        <v>4.6609999999999996</v>
      </c>
      <c r="E447" s="1">
        <v>0</v>
      </c>
      <c r="F447" s="1">
        <v>25.989000000000001</v>
      </c>
      <c r="G447" s="1">
        <v>0.57299999999999995</v>
      </c>
      <c r="H447" s="1">
        <v>2.4790000000000001</v>
      </c>
      <c r="I447" s="1">
        <v>18.768000000000001</v>
      </c>
      <c r="J447" s="1">
        <v>0.377</v>
      </c>
      <c r="K447" s="1">
        <v>0</v>
      </c>
      <c r="L447" s="1">
        <v>0</v>
      </c>
      <c r="M447" s="1">
        <v>0</v>
      </c>
      <c r="N447" s="1">
        <v>99.73299999999999</v>
      </c>
      <c r="O447" s="1" t="s">
        <v>56</v>
      </c>
      <c r="P447" t="str" cm="1">
        <f t="array" ref="P447">_xlfn.IFS(A447=2,"Core",A447=3,"Rim",TRUE,"Mantle")</f>
        <v>Rim</v>
      </c>
      <c r="Q447" s="1" t="s">
        <v>53</v>
      </c>
      <c r="R447" s="1">
        <v>1.86</v>
      </c>
      <c r="S447" s="1">
        <v>2.7E-2</v>
      </c>
      <c r="T447" s="1">
        <v>0.222</v>
      </c>
      <c r="U447" s="1">
        <v>0</v>
      </c>
      <c r="V447" s="1">
        <v>3.3000000000000002E-2</v>
      </c>
      <c r="W447" s="1">
        <v>0.84599999999999997</v>
      </c>
      <c r="X447" s="1">
        <v>0.02</v>
      </c>
      <c r="Y447" s="1">
        <v>0.14899999999999999</v>
      </c>
      <c r="Z447" s="1">
        <v>0.81299999999999994</v>
      </c>
      <c r="AA447" s="1">
        <v>0.03</v>
      </c>
      <c r="AB447" s="1">
        <v>0</v>
      </c>
      <c r="AC447" s="1">
        <v>4</v>
      </c>
      <c r="AD447" s="2">
        <v>43.686190220311659</v>
      </c>
      <c r="AE447" s="2">
        <v>8.0064481461579788</v>
      </c>
      <c r="AF447" s="2">
        <v>48.307361633530363</v>
      </c>
      <c r="AG447" s="2">
        <v>14.974874371859295</v>
      </c>
      <c r="AH447" s="2">
        <v>3.7542662116040959E-2</v>
      </c>
      <c r="AI447" s="2">
        <v>0.70150456743686185</v>
      </c>
      <c r="AJ447" s="2">
        <v>0.4368619022031166</v>
      </c>
      <c r="AK447" s="1"/>
      <c r="AL447" s="1">
        <v>4.7006438877142926</v>
      </c>
      <c r="AM447" s="1">
        <v>1233.1993076086719</v>
      </c>
      <c r="AN447" s="1">
        <v>1251.98095703125</v>
      </c>
      <c r="AO447" s="1">
        <v>8.7049789428710938</v>
      </c>
      <c r="AP447" s="1">
        <v>1230.952270507812</v>
      </c>
      <c r="AQ447" s="1">
        <v>1338.399164714607</v>
      </c>
      <c r="AR447" s="1">
        <v>1334.142308213784</v>
      </c>
      <c r="AS447" s="1">
        <v>4.7796106338500977</v>
      </c>
      <c r="AT447" s="1">
        <v>8.7079930163736208</v>
      </c>
      <c r="AU447" s="1">
        <v>8.1359769344760657</v>
      </c>
      <c r="AV447" s="1">
        <v>0</v>
      </c>
      <c r="AW447" s="1"/>
      <c r="AX447" s="1"/>
    </row>
    <row r="448" spans="1:50" x14ac:dyDescent="0.3">
      <c r="A448" s="1">
        <v>3</v>
      </c>
      <c r="B448" s="1">
        <v>44.427999999999997</v>
      </c>
      <c r="C448" s="1">
        <v>1.536</v>
      </c>
      <c r="D448" s="1">
        <v>5.8150000000000004</v>
      </c>
      <c r="E448" s="1">
        <v>0</v>
      </c>
      <c r="F448" s="1">
        <v>27.53</v>
      </c>
      <c r="G448" s="1">
        <v>0.71099999999999997</v>
      </c>
      <c r="H448" s="1">
        <v>2.4620000000000002</v>
      </c>
      <c r="I448" s="1">
        <v>17.407</v>
      </c>
      <c r="J448" s="1">
        <v>0.38200000000000001</v>
      </c>
      <c r="K448" s="1">
        <v>0</v>
      </c>
      <c r="L448" s="1">
        <v>0</v>
      </c>
      <c r="M448" s="1">
        <v>0</v>
      </c>
      <c r="N448" s="1">
        <f>SUM(B448:M448)</f>
        <v>100.271</v>
      </c>
      <c r="O448" s="1" t="s">
        <v>60</v>
      </c>
      <c r="P448" t="str" cm="1">
        <f t="array" ref="P448">_xlfn.IFS(A448=2,"Core",A448=3,"Rim",TRUE,"Mantle")</f>
        <v>Rim</v>
      </c>
      <c r="Q448" s="1" t="s">
        <v>52</v>
      </c>
      <c r="R448" s="1">
        <v>1.7929999999999999</v>
      </c>
      <c r="S448" s="1">
        <v>4.7E-2</v>
      </c>
      <c r="T448" s="1">
        <v>0.27700000000000002</v>
      </c>
      <c r="U448" s="1">
        <v>0</v>
      </c>
      <c r="V448" s="1">
        <v>7.3999999999999996E-2</v>
      </c>
      <c r="W448" s="1">
        <v>0.85499999999999998</v>
      </c>
      <c r="X448" s="1">
        <v>2.4E-2</v>
      </c>
      <c r="Y448" s="1">
        <v>0.14799999999999999</v>
      </c>
      <c r="Z448" s="1">
        <v>0.753</v>
      </c>
      <c r="AA448" s="1">
        <v>0.03</v>
      </c>
      <c r="AB448" s="1">
        <v>0</v>
      </c>
      <c r="AC448" s="1">
        <v>4</v>
      </c>
      <c r="AD448" s="2">
        <v>40.614886731391593</v>
      </c>
      <c r="AE448" s="2">
        <v>7.9827400215749744</v>
      </c>
      <c r="AF448" s="2">
        <v>51.402373247033438</v>
      </c>
      <c r="AG448" s="2">
        <f>Y448/(Y448+W448)*100</f>
        <v>14.755732801595215</v>
      </c>
      <c r="AH448" s="2">
        <f>V448/(V448+W448)</f>
        <v>7.9655543595263723E-2</v>
      </c>
      <c r="AI448" s="2">
        <v>0.71709816612729238</v>
      </c>
      <c r="AJ448" s="2">
        <v>0.40614886731391592</v>
      </c>
      <c r="AK448" s="1"/>
      <c r="AL448" s="1">
        <v>5.4725200713349658</v>
      </c>
      <c r="AM448" s="1">
        <v>1209.611199547858</v>
      </c>
      <c r="AN448" s="1">
        <v>1261.21484375</v>
      </c>
      <c r="AO448" s="1">
        <v>9.7674083709716797</v>
      </c>
      <c r="AP448" s="1">
        <v>1240.267456054688</v>
      </c>
      <c r="AQ448" s="1">
        <v>1329.9743192639239</v>
      </c>
      <c r="AR448" s="1">
        <v>1312.192508956849</v>
      </c>
      <c r="AS448" s="1">
        <v>4.9564146995544434</v>
      </c>
      <c r="AT448" s="1">
        <v>9.6147382909994121</v>
      </c>
      <c r="AU448" s="1">
        <v>7.1980440797680743</v>
      </c>
      <c r="AV448" s="1">
        <v>0</v>
      </c>
      <c r="AW448" s="1"/>
      <c r="AX448" s="1"/>
    </row>
    <row r="449" spans="1:50" x14ac:dyDescent="0.3">
      <c r="A449" s="1">
        <v>3</v>
      </c>
      <c r="B449" s="1">
        <v>44.756</v>
      </c>
      <c r="C449" s="1">
        <v>1.4650000000000001</v>
      </c>
      <c r="D449" s="1">
        <v>5.7359999999999998</v>
      </c>
      <c r="E449" s="1">
        <v>0</v>
      </c>
      <c r="F449" s="1">
        <v>28.100999999999999</v>
      </c>
      <c r="G449" s="1">
        <v>0.72</v>
      </c>
      <c r="H449" s="1">
        <v>2.472</v>
      </c>
      <c r="I449" s="1">
        <v>17.491</v>
      </c>
      <c r="J449" s="1">
        <v>0.38700000000000001</v>
      </c>
      <c r="K449" s="1">
        <v>0</v>
      </c>
      <c r="L449" s="1">
        <v>0</v>
      </c>
      <c r="M449" s="1">
        <v>0</v>
      </c>
      <c r="N449" s="1">
        <f>SUM(B449:M449)</f>
        <v>101.12799999999999</v>
      </c>
      <c r="O449" s="1" t="s">
        <v>60</v>
      </c>
      <c r="P449" t="str" cm="1">
        <f t="array" ref="P449">_xlfn.IFS(A449=2,"Core",A449=3,"Rim",TRUE,"Mantle")</f>
        <v>Rim</v>
      </c>
      <c r="Q449" s="1" t="s">
        <v>52</v>
      </c>
      <c r="R449" s="1">
        <v>1.792</v>
      </c>
      <c r="S449" s="1">
        <v>4.3999999999999997E-2</v>
      </c>
      <c r="T449" s="1">
        <v>0.27100000000000002</v>
      </c>
      <c r="U449" s="1">
        <v>0</v>
      </c>
      <c r="V449" s="1">
        <v>8.6999999999999994E-2</v>
      </c>
      <c r="W449" s="1">
        <v>0.85399999999999998</v>
      </c>
      <c r="X449" s="1">
        <v>2.4E-2</v>
      </c>
      <c r="Y449" s="1">
        <v>0.14699999999999999</v>
      </c>
      <c r="Z449" s="1">
        <v>0.75</v>
      </c>
      <c r="AA449" s="1">
        <v>0.03</v>
      </c>
      <c r="AB449" s="1">
        <v>0</v>
      </c>
      <c r="AC449" s="1">
        <v>4</v>
      </c>
      <c r="AD449" s="2">
        <v>40.27926960257787</v>
      </c>
      <c r="AE449" s="2">
        <v>7.8947368421052628</v>
      </c>
      <c r="AF449" s="2">
        <v>51.82599355531687</v>
      </c>
      <c r="AG449" s="2">
        <f>Y449/(Y449+W449)*100</f>
        <v>14.685314685314685</v>
      </c>
      <c r="AH449" s="2">
        <f>V449/(V449+W449)</f>
        <v>9.24548352816153E-2</v>
      </c>
      <c r="AI449" s="2">
        <v>0.71965628356605804</v>
      </c>
      <c r="AJ449" s="2">
        <v>0.40279269602577872</v>
      </c>
      <c r="AK449" s="1"/>
      <c r="AL449" s="1">
        <v>5.414208923988582</v>
      </c>
      <c r="AM449" s="1">
        <v>1209.0056099864321</v>
      </c>
      <c r="AN449" s="1">
        <v>1259.3193359375</v>
      </c>
      <c r="AO449" s="1">
        <v>9.7322397232055664</v>
      </c>
      <c r="AP449" s="1">
        <v>1241.10791015625</v>
      </c>
      <c r="AQ449" s="1">
        <v>1328.9841987362561</v>
      </c>
      <c r="AR449" s="1">
        <v>1311.183729686272</v>
      </c>
      <c r="AS449" s="1">
        <v>4.9173650741577148</v>
      </c>
      <c r="AT449" s="1">
        <v>9.5868636446771234</v>
      </c>
      <c r="AU449" s="1">
        <v>7.1662045349339039</v>
      </c>
      <c r="AV449" s="1">
        <v>0</v>
      </c>
      <c r="AW449" s="1"/>
      <c r="AX449" s="1"/>
    </row>
    <row r="450" spans="1:50" x14ac:dyDescent="0.3">
      <c r="A450" s="1">
        <v>3</v>
      </c>
      <c r="B450" s="1">
        <v>44.72</v>
      </c>
      <c r="C450" s="1">
        <v>1.1499999999999999</v>
      </c>
      <c r="D450" s="1">
        <v>4.53</v>
      </c>
      <c r="E450" s="1">
        <v>0.03</v>
      </c>
      <c r="F450" s="1">
        <v>25.72</v>
      </c>
      <c r="G450" s="1">
        <v>0.57999999999999996</v>
      </c>
      <c r="H450" s="1">
        <v>2.4900000000000002</v>
      </c>
      <c r="I450" s="1">
        <v>19.86</v>
      </c>
      <c r="J450" s="1">
        <v>0.38</v>
      </c>
      <c r="K450" s="1">
        <v>0</v>
      </c>
      <c r="L450" s="1">
        <v>0</v>
      </c>
      <c r="M450" s="1">
        <v>0</v>
      </c>
      <c r="N450" s="1">
        <v>99.46</v>
      </c>
      <c r="O450" s="1" t="s">
        <v>56</v>
      </c>
      <c r="P450" t="str" cm="1">
        <f t="array" ref="P450">_xlfn.IFS(A450=2,"Core",A450=3,"Rim",TRUE,"Mantle")</f>
        <v>Rim</v>
      </c>
      <c r="Q450" s="1" t="s">
        <v>58</v>
      </c>
      <c r="R450" s="1">
        <v>1.8129999999999999</v>
      </c>
      <c r="S450" s="1">
        <v>3.5000000000000003E-2</v>
      </c>
      <c r="T450" s="1">
        <v>0.216</v>
      </c>
      <c r="U450" s="1">
        <v>1E-3</v>
      </c>
      <c r="V450" s="1">
        <v>0.11700000000000001</v>
      </c>
      <c r="W450" s="1">
        <v>0.755</v>
      </c>
      <c r="X450" s="1">
        <v>0.02</v>
      </c>
      <c r="Y450" s="1">
        <v>0.15</v>
      </c>
      <c r="Z450" s="1">
        <v>0.86299999999999999</v>
      </c>
      <c r="AA450" s="1">
        <v>0.03</v>
      </c>
      <c r="AB450" s="1">
        <v>0</v>
      </c>
      <c r="AC450" s="1">
        <v>4</v>
      </c>
      <c r="AD450" s="1">
        <v>45.301837270341203</v>
      </c>
      <c r="AE450" s="1">
        <v>7.8740157480314945</v>
      </c>
      <c r="AF450" s="1">
        <v>46.824146981627294</v>
      </c>
      <c r="AG450" s="1">
        <v>14.677103718199609</v>
      </c>
      <c r="AH450" s="2">
        <v>0.13417431192660551</v>
      </c>
      <c r="AI450" s="1">
        <v>0.69475065616797904</v>
      </c>
      <c r="AJ450" s="1">
        <v>0.45301837270341205</v>
      </c>
      <c r="AK450" s="1"/>
      <c r="AL450" s="1">
        <v>2.7493297928552138</v>
      </c>
      <c r="AM450" s="1">
        <v>1218.621049354452</v>
      </c>
      <c r="AN450" s="1">
        <v>1282.077392578125</v>
      </c>
      <c r="AO450" s="1">
        <v>7.7902712821960449</v>
      </c>
      <c r="AP450" s="1">
        <v>1256.342651367188</v>
      </c>
      <c r="AQ450" s="1">
        <v>1304.857573805431</v>
      </c>
      <c r="AR450" s="1">
        <v>1293.416461552401</v>
      </c>
      <c r="AS450" s="1">
        <v>3.9240894317626949</v>
      </c>
      <c r="AT450" s="1">
        <v>6.7930161999906886</v>
      </c>
      <c r="AU450" s="1">
        <v>5.2328855867358683</v>
      </c>
      <c r="AV450" s="1">
        <v>0</v>
      </c>
      <c r="AW450" s="1"/>
      <c r="AX450" s="1"/>
    </row>
    <row r="451" spans="1:50" x14ac:dyDescent="0.3">
      <c r="A451" s="1">
        <v>3</v>
      </c>
      <c r="B451" s="1">
        <v>43.16</v>
      </c>
      <c r="C451" s="1">
        <v>2.27</v>
      </c>
      <c r="D451" s="1">
        <v>5.86</v>
      </c>
      <c r="E451" s="1">
        <v>0</v>
      </c>
      <c r="F451" s="1">
        <v>25.86</v>
      </c>
      <c r="G451" s="1">
        <v>0.62</v>
      </c>
      <c r="H451" s="1">
        <v>2.4500000000000002</v>
      </c>
      <c r="I451" s="1">
        <v>19.22</v>
      </c>
      <c r="J451" s="1">
        <v>0.34</v>
      </c>
      <c r="K451" s="1">
        <v>0</v>
      </c>
      <c r="L451" s="1">
        <v>0</v>
      </c>
      <c r="M451" s="1">
        <v>0</v>
      </c>
      <c r="N451" s="1">
        <v>99.780000000000015</v>
      </c>
      <c r="O451" s="1" t="s">
        <v>56</v>
      </c>
      <c r="P451" t="str" cm="1">
        <f t="array" ref="P451">_xlfn.IFS(A451=2,"Core",A451=3,"Rim",TRUE,"Mantle")</f>
        <v>Rim</v>
      </c>
      <c r="Q451" s="1" t="s">
        <v>58</v>
      </c>
      <c r="R451" s="1">
        <v>1.7470000000000001</v>
      </c>
      <c r="S451" s="1">
        <v>6.9000000000000006E-2</v>
      </c>
      <c r="T451" s="1">
        <v>0.28000000000000003</v>
      </c>
      <c r="U451" s="1">
        <v>0</v>
      </c>
      <c r="V451" s="1">
        <v>0.115</v>
      </c>
      <c r="W451" s="1">
        <v>0.76</v>
      </c>
      <c r="X451" s="1">
        <v>2.1000000000000001E-2</v>
      </c>
      <c r="Y451" s="1">
        <v>0.14799999999999999</v>
      </c>
      <c r="Z451" s="1">
        <v>0.83299999999999996</v>
      </c>
      <c r="AA451" s="1">
        <v>2.7E-2</v>
      </c>
      <c r="AB451" s="1">
        <v>0</v>
      </c>
      <c r="AC451" s="1">
        <v>4</v>
      </c>
      <c r="AD451" s="1">
        <v>44.379328716036227</v>
      </c>
      <c r="AE451" s="1">
        <v>7.8849227490676608</v>
      </c>
      <c r="AF451" s="1">
        <v>47.735748534896118</v>
      </c>
      <c r="AG451" s="1">
        <v>14.467253176930594</v>
      </c>
      <c r="AH451" s="2">
        <v>0.13142857142857142</v>
      </c>
      <c r="AI451" s="1">
        <v>0.69925412892914229</v>
      </c>
      <c r="AJ451" s="1">
        <v>0.44379328716036226</v>
      </c>
      <c r="AK451" s="1"/>
      <c r="AL451" s="1">
        <v>2.797374482233526</v>
      </c>
      <c r="AM451" s="1">
        <v>1201.4058475213301</v>
      </c>
      <c r="AN451" s="1">
        <v>1229.212158203125</v>
      </c>
      <c r="AO451" s="1">
        <v>7.7648348808288574</v>
      </c>
      <c r="AP451" s="1">
        <v>1232.792602539062</v>
      </c>
      <c r="AQ451" s="1">
        <v>1295.30729740642</v>
      </c>
      <c r="AR451" s="1">
        <v>1269.1309465351301</v>
      </c>
      <c r="AS451" s="1">
        <v>3.2559041976928711</v>
      </c>
      <c r="AT451" s="1">
        <v>7.3238374470151939</v>
      </c>
      <c r="AU451" s="1">
        <v>3.717338558854101</v>
      </c>
      <c r="AV451" s="1">
        <v>0</v>
      </c>
      <c r="AW451" s="1"/>
      <c r="AX451" s="1"/>
    </row>
    <row r="452" spans="1:50" x14ac:dyDescent="0.3">
      <c r="A452" s="1">
        <v>3</v>
      </c>
      <c r="B452" s="1">
        <v>43.125999999999998</v>
      </c>
      <c r="C452" s="1">
        <v>2.5169999999999999</v>
      </c>
      <c r="D452" s="1">
        <v>7.0419999999999998</v>
      </c>
      <c r="E452" s="1">
        <v>0</v>
      </c>
      <c r="F452" s="1">
        <v>25.16</v>
      </c>
      <c r="G452" s="1">
        <v>0.57599999999999996</v>
      </c>
      <c r="H452" s="1">
        <v>2.1320000000000001</v>
      </c>
      <c r="I452" s="1">
        <v>19.567</v>
      </c>
      <c r="J452" s="1">
        <v>0.38500000000000001</v>
      </c>
      <c r="K452" s="1">
        <v>0</v>
      </c>
      <c r="L452" s="1">
        <v>0</v>
      </c>
      <c r="M452" s="1">
        <v>0</v>
      </c>
      <c r="N452" s="1">
        <f>SUM(B452:M452)</f>
        <v>100.50500000000001</v>
      </c>
      <c r="O452" s="1" t="s">
        <v>61</v>
      </c>
      <c r="P452" t="str" cm="1">
        <f t="array" ref="P452">_xlfn.IFS(A452=2,"Core",A452=3,"Rim",TRUE,"Mantle")</f>
        <v>Rim</v>
      </c>
      <c r="Q452" s="1" t="s">
        <v>52</v>
      </c>
      <c r="R452" s="1">
        <v>1.73</v>
      </c>
      <c r="S452" s="1">
        <v>7.5999999999999998E-2</v>
      </c>
      <c r="T452" s="1">
        <v>0.33300000000000002</v>
      </c>
      <c r="U452" s="1">
        <v>0</v>
      </c>
      <c r="V452" s="1">
        <v>8.5999999999999993E-2</v>
      </c>
      <c r="W452" s="1">
        <v>0.75800000000000001</v>
      </c>
      <c r="X452" s="1">
        <v>0.02</v>
      </c>
      <c r="Y452" s="1">
        <v>0.127</v>
      </c>
      <c r="Z452" s="1">
        <v>0.84099999999999997</v>
      </c>
      <c r="AA452" s="1">
        <v>0.03</v>
      </c>
      <c r="AB452" s="1">
        <v>0</v>
      </c>
      <c r="AC452" s="1">
        <v>4</v>
      </c>
      <c r="AD452" s="2">
        <v>45.906113537117903</v>
      </c>
      <c r="AE452" s="2">
        <v>6.93231441048035</v>
      </c>
      <c r="AF452" s="2">
        <v>47.161572052401745</v>
      </c>
      <c r="AG452" s="2">
        <f>Y452/(Y452+W452)*100</f>
        <v>14.350282485875706</v>
      </c>
      <c r="AH452" s="2">
        <f>V452/(V452+W452)</f>
        <v>0.1018957345971564</v>
      </c>
      <c r="AI452" s="2">
        <v>0.701146288209607</v>
      </c>
      <c r="AJ452" s="2">
        <v>0.45906113537117904</v>
      </c>
      <c r="AK452" s="1"/>
      <c r="AL452" s="1">
        <v>3.809982181243416</v>
      </c>
      <c r="AM452" s="1">
        <v>1202.242048775872</v>
      </c>
      <c r="AN452" s="1">
        <v>1228.672485351562</v>
      </c>
      <c r="AO452" s="1">
        <v>7.7291979789733887</v>
      </c>
      <c r="AP452" s="1">
        <v>1236.383056640625</v>
      </c>
      <c r="AQ452" s="1">
        <v>1305.5795676466089</v>
      </c>
      <c r="AR452" s="1">
        <v>1274.4167559292009</v>
      </c>
      <c r="AS452" s="1">
        <v>3.885492324829102</v>
      </c>
      <c r="AT452" s="1">
        <v>8.7590760273942578</v>
      </c>
      <c r="AU452" s="1">
        <v>4.4650812316960202</v>
      </c>
      <c r="AV452" s="1">
        <v>0</v>
      </c>
      <c r="AW452" s="1"/>
      <c r="AX452" s="1"/>
    </row>
    <row r="453" spans="1:50" x14ac:dyDescent="0.3">
      <c r="A453" s="1">
        <v>3</v>
      </c>
      <c r="B453" s="1">
        <v>43.771999999999998</v>
      </c>
      <c r="C453" s="1">
        <v>2.37</v>
      </c>
      <c r="D453" s="1">
        <v>6.7670000000000003</v>
      </c>
      <c r="E453" s="1">
        <v>0</v>
      </c>
      <c r="F453" s="1">
        <v>25.265999999999998</v>
      </c>
      <c r="G453" s="1">
        <v>0.59399999999999997</v>
      </c>
      <c r="H453" s="1">
        <v>2.1720000000000002</v>
      </c>
      <c r="I453" s="1">
        <v>19.183</v>
      </c>
      <c r="J453" s="1">
        <v>0.42799999999999999</v>
      </c>
      <c r="K453" s="1">
        <v>0</v>
      </c>
      <c r="L453" s="1">
        <v>0</v>
      </c>
      <c r="M453" s="1">
        <v>0</v>
      </c>
      <c r="N453" s="1">
        <v>100.55199999999999</v>
      </c>
      <c r="O453" s="1" t="s">
        <v>56</v>
      </c>
      <c r="P453" t="str" cm="1">
        <f t="array" ref="P453">_xlfn.IFS(A453=2,"Core",A453=3,"Rim",TRUE,"Mantle")</f>
        <v>Rim</v>
      </c>
      <c r="Q453" s="1" t="s">
        <v>52</v>
      </c>
      <c r="R453" s="1">
        <v>1.7549999999999999</v>
      </c>
      <c r="S453" s="1">
        <v>7.0999999999999994E-2</v>
      </c>
      <c r="T453" s="1">
        <v>0.32</v>
      </c>
      <c r="U453" s="1">
        <v>0</v>
      </c>
      <c r="V453" s="1">
        <v>6.0999999999999999E-2</v>
      </c>
      <c r="W453" s="1">
        <v>0.78600000000000003</v>
      </c>
      <c r="X453" s="1">
        <v>0.02</v>
      </c>
      <c r="Y453" s="1">
        <v>0.13</v>
      </c>
      <c r="Z453" s="1">
        <v>0.82399999999999995</v>
      </c>
      <c r="AA453" s="1">
        <v>3.3000000000000002E-2</v>
      </c>
      <c r="AB453" s="1">
        <v>0</v>
      </c>
      <c r="AC453" s="1">
        <v>4</v>
      </c>
      <c r="AD453" s="2">
        <v>45.249862712795171</v>
      </c>
      <c r="AE453" s="2">
        <v>7.1389346512904988</v>
      </c>
      <c r="AF453" s="2">
        <v>47.611202635914339</v>
      </c>
      <c r="AG453" s="2">
        <v>14.192139737991265</v>
      </c>
      <c r="AH453" s="2">
        <v>7.2018890200708383E-2</v>
      </c>
      <c r="AI453" s="2">
        <v>0.70236133992311922</v>
      </c>
      <c r="AJ453" s="2">
        <v>0.45249862712795169</v>
      </c>
      <c r="AK453" s="1"/>
      <c r="AL453" s="1">
        <v>4.7122370981923858</v>
      </c>
      <c r="AM453" s="1">
        <v>1210.387797080693</v>
      </c>
      <c r="AN453" s="1">
        <v>1228.202270507812</v>
      </c>
      <c r="AO453" s="1">
        <v>7.9721884727478027</v>
      </c>
      <c r="AP453" s="1">
        <v>1236.963256835938</v>
      </c>
      <c r="AQ453" s="1">
        <v>1315.371873629786</v>
      </c>
      <c r="AR453" s="1">
        <v>1289.0869281418391</v>
      </c>
      <c r="AS453" s="1">
        <v>4.1205096244812012</v>
      </c>
      <c r="AT453" s="1">
        <v>9.2406401653356625</v>
      </c>
      <c r="AU453" s="1">
        <v>5.6361176283919221</v>
      </c>
      <c r="AV453" s="1">
        <v>0</v>
      </c>
      <c r="AW453" s="1"/>
      <c r="AX453" s="1"/>
    </row>
    <row r="454" spans="1:50" x14ac:dyDescent="0.3">
      <c r="A454" s="1">
        <v>3</v>
      </c>
      <c r="B454" s="1">
        <v>46.161999999999999</v>
      </c>
      <c r="C454" s="1">
        <v>1.179</v>
      </c>
      <c r="D454" s="1">
        <v>3.6480000000000001</v>
      </c>
      <c r="E454" s="1">
        <v>0</v>
      </c>
      <c r="F454" s="1">
        <v>25.963000000000001</v>
      </c>
      <c r="G454" s="1">
        <v>0.55400000000000005</v>
      </c>
      <c r="H454" s="1">
        <v>2.2519999999999998</v>
      </c>
      <c r="I454" s="1">
        <v>19.553999999999998</v>
      </c>
      <c r="J454" s="1">
        <v>0.33600000000000002</v>
      </c>
      <c r="K454" s="1">
        <v>0</v>
      </c>
      <c r="L454" s="1">
        <v>0</v>
      </c>
      <c r="M454" s="1">
        <v>0</v>
      </c>
      <c r="N454" s="1">
        <v>99.647999999999996</v>
      </c>
      <c r="O454" s="1" t="s">
        <v>57</v>
      </c>
      <c r="P454" t="str" cm="1">
        <f t="array" ref="P454">_xlfn.IFS(A454=2,"Core",A454=3,"Rim",TRUE,"Mantle")</f>
        <v>Rim</v>
      </c>
      <c r="Q454" s="1" t="s">
        <v>53</v>
      </c>
      <c r="R454" s="1">
        <v>1.875</v>
      </c>
      <c r="S454" s="1">
        <v>3.5999999999999997E-2</v>
      </c>
      <c r="T454" s="1">
        <v>0.17499999999999999</v>
      </c>
      <c r="U454" s="1">
        <v>0</v>
      </c>
      <c r="V454" s="1">
        <v>0.03</v>
      </c>
      <c r="W454" s="1">
        <v>0.85199999999999998</v>
      </c>
      <c r="X454" s="1">
        <v>1.9E-2</v>
      </c>
      <c r="Y454" s="1">
        <v>0.13600000000000001</v>
      </c>
      <c r="Z454" s="1">
        <v>0.85099999999999998</v>
      </c>
      <c r="AA454" s="1">
        <v>2.5999999999999999E-2</v>
      </c>
      <c r="AB454" s="1">
        <v>0</v>
      </c>
      <c r="AC454" s="1">
        <v>4</v>
      </c>
      <c r="AD454" s="2">
        <v>45.074152542372872</v>
      </c>
      <c r="AE454" s="2">
        <v>7.2033898305084749</v>
      </c>
      <c r="AF454" s="2">
        <v>47.722457627118644</v>
      </c>
      <c r="AG454" s="2">
        <v>13.765182186234821</v>
      </c>
      <c r="AH454" s="2">
        <v>3.4013605442176867E-2</v>
      </c>
      <c r="AI454" s="2">
        <v>0.70259533898305082</v>
      </c>
      <c r="AJ454" s="2">
        <v>0.4507415254237287</v>
      </c>
      <c r="AK454" s="1"/>
      <c r="AL454" s="1">
        <v>3.052101562565618</v>
      </c>
      <c r="AM454" s="1">
        <v>1228.1916884869081</v>
      </c>
      <c r="AN454" s="1">
        <v>1248.528198242188</v>
      </c>
      <c r="AO454" s="1">
        <v>8.7131538391113281</v>
      </c>
      <c r="AP454" s="1">
        <v>1240.872192382812</v>
      </c>
      <c r="AQ454" s="1">
        <v>1309.640878915608</v>
      </c>
      <c r="AR454" s="1">
        <v>1304.429307268098</v>
      </c>
      <c r="AS454" s="1">
        <v>4.210205078125</v>
      </c>
      <c r="AT454" s="1">
        <v>6.6931746450245564</v>
      </c>
      <c r="AU454" s="1">
        <v>5.9855082816173946</v>
      </c>
      <c r="AV454" s="1">
        <v>0</v>
      </c>
      <c r="AW454" s="1"/>
      <c r="AX454" s="1"/>
    </row>
    <row r="455" spans="1:50" x14ac:dyDescent="0.3">
      <c r="A455" s="1">
        <v>3</v>
      </c>
      <c r="B455" s="1">
        <v>42.72</v>
      </c>
      <c r="C455" s="1">
        <v>2.4700000000000002</v>
      </c>
      <c r="D455" s="1">
        <v>6.37</v>
      </c>
      <c r="E455" s="1">
        <v>0</v>
      </c>
      <c r="F455" s="1">
        <v>25.48</v>
      </c>
      <c r="G455" s="1">
        <v>0.55000000000000004</v>
      </c>
      <c r="H455" s="1">
        <v>2.23</v>
      </c>
      <c r="I455" s="1">
        <v>19.3</v>
      </c>
      <c r="J455" s="1">
        <v>0.41</v>
      </c>
      <c r="K455" s="1">
        <v>0</v>
      </c>
      <c r="L455" s="1">
        <v>0</v>
      </c>
      <c r="M455" s="1">
        <v>0</v>
      </c>
      <c r="N455" s="1">
        <v>99.529999999999987</v>
      </c>
      <c r="O455" s="1" t="s">
        <v>56</v>
      </c>
      <c r="P455" t="str" cm="1">
        <f t="array" ref="P455">_xlfn.IFS(A455=2,"Core",A455=3,"Rim",TRUE,"Mantle")</f>
        <v>Rim</v>
      </c>
      <c r="Q455" s="1" t="s">
        <v>58</v>
      </c>
      <c r="R455" s="1">
        <v>1.732</v>
      </c>
      <c r="S455" s="1">
        <v>7.4999999999999997E-2</v>
      </c>
      <c r="T455" s="1">
        <v>0.30399999999999999</v>
      </c>
      <c r="U455" s="1">
        <v>0</v>
      </c>
      <c r="V455" s="1">
        <v>0.113</v>
      </c>
      <c r="W455" s="1">
        <v>0.751</v>
      </c>
      <c r="X455" s="1">
        <v>1.9E-2</v>
      </c>
      <c r="Y455" s="1">
        <v>0.13500000000000001</v>
      </c>
      <c r="Z455" s="1">
        <v>0.83799999999999997</v>
      </c>
      <c r="AA455" s="1">
        <v>3.2000000000000001E-2</v>
      </c>
      <c r="AB455" s="1">
        <v>0</v>
      </c>
      <c r="AC455" s="1">
        <v>4</v>
      </c>
      <c r="AD455" s="1">
        <v>45.150862068965516</v>
      </c>
      <c r="AE455" s="1">
        <v>7.2737068965517251</v>
      </c>
      <c r="AF455" s="1">
        <v>47.575431034482762</v>
      </c>
      <c r="AG455" s="1">
        <v>13.513513513513514</v>
      </c>
      <c r="AH455" s="2">
        <v>0.13078703703703703</v>
      </c>
      <c r="AI455" s="1">
        <v>0.70150862068965525</v>
      </c>
      <c r="AJ455" s="1">
        <v>0.45150862068965514</v>
      </c>
      <c r="AK455" s="1"/>
      <c r="AL455" s="1">
        <v>3.604149049994664</v>
      </c>
      <c r="AM455" s="1">
        <v>1208.171067910791</v>
      </c>
      <c r="AN455" s="1">
        <v>1217.388793945312</v>
      </c>
      <c r="AO455" s="1">
        <v>7.4655404090881348</v>
      </c>
      <c r="AP455" s="1">
        <v>1240.089965820312</v>
      </c>
      <c r="AQ455" s="1">
        <v>1297.349446443561</v>
      </c>
      <c r="AR455" s="1">
        <v>1268.0304820276331</v>
      </c>
      <c r="AS455" s="1">
        <v>4.0439329147338867</v>
      </c>
      <c r="AT455" s="1">
        <v>8.2328274440174027</v>
      </c>
      <c r="AU455" s="1">
        <v>4.1791648504831382</v>
      </c>
      <c r="AV455" s="1">
        <v>0</v>
      </c>
      <c r="AW455" s="1"/>
      <c r="AX455" s="1"/>
    </row>
    <row r="456" spans="1:50" x14ac:dyDescent="0.3">
      <c r="A456" s="1">
        <v>3</v>
      </c>
      <c r="B456" s="1">
        <v>45.003999999999998</v>
      </c>
      <c r="C456" s="1">
        <v>1.335</v>
      </c>
      <c r="D456" s="1">
        <v>5.7089999999999996</v>
      </c>
      <c r="E456" s="1">
        <v>0</v>
      </c>
      <c r="F456" s="1">
        <v>26.725999999999999</v>
      </c>
      <c r="G456" s="1">
        <v>0.57199999999999995</v>
      </c>
      <c r="H456" s="1">
        <v>2.0979999999999999</v>
      </c>
      <c r="I456" s="1">
        <v>18.295000000000002</v>
      </c>
      <c r="J456" s="1">
        <v>0.375</v>
      </c>
      <c r="K456" s="1">
        <v>0</v>
      </c>
      <c r="L456" s="1">
        <v>0</v>
      </c>
      <c r="M456" s="1">
        <v>0</v>
      </c>
      <c r="N456" s="1">
        <v>100.114</v>
      </c>
      <c r="O456" s="1" t="s">
        <v>56</v>
      </c>
      <c r="P456" t="str" cm="1">
        <f t="array" ref="P456">_xlfn.IFS(A456=2,"Core",A456=3,"Rim",TRUE,"Mantle")</f>
        <v>Rim</v>
      </c>
      <c r="Q456" s="1" t="s">
        <v>52</v>
      </c>
      <c r="R456" s="1">
        <v>1.8180000000000001</v>
      </c>
      <c r="S456" s="1">
        <v>4.1000000000000002E-2</v>
      </c>
      <c r="T456" s="1">
        <v>0.27200000000000002</v>
      </c>
      <c r="U456" s="1">
        <v>0</v>
      </c>
      <c r="V456" s="1">
        <v>4.1000000000000002E-2</v>
      </c>
      <c r="W456" s="1">
        <v>0.86199999999999999</v>
      </c>
      <c r="X456" s="1">
        <v>0.02</v>
      </c>
      <c r="Y456" s="1">
        <v>0.126</v>
      </c>
      <c r="Z456" s="1">
        <v>0.79200000000000004</v>
      </c>
      <c r="AA456" s="1">
        <v>2.9000000000000001E-2</v>
      </c>
      <c r="AB456" s="1">
        <v>0</v>
      </c>
      <c r="AC456" s="1">
        <v>4</v>
      </c>
      <c r="AD456" s="2">
        <v>43.020097772949484</v>
      </c>
      <c r="AE456" s="2">
        <v>6.844106463878326</v>
      </c>
      <c r="AF456" s="2">
        <v>50.135795763172183</v>
      </c>
      <c r="AG456" s="2">
        <v>12.753036437246964</v>
      </c>
      <c r="AH456" s="2">
        <v>4.5404208194905871E-2</v>
      </c>
      <c r="AI456" s="2">
        <v>0.71645844649646928</v>
      </c>
      <c r="AJ456" s="2">
        <v>0.43020097772949484</v>
      </c>
      <c r="AK456" s="1"/>
      <c r="AL456" s="1">
        <v>5.1755490269596898</v>
      </c>
      <c r="AM456" s="1">
        <v>1220.9398726072329</v>
      </c>
      <c r="AN456" s="1">
        <v>1251.90625</v>
      </c>
      <c r="AO456" s="1">
        <v>8.805455207824707</v>
      </c>
      <c r="AP456" s="1">
        <v>1250.5478515625</v>
      </c>
      <c r="AQ456" s="1">
        <v>1334.03286011809</v>
      </c>
      <c r="AR456" s="1">
        <v>1322.2399850248289</v>
      </c>
      <c r="AS456" s="1">
        <v>4.1931486129760742</v>
      </c>
      <c r="AT456" s="1">
        <v>9.4935742700668015</v>
      </c>
      <c r="AU456" s="1">
        <v>7.896772741253649</v>
      </c>
      <c r="AV456" s="1">
        <v>0</v>
      </c>
      <c r="AW456" s="1"/>
      <c r="AX456" s="1"/>
    </row>
    <row r="457" spans="1:50" x14ac:dyDescent="0.3">
      <c r="A457" s="1">
        <v>3</v>
      </c>
      <c r="B457" s="1">
        <v>42.4</v>
      </c>
      <c r="C457" s="1">
        <v>1.54</v>
      </c>
      <c r="D457" s="1">
        <v>6.1</v>
      </c>
      <c r="E457" s="1">
        <v>0</v>
      </c>
      <c r="F457" s="1">
        <v>27.77</v>
      </c>
      <c r="G457" s="1">
        <v>0.61</v>
      </c>
      <c r="H457" s="1">
        <v>2.0499999999999998</v>
      </c>
      <c r="I457" s="1">
        <v>17.98</v>
      </c>
      <c r="J457" s="1">
        <v>0.44</v>
      </c>
      <c r="K457" s="1">
        <v>0</v>
      </c>
      <c r="L457" s="1">
        <v>0</v>
      </c>
      <c r="M457" s="1">
        <v>0</v>
      </c>
      <c r="N457" s="1">
        <v>98.89</v>
      </c>
      <c r="O457" s="1" t="s">
        <v>56</v>
      </c>
      <c r="P457" t="str" cm="1">
        <f t="array" ref="P457">_xlfn.IFS(A457=2,"Core",A457=3,"Rim",TRUE,"Mantle")</f>
        <v>Rim</v>
      </c>
      <c r="Q457" s="1" t="s">
        <v>58</v>
      </c>
      <c r="R457" s="1">
        <v>1.7370000000000001</v>
      </c>
      <c r="S457" s="1">
        <v>4.7E-2</v>
      </c>
      <c r="T457" s="1">
        <v>0.29499999999999998</v>
      </c>
      <c r="U457" s="1">
        <v>0</v>
      </c>
      <c r="V457" s="1">
        <v>0.17199999999999999</v>
      </c>
      <c r="W457" s="1">
        <v>0.77900000000000003</v>
      </c>
      <c r="X457" s="1">
        <v>2.1000000000000001E-2</v>
      </c>
      <c r="Y457" s="1">
        <v>0.125</v>
      </c>
      <c r="Z457" s="1">
        <v>0.78900000000000003</v>
      </c>
      <c r="AA457" s="1">
        <v>3.5000000000000003E-2</v>
      </c>
      <c r="AB457" s="1">
        <v>0</v>
      </c>
      <c r="AC457" s="1">
        <v>4</v>
      </c>
      <c r="AD457" s="1">
        <v>41.834570519618239</v>
      </c>
      <c r="AE457" s="1">
        <v>6.6277836691410394</v>
      </c>
      <c r="AF457" s="1">
        <v>51.537645811240715</v>
      </c>
      <c r="AG457" s="1">
        <v>11.617100371747211</v>
      </c>
      <c r="AH457" s="2">
        <v>0.18086225026288116</v>
      </c>
      <c r="AI457" s="1">
        <v>0.72454931071049833</v>
      </c>
      <c r="AJ457" s="1">
        <v>0.41834570519618242</v>
      </c>
      <c r="AK457" s="1"/>
      <c r="AL457" s="1">
        <v>4.7516155320981923</v>
      </c>
      <c r="AM457" s="1">
        <v>1204.3969537724261</v>
      </c>
      <c r="AN457" s="1">
        <v>1253.70263671875</v>
      </c>
      <c r="AO457" s="1">
        <v>9.5140304565429688</v>
      </c>
      <c r="AP457" s="1">
        <v>1244.02099609375</v>
      </c>
      <c r="AQ457" s="1">
        <v>1314.7348079843489</v>
      </c>
      <c r="AR457" s="1">
        <v>1289.2104420412279</v>
      </c>
      <c r="AS457" s="1">
        <v>5.2361278533935547</v>
      </c>
      <c r="AT457" s="1">
        <v>9.3849221060472701</v>
      </c>
      <c r="AU457" s="1">
        <v>5.8802026458649506</v>
      </c>
      <c r="AV457" s="1">
        <v>0</v>
      </c>
      <c r="AW457" s="1"/>
      <c r="AX457" s="1"/>
    </row>
    <row r="458" spans="1:50" x14ac:dyDescent="0.3">
      <c r="A458" s="1">
        <v>3</v>
      </c>
      <c r="B458" s="1">
        <v>45.091000000000001</v>
      </c>
      <c r="C458" s="1">
        <v>1.022</v>
      </c>
      <c r="D458" s="1">
        <v>5.6219999999999999</v>
      </c>
      <c r="E458" s="1">
        <v>0</v>
      </c>
      <c r="F458" s="1">
        <v>29.763000000000002</v>
      </c>
      <c r="G458" s="1">
        <v>0.82499999999999996</v>
      </c>
      <c r="H458" s="1">
        <v>2.0259999999999998</v>
      </c>
      <c r="I458" s="1">
        <v>16.484000000000002</v>
      </c>
      <c r="J458" s="1">
        <v>0.33600000000000002</v>
      </c>
      <c r="K458" s="1">
        <v>0</v>
      </c>
      <c r="L458" s="1">
        <v>0</v>
      </c>
      <c r="M458" s="1">
        <v>0</v>
      </c>
      <c r="N458" s="1">
        <f>SUM(B458:M458)</f>
        <v>101.169</v>
      </c>
      <c r="O458" s="1" t="s">
        <v>60</v>
      </c>
      <c r="P458" t="str" cm="1">
        <f t="array" ref="P458">_xlfn.IFS(A458=2,"Core",A458=3,"Rim",TRUE,"Mantle")</f>
        <v>Rim</v>
      </c>
      <c r="Q458" s="1" t="s">
        <v>52</v>
      </c>
      <c r="R458" s="1">
        <v>1.8140000000000001</v>
      </c>
      <c r="S458" s="1">
        <v>3.1E-2</v>
      </c>
      <c r="T458" s="1">
        <v>0.26700000000000002</v>
      </c>
      <c r="U458" s="1">
        <v>0</v>
      </c>
      <c r="V458" s="1">
        <v>6.9000000000000006E-2</v>
      </c>
      <c r="W458" s="1">
        <v>0.93300000000000005</v>
      </c>
      <c r="X458" s="1">
        <v>2.8000000000000001E-2</v>
      </c>
      <c r="Y458" s="1">
        <v>0.121</v>
      </c>
      <c r="Z458" s="1">
        <v>0.71099999999999997</v>
      </c>
      <c r="AA458" s="1">
        <v>2.5999999999999999E-2</v>
      </c>
      <c r="AB458" s="1">
        <v>0</v>
      </c>
      <c r="AC458" s="1">
        <v>4</v>
      </c>
      <c r="AD458" s="2">
        <v>38.184747583243819</v>
      </c>
      <c r="AE458" s="2">
        <v>6.498388829215898</v>
      </c>
      <c r="AF458" s="2">
        <v>55.316863587540276</v>
      </c>
      <c r="AG458" s="2">
        <f>Y458/(Y458+W458)*100</f>
        <v>11.480075901328272</v>
      </c>
      <c r="AH458" s="2">
        <f>V458/(V458+W458)</f>
        <v>6.8862275449101798E-2</v>
      </c>
      <c r="AI458" s="2">
        <v>0.74409237379162185</v>
      </c>
      <c r="AJ458" s="2">
        <v>0.38184747583243817</v>
      </c>
      <c r="AK458" s="1"/>
      <c r="AL458" s="1">
        <v>6.1422064221347199</v>
      </c>
      <c r="AM458" s="1">
        <v>1196.826537754624</v>
      </c>
      <c r="AN458" s="1">
        <v>1294.981323242188</v>
      </c>
      <c r="AO458" s="1">
        <v>10.483701705932621</v>
      </c>
      <c r="AP458" s="1">
        <v>1247.437377929688</v>
      </c>
      <c r="AQ458" s="1">
        <v>1335.4559876646349</v>
      </c>
      <c r="AR458" s="1">
        <v>1322.738704907335</v>
      </c>
      <c r="AS458" s="1">
        <v>5.6129360198974609</v>
      </c>
      <c r="AT458" s="1">
        <v>10.25283157292642</v>
      </c>
      <c r="AU458" s="1">
        <v>8.5254663806696325</v>
      </c>
      <c r="AV458" s="1">
        <v>0</v>
      </c>
      <c r="AW458" s="1"/>
      <c r="AX458" s="1"/>
    </row>
    <row r="459" spans="1:50" x14ac:dyDescent="0.3">
      <c r="A459" s="1">
        <v>3</v>
      </c>
      <c r="B459" s="1">
        <v>44.015000000000001</v>
      </c>
      <c r="C459" s="1">
        <v>2.0619999999999998</v>
      </c>
      <c r="D459" s="1">
        <v>6.1680000000000001</v>
      </c>
      <c r="E459" s="1">
        <v>0</v>
      </c>
      <c r="F459" s="1">
        <v>25.134</v>
      </c>
      <c r="G459" s="1">
        <v>0.53700000000000003</v>
      </c>
      <c r="H459" s="1">
        <v>1.629</v>
      </c>
      <c r="I459" s="1">
        <v>19.212</v>
      </c>
      <c r="J459" s="1">
        <v>0.441</v>
      </c>
      <c r="K459" s="1">
        <v>0</v>
      </c>
      <c r="L459" s="1">
        <v>0</v>
      </c>
      <c r="M459" s="1">
        <v>0</v>
      </c>
      <c r="N459" s="1">
        <v>99.198000000000008</v>
      </c>
      <c r="O459" s="1" t="s">
        <v>56</v>
      </c>
      <c r="P459" t="str" cm="1">
        <f t="array" ref="P459">_xlfn.IFS(A459=2,"Core",A459=3,"Rim",TRUE,"Mantle")</f>
        <v>Rim</v>
      </c>
      <c r="Q459" s="1" t="s">
        <v>53</v>
      </c>
      <c r="R459" s="1">
        <v>1.7929999999999999</v>
      </c>
      <c r="S459" s="1">
        <v>6.3E-2</v>
      </c>
      <c r="T459" s="1">
        <v>0.29599999999999999</v>
      </c>
      <c r="U459" s="1">
        <v>0</v>
      </c>
      <c r="V459" s="1">
        <v>2.5999999999999999E-2</v>
      </c>
      <c r="W459" s="1">
        <v>0.83099999999999996</v>
      </c>
      <c r="X459" s="1">
        <v>1.9E-2</v>
      </c>
      <c r="Y459" s="1">
        <v>9.9000000000000005E-2</v>
      </c>
      <c r="Z459" s="1">
        <v>0.83899999999999997</v>
      </c>
      <c r="AA459" s="1">
        <v>3.5000000000000003E-2</v>
      </c>
      <c r="AB459" s="1">
        <v>0</v>
      </c>
      <c r="AC459" s="1">
        <v>4</v>
      </c>
      <c r="AD459" s="2">
        <v>46.25137816979052</v>
      </c>
      <c r="AE459" s="2">
        <v>5.4575523704520403</v>
      </c>
      <c r="AF459" s="2">
        <v>48.291069459757438</v>
      </c>
      <c r="AG459" s="2">
        <v>10.645161290322582</v>
      </c>
      <c r="AH459" s="2">
        <v>3.0338389731621937E-2</v>
      </c>
      <c r="AI459" s="2">
        <v>0.71416758544652692</v>
      </c>
      <c r="AJ459" s="2">
        <v>0.46251378169790519</v>
      </c>
      <c r="AK459" s="1"/>
      <c r="AL459" s="1">
        <v>5.0462299124985934</v>
      </c>
      <c r="AM459" s="1">
        <v>1217.3890491984041</v>
      </c>
      <c r="AN459" s="1">
        <v>1224.893798828125</v>
      </c>
      <c r="AO459" s="1">
        <v>7.8487653732299796</v>
      </c>
      <c r="AP459" s="1">
        <v>1246.94580078125</v>
      </c>
      <c r="AQ459" s="1">
        <v>1317.853005632355</v>
      </c>
      <c r="AR459" s="1">
        <v>1299.123377356118</v>
      </c>
      <c r="AS459" s="1">
        <v>3.9837930202484131</v>
      </c>
      <c r="AT459" s="1">
        <v>9.4545814729681297</v>
      </c>
      <c r="AU459" s="1">
        <v>6.8879341636545988</v>
      </c>
      <c r="AV459" s="1">
        <v>0</v>
      </c>
      <c r="AW459" s="1"/>
      <c r="AX459" s="1"/>
    </row>
    <row r="460" spans="1:50" x14ac:dyDescent="0.3">
      <c r="A460" s="1">
        <v>3</v>
      </c>
      <c r="B460" s="1">
        <v>44.451000000000001</v>
      </c>
      <c r="C460" s="1">
        <v>1.575</v>
      </c>
      <c r="D460" s="1">
        <v>5.9470000000000001</v>
      </c>
      <c r="E460" s="1">
        <v>0</v>
      </c>
      <c r="F460" s="1">
        <v>27.678000000000001</v>
      </c>
      <c r="G460" s="1">
        <v>0.75600000000000001</v>
      </c>
      <c r="H460" s="1">
        <v>1.7150000000000001</v>
      </c>
      <c r="I460" s="1">
        <v>18.190000000000001</v>
      </c>
      <c r="J460" s="1">
        <v>0.38100000000000001</v>
      </c>
      <c r="K460" s="1">
        <v>0</v>
      </c>
      <c r="L460" s="1">
        <v>0</v>
      </c>
      <c r="M460" s="1">
        <v>0</v>
      </c>
      <c r="N460" s="1">
        <f>SUM(B460:M460)</f>
        <v>100.69300000000001</v>
      </c>
      <c r="O460" s="1" t="s">
        <v>62</v>
      </c>
      <c r="P460" t="str" cm="1">
        <f t="array" ref="P460">_xlfn.IFS(A460=2,"Core",A460=3,"Rim",TRUE,"Mantle")</f>
        <v>Rim</v>
      </c>
      <c r="Q460" s="1" t="s">
        <v>52</v>
      </c>
      <c r="R460" s="1">
        <v>1.792</v>
      </c>
      <c r="S460" s="1">
        <v>4.8000000000000001E-2</v>
      </c>
      <c r="T460" s="1">
        <v>0.28299999999999997</v>
      </c>
      <c r="U460" s="1">
        <v>0</v>
      </c>
      <c r="V460" s="1">
        <v>6.8000000000000005E-2</v>
      </c>
      <c r="W460" s="1">
        <v>0.86599999999999999</v>
      </c>
      <c r="X460" s="1">
        <v>2.5999999999999999E-2</v>
      </c>
      <c r="Y460" s="1">
        <v>0.10299999999999999</v>
      </c>
      <c r="Z460" s="1">
        <v>0.78600000000000003</v>
      </c>
      <c r="AA460" s="1">
        <v>0.03</v>
      </c>
      <c r="AB460" s="1">
        <v>0</v>
      </c>
      <c r="AC460" s="1">
        <v>4</v>
      </c>
      <c r="AD460" s="2">
        <v>42.509464575446181</v>
      </c>
      <c r="AE460" s="2">
        <v>5.5705786911844228</v>
      </c>
      <c r="AF460" s="2">
        <v>51.919956733369389</v>
      </c>
      <c r="AG460" s="2">
        <f>Y460/(Y460+W460)*100</f>
        <v>10.62951496388029</v>
      </c>
      <c r="AH460" s="2">
        <f>V460/(V460+W460)</f>
        <v>7.2805139186295512E-2</v>
      </c>
      <c r="AI460" s="2">
        <v>0.73174689021092476</v>
      </c>
      <c r="AJ460" s="2">
        <v>0.42509464575446182</v>
      </c>
      <c r="AK460" s="1"/>
      <c r="AL460" s="1">
        <v>5.1702337123129247</v>
      </c>
      <c r="AM460" s="1">
        <v>1195.459339271858</v>
      </c>
      <c r="AN460" s="1">
        <v>1244.4560546875</v>
      </c>
      <c r="AO460" s="1">
        <v>9.2655305862426758</v>
      </c>
      <c r="AP460" s="1">
        <v>1237.923095703125</v>
      </c>
      <c r="AQ460" s="1">
        <v>1323.9014288805761</v>
      </c>
      <c r="AR460" s="1">
        <v>1306.1784362295839</v>
      </c>
      <c r="AS460" s="1">
        <v>4.3611092567443848</v>
      </c>
      <c r="AT460" s="1">
        <v>9.5615639219504374</v>
      </c>
      <c r="AU460" s="1">
        <v>7.1425263660542564</v>
      </c>
      <c r="AV460" s="1">
        <v>0</v>
      </c>
      <c r="AW460" s="1"/>
      <c r="AX460" s="1"/>
    </row>
    <row r="461" spans="1:50" x14ac:dyDescent="0.3">
      <c r="A461" s="1">
        <v>3</v>
      </c>
      <c r="B461" s="1">
        <v>43.453000000000003</v>
      </c>
      <c r="C461" s="1">
        <v>2.1389999999999998</v>
      </c>
      <c r="D461" s="1">
        <v>6.8570000000000002</v>
      </c>
      <c r="E461" s="1">
        <v>3.4000000000000002E-2</v>
      </c>
      <c r="F461" s="1">
        <v>25.527999999999999</v>
      </c>
      <c r="G461" s="1">
        <v>0.52400000000000002</v>
      </c>
      <c r="H461" s="1">
        <v>1.5549999999999999</v>
      </c>
      <c r="I461" s="1">
        <v>19.341000000000001</v>
      </c>
      <c r="J461" s="1">
        <v>0.38900000000000001</v>
      </c>
      <c r="K461" s="1">
        <v>0</v>
      </c>
      <c r="L461" s="1">
        <v>0</v>
      </c>
      <c r="M461" s="1">
        <v>0</v>
      </c>
      <c r="N461" s="1">
        <v>99.820000000000007</v>
      </c>
      <c r="O461" s="1" t="s">
        <v>56</v>
      </c>
      <c r="P461" t="str" cm="1">
        <f t="array" ref="P461">_xlfn.IFS(A461=2,"Core",A461=3,"Rim",TRUE,"Mantle")</f>
        <v>Rim</v>
      </c>
      <c r="Q461" s="1" t="s">
        <v>52</v>
      </c>
      <c r="R461" s="1">
        <v>1.76</v>
      </c>
      <c r="S461" s="1">
        <v>6.5000000000000002E-2</v>
      </c>
      <c r="T461" s="1">
        <v>0.32700000000000001</v>
      </c>
      <c r="U461" s="1">
        <v>1E-3</v>
      </c>
      <c r="V461" s="1">
        <v>5.1999999999999998E-2</v>
      </c>
      <c r="W461" s="1">
        <v>0.81299999999999994</v>
      </c>
      <c r="X461" s="1">
        <v>1.7999999999999999E-2</v>
      </c>
      <c r="Y461" s="1">
        <v>9.4E-2</v>
      </c>
      <c r="Z461" s="1">
        <v>0.83899999999999997</v>
      </c>
      <c r="AA461" s="1">
        <v>3.1E-2</v>
      </c>
      <c r="AB461" s="1">
        <v>0</v>
      </c>
      <c r="AC461" s="1">
        <v>4</v>
      </c>
      <c r="AD461" s="2">
        <v>46.20044052863436</v>
      </c>
      <c r="AE461" s="2">
        <v>5.176211453744493</v>
      </c>
      <c r="AF461" s="2">
        <v>48.623348017621147</v>
      </c>
      <c r="AG461" s="2">
        <v>10.363836824696804</v>
      </c>
      <c r="AH461" s="2">
        <v>6.0115606936416183E-2</v>
      </c>
      <c r="AI461" s="2">
        <v>0.71723568281938332</v>
      </c>
      <c r="AJ461" s="2">
        <v>0.46200440528634362</v>
      </c>
      <c r="AK461" s="1"/>
      <c r="AL461" s="1">
        <v>4.4891587061169247</v>
      </c>
      <c r="AM461" s="1">
        <v>1206.790093017564</v>
      </c>
      <c r="AN461" s="1">
        <v>1271.284301757812</v>
      </c>
      <c r="AO461" s="1">
        <v>8.462437629699707</v>
      </c>
      <c r="AP461" s="1">
        <v>1258.045776367188</v>
      </c>
      <c r="AQ461" s="1">
        <v>1314.475496826821</v>
      </c>
      <c r="AR461" s="1">
        <v>1290.027393726642</v>
      </c>
      <c r="AS461" s="1">
        <v>4.2728238105773926</v>
      </c>
      <c r="AT461" s="1">
        <v>9.3791630757032181</v>
      </c>
      <c r="AU461" s="1">
        <v>6.0216688276414398</v>
      </c>
      <c r="AV461" s="1">
        <v>0</v>
      </c>
      <c r="AW461" s="1"/>
      <c r="AX461" s="1"/>
    </row>
    <row r="462" spans="1:50" x14ac:dyDescent="0.3">
      <c r="A462" s="1">
        <v>3</v>
      </c>
      <c r="B462" s="1">
        <v>43.07</v>
      </c>
      <c r="C462" s="1">
        <v>2.4129999999999998</v>
      </c>
      <c r="D462" s="1">
        <v>8.4949999999999992</v>
      </c>
      <c r="E462" s="1">
        <v>1.2E-2</v>
      </c>
      <c r="F462" s="1">
        <v>25.239000000000001</v>
      </c>
      <c r="G462" s="1">
        <v>0.495</v>
      </c>
      <c r="H462" s="1">
        <v>1.375</v>
      </c>
      <c r="I462" s="1">
        <v>19.501000000000001</v>
      </c>
      <c r="J462" s="1">
        <v>0.46600000000000003</v>
      </c>
      <c r="K462" s="1">
        <v>0</v>
      </c>
      <c r="L462" s="1">
        <v>0</v>
      </c>
      <c r="M462" s="1">
        <v>0</v>
      </c>
      <c r="N462" s="1">
        <f>SUM(B462:M462)</f>
        <v>101.066</v>
      </c>
      <c r="O462" s="1" t="s">
        <v>62</v>
      </c>
      <c r="P462" t="str" cm="1">
        <f t="array" ref="P462">_xlfn.IFS(A462=2,"Core",A462=3,"Rim",TRUE,"Mantle")</f>
        <v>Rim</v>
      </c>
      <c r="Q462" s="1" t="s">
        <v>52</v>
      </c>
      <c r="R462" s="1">
        <v>1.718</v>
      </c>
      <c r="S462" s="1">
        <v>7.1999999999999995E-2</v>
      </c>
      <c r="T462" s="1">
        <v>0.39900000000000002</v>
      </c>
      <c r="U462" s="1">
        <v>0</v>
      </c>
      <c r="V462" s="1">
        <v>5.6000000000000001E-2</v>
      </c>
      <c r="W462" s="1">
        <v>0.78600000000000003</v>
      </c>
      <c r="X462" s="1">
        <v>1.7000000000000001E-2</v>
      </c>
      <c r="Y462" s="1">
        <v>8.2000000000000003E-2</v>
      </c>
      <c r="Z462" s="1">
        <v>0.83299999999999996</v>
      </c>
      <c r="AA462" s="1">
        <v>3.5999999999999997E-2</v>
      </c>
      <c r="AB462" s="1">
        <v>0</v>
      </c>
      <c r="AC462" s="1">
        <v>4</v>
      </c>
      <c r="AD462" s="2">
        <v>46.956031567080039</v>
      </c>
      <c r="AE462" s="2">
        <v>4.6223224351747465</v>
      </c>
      <c r="AF462" s="2">
        <v>48.421645997745209</v>
      </c>
      <c r="AG462" s="2">
        <f>Y462/(Y462+W462)*100</f>
        <v>9.4470046082949324</v>
      </c>
      <c r="AH462" s="2">
        <f>V462/(V462+W462)</f>
        <v>6.6508313539192399E-2</v>
      </c>
      <c r="AI462" s="2">
        <v>0.71899661781285229</v>
      </c>
      <c r="AJ462" s="2">
        <v>0.46956031567080037</v>
      </c>
      <c r="AK462" s="1"/>
      <c r="AL462" s="1">
        <v>5.6545593814734652</v>
      </c>
      <c r="AM462" s="1">
        <v>1204.774071005671</v>
      </c>
      <c r="AN462" s="1">
        <v>1244.180053710938</v>
      </c>
      <c r="AO462" s="1">
        <v>8.7491617202758789</v>
      </c>
      <c r="AP462" s="1">
        <v>1258.356811523438</v>
      </c>
      <c r="AQ462" s="1">
        <v>1322.473570921132</v>
      </c>
      <c r="AR462" s="1">
        <v>1291.329508331856</v>
      </c>
      <c r="AS462" s="1">
        <v>4.5640974044799796</v>
      </c>
      <c r="AT462" s="1">
        <v>10.581291619979771</v>
      </c>
      <c r="AU462" s="1">
        <v>6.3017882374990997</v>
      </c>
      <c r="AV462" s="1">
        <v>0</v>
      </c>
      <c r="AW462" s="1"/>
      <c r="AX462" s="1"/>
    </row>
    <row r="463" spans="1:50" x14ac:dyDescent="0.3">
      <c r="A463" s="1">
        <v>3</v>
      </c>
      <c r="B463" s="1">
        <v>41.73</v>
      </c>
      <c r="C463" s="1">
        <v>2.9089999999999998</v>
      </c>
      <c r="D463" s="1">
        <v>8.8800000000000008</v>
      </c>
      <c r="E463" s="1">
        <v>0</v>
      </c>
      <c r="F463" s="1">
        <v>25.765000000000001</v>
      </c>
      <c r="G463" s="1">
        <v>0.54700000000000004</v>
      </c>
      <c r="H463" s="1">
        <v>1.0669999999999999</v>
      </c>
      <c r="I463" s="1">
        <v>19.417000000000002</v>
      </c>
      <c r="J463" s="1">
        <v>0.45100000000000001</v>
      </c>
      <c r="K463" s="1">
        <v>0</v>
      </c>
      <c r="L463" s="1">
        <v>0</v>
      </c>
      <c r="M463" s="1">
        <v>0</v>
      </c>
      <c r="N463" s="1">
        <f>SUM(B463:M463)</f>
        <v>100.76599999999998</v>
      </c>
      <c r="O463" s="1" t="s">
        <v>60</v>
      </c>
      <c r="P463" t="str" cm="1">
        <f t="array" ref="P463">_xlfn.IFS(A463=2,"Core",A463=3,"Rim",TRUE,"Mantle")</f>
        <v>Rim</v>
      </c>
      <c r="Q463" s="1" t="s">
        <v>52</v>
      </c>
      <c r="R463" s="1">
        <v>1.675</v>
      </c>
      <c r="S463" s="1">
        <v>8.7999999999999995E-2</v>
      </c>
      <c r="T463" s="1">
        <v>0.42</v>
      </c>
      <c r="U463" s="1">
        <v>0</v>
      </c>
      <c r="V463" s="1">
        <v>0.09</v>
      </c>
      <c r="W463" s="1">
        <v>0.77500000000000002</v>
      </c>
      <c r="X463" s="1">
        <v>1.9E-2</v>
      </c>
      <c r="Y463" s="1">
        <v>6.4000000000000001E-2</v>
      </c>
      <c r="Z463" s="1">
        <v>0.83499999999999996</v>
      </c>
      <c r="AA463" s="1">
        <v>3.5000000000000003E-2</v>
      </c>
      <c r="AB463" s="1">
        <v>0</v>
      </c>
      <c r="AC463" s="1">
        <v>4</v>
      </c>
      <c r="AD463" s="2">
        <v>46.831183398766122</v>
      </c>
      <c r="AE463" s="2">
        <v>3.5894559730790796</v>
      </c>
      <c r="AF463" s="2">
        <v>49.579360628154795</v>
      </c>
      <c r="AG463" s="2">
        <f>Y463/(Y463+W463)*100</f>
        <v>7.62812872467223</v>
      </c>
      <c r="AH463" s="2">
        <f>V463/(V463+W463)</f>
        <v>0.10404624277456648</v>
      </c>
      <c r="AI463" s="2">
        <v>0.72994952327537854</v>
      </c>
      <c r="AJ463" s="2">
        <v>0.46831183398766124</v>
      </c>
      <c r="AK463" s="1"/>
      <c r="AL463" s="1">
        <v>5.2315832389545696</v>
      </c>
      <c r="AM463" s="1">
        <v>1186.937840549248</v>
      </c>
      <c r="AN463" s="1">
        <v>1234.63525390625</v>
      </c>
      <c r="AO463" s="1">
        <v>7.9708337783813477</v>
      </c>
      <c r="AP463" s="1">
        <v>1249.021362304688</v>
      </c>
      <c r="AQ463" s="1">
        <v>1306.0134020553589</v>
      </c>
      <c r="AR463" s="1">
        <v>1264.360150636445</v>
      </c>
      <c r="AS463" s="1">
        <v>4.392824649810791</v>
      </c>
      <c r="AT463" s="1">
        <v>10.4880237381326</v>
      </c>
      <c r="AU463" s="1">
        <v>4.6952918453186374</v>
      </c>
      <c r="AV463" s="1">
        <v>0</v>
      </c>
      <c r="AW463" s="1"/>
      <c r="AX463" s="1"/>
    </row>
  </sheetData>
  <sortState xmlns:xlrd2="http://schemas.microsoft.com/office/spreadsheetml/2017/richdata2" ref="A2:AX463">
    <sortCondition descending="1" ref="AG2:AG463"/>
  </sortState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3148B-6780-40A2-BF1D-275B3E311CA0}">
  <dimension ref="A1:AX288"/>
  <sheetViews>
    <sheetView topLeftCell="A259" workbookViewId="0">
      <selection activeCell="P207" sqref="P207"/>
    </sheetView>
  </sheetViews>
  <sheetFormatPr defaultRowHeight="14" x14ac:dyDescent="0.3"/>
  <cols>
    <col min="17" max="17" width="14.5429687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>
        <v>1</v>
      </c>
      <c r="B2">
        <v>52.191000000000003</v>
      </c>
      <c r="C2">
        <v>0.11600000000000001</v>
      </c>
      <c r="D2">
        <v>0.53</v>
      </c>
      <c r="E2">
        <v>0.373</v>
      </c>
      <c r="F2">
        <v>13.827999999999999</v>
      </c>
      <c r="G2">
        <v>0.40699999999999997</v>
      </c>
      <c r="H2">
        <v>14.468999999999999</v>
      </c>
      <c r="I2">
        <v>18.37</v>
      </c>
      <c r="J2">
        <v>0.126</v>
      </c>
      <c r="K2">
        <v>0</v>
      </c>
      <c r="L2">
        <v>6.6000000000000003E-2</v>
      </c>
      <c r="M2">
        <v>1.6E-2</v>
      </c>
      <c r="N2" s="1">
        <f t="shared" ref="N2:N65" si="0">SUM(B2:M2)</f>
        <v>100.492</v>
      </c>
      <c r="O2" s="1" t="s">
        <v>64</v>
      </c>
      <c r="P2" t="str" cm="1">
        <f t="array" ref="P2">_xlfn.IFS(A2=1,"Core",A2=2,"Rim",TRUE,"Mantle")</f>
        <v>Core</v>
      </c>
      <c r="Q2" s="1" t="s">
        <v>93</v>
      </c>
      <c r="R2">
        <v>1.958</v>
      </c>
      <c r="S2">
        <v>3.0000000000000001E-3</v>
      </c>
      <c r="T2">
        <v>2.3E-2</v>
      </c>
      <c r="U2">
        <v>1.0999999999999999E-2</v>
      </c>
      <c r="V2">
        <v>5.0999999999999997E-2</v>
      </c>
      <c r="W2">
        <v>0.38300000000000001</v>
      </c>
      <c r="X2">
        <v>1.2999999999999999E-2</v>
      </c>
      <c r="Y2">
        <v>0.80900000000000005</v>
      </c>
      <c r="Z2">
        <v>0.73899999999999999</v>
      </c>
      <c r="AA2">
        <v>8.9999999999999993E-3</v>
      </c>
      <c r="AB2">
        <v>0</v>
      </c>
      <c r="AC2">
        <v>4</v>
      </c>
      <c r="AD2">
        <v>37.042606516290718</v>
      </c>
      <c r="AE2">
        <v>40.551378446115287</v>
      </c>
      <c r="AF2">
        <v>22.406015037593981</v>
      </c>
      <c r="AG2" s="2">
        <f t="shared" ref="AG2:AG65" si="1">Y2/(Y2+W2)*100</f>
        <v>67.869127516778519</v>
      </c>
      <c r="AH2" s="2">
        <f t="shared" ref="AH2:AH65" si="2">V2/(V2+W2)</f>
        <v>0.11751152073732718</v>
      </c>
      <c r="AI2">
        <v>0.4092731829573934</v>
      </c>
      <c r="AJ2">
        <v>0.37042606516290716</v>
      </c>
      <c r="AK2"/>
      <c r="AL2"/>
      <c r="AM2">
        <v>1358.6420921083729</v>
      </c>
      <c r="AN2">
        <v>1402.512939453125</v>
      </c>
      <c r="AO2">
        <v>1.0462630987167361</v>
      </c>
      <c r="AP2">
        <v>1369.587890625</v>
      </c>
      <c r="AQ2"/>
      <c r="AR2"/>
      <c r="AS2">
        <v>1.333763003349304</v>
      </c>
      <c r="AT2"/>
      <c r="AU2"/>
      <c r="AV2">
        <v>1</v>
      </c>
      <c r="AW2"/>
      <c r="AX2"/>
    </row>
    <row r="3" spans="1:50" s="1" customFormat="1" x14ac:dyDescent="0.3">
      <c r="A3">
        <v>1</v>
      </c>
      <c r="B3">
        <v>52.484999999999999</v>
      </c>
      <c r="C3">
        <v>9.5000000000000001E-2</v>
      </c>
      <c r="D3">
        <v>0.505</v>
      </c>
      <c r="E3">
        <v>0.35399999999999998</v>
      </c>
      <c r="F3">
        <v>13.532999999999999</v>
      </c>
      <c r="G3">
        <v>0.375</v>
      </c>
      <c r="H3">
        <v>14.608000000000001</v>
      </c>
      <c r="I3">
        <v>18.285</v>
      </c>
      <c r="J3">
        <v>0.123</v>
      </c>
      <c r="K3">
        <v>0</v>
      </c>
      <c r="L3">
        <v>7.9000000000000001E-2</v>
      </c>
      <c r="M3">
        <v>0</v>
      </c>
      <c r="N3" s="1">
        <f t="shared" si="0"/>
        <v>100.44199999999999</v>
      </c>
      <c r="O3" s="1" t="s">
        <v>64</v>
      </c>
      <c r="P3" t="str" cm="1">
        <f t="array" ref="P3">_xlfn.IFS(A3=1,"Core",A3=2,"Rim",TRUE,"Mantle")</f>
        <v>Core</v>
      </c>
      <c r="Q3" s="1" t="s">
        <v>93</v>
      </c>
      <c r="R3">
        <v>1.968</v>
      </c>
      <c r="S3">
        <v>3.0000000000000001E-3</v>
      </c>
      <c r="T3">
        <v>2.1999999999999999E-2</v>
      </c>
      <c r="U3">
        <v>0.01</v>
      </c>
      <c r="V3">
        <v>3.4000000000000002E-2</v>
      </c>
      <c r="W3">
        <v>0.39</v>
      </c>
      <c r="X3">
        <v>1.2E-2</v>
      </c>
      <c r="Y3">
        <v>0.81599999999999995</v>
      </c>
      <c r="Z3">
        <v>0.73499999999999999</v>
      </c>
      <c r="AA3">
        <v>8.9999999999999993E-3</v>
      </c>
      <c r="AB3">
        <v>0</v>
      </c>
      <c r="AC3">
        <v>4</v>
      </c>
      <c r="AD3">
        <v>36.99043784599899</v>
      </c>
      <c r="AE3">
        <v>41.066935078007042</v>
      </c>
      <c r="AF3">
        <v>21.942627075993961</v>
      </c>
      <c r="AG3" s="2">
        <f t="shared" si="1"/>
        <v>67.661691542288565</v>
      </c>
      <c r="AH3" s="2">
        <f t="shared" si="2"/>
        <v>8.0188679245283015E-2</v>
      </c>
      <c r="AI3">
        <v>0.4043784599899346</v>
      </c>
      <c r="AJ3">
        <v>0.36990437845998991</v>
      </c>
      <c r="AK3"/>
      <c r="AL3"/>
      <c r="AM3">
        <v>1366.2087492440221</v>
      </c>
      <c r="AN3">
        <v>1406.095336914062</v>
      </c>
      <c r="AO3">
        <v>1.010496854782104</v>
      </c>
      <c r="AP3">
        <v>1375.792358398438</v>
      </c>
      <c r="AQ3"/>
      <c r="AR3"/>
      <c r="AS3">
        <v>1.3327163457870479</v>
      </c>
      <c r="AT3"/>
      <c r="AU3"/>
      <c r="AV3">
        <v>1</v>
      </c>
      <c r="AW3"/>
      <c r="AX3"/>
    </row>
    <row r="4" spans="1:50" s="1" customFormat="1" x14ac:dyDescent="0.3">
      <c r="A4">
        <v>1</v>
      </c>
      <c r="B4">
        <v>52.572000000000003</v>
      </c>
      <c r="C4">
        <v>8.7999999999999995E-2</v>
      </c>
      <c r="D4">
        <v>0.53700000000000003</v>
      </c>
      <c r="E4">
        <v>0.36699999999999999</v>
      </c>
      <c r="F4">
        <v>13.581</v>
      </c>
      <c r="G4">
        <v>0.434</v>
      </c>
      <c r="H4">
        <v>14.532999999999999</v>
      </c>
      <c r="I4">
        <v>18.414000000000001</v>
      </c>
      <c r="J4">
        <v>0.109</v>
      </c>
      <c r="K4">
        <v>0</v>
      </c>
      <c r="L4">
        <v>8.5000000000000006E-2</v>
      </c>
      <c r="M4">
        <v>0</v>
      </c>
      <c r="N4" s="1">
        <f t="shared" si="0"/>
        <v>100.71999999999998</v>
      </c>
      <c r="O4" s="1" t="s">
        <v>64</v>
      </c>
      <c r="P4" t="str" cm="1">
        <f t="array" ref="P4">_xlfn.IFS(A4=1,"Core",A4=2,"Rim",TRUE,"Mantle")</f>
        <v>Core</v>
      </c>
      <c r="Q4" s="1" t="s">
        <v>93</v>
      </c>
      <c r="R4">
        <v>1.9670000000000001</v>
      </c>
      <c r="S4">
        <v>2E-3</v>
      </c>
      <c r="T4">
        <v>2.4E-2</v>
      </c>
      <c r="U4">
        <v>1.0999999999999999E-2</v>
      </c>
      <c r="V4">
        <v>3.4000000000000002E-2</v>
      </c>
      <c r="W4">
        <v>0.39100000000000001</v>
      </c>
      <c r="X4">
        <v>1.4E-2</v>
      </c>
      <c r="Y4">
        <v>0.81100000000000005</v>
      </c>
      <c r="Z4">
        <v>0.73799999999999999</v>
      </c>
      <c r="AA4">
        <v>8.0000000000000002E-3</v>
      </c>
      <c r="AB4">
        <v>0</v>
      </c>
      <c r="AC4">
        <v>4</v>
      </c>
      <c r="AD4">
        <v>37.12273641851106</v>
      </c>
      <c r="AE4">
        <v>40.794768611670015</v>
      </c>
      <c r="AF4">
        <v>22.082494969818914</v>
      </c>
      <c r="AG4" s="2">
        <f t="shared" si="1"/>
        <v>67.470881863560734</v>
      </c>
      <c r="AH4" s="2">
        <f t="shared" si="2"/>
        <v>0.08</v>
      </c>
      <c r="AI4">
        <v>0.40643863179074446</v>
      </c>
      <c r="AJ4">
        <v>0.3712273641851106</v>
      </c>
      <c r="AK4"/>
      <c r="AL4"/>
      <c r="AM4">
        <v>1359.2400912406849</v>
      </c>
      <c r="AN4">
        <v>1406.458374023438</v>
      </c>
      <c r="AO4">
        <v>1.080730795860291</v>
      </c>
      <c r="AP4">
        <v>1364.389892578125</v>
      </c>
      <c r="AQ4"/>
      <c r="AR4"/>
      <c r="AS4">
        <v>1.305476307868958</v>
      </c>
      <c r="AT4"/>
      <c r="AU4"/>
      <c r="AV4">
        <v>1</v>
      </c>
      <c r="AW4"/>
      <c r="AX4"/>
    </row>
    <row r="5" spans="1:50" s="1" customFormat="1" x14ac:dyDescent="0.3">
      <c r="A5">
        <v>1</v>
      </c>
      <c r="B5">
        <v>52.939</v>
      </c>
      <c r="C5">
        <v>0.1</v>
      </c>
      <c r="D5">
        <v>0.52400000000000002</v>
      </c>
      <c r="E5">
        <v>0.438</v>
      </c>
      <c r="F5">
        <v>13.673999999999999</v>
      </c>
      <c r="G5">
        <v>0.41499999999999998</v>
      </c>
      <c r="H5">
        <v>14.648999999999999</v>
      </c>
      <c r="I5">
        <v>18.282</v>
      </c>
      <c r="J5">
        <v>0.13600000000000001</v>
      </c>
      <c r="K5">
        <v>0</v>
      </c>
      <c r="L5">
        <v>7.9000000000000001E-2</v>
      </c>
      <c r="M5">
        <v>1.9E-2</v>
      </c>
      <c r="N5" s="1">
        <f t="shared" si="0"/>
        <v>101.25500000000001</v>
      </c>
      <c r="O5" s="1" t="s">
        <v>64</v>
      </c>
      <c r="P5" t="str" cm="1">
        <f t="array" ref="P5">_xlfn.IFS(A5=1,"Core",A5=2,"Rim",TRUE,"Mantle")</f>
        <v>Core</v>
      </c>
      <c r="Q5" s="1" t="s">
        <v>93</v>
      </c>
      <c r="R5">
        <v>1.9710000000000001</v>
      </c>
      <c r="S5">
        <v>3.0000000000000001E-3</v>
      </c>
      <c r="T5">
        <v>2.3E-2</v>
      </c>
      <c r="U5">
        <v>1.2999999999999999E-2</v>
      </c>
      <c r="V5">
        <v>2.7E-2</v>
      </c>
      <c r="W5">
        <v>0.39900000000000002</v>
      </c>
      <c r="X5">
        <v>1.2999999999999999E-2</v>
      </c>
      <c r="Y5">
        <v>0.81299999999999994</v>
      </c>
      <c r="Z5">
        <v>0.72899999999999998</v>
      </c>
      <c r="AA5">
        <v>0.01</v>
      </c>
      <c r="AB5">
        <v>0</v>
      </c>
      <c r="AC5">
        <v>4</v>
      </c>
      <c r="AD5">
        <v>36.799596163553765</v>
      </c>
      <c r="AE5">
        <v>41.039878849066127</v>
      </c>
      <c r="AF5">
        <v>22.160524987380118</v>
      </c>
      <c r="AG5" s="2">
        <f t="shared" si="1"/>
        <v>67.079207920792072</v>
      </c>
      <c r="AH5" s="2">
        <f t="shared" si="2"/>
        <v>6.3380281690140844E-2</v>
      </c>
      <c r="AI5">
        <v>0.40560323069157</v>
      </c>
      <c r="AJ5">
        <v>0.36799596163553766</v>
      </c>
      <c r="AK5"/>
      <c r="AL5"/>
      <c r="AM5">
        <v>1365.6331012267219</v>
      </c>
      <c r="AN5">
        <v>1421.384033203125</v>
      </c>
      <c r="AO5">
        <v>0.75076061487197876</v>
      </c>
      <c r="AP5">
        <v>1368.405395507812</v>
      </c>
      <c r="AQ5"/>
      <c r="AR5"/>
      <c r="AS5">
        <v>1.4336138963699341</v>
      </c>
      <c r="AT5"/>
      <c r="AU5"/>
      <c r="AV5">
        <v>1</v>
      </c>
      <c r="AW5"/>
      <c r="AX5"/>
    </row>
    <row r="6" spans="1:50" s="1" customFormat="1" x14ac:dyDescent="0.3">
      <c r="A6">
        <v>1</v>
      </c>
      <c r="B6">
        <v>52.649000000000001</v>
      </c>
      <c r="C6">
        <v>8.4000000000000005E-2</v>
      </c>
      <c r="D6">
        <v>0.53</v>
      </c>
      <c r="E6">
        <v>0.41099999999999998</v>
      </c>
      <c r="F6">
        <v>13.173999999999999</v>
      </c>
      <c r="G6">
        <v>0.45</v>
      </c>
      <c r="H6">
        <v>14.475</v>
      </c>
      <c r="I6">
        <v>18.355</v>
      </c>
      <c r="J6">
        <v>0.11899999999999999</v>
      </c>
      <c r="K6">
        <v>0</v>
      </c>
      <c r="L6">
        <v>8.6999999999999994E-2</v>
      </c>
      <c r="M6">
        <v>0</v>
      </c>
      <c r="N6" s="1">
        <f t="shared" si="0"/>
        <v>100.33400000000002</v>
      </c>
      <c r="O6" s="1" t="s">
        <v>64</v>
      </c>
      <c r="P6" t="str" cm="1">
        <f t="array" ref="P6">_xlfn.IFS(A6=1,"Core",A6=2,"Rim",TRUE,"Mantle")</f>
        <v>Core</v>
      </c>
      <c r="Q6" s="1" t="s">
        <v>93</v>
      </c>
      <c r="R6">
        <v>1.9770000000000001</v>
      </c>
      <c r="S6">
        <v>2E-3</v>
      </c>
      <c r="T6">
        <v>2.3E-2</v>
      </c>
      <c r="U6">
        <v>1.2E-2</v>
      </c>
      <c r="V6">
        <v>1.4999999999999999E-2</v>
      </c>
      <c r="W6">
        <v>0.39900000000000002</v>
      </c>
      <c r="X6">
        <v>1.4E-2</v>
      </c>
      <c r="Y6">
        <v>0.81</v>
      </c>
      <c r="Z6">
        <v>0.73799999999999999</v>
      </c>
      <c r="AA6">
        <v>8.9999999999999993E-3</v>
      </c>
      <c r="AB6">
        <v>0</v>
      </c>
      <c r="AC6">
        <v>4</v>
      </c>
      <c r="AD6">
        <v>37.348178137651828</v>
      </c>
      <c r="AE6">
        <v>40.991902834008101</v>
      </c>
      <c r="AF6">
        <v>21.659919028340084</v>
      </c>
      <c r="AG6" s="2">
        <f t="shared" si="1"/>
        <v>66.997518610421835</v>
      </c>
      <c r="AH6" s="2">
        <f t="shared" si="2"/>
        <v>3.6231884057971009E-2</v>
      </c>
      <c r="AI6">
        <v>0.40334008097165996</v>
      </c>
      <c r="AJ6">
        <v>0.37348178137651827</v>
      </c>
      <c r="AK6"/>
      <c r="AL6">
        <v>-1.828064352253449</v>
      </c>
      <c r="AM6">
        <v>1363.9440860463289</v>
      </c>
      <c r="AN6">
        <v>1415.995483398438</v>
      </c>
      <c r="AO6">
        <v>0.92651170492172241</v>
      </c>
      <c r="AP6">
        <v>1367.596435546875</v>
      </c>
      <c r="AQ6">
        <v>1366.6467467245691</v>
      </c>
      <c r="AR6">
        <v>1374.401822204135</v>
      </c>
      <c r="AS6">
        <v>1.3707295656204219</v>
      </c>
      <c r="AT6">
        <v>-4.2013271465261823</v>
      </c>
      <c r="AU6">
        <v>-3.2540306116787381</v>
      </c>
      <c r="AV6">
        <v>1</v>
      </c>
      <c r="AW6"/>
      <c r="AX6"/>
    </row>
    <row r="7" spans="1:50" s="1" customFormat="1" x14ac:dyDescent="0.3">
      <c r="A7">
        <v>1</v>
      </c>
      <c r="B7">
        <v>52.497999999999998</v>
      </c>
      <c r="C7">
        <v>8.5999999999999993E-2</v>
      </c>
      <c r="D7">
        <v>0.50900000000000001</v>
      </c>
      <c r="E7">
        <v>0.376</v>
      </c>
      <c r="F7">
        <v>13.714</v>
      </c>
      <c r="G7">
        <v>0.437</v>
      </c>
      <c r="H7">
        <v>14.46</v>
      </c>
      <c r="I7">
        <v>18.321000000000002</v>
      </c>
      <c r="J7">
        <v>9.1999999999999998E-2</v>
      </c>
      <c r="K7">
        <v>0</v>
      </c>
      <c r="L7">
        <v>6.0999999999999999E-2</v>
      </c>
      <c r="M7">
        <v>0</v>
      </c>
      <c r="N7" s="1">
        <f t="shared" si="0"/>
        <v>100.55399999999999</v>
      </c>
      <c r="O7" s="1" t="s">
        <v>64</v>
      </c>
      <c r="P7" t="str" cm="1">
        <f t="array" ref="P7">_xlfn.IFS(A7=1,"Core",A7=2,"Rim",TRUE,"Mantle")</f>
        <v>Core</v>
      </c>
      <c r="Q7" s="1" t="s">
        <v>93</v>
      </c>
      <c r="R7">
        <v>1.9690000000000001</v>
      </c>
      <c r="S7">
        <v>2E-3</v>
      </c>
      <c r="T7">
        <v>2.3E-2</v>
      </c>
      <c r="U7">
        <v>1.0999999999999999E-2</v>
      </c>
      <c r="V7">
        <v>3.1E-2</v>
      </c>
      <c r="W7">
        <v>0.4</v>
      </c>
      <c r="X7">
        <v>1.4E-2</v>
      </c>
      <c r="Y7">
        <v>0.80800000000000005</v>
      </c>
      <c r="Z7">
        <v>0.73599999999999999</v>
      </c>
      <c r="AA7">
        <v>7.0000000000000001E-3</v>
      </c>
      <c r="AB7">
        <v>0</v>
      </c>
      <c r="AC7">
        <v>4</v>
      </c>
      <c r="AD7">
        <v>37.003519356460529</v>
      </c>
      <c r="AE7">
        <v>40.623428858722974</v>
      </c>
      <c r="AF7">
        <v>22.373051784816493</v>
      </c>
      <c r="AG7" s="2">
        <f t="shared" si="1"/>
        <v>66.88741721854305</v>
      </c>
      <c r="AH7" s="2">
        <f t="shared" si="2"/>
        <v>7.1925754060324823E-2</v>
      </c>
      <c r="AI7">
        <v>0.40874811463046756</v>
      </c>
      <c r="AJ7">
        <v>0.37003519356460529</v>
      </c>
      <c r="AK7"/>
      <c r="AL7"/>
      <c r="AM7">
        <v>1357.632653140015</v>
      </c>
      <c r="AN7">
        <v>1404.364013671875</v>
      </c>
      <c r="AO7">
        <v>1.0508848428726201</v>
      </c>
      <c r="AP7">
        <v>1364.3076171875</v>
      </c>
      <c r="AQ7"/>
      <c r="AR7"/>
      <c r="AS7">
        <v>1.275012135505676</v>
      </c>
      <c r="AT7"/>
      <c r="AU7"/>
      <c r="AV7">
        <v>1</v>
      </c>
      <c r="AW7"/>
      <c r="AX7"/>
    </row>
    <row r="8" spans="1:50" s="1" customFormat="1" x14ac:dyDescent="0.3">
      <c r="A8">
        <v>1</v>
      </c>
      <c r="B8">
        <v>52.673999999999999</v>
      </c>
      <c r="C8">
        <v>0.10100000000000001</v>
      </c>
      <c r="D8">
        <v>0.51100000000000001</v>
      </c>
      <c r="E8">
        <v>0.42299999999999999</v>
      </c>
      <c r="F8">
        <v>13.571999999999999</v>
      </c>
      <c r="G8">
        <v>0.40699999999999997</v>
      </c>
      <c r="H8">
        <v>14.542</v>
      </c>
      <c r="I8">
        <v>18.257999999999999</v>
      </c>
      <c r="J8">
        <v>0.111</v>
      </c>
      <c r="K8">
        <v>0</v>
      </c>
      <c r="L8">
        <v>7.6999999999999999E-2</v>
      </c>
      <c r="M8">
        <v>0</v>
      </c>
      <c r="N8" s="1">
        <f t="shared" si="0"/>
        <v>100.676</v>
      </c>
      <c r="O8" s="1" t="s">
        <v>64</v>
      </c>
      <c r="P8" t="str" cm="1">
        <f t="array" ref="P8">_xlfn.IFS(A8=1,"Core",A8=2,"Rim",TRUE,"Mantle")</f>
        <v>Core</v>
      </c>
      <c r="Q8" s="1" t="s">
        <v>93</v>
      </c>
      <c r="R8">
        <v>1.972</v>
      </c>
      <c r="S8">
        <v>3.0000000000000001E-3</v>
      </c>
      <c r="T8">
        <v>2.3E-2</v>
      </c>
      <c r="U8">
        <v>1.2999999999999999E-2</v>
      </c>
      <c r="V8">
        <v>2.3E-2</v>
      </c>
      <c r="W8">
        <v>0.40200000000000002</v>
      </c>
      <c r="X8">
        <v>1.2999999999999999E-2</v>
      </c>
      <c r="Y8">
        <v>0.81100000000000005</v>
      </c>
      <c r="Z8">
        <v>0.73199999999999998</v>
      </c>
      <c r="AA8">
        <v>8.0000000000000002E-3</v>
      </c>
      <c r="AB8">
        <v>0</v>
      </c>
      <c r="AC8">
        <v>4</v>
      </c>
      <c r="AD8">
        <v>36.951034830893484</v>
      </c>
      <c r="AE8">
        <v>40.938919737506311</v>
      </c>
      <c r="AF8">
        <v>22.110045431600206</v>
      </c>
      <c r="AG8" s="2">
        <f t="shared" si="1"/>
        <v>66.859027205276178</v>
      </c>
      <c r="AH8" s="2">
        <f t="shared" si="2"/>
        <v>5.411764705882352E-2</v>
      </c>
      <c r="AI8">
        <v>0.40585562847046946</v>
      </c>
      <c r="AJ8">
        <v>0.36951034830893481</v>
      </c>
      <c r="AK8"/>
      <c r="AL8"/>
      <c r="AM8">
        <v>1364.160881661285</v>
      </c>
      <c r="AN8">
        <v>1414.52294921875</v>
      </c>
      <c r="AO8">
        <v>0.9198601245880127</v>
      </c>
      <c r="AP8">
        <v>1371.832153320312</v>
      </c>
      <c r="AQ8"/>
      <c r="AR8"/>
      <c r="AS8">
        <v>1.453065037727356</v>
      </c>
      <c r="AT8"/>
      <c r="AU8"/>
      <c r="AV8">
        <v>1</v>
      </c>
      <c r="AW8"/>
      <c r="AX8"/>
    </row>
    <row r="9" spans="1:50" s="1" customFormat="1" x14ac:dyDescent="0.3">
      <c r="A9">
        <v>1</v>
      </c>
      <c r="B9">
        <v>51.692999999999998</v>
      </c>
      <c r="C9">
        <v>0.255</v>
      </c>
      <c r="D9">
        <v>1.0009999999999999</v>
      </c>
      <c r="E9">
        <v>0.38800000000000001</v>
      </c>
      <c r="F9">
        <v>13.659000000000001</v>
      </c>
      <c r="G9">
        <v>0.39300000000000002</v>
      </c>
      <c r="H9">
        <v>13.725</v>
      </c>
      <c r="I9">
        <v>19.125</v>
      </c>
      <c r="J9">
        <v>0.114</v>
      </c>
      <c r="K9">
        <v>0</v>
      </c>
      <c r="L9">
        <v>0.104</v>
      </c>
      <c r="M9">
        <v>1.7000000000000001E-2</v>
      </c>
      <c r="N9" s="1">
        <f t="shared" si="0"/>
        <v>100.47399999999999</v>
      </c>
      <c r="O9" s="1" t="s">
        <v>64</v>
      </c>
      <c r="P9" t="str" cm="1">
        <f t="array" ref="P9">_xlfn.IFS(A9=1,"Core",A9=2,"Rim",TRUE,"Mantle")</f>
        <v>Core</v>
      </c>
      <c r="Q9" s="1" t="s">
        <v>93</v>
      </c>
      <c r="R9">
        <v>1.9450000000000001</v>
      </c>
      <c r="S9">
        <v>7.0000000000000001E-3</v>
      </c>
      <c r="T9">
        <v>4.3999999999999997E-2</v>
      </c>
      <c r="U9">
        <v>1.2E-2</v>
      </c>
      <c r="V9">
        <v>4.7E-2</v>
      </c>
      <c r="W9">
        <v>0.38200000000000001</v>
      </c>
      <c r="X9">
        <v>1.2999999999999999E-2</v>
      </c>
      <c r="Y9">
        <v>0.77</v>
      </c>
      <c r="Z9">
        <v>0.77100000000000002</v>
      </c>
      <c r="AA9">
        <v>8.0000000000000002E-3</v>
      </c>
      <c r="AB9">
        <v>0</v>
      </c>
      <c r="AC9">
        <v>4</v>
      </c>
      <c r="AD9">
        <v>38.880484114977307</v>
      </c>
      <c r="AE9">
        <v>38.830055471507819</v>
      </c>
      <c r="AF9">
        <v>22.289460413514878</v>
      </c>
      <c r="AG9" s="2">
        <f t="shared" si="1"/>
        <v>66.840277777777771</v>
      </c>
      <c r="AH9" s="2">
        <f t="shared" si="2"/>
        <v>0.10955710955710955</v>
      </c>
      <c r="AI9">
        <v>0.41729702471003532</v>
      </c>
      <c r="AJ9">
        <v>0.38880484114977309</v>
      </c>
      <c r="AK9"/>
      <c r="AL9"/>
      <c r="AM9">
        <v>1350.6019662982681</v>
      </c>
      <c r="AN9">
        <v>1375.488403320312</v>
      </c>
      <c r="AO9">
        <v>0.87587493658065796</v>
      </c>
      <c r="AP9">
        <v>1361.337158203125</v>
      </c>
      <c r="AQ9"/>
      <c r="AR9"/>
      <c r="AS9">
        <v>1.6843336820602419</v>
      </c>
      <c r="AT9"/>
      <c r="AU9"/>
      <c r="AV9">
        <v>1</v>
      </c>
      <c r="AW9"/>
      <c r="AX9"/>
    </row>
    <row r="10" spans="1:50" s="1" customFormat="1" x14ac:dyDescent="0.3">
      <c r="A10">
        <v>1</v>
      </c>
      <c r="B10">
        <v>51.886000000000003</v>
      </c>
      <c r="C10">
        <v>0.247</v>
      </c>
      <c r="D10">
        <v>0.94499999999999995</v>
      </c>
      <c r="E10">
        <v>0.38100000000000001</v>
      </c>
      <c r="F10">
        <v>13.766999999999999</v>
      </c>
      <c r="G10">
        <v>0.40100000000000002</v>
      </c>
      <c r="H10">
        <v>13.983000000000001</v>
      </c>
      <c r="I10">
        <v>18.762</v>
      </c>
      <c r="J10">
        <v>0.113</v>
      </c>
      <c r="K10">
        <v>0</v>
      </c>
      <c r="L10">
        <v>8.5000000000000006E-2</v>
      </c>
      <c r="M10">
        <v>0</v>
      </c>
      <c r="N10" s="1">
        <f t="shared" si="0"/>
        <v>100.57</v>
      </c>
      <c r="O10" s="1" t="s">
        <v>64</v>
      </c>
      <c r="P10" t="str" cm="1">
        <f t="array" ref="P10">_xlfn.IFS(A10=1,"Core",A10=2,"Rim",TRUE,"Mantle")</f>
        <v>Core</v>
      </c>
      <c r="Q10" s="1" t="s">
        <v>93</v>
      </c>
      <c r="R10">
        <v>1.9490000000000001</v>
      </c>
      <c r="S10">
        <v>7.0000000000000001E-3</v>
      </c>
      <c r="T10">
        <v>4.2000000000000003E-2</v>
      </c>
      <c r="U10">
        <v>1.0999999999999999E-2</v>
      </c>
      <c r="V10">
        <v>4.3999999999999997E-2</v>
      </c>
      <c r="W10">
        <v>0.38900000000000001</v>
      </c>
      <c r="X10">
        <v>1.2999999999999999E-2</v>
      </c>
      <c r="Y10">
        <v>0.78300000000000003</v>
      </c>
      <c r="Z10">
        <v>0.755</v>
      </c>
      <c r="AA10">
        <v>8.0000000000000002E-3</v>
      </c>
      <c r="AB10">
        <v>0</v>
      </c>
      <c r="AC10">
        <v>4</v>
      </c>
      <c r="AD10">
        <v>38.054435483870968</v>
      </c>
      <c r="AE10">
        <v>39.465725806451616</v>
      </c>
      <c r="AF10">
        <v>22.47983870967742</v>
      </c>
      <c r="AG10" s="2">
        <f t="shared" si="1"/>
        <v>66.808873720136503</v>
      </c>
      <c r="AH10" s="2">
        <f t="shared" si="2"/>
        <v>0.10161662817551963</v>
      </c>
      <c r="AI10">
        <v>0.415070564516129</v>
      </c>
      <c r="AJ10">
        <v>0.38054435483870969</v>
      </c>
      <c r="AK10"/>
      <c r="AL10"/>
      <c r="AM10">
        <v>1353.825402896706</v>
      </c>
      <c r="AN10">
        <v>1380.886108398438</v>
      </c>
      <c r="AO10">
        <v>1.184551596641541</v>
      </c>
      <c r="AP10">
        <v>1368.317138671875</v>
      </c>
      <c r="AQ10"/>
      <c r="AR10"/>
      <c r="AS10">
        <v>1.241436123847961</v>
      </c>
      <c r="AT10"/>
      <c r="AU10"/>
      <c r="AV10">
        <v>1</v>
      </c>
      <c r="AW10"/>
      <c r="AX10"/>
    </row>
    <row r="11" spans="1:50" s="1" customFormat="1" x14ac:dyDescent="0.3">
      <c r="A11">
        <v>1</v>
      </c>
      <c r="B11">
        <v>52.707000000000001</v>
      </c>
      <c r="C11">
        <v>0.111</v>
      </c>
      <c r="D11">
        <v>0.57199999999999995</v>
      </c>
      <c r="E11">
        <v>0.40200000000000002</v>
      </c>
      <c r="F11">
        <v>13.308</v>
      </c>
      <c r="G11">
        <v>0.41399999999999998</v>
      </c>
      <c r="H11">
        <v>14.634</v>
      </c>
      <c r="I11">
        <v>18.216000000000001</v>
      </c>
      <c r="J11">
        <v>7.0000000000000007E-2</v>
      </c>
      <c r="K11">
        <v>0</v>
      </c>
      <c r="L11">
        <v>0.08</v>
      </c>
      <c r="M11">
        <v>0.02</v>
      </c>
      <c r="N11" s="1">
        <f t="shared" si="0"/>
        <v>100.53399999999999</v>
      </c>
      <c r="O11" s="1" t="s">
        <v>64</v>
      </c>
      <c r="P11" t="str" cm="1">
        <f t="array" ref="P11">_xlfn.IFS(A11=1,"Core",A11=2,"Rim",TRUE,"Mantle")</f>
        <v>Core</v>
      </c>
      <c r="Q11" s="1" t="s">
        <v>93</v>
      </c>
      <c r="R11">
        <v>1.9750000000000001</v>
      </c>
      <c r="S11">
        <v>3.0000000000000001E-3</v>
      </c>
      <c r="T11">
        <v>2.5000000000000001E-2</v>
      </c>
      <c r="U11">
        <v>1.2E-2</v>
      </c>
      <c r="V11">
        <v>1.0999999999999999E-2</v>
      </c>
      <c r="W11">
        <v>0.40600000000000003</v>
      </c>
      <c r="X11">
        <v>1.2999999999999999E-2</v>
      </c>
      <c r="Y11">
        <v>0.81699999999999995</v>
      </c>
      <c r="Z11">
        <v>0.73199999999999998</v>
      </c>
      <c r="AA11">
        <v>5.0000000000000001E-3</v>
      </c>
      <c r="AB11">
        <v>0</v>
      </c>
      <c r="AC11">
        <v>4</v>
      </c>
      <c r="AD11">
        <v>36.988377968671045</v>
      </c>
      <c r="AE11">
        <v>41.28347650328449</v>
      </c>
      <c r="AF11">
        <v>21.728145528044472</v>
      </c>
      <c r="AG11" s="2">
        <f t="shared" si="1"/>
        <v>66.802943581357326</v>
      </c>
      <c r="AH11" s="2">
        <f t="shared" si="2"/>
        <v>2.6378896882494E-2</v>
      </c>
      <c r="AI11">
        <v>0.40222334512379992</v>
      </c>
      <c r="AJ11">
        <v>0.36988377968671043</v>
      </c>
      <c r="AK11"/>
      <c r="AL11">
        <v>-2.1871132632049322</v>
      </c>
      <c r="AM11">
        <v>1364.4454693551979</v>
      </c>
      <c r="AN11">
        <v>1405.866455078125</v>
      </c>
      <c r="AO11">
        <v>0.91900944709777832</v>
      </c>
      <c r="AP11">
        <v>1370.649780273438</v>
      </c>
      <c r="AQ11">
        <v>1363.130013035955</v>
      </c>
      <c r="AR11">
        <v>1373.020653071181</v>
      </c>
      <c r="AS11">
        <v>1.242060661315918</v>
      </c>
      <c r="AT11">
        <v>-4.5999795614989134</v>
      </c>
      <c r="AU11">
        <v>-3.3915955710854568</v>
      </c>
      <c r="AV11">
        <v>1</v>
      </c>
      <c r="AW11"/>
      <c r="AX11"/>
    </row>
    <row r="12" spans="1:50" s="1" customFormat="1" x14ac:dyDescent="0.3">
      <c r="A12">
        <v>1</v>
      </c>
      <c r="B12">
        <v>52.423000000000002</v>
      </c>
      <c r="C12">
        <v>0.111</v>
      </c>
      <c r="D12">
        <v>0.51100000000000001</v>
      </c>
      <c r="E12">
        <v>0.38400000000000001</v>
      </c>
      <c r="F12">
        <v>13.702999999999999</v>
      </c>
      <c r="G12">
        <v>0.41899999999999998</v>
      </c>
      <c r="H12">
        <v>14.337999999999999</v>
      </c>
      <c r="I12">
        <v>18.378</v>
      </c>
      <c r="J12">
        <v>0.105</v>
      </c>
      <c r="K12">
        <v>0</v>
      </c>
      <c r="L12">
        <v>7.3999999999999996E-2</v>
      </c>
      <c r="M12">
        <v>0</v>
      </c>
      <c r="N12" s="1">
        <f t="shared" si="0"/>
        <v>100.446</v>
      </c>
      <c r="O12" s="1" t="s">
        <v>64</v>
      </c>
      <c r="P12" t="str" cm="1">
        <f t="array" ref="P12">_xlfn.IFS(A12=1,"Core",A12=2,"Rim",TRUE,"Mantle")</f>
        <v>Core</v>
      </c>
      <c r="Q12" s="1" t="s">
        <v>93</v>
      </c>
      <c r="R12">
        <v>1.9690000000000001</v>
      </c>
      <c r="S12">
        <v>3.0000000000000001E-3</v>
      </c>
      <c r="T12">
        <v>2.3E-2</v>
      </c>
      <c r="U12">
        <v>1.0999999999999999E-2</v>
      </c>
      <c r="V12">
        <v>2.9000000000000001E-2</v>
      </c>
      <c r="W12">
        <v>0.40100000000000002</v>
      </c>
      <c r="X12">
        <v>1.2999999999999999E-2</v>
      </c>
      <c r="Y12">
        <v>0.80300000000000005</v>
      </c>
      <c r="Z12">
        <v>0.74</v>
      </c>
      <c r="AA12">
        <v>8.0000000000000002E-3</v>
      </c>
      <c r="AB12">
        <v>0</v>
      </c>
      <c r="AC12">
        <v>4</v>
      </c>
      <c r="AD12">
        <v>37.260825780463243</v>
      </c>
      <c r="AE12">
        <v>40.433031218529706</v>
      </c>
      <c r="AF12">
        <v>22.306143001007051</v>
      </c>
      <c r="AG12" s="2">
        <f t="shared" si="1"/>
        <v>66.694352159468423</v>
      </c>
      <c r="AH12" s="2">
        <f t="shared" si="2"/>
        <v>6.7441860465116271E-2</v>
      </c>
      <c r="AI12">
        <v>0.40936555891238668</v>
      </c>
      <c r="AJ12">
        <v>0.37260825780463241</v>
      </c>
      <c r="AK12"/>
      <c r="AL12"/>
      <c r="AM12">
        <v>1359.124250680256</v>
      </c>
      <c r="AN12">
        <v>1405.10009765625</v>
      </c>
      <c r="AO12">
        <v>0.94176065921783447</v>
      </c>
      <c r="AP12">
        <v>1368.032348632812</v>
      </c>
      <c r="AQ12"/>
      <c r="AR12"/>
      <c r="AS12">
        <v>1.302060723304749</v>
      </c>
      <c r="AT12"/>
      <c r="AU12"/>
      <c r="AV12">
        <v>1</v>
      </c>
      <c r="AW12"/>
      <c r="AX12"/>
    </row>
    <row r="13" spans="1:50" s="1" customFormat="1" x14ac:dyDescent="0.3">
      <c r="A13">
        <v>1</v>
      </c>
      <c r="B13">
        <v>52.247999999999998</v>
      </c>
      <c r="C13">
        <v>0.108</v>
      </c>
      <c r="D13">
        <v>0.51200000000000001</v>
      </c>
      <c r="E13">
        <v>0.36499999999999999</v>
      </c>
      <c r="F13">
        <v>13.635</v>
      </c>
      <c r="G13">
        <v>0.42799999999999999</v>
      </c>
      <c r="H13">
        <v>14.33</v>
      </c>
      <c r="I13">
        <v>18.172999999999998</v>
      </c>
      <c r="J13">
        <v>0.11700000000000001</v>
      </c>
      <c r="K13">
        <v>0</v>
      </c>
      <c r="L13">
        <v>9.2999999999999999E-2</v>
      </c>
      <c r="M13">
        <v>0</v>
      </c>
      <c r="N13" s="1">
        <f t="shared" si="0"/>
        <v>100.009</v>
      </c>
      <c r="O13" s="1" t="s">
        <v>64</v>
      </c>
      <c r="P13" t="str" cm="1">
        <f t="array" ref="P13">_xlfn.IFS(A13=1,"Core",A13=2,"Rim",TRUE,"Mantle")</f>
        <v>Core</v>
      </c>
      <c r="Q13" s="1" t="s">
        <v>93</v>
      </c>
      <c r="R13">
        <v>1.9710000000000001</v>
      </c>
      <c r="S13">
        <v>3.0000000000000001E-3</v>
      </c>
      <c r="T13">
        <v>2.3E-2</v>
      </c>
      <c r="U13">
        <v>1.0999999999999999E-2</v>
      </c>
      <c r="V13">
        <v>2.7E-2</v>
      </c>
      <c r="W13">
        <v>0.40300000000000002</v>
      </c>
      <c r="X13">
        <v>1.4E-2</v>
      </c>
      <c r="Y13">
        <v>0.80600000000000005</v>
      </c>
      <c r="Z13">
        <v>0.73499999999999999</v>
      </c>
      <c r="AA13">
        <v>8.9999999999999993E-3</v>
      </c>
      <c r="AB13">
        <v>0</v>
      </c>
      <c r="AC13">
        <v>4</v>
      </c>
      <c r="AD13">
        <v>37.027707808564237</v>
      </c>
      <c r="AE13">
        <v>40.604534005037792</v>
      </c>
      <c r="AF13">
        <v>22.367758186397989</v>
      </c>
      <c r="AG13" s="2">
        <f t="shared" si="1"/>
        <v>66.666666666666657</v>
      </c>
      <c r="AH13" s="2">
        <f t="shared" si="2"/>
        <v>6.2790697674418597E-2</v>
      </c>
      <c r="AI13">
        <v>0.40881612090680108</v>
      </c>
      <c r="AJ13">
        <v>0.37027707808564236</v>
      </c>
      <c r="AK13"/>
      <c r="AL13"/>
      <c r="AM13">
        <v>1360.7255630036491</v>
      </c>
      <c r="AN13">
        <v>1400.294311523438</v>
      </c>
      <c r="AO13">
        <v>0.96665608882904053</v>
      </c>
      <c r="AP13">
        <v>1363.916137695312</v>
      </c>
      <c r="AQ13"/>
      <c r="AR13"/>
      <c r="AS13">
        <v>1.0973871946334841</v>
      </c>
      <c r="AT13"/>
      <c r="AU13"/>
      <c r="AV13">
        <v>1</v>
      </c>
      <c r="AW13"/>
      <c r="AX13"/>
    </row>
    <row r="14" spans="1:50" s="1" customFormat="1" x14ac:dyDescent="0.3">
      <c r="A14">
        <v>1</v>
      </c>
      <c r="B14">
        <v>53.113</v>
      </c>
      <c r="C14">
        <v>0.104</v>
      </c>
      <c r="D14">
        <v>0.51100000000000001</v>
      </c>
      <c r="E14">
        <v>0.41099999999999998</v>
      </c>
      <c r="F14">
        <v>13.622</v>
      </c>
      <c r="G14">
        <v>0.45100000000000001</v>
      </c>
      <c r="H14">
        <v>14.63</v>
      </c>
      <c r="I14">
        <v>18.352</v>
      </c>
      <c r="J14">
        <v>9.9000000000000005E-2</v>
      </c>
      <c r="K14">
        <v>0</v>
      </c>
      <c r="L14">
        <v>0.09</v>
      </c>
      <c r="M14">
        <v>3.3000000000000002E-2</v>
      </c>
      <c r="N14" s="1">
        <f t="shared" si="0"/>
        <v>101.416</v>
      </c>
      <c r="O14" s="1" t="s">
        <v>64</v>
      </c>
      <c r="P14" t="str" cm="1">
        <f t="array" ref="P14">_xlfn.IFS(A14=1,"Core",A14=2,"Rim",TRUE,"Mantle")</f>
        <v>Core</v>
      </c>
      <c r="Q14" s="1" t="s">
        <v>93</v>
      </c>
      <c r="R14">
        <v>1.9750000000000001</v>
      </c>
      <c r="S14">
        <v>3.0000000000000001E-3</v>
      </c>
      <c r="T14">
        <v>2.1999999999999999E-2</v>
      </c>
      <c r="U14">
        <v>1.2E-2</v>
      </c>
      <c r="V14">
        <v>1.6E-2</v>
      </c>
      <c r="W14">
        <v>0.40799999999999997</v>
      </c>
      <c r="X14">
        <v>1.4E-2</v>
      </c>
      <c r="Y14">
        <v>0.81100000000000005</v>
      </c>
      <c r="Z14">
        <v>0.73099999999999998</v>
      </c>
      <c r="AA14">
        <v>7.0000000000000001E-3</v>
      </c>
      <c r="AB14">
        <v>0</v>
      </c>
      <c r="AC14">
        <v>4</v>
      </c>
      <c r="AD14">
        <v>36.919191919191924</v>
      </c>
      <c r="AE14">
        <v>40.959595959595966</v>
      </c>
      <c r="AF14">
        <v>22.121212121212121</v>
      </c>
      <c r="AG14" s="2">
        <f t="shared" si="1"/>
        <v>66.529942575881876</v>
      </c>
      <c r="AH14" s="2">
        <f t="shared" si="2"/>
        <v>3.7735849056603772E-2</v>
      </c>
      <c r="AI14">
        <v>0.40580808080808084</v>
      </c>
      <c r="AJ14">
        <v>0.36919191919191924</v>
      </c>
      <c r="AK14"/>
      <c r="AL14">
        <v>-2.2556964917736231</v>
      </c>
      <c r="AM14">
        <v>1361.1354948770991</v>
      </c>
      <c r="AN14">
        <v>1413.323974609375</v>
      </c>
      <c r="AO14">
        <v>0.87687009572982788</v>
      </c>
      <c r="AP14">
        <v>1365.734252929688</v>
      </c>
      <c r="AQ14">
        <v>1324.7529567289989</v>
      </c>
      <c r="AR14">
        <v>1329.825786161108</v>
      </c>
      <c r="AS14">
        <v>1.198095917701721</v>
      </c>
      <c r="AT14">
        <v>-9.0968047051046597</v>
      </c>
      <c r="AU14">
        <v>-8.4762995805975407</v>
      </c>
      <c r="AV14">
        <v>1</v>
      </c>
      <c r="AW14"/>
      <c r="AX14"/>
    </row>
    <row r="15" spans="1:50" s="1" customFormat="1" x14ac:dyDescent="0.3">
      <c r="A15">
        <v>1</v>
      </c>
      <c r="B15">
        <v>52.905999999999999</v>
      </c>
      <c r="C15">
        <v>0.125</v>
      </c>
      <c r="D15">
        <v>0.502</v>
      </c>
      <c r="E15">
        <v>0.40300000000000002</v>
      </c>
      <c r="F15">
        <v>13.521000000000001</v>
      </c>
      <c r="G15">
        <v>0.41399999999999998</v>
      </c>
      <c r="H15">
        <v>14.526999999999999</v>
      </c>
      <c r="I15">
        <v>18.295999999999999</v>
      </c>
      <c r="J15">
        <v>0.129</v>
      </c>
      <c r="K15">
        <v>0</v>
      </c>
      <c r="L15">
        <v>0.10299999999999999</v>
      </c>
      <c r="M15">
        <v>0.03</v>
      </c>
      <c r="N15" s="1">
        <f t="shared" si="0"/>
        <v>100.95599999999999</v>
      </c>
      <c r="O15" s="1" t="s">
        <v>64</v>
      </c>
      <c r="P15" t="str" cm="1">
        <f t="array" ref="P15">_xlfn.IFS(A15=1,"Core",A15=2,"Rim",TRUE,"Mantle")</f>
        <v>Core</v>
      </c>
      <c r="Q15" s="1" t="s">
        <v>93</v>
      </c>
      <c r="R15">
        <v>1.976</v>
      </c>
      <c r="S15">
        <v>4.0000000000000001E-3</v>
      </c>
      <c r="T15">
        <v>2.1999999999999999E-2</v>
      </c>
      <c r="U15">
        <v>1.2E-2</v>
      </c>
      <c r="V15">
        <v>1.4999999999999999E-2</v>
      </c>
      <c r="W15">
        <v>0.40699999999999997</v>
      </c>
      <c r="X15">
        <v>1.2999999999999999E-2</v>
      </c>
      <c r="Y15">
        <v>0.80900000000000005</v>
      </c>
      <c r="Z15">
        <v>0.73199999999999998</v>
      </c>
      <c r="AA15">
        <v>8.9999999999999993E-3</v>
      </c>
      <c r="AB15">
        <v>0</v>
      </c>
      <c r="AC15">
        <v>4</v>
      </c>
      <c r="AD15">
        <v>37.044534412955464</v>
      </c>
      <c r="AE15">
        <v>40.941295546558699</v>
      </c>
      <c r="AF15">
        <v>22.01417004048583</v>
      </c>
      <c r="AG15" s="2">
        <f t="shared" si="1"/>
        <v>66.529605263157904</v>
      </c>
      <c r="AH15" s="2">
        <f t="shared" si="2"/>
        <v>3.5545023696682464E-2</v>
      </c>
      <c r="AI15">
        <v>0.40536437246963564</v>
      </c>
      <c r="AJ15">
        <v>0.37044534412955465</v>
      </c>
      <c r="AK15"/>
      <c r="AL15">
        <v>-1.8918207655177459</v>
      </c>
      <c r="AM15">
        <v>1366.570843946645</v>
      </c>
      <c r="AN15">
        <v>1410.657348632812</v>
      </c>
      <c r="AO15">
        <v>0.82241249084472656</v>
      </c>
      <c r="AP15">
        <v>1366.138793945312</v>
      </c>
      <c r="AQ15">
        <v>1346.5803514614349</v>
      </c>
      <c r="AR15">
        <v>1351.662058421495</v>
      </c>
      <c r="AS15">
        <v>1.1541717052459719</v>
      </c>
      <c r="AT15">
        <v>-6.365113613896483</v>
      </c>
      <c r="AU15">
        <v>-5.7432894565315067</v>
      </c>
      <c r="AV15">
        <v>1</v>
      </c>
      <c r="AW15"/>
      <c r="AX15"/>
    </row>
    <row r="16" spans="1:50" s="1" customFormat="1" x14ac:dyDescent="0.3">
      <c r="A16">
        <v>1</v>
      </c>
      <c r="B16">
        <v>53.206000000000003</v>
      </c>
      <c r="C16">
        <v>9.7000000000000003E-2</v>
      </c>
      <c r="D16">
        <v>0.52200000000000002</v>
      </c>
      <c r="E16">
        <v>0.375</v>
      </c>
      <c r="F16">
        <v>13.569000000000001</v>
      </c>
      <c r="G16">
        <v>0.40600000000000003</v>
      </c>
      <c r="H16">
        <v>14.537000000000001</v>
      </c>
      <c r="I16">
        <v>18.538</v>
      </c>
      <c r="J16">
        <v>0.13100000000000001</v>
      </c>
      <c r="K16">
        <v>0</v>
      </c>
      <c r="L16">
        <v>0.06</v>
      </c>
      <c r="M16">
        <v>0</v>
      </c>
      <c r="N16" s="1">
        <f t="shared" si="0"/>
        <v>101.44100000000002</v>
      </c>
      <c r="O16" s="1" t="s">
        <v>64</v>
      </c>
      <c r="P16" t="str" cm="1">
        <f t="array" ref="P16">_xlfn.IFS(A16=1,"Core",A16=2,"Rim",TRUE,"Mantle")</f>
        <v>Core</v>
      </c>
      <c r="Q16" s="1" t="s">
        <v>93</v>
      </c>
      <c r="R16">
        <v>1.9770000000000001</v>
      </c>
      <c r="S16">
        <v>3.0000000000000001E-3</v>
      </c>
      <c r="T16">
        <v>2.3E-2</v>
      </c>
      <c r="U16">
        <v>1.0999999999999999E-2</v>
      </c>
      <c r="V16">
        <v>1.7000000000000001E-2</v>
      </c>
      <c r="W16">
        <v>0.40500000000000003</v>
      </c>
      <c r="X16">
        <v>1.2999999999999999E-2</v>
      </c>
      <c r="Y16">
        <v>0.80500000000000005</v>
      </c>
      <c r="Z16">
        <v>0.73799999999999999</v>
      </c>
      <c r="AA16">
        <v>8.9999999999999993E-3</v>
      </c>
      <c r="AB16">
        <v>0</v>
      </c>
      <c r="AC16">
        <v>4</v>
      </c>
      <c r="AD16">
        <v>37.310414560161774</v>
      </c>
      <c r="AE16">
        <v>40.697674418604649</v>
      </c>
      <c r="AF16">
        <v>21.99191102123357</v>
      </c>
      <c r="AG16" s="2">
        <f t="shared" si="1"/>
        <v>66.528925619834709</v>
      </c>
      <c r="AH16" s="2">
        <f t="shared" si="2"/>
        <v>4.0284360189573459E-2</v>
      </c>
      <c r="AI16">
        <v>0.40647118301314455</v>
      </c>
      <c r="AJ16">
        <v>0.37310414560161775</v>
      </c>
      <c r="AK16"/>
      <c r="AL16">
        <v>-1.786002666302561</v>
      </c>
      <c r="AM16">
        <v>1367.1718324171929</v>
      </c>
      <c r="AN16">
        <v>1410.338989257812</v>
      </c>
      <c r="AO16">
        <v>0.98568588495254517</v>
      </c>
      <c r="AP16">
        <v>1368.123291015625</v>
      </c>
      <c r="AQ16">
        <v>1362.2737085468921</v>
      </c>
      <c r="AR16">
        <v>1369.198209243528</v>
      </c>
      <c r="AS16">
        <v>1.054280161857605</v>
      </c>
      <c r="AT16">
        <v>-4.4767932725517312</v>
      </c>
      <c r="AU16">
        <v>-3.629637926875263</v>
      </c>
      <c r="AV16">
        <v>1</v>
      </c>
      <c r="AW16"/>
      <c r="AX16"/>
    </row>
    <row r="17" spans="1:50" s="1" customFormat="1" x14ac:dyDescent="0.3">
      <c r="A17">
        <v>1</v>
      </c>
      <c r="B17">
        <v>52.856999999999999</v>
      </c>
      <c r="C17">
        <v>0.105</v>
      </c>
      <c r="D17">
        <v>0.52500000000000002</v>
      </c>
      <c r="E17">
        <v>0.39300000000000002</v>
      </c>
      <c r="F17">
        <v>13.311999999999999</v>
      </c>
      <c r="G17">
        <v>0.42399999999999999</v>
      </c>
      <c r="H17">
        <v>14.478</v>
      </c>
      <c r="I17">
        <v>18.3</v>
      </c>
      <c r="J17">
        <v>0.13400000000000001</v>
      </c>
      <c r="K17">
        <v>0</v>
      </c>
      <c r="L17">
        <v>7.3999999999999996E-2</v>
      </c>
      <c r="M17">
        <v>0</v>
      </c>
      <c r="N17" s="1">
        <f t="shared" si="0"/>
        <v>100.60199999999999</v>
      </c>
      <c r="O17" s="1" t="s">
        <v>64</v>
      </c>
      <c r="P17" t="str" cm="1">
        <f t="array" ref="P17">_xlfn.IFS(A17=1,"Core",A17=2,"Rim",TRUE,"Mantle")</f>
        <v>Core</v>
      </c>
      <c r="Q17" s="1" t="s">
        <v>93</v>
      </c>
      <c r="R17">
        <v>1.98</v>
      </c>
      <c r="S17">
        <v>3.0000000000000001E-3</v>
      </c>
      <c r="T17">
        <v>2.3E-2</v>
      </c>
      <c r="U17">
        <v>1.2E-2</v>
      </c>
      <c r="V17">
        <v>0.01</v>
      </c>
      <c r="W17">
        <v>0.40699999999999997</v>
      </c>
      <c r="X17">
        <v>1.2999999999999999E-2</v>
      </c>
      <c r="Y17">
        <v>0.80800000000000005</v>
      </c>
      <c r="Z17">
        <v>0.73399999999999999</v>
      </c>
      <c r="AA17">
        <v>0.01</v>
      </c>
      <c r="AB17">
        <v>0</v>
      </c>
      <c r="AC17">
        <v>4</v>
      </c>
      <c r="AD17">
        <v>37.2210953346856</v>
      </c>
      <c r="AE17">
        <v>40.973630831643007</v>
      </c>
      <c r="AF17">
        <v>21.8052738336714</v>
      </c>
      <c r="AG17" s="2">
        <f t="shared" si="1"/>
        <v>66.502057613168716</v>
      </c>
      <c r="AH17" s="2">
        <f t="shared" si="2"/>
        <v>2.3980815347721823E-2</v>
      </c>
      <c r="AI17">
        <v>0.40415821501014204</v>
      </c>
      <c r="AJ17">
        <v>0.372210953346856</v>
      </c>
      <c r="AK17"/>
      <c r="AL17">
        <v>-1.3952520561152291</v>
      </c>
      <c r="AM17">
        <v>1368.830356020452</v>
      </c>
      <c r="AN17">
        <v>1413.015625</v>
      </c>
      <c r="AO17">
        <v>0.86218345165252686</v>
      </c>
      <c r="AP17">
        <v>1361.73193359375</v>
      </c>
      <c r="AQ17">
        <v>1377.690065204896</v>
      </c>
      <c r="AR17">
        <v>1385.9908376711919</v>
      </c>
      <c r="AS17">
        <v>1.2185895442962651</v>
      </c>
      <c r="AT17">
        <v>-2.7439297898663431</v>
      </c>
      <c r="AU17">
        <v>-1.72932203669137</v>
      </c>
      <c r="AV17">
        <v>1</v>
      </c>
      <c r="AW17"/>
      <c r="AX17"/>
    </row>
    <row r="18" spans="1:50" s="1" customFormat="1" x14ac:dyDescent="0.3">
      <c r="A18">
        <v>1</v>
      </c>
      <c r="B18">
        <v>52.645000000000003</v>
      </c>
      <c r="C18">
        <v>0.11700000000000001</v>
      </c>
      <c r="D18">
        <v>0.51600000000000001</v>
      </c>
      <c r="E18">
        <v>0.40300000000000002</v>
      </c>
      <c r="F18">
        <v>13.756</v>
      </c>
      <c r="G18">
        <v>0.378</v>
      </c>
      <c r="H18">
        <v>14.379</v>
      </c>
      <c r="I18">
        <v>18.463000000000001</v>
      </c>
      <c r="J18">
        <v>9.6000000000000002E-2</v>
      </c>
      <c r="K18">
        <v>0</v>
      </c>
      <c r="L18">
        <v>9.6000000000000002E-2</v>
      </c>
      <c r="M18">
        <v>0</v>
      </c>
      <c r="N18" s="1">
        <f t="shared" si="0"/>
        <v>100.84900000000002</v>
      </c>
      <c r="O18" s="1" t="s">
        <v>64</v>
      </c>
      <c r="P18" t="str" cm="1">
        <f t="array" ref="P18">_xlfn.IFS(A18=1,"Core",A18=2,"Rim",TRUE,"Mantle")</f>
        <v>Core</v>
      </c>
      <c r="Q18" s="1" t="s">
        <v>93</v>
      </c>
      <c r="R18">
        <v>1.97</v>
      </c>
      <c r="S18">
        <v>3.0000000000000001E-3</v>
      </c>
      <c r="T18">
        <v>2.3E-2</v>
      </c>
      <c r="U18">
        <v>1.2E-2</v>
      </c>
      <c r="V18">
        <v>2.5000000000000001E-2</v>
      </c>
      <c r="W18">
        <v>0.40500000000000003</v>
      </c>
      <c r="X18">
        <v>1.2E-2</v>
      </c>
      <c r="Y18">
        <v>0.80200000000000005</v>
      </c>
      <c r="Z18">
        <v>0.74</v>
      </c>
      <c r="AA18">
        <v>7.0000000000000001E-3</v>
      </c>
      <c r="AB18">
        <v>0</v>
      </c>
      <c r="AC18">
        <v>4</v>
      </c>
      <c r="AD18">
        <v>37.298387096774185</v>
      </c>
      <c r="AE18">
        <v>40.423387096774185</v>
      </c>
      <c r="AF18">
        <v>22.278225806451616</v>
      </c>
      <c r="AG18" s="2">
        <f t="shared" si="1"/>
        <v>66.445733222866608</v>
      </c>
      <c r="AH18" s="2">
        <f t="shared" si="2"/>
        <v>5.8139534883720929E-2</v>
      </c>
      <c r="AI18">
        <v>0.40927419354838707</v>
      </c>
      <c r="AJ18">
        <v>0.37298387096774183</v>
      </c>
      <c r="AK18"/>
      <c r="AL18"/>
      <c r="AM18">
        <v>1362.2977481315111</v>
      </c>
      <c r="AN18">
        <v>1407.254272460938</v>
      </c>
      <c r="AO18">
        <v>0.65820837020874023</v>
      </c>
      <c r="AP18">
        <v>1379.469848632812</v>
      </c>
      <c r="AQ18"/>
      <c r="AR18"/>
      <c r="AS18">
        <v>1.4069093465805049</v>
      </c>
      <c r="AT18"/>
      <c r="AU18"/>
      <c r="AV18">
        <v>1</v>
      </c>
      <c r="AW18"/>
      <c r="AX18"/>
    </row>
    <row r="19" spans="1:50" s="1" customFormat="1" x14ac:dyDescent="0.3">
      <c r="A19">
        <v>1</v>
      </c>
      <c r="B19">
        <v>52.579000000000001</v>
      </c>
      <c r="C19">
        <v>9.6000000000000002E-2</v>
      </c>
      <c r="D19">
        <v>0.498</v>
      </c>
      <c r="E19">
        <v>0.41099999999999998</v>
      </c>
      <c r="F19">
        <v>13.548999999999999</v>
      </c>
      <c r="G19">
        <v>0.41099999999999998</v>
      </c>
      <c r="H19">
        <v>14.382</v>
      </c>
      <c r="I19">
        <v>18.202000000000002</v>
      </c>
      <c r="J19">
        <v>0.125</v>
      </c>
      <c r="K19">
        <v>8.0000000000000002E-3</v>
      </c>
      <c r="L19">
        <v>7.6999999999999999E-2</v>
      </c>
      <c r="M19">
        <v>0</v>
      </c>
      <c r="N19" s="1">
        <f t="shared" si="0"/>
        <v>100.33799999999999</v>
      </c>
      <c r="O19" s="1" t="s">
        <v>64</v>
      </c>
      <c r="P19" t="str" cm="1">
        <f t="array" ref="P19">_xlfn.IFS(A19=1,"Core",A19=2,"Rim",TRUE,"Mantle")</f>
        <v>Core</v>
      </c>
      <c r="Q19" s="1" t="s">
        <v>93</v>
      </c>
      <c r="R19">
        <v>1.976</v>
      </c>
      <c r="S19">
        <v>3.0000000000000001E-3</v>
      </c>
      <c r="T19">
        <v>2.1999999999999999E-2</v>
      </c>
      <c r="U19">
        <v>1.2E-2</v>
      </c>
      <c r="V19">
        <v>1.7999999999999999E-2</v>
      </c>
      <c r="W19">
        <v>0.40799999999999997</v>
      </c>
      <c r="X19">
        <v>1.2999999999999999E-2</v>
      </c>
      <c r="Y19">
        <v>0.80600000000000005</v>
      </c>
      <c r="Z19">
        <v>0.73299999999999998</v>
      </c>
      <c r="AA19">
        <v>8.9999999999999993E-3</v>
      </c>
      <c r="AB19">
        <v>0</v>
      </c>
      <c r="AC19">
        <v>4</v>
      </c>
      <c r="AD19">
        <v>37.057633973710821</v>
      </c>
      <c r="AE19">
        <v>40.748230535894841</v>
      </c>
      <c r="AF19">
        <v>22.194135490394338</v>
      </c>
      <c r="AG19" s="2">
        <f t="shared" si="1"/>
        <v>66.39209225700165</v>
      </c>
      <c r="AH19" s="2">
        <f t="shared" si="2"/>
        <v>4.2253521126760563E-2</v>
      </c>
      <c r="AI19">
        <v>0.40722952477249752</v>
      </c>
      <c r="AJ19">
        <v>0.37057633973710824</v>
      </c>
      <c r="AK19"/>
      <c r="AL19">
        <v>-1.930188034885955</v>
      </c>
      <c r="AM19">
        <v>1365.786677632216</v>
      </c>
      <c r="AN19">
        <v>1412.66748046875</v>
      </c>
      <c r="AO19">
        <v>0.90686988830566406</v>
      </c>
      <c r="AP19">
        <v>1372.005493164062</v>
      </c>
      <c r="AQ19">
        <v>1345.107983604745</v>
      </c>
      <c r="AR19">
        <v>1349.3514688258381</v>
      </c>
      <c r="AS19">
        <v>1.6593807935714719</v>
      </c>
      <c r="AT19">
        <v>-6.5131765462292606</v>
      </c>
      <c r="AU19">
        <v>-5.9938202917480794</v>
      </c>
      <c r="AV19">
        <v>1</v>
      </c>
      <c r="AW19"/>
      <c r="AX19"/>
    </row>
    <row r="20" spans="1:50" s="1" customFormat="1" x14ac:dyDescent="0.3">
      <c r="A20">
        <v>1</v>
      </c>
      <c r="B20">
        <v>51.71</v>
      </c>
      <c r="C20">
        <v>0.12</v>
      </c>
      <c r="D20">
        <v>0.76300000000000001</v>
      </c>
      <c r="E20">
        <v>0.376</v>
      </c>
      <c r="F20">
        <v>13.981</v>
      </c>
      <c r="G20">
        <v>0.39500000000000002</v>
      </c>
      <c r="H20">
        <v>13.959</v>
      </c>
      <c r="I20">
        <v>18.352</v>
      </c>
      <c r="J20">
        <v>0.113</v>
      </c>
      <c r="K20">
        <v>0</v>
      </c>
      <c r="L20">
        <v>0.107</v>
      </c>
      <c r="M20">
        <v>0</v>
      </c>
      <c r="N20" s="1">
        <f t="shared" si="0"/>
        <v>99.875999999999991</v>
      </c>
      <c r="O20" s="1" t="s">
        <v>64</v>
      </c>
      <c r="P20" t="str" cm="1">
        <f t="array" ref="P20">_xlfn.IFS(A20=1,"Core",A20=2,"Rim",TRUE,"Mantle")</f>
        <v>Core</v>
      </c>
      <c r="Q20" s="1" t="s">
        <v>93</v>
      </c>
      <c r="R20">
        <v>1.9570000000000001</v>
      </c>
      <c r="S20">
        <v>3.0000000000000001E-3</v>
      </c>
      <c r="T20">
        <v>3.4000000000000002E-2</v>
      </c>
      <c r="U20">
        <v>1.0999999999999999E-2</v>
      </c>
      <c r="V20">
        <v>4.2999999999999997E-2</v>
      </c>
      <c r="W20">
        <v>0.4</v>
      </c>
      <c r="X20">
        <v>1.2999999999999999E-2</v>
      </c>
      <c r="Y20">
        <v>0.78700000000000003</v>
      </c>
      <c r="Z20">
        <v>0.74399999999999999</v>
      </c>
      <c r="AA20">
        <v>8.0000000000000002E-3</v>
      </c>
      <c r="AB20">
        <v>0</v>
      </c>
      <c r="AC20">
        <v>4</v>
      </c>
      <c r="AD20">
        <v>37.443381982888781</v>
      </c>
      <c r="AE20">
        <v>39.607448414695519</v>
      </c>
      <c r="AF20">
        <v>22.949169602415701</v>
      </c>
      <c r="AG20" s="2">
        <f t="shared" si="1"/>
        <v>66.301600673967982</v>
      </c>
      <c r="AH20" s="2">
        <f t="shared" si="2"/>
        <v>9.7065462753950324E-2</v>
      </c>
      <c r="AI20">
        <v>0.41670860593860093</v>
      </c>
      <c r="AJ20">
        <v>0.37443381982888779</v>
      </c>
      <c r="AK20"/>
      <c r="AL20"/>
      <c r="AM20">
        <v>1356.6311218331721</v>
      </c>
      <c r="AN20">
        <v>1392.831176757812</v>
      </c>
      <c r="AO20">
        <v>1.0154223442077639</v>
      </c>
      <c r="AP20">
        <v>1369.537109375</v>
      </c>
      <c r="AQ20"/>
      <c r="AR20"/>
      <c r="AS20">
        <v>1.3339384794235229</v>
      </c>
      <c r="AT20"/>
      <c r="AU20"/>
      <c r="AV20">
        <v>1</v>
      </c>
      <c r="AW20"/>
      <c r="AX20"/>
    </row>
    <row r="21" spans="1:50" s="1" customFormat="1" x14ac:dyDescent="0.3">
      <c r="A21">
        <v>1</v>
      </c>
      <c r="B21">
        <v>52.868000000000002</v>
      </c>
      <c r="C21">
        <v>0.10100000000000001</v>
      </c>
      <c r="D21">
        <v>0.52500000000000002</v>
      </c>
      <c r="E21">
        <v>0.42</v>
      </c>
      <c r="F21">
        <v>13.013</v>
      </c>
      <c r="G21">
        <v>0.45</v>
      </c>
      <c r="H21">
        <v>14.356999999999999</v>
      </c>
      <c r="I21">
        <v>18.329999999999998</v>
      </c>
      <c r="J21">
        <v>0.105</v>
      </c>
      <c r="K21">
        <v>0</v>
      </c>
      <c r="L21">
        <v>9.1999999999999998E-2</v>
      </c>
      <c r="M21">
        <v>3.4000000000000002E-2</v>
      </c>
      <c r="N21" s="1">
        <f t="shared" si="0"/>
        <v>100.29500000000002</v>
      </c>
      <c r="O21" s="1" t="s">
        <v>64</v>
      </c>
      <c r="P21" t="str" cm="1">
        <f t="array" ref="P21">_xlfn.IFS(A21=1,"Core",A21=2,"Rim",TRUE,"Mantle")</f>
        <v>Core</v>
      </c>
      <c r="Q21" s="1" t="s">
        <v>93</v>
      </c>
      <c r="R21">
        <v>1.986</v>
      </c>
      <c r="S21">
        <v>3.0000000000000001E-3</v>
      </c>
      <c r="T21">
        <v>2.3E-2</v>
      </c>
      <c r="U21">
        <v>1.2E-2</v>
      </c>
      <c r="V21">
        <v>0</v>
      </c>
      <c r="W21">
        <v>0.40899999999999997</v>
      </c>
      <c r="X21">
        <v>1.4E-2</v>
      </c>
      <c r="Y21">
        <v>0.80400000000000005</v>
      </c>
      <c r="Z21">
        <v>0.73799999999999999</v>
      </c>
      <c r="AA21">
        <v>8.0000000000000002E-3</v>
      </c>
      <c r="AB21">
        <v>0</v>
      </c>
      <c r="AC21">
        <v>3.9969999999999999</v>
      </c>
      <c r="AD21">
        <v>37.557251908396957</v>
      </c>
      <c r="AE21">
        <v>40.916030534351144</v>
      </c>
      <c r="AF21">
        <v>21.52671755725191</v>
      </c>
      <c r="AG21" s="2">
        <f t="shared" si="1"/>
        <v>66.281945589447659</v>
      </c>
      <c r="AH21" s="2">
        <f t="shared" si="2"/>
        <v>0</v>
      </c>
      <c r="AI21">
        <v>0.40305343511450387</v>
      </c>
      <c r="AJ21">
        <v>0.37557251908396955</v>
      </c>
      <c r="AK21"/>
      <c r="AL21">
        <v>-1.047248383891223</v>
      </c>
      <c r="AM21">
        <v>1369.0219381844579</v>
      </c>
      <c r="AN21">
        <v>1414.179931640625</v>
      </c>
      <c r="AO21">
        <v>0.83594977855682373</v>
      </c>
      <c r="AP21">
        <v>1361.314086914062</v>
      </c>
      <c r="AQ21">
        <v>1393.961578901539</v>
      </c>
      <c r="AR21">
        <v>1403.822215885481</v>
      </c>
      <c r="AS21">
        <v>1.2689357995986941</v>
      </c>
      <c r="AT21">
        <v>-1.0020115602214901</v>
      </c>
      <c r="AU21">
        <v>0.2015123147460596</v>
      </c>
      <c r="AV21">
        <v>0</v>
      </c>
      <c r="AW21"/>
      <c r="AX21"/>
    </row>
    <row r="22" spans="1:50" s="1" customFormat="1" x14ac:dyDescent="0.3">
      <c r="A22">
        <v>1</v>
      </c>
      <c r="B22">
        <v>52.237000000000002</v>
      </c>
      <c r="C22">
        <v>0.23499999999999999</v>
      </c>
      <c r="D22">
        <v>0.94299999999999995</v>
      </c>
      <c r="E22">
        <v>0.36099999999999999</v>
      </c>
      <c r="F22">
        <v>13.48</v>
      </c>
      <c r="G22">
        <v>0.39400000000000002</v>
      </c>
      <c r="H22">
        <v>13.868</v>
      </c>
      <c r="I22">
        <v>19.033000000000001</v>
      </c>
      <c r="J22">
        <v>0.121</v>
      </c>
      <c r="K22">
        <v>0</v>
      </c>
      <c r="L22">
        <v>6.6000000000000003E-2</v>
      </c>
      <c r="M22">
        <v>0</v>
      </c>
      <c r="N22" s="1">
        <f t="shared" si="0"/>
        <v>100.738</v>
      </c>
      <c r="O22" s="1" t="s">
        <v>64</v>
      </c>
      <c r="P22" t="str" cm="1">
        <f t="array" ref="P22">_xlfn.IFS(A22=1,"Core",A22=2,"Rim",TRUE,"Mantle")</f>
        <v>Core</v>
      </c>
      <c r="Q22" s="1" t="s">
        <v>93</v>
      </c>
      <c r="R22">
        <v>1.958</v>
      </c>
      <c r="S22">
        <v>7.0000000000000001E-3</v>
      </c>
      <c r="T22">
        <v>4.2000000000000003E-2</v>
      </c>
      <c r="U22">
        <v>1.0999999999999999E-2</v>
      </c>
      <c r="V22">
        <v>2.7E-2</v>
      </c>
      <c r="W22">
        <v>0.39500000000000002</v>
      </c>
      <c r="X22">
        <v>1.2999999999999999E-2</v>
      </c>
      <c r="Y22">
        <v>0.77500000000000002</v>
      </c>
      <c r="Z22">
        <v>0.76400000000000001</v>
      </c>
      <c r="AA22">
        <v>8.9999999999999993E-3</v>
      </c>
      <c r="AB22">
        <v>0</v>
      </c>
      <c r="AC22">
        <v>4</v>
      </c>
      <c r="AD22">
        <v>38.703140830800407</v>
      </c>
      <c r="AE22">
        <v>39.260385005065849</v>
      </c>
      <c r="AF22">
        <v>22.03647416413374</v>
      </c>
      <c r="AG22" s="2">
        <f t="shared" si="1"/>
        <v>66.239316239316253</v>
      </c>
      <c r="AH22" s="2">
        <f t="shared" si="2"/>
        <v>6.398104265402843E-2</v>
      </c>
      <c r="AI22">
        <v>0.41388044579533945</v>
      </c>
      <c r="AJ22">
        <v>0.38703140830800409</v>
      </c>
      <c r="AK22"/>
      <c r="AL22">
        <v>-2.0120000447411499</v>
      </c>
      <c r="AM22">
        <v>1358.263843057473</v>
      </c>
      <c r="AN22">
        <v>1377.866455078125</v>
      </c>
      <c r="AO22">
        <v>1.2343823909759519</v>
      </c>
      <c r="AP22">
        <v>1361.370239257812</v>
      </c>
      <c r="AQ22">
        <v>1365.438644116738</v>
      </c>
      <c r="AR22">
        <v>1373.9792730492011</v>
      </c>
      <c r="AS22">
        <v>1.3628561496734619</v>
      </c>
      <c r="AT22">
        <v>-3.3884117896045609</v>
      </c>
      <c r="AU22">
        <v>-2.3391507613191069</v>
      </c>
      <c r="AV22">
        <v>1</v>
      </c>
      <c r="AW22"/>
      <c r="AX22"/>
    </row>
    <row r="23" spans="1:50" s="1" customFormat="1" x14ac:dyDescent="0.3">
      <c r="A23">
        <v>1</v>
      </c>
      <c r="B23">
        <v>52.764000000000003</v>
      </c>
      <c r="C23">
        <v>0.11600000000000001</v>
      </c>
      <c r="D23">
        <v>0.53100000000000003</v>
      </c>
      <c r="E23">
        <v>0.40799999999999997</v>
      </c>
      <c r="F23">
        <v>13.042999999999999</v>
      </c>
      <c r="G23">
        <v>0.40100000000000002</v>
      </c>
      <c r="H23">
        <v>14.337999999999999</v>
      </c>
      <c r="I23">
        <v>18.233000000000001</v>
      </c>
      <c r="J23">
        <v>0.13300000000000001</v>
      </c>
      <c r="K23">
        <v>0</v>
      </c>
      <c r="L23">
        <v>0.10100000000000001</v>
      </c>
      <c r="M23">
        <v>1.7999999999999999E-2</v>
      </c>
      <c r="N23" s="1">
        <f t="shared" si="0"/>
        <v>100.08599999999998</v>
      </c>
      <c r="O23" s="1" t="s">
        <v>64</v>
      </c>
      <c r="P23" t="str" cm="1">
        <f t="array" ref="P23">_xlfn.IFS(A23=1,"Core",A23=2,"Rim",TRUE,"Mantle")</f>
        <v>Core</v>
      </c>
      <c r="Q23" s="1" t="s">
        <v>93</v>
      </c>
      <c r="R23">
        <v>1.986</v>
      </c>
      <c r="S23">
        <v>3.0000000000000001E-3</v>
      </c>
      <c r="T23">
        <v>2.4E-2</v>
      </c>
      <c r="U23">
        <v>1.2E-2</v>
      </c>
      <c r="V23">
        <v>0</v>
      </c>
      <c r="W23">
        <v>0.41099999999999998</v>
      </c>
      <c r="X23">
        <v>1.2999999999999999E-2</v>
      </c>
      <c r="Y23">
        <v>0.80400000000000005</v>
      </c>
      <c r="Z23">
        <v>0.73499999999999999</v>
      </c>
      <c r="AA23">
        <v>0.01</v>
      </c>
      <c r="AB23">
        <v>0</v>
      </c>
      <c r="AC23">
        <v>3.9980000000000002</v>
      </c>
      <c r="AD23">
        <v>37.442689760570559</v>
      </c>
      <c r="AE23">
        <v>40.957717778909831</v>
      </c>
      <c r="AF23">
        <v>21.599592460519613</v>
      </c>
      <c r="AG23" s="2">
        <f t="shared" si="1"/>
        <v>66.172839506172849</v>
      </c>
      <c r="AH23" s="2">
        <f t="shared" si="2"/>
        <v>0</v>
      </c>
      <c r="AI23">
        <v>0.40320937340804891</v>
      </c>
      <c r="AJ23">
        <v>0.37442689760570558</v>
      </c>
      <c r="AK23"/>
      <c r="AL23">
        <v>-0.7668828778053971</v>
      </c>
      <c r="AM23">
        <v>1375.2784267960301</v>
      </c>
      <c r="AN23">
        <v>1411.921020507812</v>
      </c>
      <c r="AO23">
        <v>0.75323820114135742</v>
      </c>
      <c r="AP23">
        <v>1371.569946289062</v>
      </c>
      <c r="AQ23">
        <v>1395.684651440464</v>
      </c>
      <c r="AR23">
        <v>1408.640255574807</v>
      </c>
      <c r="AS23">
        <v>1.2865254878997801</v>
      </c>
      <c r="AT23">
        <v>-0.6992233458836381</v>
      </c>
      <c r="AU23">
        <v>0.88291013815939756</v>
      </c>
      <c r="AV23">
        <v>1</v>
      </c>
      <c r="AW23"/>
      <c r="AX23"/>
    </row>
    <row r="24" spans="1:50" s="1" customFormat="1" x14ac:dyDescent="0.3">
      <c r="A24" s="1">
        <v>1</v>
      </c>
      <c r="B24" s="1">
        <v>51.665999999999997</v>
      </c>
      <c r="C24" s="1">
        <v>0.24399999999999999</v>
      </c>
      <c r="D24" s="1">
        <v>0.78700000000000003</v>
      </c>
      <c r="E24" s="1">
        <v>0.42499999999999999</v>
      </c>
      <c r="F24" s="1">
        <v>13.869</v>
      </c>
      <c r="G24" s="1">
        <v>0.52800000000000002</v>
      </c>
      <c r="H24" s="1">
        <v>13.574</v>
      </c>
      <c r="I24" s="1">
        <v>18.957000000000001</v>
      </c>
      <c r="J24" s="1">
        <v>0.13100000000000001</v>
      </c>
      <c r="K24" s="1">
        <v>0</v>
      </c>
      <c r="L24" s="1">
        <v>0</v>
      </c>
      <c r="M24" s="1">
        <v>0</v>
      </c>
      <c r="N24" s="1">
        <f t="shared" si="0"/>
        <v>100.18099999999998</v>
      </c>
      <c r="O24" s="1" t="s">
        <v>63</v>
      </c>
      <c r="P24" t="str" cm="1">
        <f t="array" ref="P24">_xlfn.IFS(A24=1,"Core",A24=2,"Rim",TRUE,"Mantle")</f>
        <v>Core</v>
      </c>
      <c r="Q24" s="1" t="s">
        <v>52</v>
      </c>
      <c r="R24" s="1">
        <v>1.95</v>
      </c>
      <c r="S24" s="1">
        <v>7.0000000000000001E-3</v>
      </c>
      <c r="T24" s="1">
        <v>3.5000000000000003E-2</v>
      </c>
      <c r="U24" s="1">
        <v>1.2999999999999999E-2</v>
      </c>
      <c r="V24" s="1">
        <v>4.7E-2</v>
      </c>
      <c r="W24" s="1">
        <v>0.39100000000000001</v>
      </c>
      <c r="X24" s="1">
        <v>1.7000000000000001E-2</v>
      </c>
      <c r="Y24" s="1">
        <v>0.76400000000000001</v>
      </c>
      <c r="Z24" s="1">
        <v>0.76700000000000002</v>
      </c>
      <c r="AA24" s="1">
        <v>0.01</v>
      </c>
      <c r="AB24" s="1">
        <v>0</v>
      </c>
      <c r="AC24" s="1">
        <v>4</v>
      </c>
      <c r="AD24" s="2">
        <v>38.620342396777446</v>
      </c>
      <c r="AE24" s="2">
        <v>38.469284994964752</v>
      </c>
      <c r="AF24" s="2">
        <v>22.910372608257806</v>
      </c>
      <c r="AG24" s="2">
        <f t="shared" si="1"/>
        <v>66.147186147186147</v>
      </c>
      <c r="AH24" s="2">
        <f t="shared" si="2"/>
        <v>0.10730593607305935</v>
      </c>
      <c r="AI24" s="2">
        <v>0.42220543806646527</v>
      </c>
      <c r="AJ24" s="2">
        <v>0.38620342396777446</v>
      </c>
      <c r="AM24" s="1">
        <v>1339.691503693263</v>
      </c>
      <c r="AN24" s="1">
        <v>1385.473266601562</v>
      </c>
      <c r="AO24" s="1">
        <v>0.87130308151245117</v>
      </c>
      <c r="AP24" s="1">
        <v>1346.194702148438</v>
      </c>
      <c r="AS24" s="1">
        <v>1.445200443267822</v>
      </c>
      <c r="AV24" s="1">
        <v>1</v>
      </c>
    </row>
    <row r="25" spans="1:50" s="1" customFormat="1" x14ac:dyDescent="0.3">
      <c r="A25">
        <v>1</v>
      </c>
      <c r="B25">
        <v>51.530999999999999</v>
      </c>
      <c r="C25">
        <v>0.26300000000000001</v>
      </c>
      <c r="D25">
        <v>0.998</v>
      </c>
      <c r="E25">
        <v>0.377</v>
      </c>
      <c r="F25">
        <v>13.331</v>
      </c>
      <c r="G25">
        <v>0.38700000000000001</v>
      </c>
      <c r="H25">
        <v>13.545</v>
      </c>
      <c r="I25">
        <v>19.045000000000002</v>
      </c>
      <c r="J25">
        <v>0.111</v>
      </c>
      <c r="K25">
        <v>0</v>
      </c>
      <c r="L25">
        <v>0.08</v>
      </c>
      <c r="M25">
        <v>0</v>
      </c>
      <c r="N25" s="1">
        <f t="shared" si="0"/>
        <v>99.668000000000006</v>
      </c>
      <c r="O25" s="1" t="s">
        <v>64</v>
      </c>
      <c r="P25" t="str" cm="1">
        <f t="array" ref="P25">_xlfn.IFS(A25=1,"Core",A25=2,"Rim",TRUE,"Mantle")</f>
        <v>Core</v>
      </c>
      <c r="Q25" s="1" t="s">
        <v>93</v>
      </c>
      <c r="R25">
        <v>1.954</v>
      </c>
      <c r="S25">
        <v>8.0000000000000002E-3</v>
      </c>
      <c r="T25">
        <v>4.4999999999999998E-2</v>
      </c>
      <c r="U25">
        <v>1.0999999999999999E-2</v>
      </c>
      <c r="V25">
        <v>2.9000000000000001E-2</v>
      </c>
      <c r="W25">
        <v>0.39300000000000002</v>
      </c>
      <c r="X25">
        <v>1.2E-2</v>
      </c>
      <c r="Y25">
        <v>0.76500000000000001</v>
      </c>
      <c r="Z25">
        <v>0.77400000000000002</v>
      </c>
      <c r="AA25">
        <v>8.0000000000000002E-3</v>
      </c>
      <c r="AB25">
        <v>0</v>
      </c>
      <c r="AC25">
        <v>4</v>
      </c>
      <c r="AD25">
        <v>39.229599594526107</v>
      </c>
      <c r="AE25">
        <v>38.773441459706035</v>
      </c>
      <c r="AF25">
        <v>21.996958945767865</v>
      </c>
      <c r="AG25" s="2">
        <f t="shared" si="1"/>
        <v>66.062176165803109</v>
      </c>
      <c r="AH25" s="2">
        <f t="shared" si="2"/>
        <v>6.8720379146919433E-2</v>
      </c>
      <c r="AI25">
        <v>0.41611758743030913</v>
      </c>
      <c r="AJ25">
        <v>0.39229599594526104</v>
      </c>
      <c r="AK25"/>
      <c r="AL25">
        <v>-2.3042222867957851</v>
      </c>
      <c r="AM25">
        <v>1354.594912204107</v>
      </c>
      <c r="AN25">
        <v>1376.955932617188</v>
      </c>
      <c r="AO25">
        <v>1.146939754486084</v>
      </c>
      <c r="AP25">
        <v>1361.896850585938</v>
      </c>
      <c r="AQ25">
        <v>1358.097479638102</v>
      </c>
      <c r="AR25">
        <v>1366.5787196470151</v>
      </c>
      <c r="AS25">
        <v>1.648453831672668</v>
      </c>
      <c r="AT25">
        <v>-4.0855214317330137</v>
      </c>
      <c r="AU25">
        <v>-3.0422777367395981</v>
      </c>
      <c r="AV25">
        <v>1</v>
      </c>
      <c r="AW25"/>
      <c r="AX25"/>
    </row>
    <row r="26" spans="1:50" s="1" customFormat="1" x14ac:dyDescent="0.3">
      <c r="A26">
        <v>1</v>
      </c>
      <c r="B26">
        <v>52.887</v>
      </c>
      <c r="C26">
        <v>0.109</v>
      </c>
      <c r="D26">
        <v>0.505</v>
      </c>
      <c r="E26">
        <v>0.39800000000000002</v>
      </c>
      <c r="F26">
        <v>13.182</v>
      </c>
      <c r="G26">
        <v>0.372</v>
      </c>
      <c r="H26">
        <v>14.387</v>
      </c>
      <c r="I26">
        <v>18.202999999999999</v>
      </c>
      <c r="J26">
        <v>0.13900000000000001</v>
      </c>
      <c r="K26">
        <v>0</v>
      </c>
      <c r="L26">
        <v>8.3000000000000004E-2</v>
      </c>
      <c r="M26">
        <v>1.7000000000000001E-2</v>
      </c>
      <c r="N26" s="1">
        <f t="shared" si="0"/>
        <v>100.282</v>
      </c>
      <c r="O26" s="1" t="s">
        <v>64</v>
      </c>
      <c r="P26" t="str" cm="1">
        <f t="array" ref="P26">_xlfn.IFS(A26=1,"Core",A26=2,"Rim",TRUE,"Mantle")</f>
        <v>Core</v>
      </c>
      <c r="Q26" s="1" t="s">
        <v>93</v>
      </c>
      <c r="R26">
        <v>1.9870000000000001</v>
      </c>
      <c r="S26">
        <v>3.0000000000000001E-3</v>
      </c>
      <c r="T26">
        <v>2.1999999999999999E-2</v>
      </c>
      <c r="U26">
        <v>1.2E-2</v>
      </c>
      <c r="V26">
        <v>0</v>
      </c>
      <c r="W26">
        <v>0.41399999999999998</v>
      </c>
      <c r="X26">
        <v>1.2E-2</v>
      </c>
      <c r="Y26">
        <v>0.80500000000000005</v>
      </c>
      <c r="Z26">
        <v>0.73299999999999998</v>
      </c>
      <c r="AA26">
        <v>0.01</v>
      </c>
      <c r="AB26">
        <v>0</v>
      </c>
      <c r="AC26">
        <v>3.9980000000000002</v>
      </c>
      <c r="AD26">
        <v>37.321792260692462</v>
      </c>
      <c r="AE26">
        <v>40.987780040733199</v>
      </c>
      <c r="AF26">
        <v>21.690427698574339</v>
      </c>
      <c r="AG26" s="2">
        <f t="shared" si="1"/>
        <v>66.037735849056602</v>
      </c>
      <c r="AH26" s="2">
        <f t="shared" si="2"/>
        <v>0</v>
      </c>
      <c r="AI26">
        <v>0.40351323828920571</v>
      </c>
      <c r="AJ26">
        <v>0.3732179226069246</v>
      </c>
      <c r="AK26"/>
      <c r="AL26">
        <v>-0.74309291370543562</v>
      </c>
      <c r="AM26">
        <v>1378.0584327898309</v>
      </c>
      <c r="AN26">
        <v>1415.1650390625</v>
      </c>
      <c r="AO26">
        <v>0.66792488098144531</v>
      </c>
      <c r="AP26">
        <v>1384.143188476562</v>
      </c>
      <c r="AQ26">
        <v>1394.7943876481129</v>
      </c>
      <c r="AR26">
        <v>1407.0198343885161</v>
      </c>
      <c r="AS26">
        <v>1.2357137203216551</v>
      </c>
      <c r="AT26">
        <v>-0.74922575142045389</v>
      </c>
      <c r="AU26">
        <v>0.74425583866882938</v>
      </c>
      <c r="AV26">
        <v>1</v>
      </c>
      <c r="AW26"/>
      <c r="AX26"/>
    </row>
    <row r="27" spans="1:50" s="1" customFormat="1" x14ac:dyDescent="0.3">
      <c r="A27">
        <v>1</v>
      </c>
      <c r="B27">
        <v>52.917000000000002</v>
      </c>
      <c r="C27">
        <v>7.5999999999999998E-2</v>
      </c>
      <c r="D27">
        <v>0.61899999999999999</v>
      </c>
      <c r="E27">
        <v>0.371</v>
      </c>
      <c r="F27">
        <v>13.779</v>
      </c>
      <c r="G27">
        <v>0.42299999999999999</v>
      </c>
      <c r="H27">
        <v>14.215999999999999</v>
      </c>
      <c r="I27">
        <v>18.608000000000001</v>
      </c>
      <c r="J27">
        <v>0.14699999999999999</v>
      </c>
      <c r="K27">
        <v>0</v>
      </c>
      <c r="L27">
        <v>8.5000000000000006E-2</v>
      </c>
      <c r="M27">
        <v>0</v>
      </c>
      <c r="N27" s="1">
        <f t="shared" si="0"/>
        <v>101.241</v>
      </c>
      <c r="O27" s="1" t="s">
        <v>64</v>
      </c>
      <c r="P27" t="str" cm="1">
        <f t="array" ref="P27">_xlfn.IFS(A27=1,"Core",A27=2,"Rim",TRUE,"Mantle")</f>
        <v>Core</v>
      </c>
      <c r="Q27" s="1" t="s">
        <v>93</v>
      </c>
      <c r="R27">
        <v>1.9730000000000001</v>
      </c>
      <c r="S27">
        <v>2E-3</v>
      </c>
      <c r="T27">
        <v>2.7E-2</v>
      </c>
      <c r="U27">
        <v>1.0999999999999999E-2</v>
      </c>
      <c r="V27">
        <v>2.1999999999999999E-2</v>
      </c>
      <c r="W27">
        <v>0.40699999999999997</v>
      </c>
      <c r="X27">
        <v>1.2999999999999999E-2</v>
      </c>
      <c r="Y27">
        <v>0.79</v>
      </c>
      <c r="Z27">
        <v>0.74299999999999999</v>
      </c>
      <c r="AA27">
        <v>1.0999999999999999E-2</v>
      </c>
      <c r="AB27">
        <v>0</v>
      </c>
      <c r="AC27">
        <v>4</v>
      </c>
      <c r="AD27">
        <v>37.620253164556964</v>
      </c>
      <c r="AE27">
        <v>40</v>
      </c>
      <c r="AF27">
        <v>22.37974683544304</v>
      </c>
      <c r="AG27" s="2">
        <f t="shared" si="1"/>
        <v>65.998329156223889</v>
      </c>
      <c r="AH27" s="2">
        <f t="shared" si="2"/>
        <v>5.128205128205128E-2</v>
      </c>
      <c r="AI27">
        <v>0.41189873417721523</v>
      </c>
      <c r="AJ27">
        <v>0.37620253164556966</v>
      </c>
      <c r="AK27"/>
      <c r="AL27">
        <v>-1.500923781570773</v>
      </c>
      <c r="AM27">
        <v>1364.204797789663</v>
      </c>
      <c r="AN27">
        <v>1419.443481445312</v>
      </c>
      <c r="AO27">
        <v>0.81514352560043335</v>
      </c>
      <c r="AP27">
        <v>1358.783325195312</v>
      </c>
      <c r="AQ27">
        <v>1371.212165416129</v>
      </c>
      <c r="AR27">
        <v>1378.4641350966931</v>
      </c>
      <c r="AS27">
        <v>1.4781737327575679</v>
      </c>
      <c r="AT27">
        <v>-3.1306598494957139</v>
      </c>
      <c r="AU27">
        <v>-2.2421055187944638</v>
      </c>
      <c r="AV27">
        <v>1</v>
      </c>
      <c r="AW27"/>
      <c r="AX27"/>
    </row>
    <row r="28" spans="1:50" s="1" customFormat="1" x14ac:dyDescent="0.3">
      <c r="A28">
        <v>1</v>
      </c>
      <c r="B28">
        <v>52.274999999999999</v>
      </c>
      <c r="C28">
        <v>0.22</v>
      </c>
      <c r="D28">
        <v>0.94199999999999995</v>
      </c>
      <c r="E28">
        <v>0.41</v>
      </c>
      <c r="F28">
        <v>13.85</v>
      </c>
      <c r="G28">
        <v>0.40500000000000003</v>
      </c>
      <c r="H28">
        <v>13.971</v>
      </c>
      <c r="I28">
        <v>18.655999999999999</v>
      </c>
      <c r="J28">
        <v>0.13600000000000001</v>
      </c>
      <c r="K28">
        <v>0</v>
      </c>
      <c r="L28">
        <v>0.104</v>
      </c>
      <c r="M28">
        <v>0</v>
      </c>
      <c r="N28" s="1">
        <f t="shared" si="0"/>
        <v>100.96899999999998</v>
      </c>
      <c r="O28" s="1" t="s">
        <v>64</v>
      </c>
      <c r="P28" t="str" cm="1">
        <f t="array" ref="P28">_xlfn.IFS(A28=1,"Core",A28=2,"Rim",TRUE,"Mantle")</f>
        <v>Core</v>
      </c>
      <c r="Q28" s="1" t="s">
        <v>93</v>
      </c>
      <c r="R28">
        <v>1.956</v>
      </c>
      <c r="S28">
        <v>6.0000000000000001E-3</v>
      </c>
      <c r="T28">
        <v>4.2000000000000003E-2</v>
      </c>
      <c r="U28">
        <v>1.2E-2</v>
      </c>
      <c r="V28">
        <v>3.1E-2</v>
      </c>
      <c r="W28">
        <v>0.40300000000000002</v>
      </c>
      <c r="X28">
        <v>1.2999999999999999E-2</v>
      </c>
      <c r="Y28">
        <v>0.77900000000000003</v>
      </c>
      <c r="Z28">
        <v>0.748</v>
      </c>
      <c r="AA28">
        <v>0.01</v>
      </c>
      <c r="AB28">
        <v>0</v>
      </c>
      <c r="AC28">
        <v>4</v>
      </c>
      <c r="AD28">
        <v>37.892603850050662</v>
      </c>
      <c r="AE28">
        <v>39.463019250253296</v>
      </c>
      <c r="AF28">
        <v>22.644376899696052</v>
      </c>
      <c r="AG28" s="2">
        <f t="shared" si="1"/>
        <v>65.905245346869719</v>
      </c>
      <c r="AH28" s="2">
        <f t="shared" si="2"/>
        <v>7.1428571428571425E-2</v>
      </c>
      <c r="AI28">
        <v>0.41590678824721383</v>
      </c>
      <c r="AJ28">
        <v>0.3789260385005066</v>
      </c>
      <c r="AK28"/>
      <c r="AL28">
        <v>-1.7523240919360781</v>
      </c>
      <c r="AM28">
        <v>1359.5895531534361</v>
      </c>
      <c r="AN28">
        <v>1389.806762695312</v>
      </c>
      <c r="AO28">
        <v>0.89104926586151123</v>
      </c>
      <c r="AP28">
        <v>1372.496826171875</v>
      </c>
      <c r="AQ28">
        <v>1362.5368713360861</v>
      </c>
      <c r="AR28">
        <v>1368.1341666916201</v>
      </c>
      <c r="AS28">
        <v>1.15143358707428</v>
      </c>
      <c r="AT28">
        <v>-3.6686482766758668</v>
      </c>
      <c r="AU28">
        <v>-2.9806779232545768</v>
      </c>
      <c r="AV28">
        <v>1</v>
      </c>
      <c r="AW28"/>
      <c r="AX28"/>
    </row>
    <row r="29" spans="1:50" s="1" customFormat="1" x14ac:dyDescent="0.3">
      <c r="A29">
        <v>1</v>
      </c>
      <c r="B29">
        <v>52.182000000000002</v>
      </c>
      <c r="C29">
        <v>0.253</v>
      </c>
      <c r="D29">
        <v>0.95599999999999996</v>
      </c>
      <c r="E29">
        <v>0.38500000000000001</v>
      </c>
      <c r="F29">
        <v>13.586</v>
      </c>
      <c r="G29">
        <v>0.379</v>
      </c>
      <c r="H29">
        <v>13.814</v>
      </c>
      <c r="I29">
        <v>18.875</v>
      </c>
      <c r="J29">
        <v>0.14699999999999999</v>
      </c>
      <c r="K29">
        <v>0</v>
      </c>
      <c r="L29">
        <v>0.104</v>
      </c>
      <c r="M29">
        <v>3.7999999999999999E-2</v>
      </c>
      <c r="N29" s="1">
        <f t="shared" si="0"/>
        <v>100.71900000000001</v>
      </c>
      <c r="O29" s="1" t="s">
        <v>64</v>
      </c>
      <c r="P29" t="str" cm="1">
        <f t="array" ref="P29">_xlfn.IFS(A29=1,"Core",A29=2,"Rim",TRUE,"Mantle")</f>
        <v>Core</v>
      </c>
      <c r="Q29" s="1" t="s">
        <v>93</v>
      </c>
      <c r="R29">
        <v>1.958</v>
      </c>
      <c r="S29">
        <v>7.0000000000000001E-3</v>
      </c>
      <c r="T29">
        <v>4.2000000000000003E-2</v>
      </c>
      <c r="U29">
        <v>1.0999999999999999E-2</v>
      </c>
      <c r="V29">
        <v>2.5999999999999999E-2</v>
      </c>
      <c r="W29">
        <v>0.4</v>
      </c>
      <c r="X29">
        <v>1.2E-2</v>
      </c>
      <c r="Y29">
        <v>0.77300000000000002</v>
      </c>
      <c r="Z29">
        <v>0.75900000000000001</v>
      </c>
      <c r="AA29">
        <v>1.0999999999999999E-2</v>
      </c>
      <c r="AB29">
        <v>0</v>
      </c>
      <c r="AC29">
        <v>4</v>
      </c>
      <c r="AD29">
        <v>38.527918781725887</v>
      </c>
      <c r="AE29">
        <v>39.238578680203041</v>
      </c>
      <c r="AF29">
        <v>22.233502538071061</v>
      </c>
      <c r="AG29" s="2">
        <f t="shared" si="1"/>
        <v>65.89940323955669</v>
      </c>
      <c r="AH29" s="2">
        <f t="shared" si="2"/>
        <v>6.1032863849765251E-2</v>
      </c>
      <c r="AI29">
        <v>0.4149746192893401</v>
      </c>
      <c r="AJ29">
        <v>0.38527918781725889</v>
      </c>
      <c r="AK29"/>
      <c r="AL29">
        <v>-1.598746778898114</v>
      </c>
      <c r="AM29">
        <v>1362.126596956494</v>
      </c>
      <c r="AN29">
        <v>1387.199829101562</v>
      </c>
      <c r="AO29">
        <v>0.95545703172683716</v>
      </c>
      <c r="AP29">
        <v>1370.91259765625</v>
      </c>
      <c r="AQ29">
        <v>1370.4695450492791</v>
      </c>
      <c r="AR29">
        <v>1377.697254708811</v>
      </c>
      <c r="AS29">
        <v>1.5319316387176509</v>
      </c>
      <c r="AT29">
        <v>-2.659418769737385</v>
      </c>
      <c r="AU29">
        <v>-1.7708717728313541</v>
      </c>
      <c r="AV29">
        <v>1</v>
      </c>
      <c r="AW29"/>
      <c r="AX29"/>
    </row>
    <row r="30" spans="1:50" s="1" customFormat="1" x14ac:dyDescent="0.3">
      <c r="A30">
        <v>1</v>
      </c>
      <c r="B30">
        <v>52.268999999999998</v>
      </c>
      <c r="C30">
        <v>0.20699999999999999</v>
      </c>
      <c r="D30">
        <v>0.91400000000000003</v>
      </c>
      <c r="E30">
        <v>0.375</v>
      </c>
      <c r="F30">
        <v>13.852</v>
      </c>
      <c r="G30">
        <v>0.41</v>
      </c>
      <c r="H30">
        <v>13.955</v>
      </c>
      <c r="I30">
        <v>18.809999999999999</v>
      </c>
      <c r="J30">
        <v>9.0999999999999998E-2</v>
      </c>
      <c r="K30">
        <v>0</v>
      </c>
      <c r="L30">
        <v>0.10100000000000001</v>
      </c>
      <c r="M30">
        <v>2.5999999999999999E-2</v>
      </c>
      <c r="N30" s="1">
        <f t="shared" si="0"/>
        <v>101.00999999999999</v>
      </c>
      <c r="O30" s="1" t="s">
        <v>64</v>
      </c>
      <c r="P30" t="str" cm="1">
        <f t="array" ref="P30">_xlfn.IFS(A30=1,"Core",A30=2,"Rim",TRUE,"Mantle")</f>
        <v>Core</v>
      </c>
      <c r="Q30" s="1" t="s">
        <v>93</v>
      </c>
      <c r="R30">
        <v>1.9570000000000001</v>
      </c>
      <c r="S30">
        <v>6.0000000000000001E-3</v>
      </c>
      <c r="T30">
        <v>0.04</v>
      </c>
      <c r="U30">
        <v>1.0999999999999999E-2</v>
      </c>
      <c r="V30">
        <v>0.03</v>
      </c>
      <c r="W30">
        <v>0.40300000000000002</v>
      </c>
      <c r="X30">
        <v>1.2999999999999999E-2</v>
      </c>
      <c r="Y30">
        <v>0.77800000000000002</v>
      </c>
      <c r="Z30">
        <v>0.754</v>
      </c>
      <c r="AA30">
        <v>7.0000000000000001E-3</v>
      </c>
      <c r="AB30">
        <v>0</v>
      </c>
      <c r="AC30">
        <v>4</v>
      </c>
      <c r="AD30">
        <v>38.119312436804854</v>
      </c>
      <c r="AE30">
        <v>39.332659251769464</v>
      </c>
      <c r="AF30">
        <v>22.548028311425686</v>
      </c>
      <c r="AG30" s="2">
        <f t="shared" si="1"/>
        <v>65.876375952582549</v>
      </c>
      <c r="AH30" s="2">
        <f t="shared" si="2"/>
        <v>6.9284064665127015E-2</v>
      </c>
      <c r="AI30">
        <v>0.41607684529828115</v>
      </c>
      <c r="AJ30">
        <v>0.38119312436804853</v>
      </c>
      <c r="AK30"/>
      <c r="AL30">
        <v>-2.399407045590717</v>
      </c>
      <c r="AM30">
        <v>1354.181822832446</v>
      </c>
      <c r="AN30">
        <v>1379.115112304688</v>
      </c>
      <c r="AO30">
        <v>1.2097805738449099</v>
      </c>
      <c r="AP30">
        <v>1360.54541015625</v>
      </c>
      <c r="AQ30">
        <v>1349.097442581616</v>
      </c>
      <c r="AR30">
        <v>1356.5995102003769</v>
      </c>
      <c r="AS30">
        <v>1.1540423631668091</v>
      </c>
      <c r="AT30">
        <v>-5.3250301006032714</v>
      </c>
      <c r="AU30">
        <v>-4.4029670452340337</v>
      </c>
      <c r="AV30">
        <v>1</v>
      </c>
      <c r="AW30"/>
      <c r="AX30"/>
    </row>
    <row r="31" spans="1:50" s="1" customFormat="1" x14ac:dyDescent="0.3">
      <c r="A31">
        <v>1</v>
      </c>
      <c r="B31">
        <v>52.371000000000002</v>
      </c>
      <c r="C31">
        <v>0.124</v>
      </c>
      <c r="D31">
        <v>0.74</v>
      </c>
      <c r="E31">
        <v>0.35899999999999999</v>
      </c>
      <c r="F31">
        <v>13.874000000000001</v>
      </c>
      <c r="G31">
        <v>0.41</v>
      </c>
      <c r="H31">
        <v>14.037000000000001</v>
      </c>
      <c r="I31">
        <v>18.492999999999999</v>
      </c>
      <c r="J31">
        <v>0.127</v>
      </c>
      <c r="K31">
        <v>0</v>
      </c>
      <c r="L31">
        <v>0.10100000000000001</v>
      </c>
      <c r="M31">
        <v>0</v>
      </c>
      <c r="N31" s="1">
        <f t="shared" si="0"/>
        <v>100.636</v>
      </c>
      <c r="O31" s="1" t="s">
        <v>64</v>
      </c>
      <c r="P31" t="str" cm="1">
        <f t="array" ref="P31">_xlfn.IFS(A31=1,"Core",A31=2,"Rim",TRUE,"Mantle")</f>
        <v>Core</v>
      </c>
      <c r="Q31" s="1" t="s">
        <v>93</v>
      </c>
      <c r="R31">
        <v>1.966</v>
      </c>
      <c r="S31">
        <v>4.0000000000000001E-3</v>
      </c>
      <c r="T31">
        <v>3.3000000000000002E-2</v>
      </c>
      <c r="U31">
        <v>1.0999999999999999E-2</v>
      </c>
      <c r="V31">
        <v>2.7E-2</v>
      </c>
      <c r="W31">
        <v>0.40899999999999997</v>
      </c>
      <c r="X31">
        <v>1.2999999999999999E-2</v>
      </c>
      <c r="Y31">
        <v>0.78500000000000003</v>
      </c>
      <c r="Z31">
        <v>0.74399999999999999</v>
      </c>
      <c r="AA31">
        <v>8.9999999999999993E-3</v>
      </c>
      <c r="AB31">
        <v>0</v>
      </c>
      <c r="AC31">
        <v>4</v>
      </c>
      <c r="AD31">
        <v>37.613751263902941</v>
      </c>
      <c r="AE31">
        <v>39.686552072800808</v>
      </c>
      <c r="AF31">
        <v>22.699696663296258</v>
      </c>
      <c r="AG31" s="2">
        <f t="shared" si="1"/>
        <v>65.74539363484088</v>
      </c>
      <c r="AH31" s="2">
        <f t="shared" si="2"/>
        <v>6.1926605504587152E-2</v>
      </c>
      <c r="AI31">
        <v>0.41506572295247729</v>
      </c>
      <c r="AJ31">
        <v>0.37613751263902939</v>
      </c>
      <c r="AK31"/>
      <c r="AL31">
        <v>-1.753103637439096</v>
      </c>
      <c r="AM31">
        <v>1361.0124282529321</v>
      </c>
      <c r="AN31">
        <v>1400.194458007812</v>
      </c>
      <c r="AO31">
        <v>0.92587506771087646</v>
      </c>
      <c r="AP31">
        <v>1365.925415039062</v>
      </c>
      <c r="AQ31">
        <v>1364.8362924872019</v>
      </c>
      <c r="AR31">
        <v>1372.017940645932</v>
      </c>
      <c r="AS31">
        <v>1.18347156047821</v>
      </c>
      <c r="AT31">
        <v>-3.6353697783083589</v>
      </c>
      <c r="AU31">
        <v>-2.7539767397566379</v>
      </c>
      <c r="AV31">
        <v>1</v>
      </c>
      <c r="AW31"/>
      <c r="AX31"/>
    </row>
    <row r="32" spans="1:50" s="1" customFormat="1" x14ac:dyDescent="0.3">
      <c r="A32">
        <v>1</v>
      </c>
      <c r="B32">
        <v>52.353000000000002</v>
      </c>
      <c r="C32">
        <v>0.24299999999999999</v>
      </c>
      <c r="D32">
        <v>0.94599999999999995</v>
      </c>
      <c r="E32">
        <v>0.39800000000000002</v>
      </c>
      <c r="F32">
        <v>13.772</v>
      </c>
      <c r="G32">
        <v>0.41899999999999998</v>
      </c>
      <c r="H32">
        <v>13.88</v>
      </c>
      <c r="I32">
        <v>18.792000000000002</v>
      </c>
      <c r="J32">
        <v>0.14599999999999999</v>
      </c>
      <c r="K32">
        <v>0</v>
      </c>
      <c r="L32">
        <v>8.6999999999999994E-2</v>
      </c>
      <c r="M32">
        <v>0</v>
      </c>
      <c r="N32" s="1">
        <f t="shared" si="0"/>
        <v>101.036</v>
      </c>
      <c r="O32" s="1" t="s">
        <v>64</v>
      </c>
      <c r="P32" t="str" cm="1">
        <f t="array" ref="P32">_xlfn.IFS(A32=1,"Core",A32=2,"Rim",TRUE,"Mantle")</f>
        <v>Core</v>
      </c>
      <c r="Q32" s="1" t="s">
        <v>93</v>
      </c>
      <c r="R32">
        <v>1.958</v>
      </c>
      <c r="S32">
        <v>7.0000000000000001E-3</v>
      </c>
      <c r="T32">
        <v>4.2000000000000003E-2</v>
      </c>
      <c r="U32">
        <v>1.2E-2</v>
      </c>
      <c r="V32">
        <v>2.7E-2</v>
      </c>
      <c r="W32">
        <v>0.40400000000000003</v>
      </c>
      <c r="X32">
        <v>1.2999999999999999E-2</v>
      </c>
      <c r="Y32">
        <v>0.77400000000000002</v>
      </c>
      <c r="Z32">
        <v>0.753</v>
      </c>
      <c r="AA32">
        <v>1.0999999999999999E-2</v>
      </c>
      <c r="AB32">
        <v>0</v>
      </c>
      <c r="AC32">
        <v>4</v>
      </c>
      <c r="AD32">
        <v>38.203957382039569</v>
      </c>
      <c r="AE32">
        <v>39.269406392694059</v>
      </c>
      <c r="AF32">
        <v>22.526636225266362</v>
      </c>
      <c r="AG32" s="2">
        <f t="shared" si="1"/>
        <v>65.704584040747037</v>
      </c>
      <c r="AH32" s="2">
        <f t="shared" si="2"/>
        <v>6.2645011600928072E-2</v>
      </c>
      <c r="AI32">
        <v>0.41628614916286144</v>
      </c>
      <c r="AJ32">
        <v>0.38203957382039566</v>
      </c>
      <c r="AK32"/>
      <c r="AL32">
        <v>-1.5728737808781259</v>
      </c>
      <c r="AM32">
        <v>1359.031018523546</v>
      </c>
      <c r="AN32">
        <v>1389.587890625</v>
      </c>
      <c r="AO32">
        <v>0.89620357751846313</v>
      </c>
      <c r="AP32">
        <v>1362.965698242188</v>
      </c>
      <c r="AQ32">
        <v>1368.65737893805</v>
      </c>
      <c r="AR32">
        <v>1375.0533804629611</v>
      </c>
      <c r="AS32">
        <v>1.155973553657532</v>
      </c>
      <c r="AT32">
        <v>-2.8649226627812818</v>
      </c>
      <c r="AU32">
        <v>-2.078541946439008</v>
      </c>
      <c r="AV32">
        <v>1</v>
      </c>
      <c r="AW32"/>
      <c r="AX32"/>
    </row>
    <row r="33" spans="1:50" s="1" customFormat="1" x14ac:dyDescent="0.3">
      <c r="A33">
        <v>1</v>
      </c>
      <c r="B33">
        <v>52.23</v>
      </c>
      <c r="C33">
        <v>0.20499999999999999</v>
      </c>
      <c r="D33">
        <v>0.93700000000000006</v>
      </c>
      <c r="E33">
        <v>0.38200000000000001</v>
      </c>
      <c r="F33">
        <v>13.106</v>
      </c>
      <c r="G33">
        <v>0.40400000000000003</v>
      </c>
      <c r="H33">
        <v>13.717000000000001</v>
      </c>
      <c r="I33">
        <v>19.041</v>
      </c>
      <c r="J33">
        <v>0.13800000000000001</v>
      </c>
      <c r="K33">
        <v>0</v>
      </c>
      <c r="L33">
        <v>8.5999999999999993E-2</v>
      </c>
      <c r="M33">
        <v>0</v>
      </c>
      <c r="N33" s="1">
        <f t="shared" si="0"/>
        <v>100.24599999999998</v>
      </c>
      <c r="O33" s="1" t="s">
        <v>64</v>
      </c>
      <c r="P33" t="str" cm="1">
        <f t="array" ref="P33">_xlfn.IFS(A33=1,"Core",A33=2,"Rim",TRUE,"Mantle")</f>
        <v>Core</v>
      </c>
      <c r="Q33" s="1" t="s">
        <v>93</v>
      </c>
      <c r="R33">
        <v>1.9670000000000001</v>
      </c>
      <c r="S33">
        <v>6.0000000000000001E-3</v>
      </c>
      <c r="T33">
        <v>4.2000000000000003E-2</v>
      </c>
      <c r="U33">
        <v>1.0999999999999999E-2</v>
      </c>
      <c r="V33">
        <v>1.0999999999999999E-2</v>
      </c>
      <c r="W33">
        <v>0.40200000000000002</v>
      </c>
      <c r="X33">
        <v>1.2999999999999999E-2</v>
      </c>
      <c r="Y33">
        <v>0.77</v>
      </c>
      <c r="Z33">
        <v>0.76800000000000002</v>
      </c>
      <c r="AA33">
        <v>0.01</v>
      </c>
      <c r="AB33">
        <v>0</v>
      </c>
      <c r="AC33">
        <v>4</v>
      </c>
      <c r="AD33">
        <v>39.103869653767816</v>
      </c>
      <c r="AE33">
        <v>39.205702647657844</v>
      </c>
      <c r="AF33">
        <v>21.690427698574339</v>
      </c>
      <c r="AG33" s="2">
        <f t="shared" si="1"/>
        <v>65.699658703071663</v>
      </c>
      <c r="AH33" s="2">
        <f t="shared" si="2"/>
        <v>2.6634382566585953E-2</v>
      </c>
      <c r="AI33">
        <v>0.41242362525458243</v>
      </c>
      <c r="AJ33">
        <v>0.39103869653767814</v>
      </c>
      <c r="AK33"/>
      <c r="AL33">
        <v>-1.1658360468097619</v>
      </c>
      <c r="AM33">
        <v>1363.880787623011</v>
      </c>
      <c r="AN33">
        <v>1384.98583984375</v>
      </c>
      <c r="AO33">
        <v>1.179646372795105</v>
      </c>
      <c r="AP33">
        <v>1358.028076171875</v>
      </c>
      <c r="AQ33">
        <v>1387.780780330565</v>
      </c>
      <c r="AR33">
        <v>1400.153228408356</v>
      </c>
      <c r="AS33">
        <v>1.5532581806182859</v>
      </c>
      <c r="AT33">
        <v>-0.94468093804925957</v>
      </c>
      <c r="AU33">
        <v>0.57265460879417951</v>
      </c>
      <c r="AV33">
        <v>0</v>
      </c>
      <c r="AW33"/>
      <c r="AX33"/>
    </row>
    <row r="34" spans="1:50" s="1" customFormat="1" x14ac:dyDescent="0.3">
      <c r="A34" s="1">
        <v>1</v>
      </c>
      <c r="B34" s="1">
        <v>51.472000000000001</v>
      </c>
      <c r="C34" s="1">
        <v>0.104</v>
      </c>
      <c r="D34" s="1">
        <v>0.50600000000000001</v>
      </c>
      <c r="E34" s="1">
        <v>0.35799999999999998</v>
      </c>
      <c r="F34" s="1">
        <v>13.859</v>
      </c>
      <c r="G34" s="1">
        <v>0.48599999999999999</v>
      </c>
      <c r="H34" s="1">
        <v>13.547000000000001</v>
      </c>
      <c r="I34" s="1">
        <v>18.37</v>
      </c>
      <c r="J34" s="1">
        <v>0.18099999999999999</v>
      </c>
      <c r="K34" s="1">
        <v>0</v>
      </c>
      <c r="L34" s="1">
        <v>0</v>
      </c>
      <c r="M34" s="1">
        <v>0</v>
      </c>
      <c r="N34" s="1">
        <f t="shared" si="0"/>
        <v>98.882999999999996</v>
      </c>
      <c r="O34" s="1" t="s">
        <v>63</v>
      </c>
      <c r="P34" t="str" cm="1">
        <f t="array" ref="P34">_xlfn.IFS(A34=1,"Core",A34=2,"Rim",TRUE,"Mantle")</f>
        <v>Core</v>
      </c>
      <c r="Q34" s="1" t="s">
        <v>52</v>
      </c>
      <c r="R34" s="1">
        <v>1.9670000000000001</v>
      </c>
      <c r="S34" s="1">
        <v>3.0000000000000001E-3</v>
      </c>
      <c r="T34" s="1">
        <v>2.3E-2</v>
      </c>
      <c r="U34" s="1">
        <v>1.0999999999999999E-2</v>
      </c>
      <c r="V34" s="1">
        <v>3.9E-2</v>
      </c>
      <c r="W34" s="1">
        <v>0.40400000000000003</v>
      </c>
      <c r="X34" s="1">
        <v>1.6E-2</v>
      </c>
      <c r="Y34" s="1">
        <v>0.77200000000000002</v>
      </c>
      <c r="Z34" s="1">
        <v>0.752</v>
      </c>
      <c r="AA34" s="1">
        <v>1.2999999999999999E-2</v>
      </c>
      <c r="AB34" s="1">
        <v>0</v>
      </c>
      <c r="AC34" s="1">
        <v>4</v>
      </c>
      <c r="AD34" s="2">
        <v>37.922339889056985</v>
      </c>
      <c r="AE34" s="2">
        <v>38.930912758446794</v>
      </c>
      <c r="AF34" s="2">
        <v>23.14674735249622</v>
      </c>
      <c r="AG34" s="2">
        <f t="shared" si="1"/>
        <v>65.646258503401356</v>
      </c>
      <c r="AH34" s="2">
        <f t="shared" si="2"/>
        <v>8.8036117381489837E-2</v>
      </c>
      <c r="AI34" s="2">
        <v>0.42107917297024711</v>
      </c>
      <c r="AJ34" s="2">
        <v>0.37922339889056983</v>
      </c>
      <c r="AM34" s="1">
        <v>1352.2302271728111</v>
      </c>
      <c r="AN34" s="1">
        <v>1396.503051757812</v>
      </c>
      <c r="AO34" s="1">
        <v>0.81238782405853271</v>
      </c>
      <c r="AP34" s="1">
        <v>1347.247924804688</v>
      </c>
      <c r="AS34" s="1">
        <v>1.4402827024459841</v>
      </c>
      <c r="AV34" s="1">
        <v>1</v>
      </c>
    </row>
    <row r="35" spans="1:50" s="1" customFormat="1" x14ac:dyDescent="0.3">
      <c r="A35">
        <v>1</v>
      </c>
      <c r="B35">
        <v>52.250999999999998</v>
      </c>
      <c r="C35">
        <v>0.2</v>
      </c>
      <c r="D35">
        <v>0.97799999999999998</v>
      </c>
      <c r="E35">
        <v>0.41199999999999998</v>
      </c>
      <c r="F35">
        <v>13.284000000000001</v>
      </c>
      <c r="G35">
        <v>0.42599999999999999</v>
      </c>
      <c r="H35">
        <v>13.705</v>
      </c>
      <c r="I35">
        <v>18.907</v>
      </c>
      <c r="J35">
        <v>0.16200000000000001</v>
      </c>
      <c r="K35">
        <v>0</v>
      </c>
      <c r="L35">
        <v>7.9000000000000001E-2</v>
      </c>
      <c r="M35">
        <v>1.7000000000000001E-2</v>
      </c>
      <c r="N35" s="1">
        <f t="shared" si="0"/>
        <v>100.42099999999999</v>
      </c>
      <c r="O35" s="1" t="s">
        <v>64</v>
      </c>
      <c r="P35" t="str" cm="1">
        <f t="array" ref="P35">_xlfn.IFS(A35=1,"Core",A35=2,"Rim",TRUE,"Mantle")</f>
        <v>Core</v>
      </c>
      <c r="Q35" s="1" t="s">
        <v>93</v>
      </c>
      <c r="R35">
        <v>1.9650000000000001</v>
      </c>
      <c r="S35">
        <v>6.0000000000000001E-3</v>
      </c>
      <c r="T35">
        <v>4.2999999999999997E-2</v>
      </c>
      <c r="U35">
        <v>1.2E-2</v>
      </c>
      <c r="V35">
        <v>1.4E-2</v>
      </c>
      <c r="W35">
        <v>0.40400000000000003</v>
      </c>
      <c r="X35">
        <v>1.4E-2</v>
      </c>
      <c r="Y35">
        <v>0.76800000000000002</v>
      </c>
      <c r="Z35">
        <v>0.76200000000000001</v>
      </c>
      <c r="AA35">
        <v>1.2E-2</v>
      </c>
      <c r="AB35">
        <v>0</v>
      </c>
      <c r="AC35">
        <v>4</v>
      </c>
      <c r="AD35">
        <v>38.837920489296636</v>
      </c>
      <c r="AE35">
        <v>39.14373088685015</v>
      </c>
      <c r="AF35">
        <v>22.018348623853214</v>
      </c>
      <c r="AG35" s="2">
        <f t="shared" si="1"/>
        <v>65.529010238907844</v>
      </c>
      <c r="AH35" s="2">
        <f t="shared" si="2"/>
        <v>3.3492822966507171E-2</v>
      </c>
      <c r="AI35">
        <v>0.41437308868501532</v>
      </c>
      <c r="AJ35">
        <v>0.38837920489296635</v>
      </c>
      <c r="AK35"/>
      <c r="AL35">
        <v>-0.81664389753991884</v>
      </c>
      <c r="AM35">
        <v>1364.050221647946</v>
      </c>
      <c r="AN35">
        <v>1395.000854492188</v>
      </c>
      <c r="AO35">
        <v>0.88327813148498535</v>
      </c>
      <c r="AP35">
        <v>1355.936645507812</v>
      </c>
      <c r="AQ35">
        <v>1390.679466156563</v>
      </c>
      <c r="AR35">
        <v>1402.3096714880469</v>
      </c>
      <c r="AS35">
        <v>1.341693758964539</v>
      </c>
      <c r="AT35">
        <v>-0.51682532459562935</v>
      </c>
      <c r="AU35">
        <v>0.91008805366855583</v>
      </c>
      <c r="AV35">
        <v>1</v>
      </c>
      <c r="AW35"/>
      <c r="AX35"/>
    </row>
    <row r="36" spans="1:50" s="1" customFormat="1" x14ac:dyDescent="0.3">
      <c r="A36">
        <v>1</v>
      </c>
      <c r="B36">
        <v>52.34</v>
      </c>
      <c r="C36">
        <v>0.27900000000000003</v>
      </c>
      <c r="D36">
        <v>0.92200000000000004</v>
      </c>
      <c r="E36">
        <v>0.43099999999999999</v>
      </c>
      <c r="F36">
        <v>13.645</v>
      </c>
      <c r="G36">
        <v>0.39600000000000002</v>
      </c>
      <c r="H36">
        <v>13.914</v>
      </c>
      <c r="I36">
        <v>18.757000000000001</v>
      </c>
      <c r="J36">
        <v>0.121</v>
      </c>
      <c r="K36">
        <v>0</v>
      </c>
      <c r="L36">
        <v>9.5000000000000001E-2</v>
      </c>
      <c r="M36">
        <v>0</v>
      </c>
      <c r="N36" s="1">
        <f t="shared" si="0"/>
        <v>100.9</v>
      </c>
      <c r="O36" s="1" t="s">
        <v>64</v>
      </c>
      <c r="P36" t="str" cm="1">
        <f t="array" ref="P36">_xlfn.IFS(A36=1,"Core",A36=2,"Rim",TRUE,"Mantle")</f>
        <v>Core</v>
      </c>
      <c r="Q36" s="1" t="s">
        <v>93</v>
      </c>
      <c r="R36">
        <v>1.96</v>
      </c>
      <c r="S36">
        <v>8.0000000000000002E-3</v>
      </c>
      <c r="T36">
        <v>4.1000000000000002E-2</v>
      </c>
      <c r="U36">
        <v>1.2999999999999999E-2</v>
      </c>
      <c r="V36">
        <v>1.9E-2</v>
      </c>
      <c r="W36">
        <v>0.40899999999999997</v>
      </c>
      <c r="X36">
        <v>1.2999999999999999E-2</v>
      </c>
      <c r="Y36">
        <v>0.77700000000000002</v>
      </c>
      <c r="Z36">
        <v>0.753</v>
      </c>
      <c r="AA36">
        <v>8.9999999999999993E-3</v>
      </c>
      <c r="AB36">
        <v>0</v>
      </c>
      <c r="AC36">
        <v>4</v>
      </c>
      <c r="AD36">
        <v>38.203957382039576</v>
      </c>
      <c r="AE36">
        <v>39.421613394216138</v>
      </c>
      <c r="AF36">
        <v>22.37442922374429</v>
      </c>
      <c r="AG36" s="2">
        <f t="shared" si="1"/>
        <v>65.514333895446882</v>
      </c>
      <c r="AH36" s="2">
        <f t="shared" si="2"/>
        <v>4.4392523364485979E-2</v>
      </c>
      <c r="AI36">
        <v>0.4147640791476408</v>
      </c>
      <c r="AJ36">
        <v>0.38203957382039577</v>
      </c>
      <c r="AK36"/>
      <c r="AL36">
        <v>-1.7746316706390599</v>
      </c>
      <c r="AM36">
        <v>1360.2170080712281</v>
      </c>
      <c r="AN36">
        <v>1385.2294921875</v>
      </c>
      <c r="AO36">
        <v>0.85619378089904785</v>
      </c>
      <c r="AP36">
        <v>1369.914794921875</v>
      </c>
      <c r="AQ36">
        <v>1366.9553364794169</v>
      </c>
      <c r="AR36">
        <v>1374.7425063292369</v>
      </c>
      <c r="AS36">
        <v>1.334022641181946</v>
      </c>
      <c r="AT36">
        <v>-3.121609642360454</v>
      </c>
      <c r="AU36">
        <v>-2.1644566042560851</v>
      </c>
      <c r="AV36">
        <v>1</v>
      </c>
      <c r="AW36"/>
      <c r="AX36"/>
    </row>
    <row r="37" spans="1:50" s="1" customFormat="1" x14ac:dyDescent="0.3">
      <c r="A37">
        <v>1</v>
      </c>
      <c r="B37">
        <v>52.374000000000002</v>
      </c>
      <c r="C37">
        <v>0.23599999999999999</v>
      </c>
      <c r="D37">
        <v>0.84599999999999997</v>
      </c>
      <c r="E37">
        <v>0.373</v>
      </c>
      <c r="F37">
        <v>13.654</v>
      </c>
      <c r="G37">
        <v>0.39</v>
      </c>
      <c r="H37">
        <v>13.907</v>
      </c>
      <c r="I37">
        <v>18.736999999999998</v>
      </c>
      <c r="J37">
        <v>0.124</v>
      </c>
      <c r="K37">
        <v>0</v>
      </c>
      <c r="L37">
        <v>0.106</v>
      </c>
      <c r="M37">
        <v>0</v>
      </c>
      <c r="N37" s="1">
        <f t="shared" si="0"/>
        <v>100.74699999999997</v>
      </c>
      <c r="O37" s="1" t="s">
        <v>64</v>
      </c>
      <c r="P37" t="str" cm="1">
        <f t="array" ref="P37">_xlfn.IFS(A37=1,"Core",A37=2,"Rim",TRUE,"Mantle")</f>
        <v>Core</v>
      </c>
      <c r="Q37" s="1" t="s">
        <v>93</v>
      </c>
      <c r="R37">
        <v>1.9650000000000001</v>
      </c>
      <c r="S37">
        <v>7.0000000000000001E-3</v>
      </c>
      <c r="T37">
        <v>3.6999999999999998E-2</v>
      </c>
      <c r="U37">
        <v>1.0999999999999999E-2</v>
      </c>
      <c r="V37">
        <v>1.7999999999999999E-2</v>
      </c>
      <c r="W37">
        <v>0.41</v>
      </c>
      <c r="X37">
        <v>1.2E-2</v>
      </c>
      <c r="Y37">
        <v>0.77700000000000002</v>
      </c>
      <c r="Z37">
        <v>0.753</v>
      </c>
      <c r="AA37">
        <v>8.9999999999999993E-3</v>
      </c>
      <c r="AB37">
        <v>0</v>
      </c>
      <c r="AC37">
        <v>4</v>
      </c>
      <c r="AD37">
        <v>38.223350253807112</v>
      </c>
      <c r="AE37">
        <v>39.441624365482234</v>
      </c>
      <c r="AF37">
        <v>22.335025380710661</v>
      </c>
      <c r="AG37" s="2">
        <f t="shared" si="1"/>
        <v>65.459140690817179</v>
      </c>
      <c r="AH37" s="2">
        <f t="shared" si="2"/>
        <v>4.2056074766355138E-2</v>
      </c>
      <c r="AI37">
        <v>0.4144670050761422</v>
      </c>
      <c r="AJ37">
        <v>0.38223350253807115</v>
      </c>
      <c r="AK37"/>
      <c r="AL37">
        <v>-1.67423722179657</v>
      </c>
      <c r="AM37">
        <v>1361.7733318290641</v>
      </c>
      <c r="AN37">
        <v>1379.1796875</v>
      </c>
      <c r="AO37">
        <v>1.1198998689651489</v>
      </c>
      <c r="AP37">
        <v>1365.84130859375</v>
      </c>
      <c r="AQ37">
        <v>1370.9870441251301</v>
      </c>
      <c r="AR37">
        <v>1379.8748289998609</v>
      </c>
      <c r="AS37">
        <v>1.2118843793869021</v>
      </c>
      <c r="AT37">
        <v>-2.7012279853247492</v>
      </c>
      <c r="AU37">
        <v>-1.609281155782432</v>
      </c>
      <c r="AV37">
        <v>1</v>
      </c>
      <c r="AW37"/>
      <c r="AX37"/>
    </row>
    <row r="38" spans="1:50" s="1" customFormat="1" x14ac:dyDescent="0.3">
      <c r="A38">
        <v>1</v>
      </c>
      <c r="B38">
        <v>52.372999999999998</v>
      </c>
      <c r="C38">
        <v>0.28599999999999998</v>
      </c>
      <c r="D38">
        <v>1.004</v>
      </c>
      <c r="E38">
        <v>0.40500000000000003</v>
      </c>
      <c r="F38">
        <v>13.48</v>
      </c>
      <c r="G38">
        <v>0.374</v>
      </c>
      <c r="H38">
        <v>13.791</v>
      </c>
      <c r="I38">
        <v>19.067</v>
      </c>
      <c r="J38">
        <v>0.114</v>
      </c>
      <c r="K38">
        <v>0</v>
      </c>
      <c r="L38">
        <v>9.0999999999999998E-2</v>
      </c>
      <c r="M38">
        <v>0</v>
      </c>
      <c r="N38" s="1">
        <f t="shared" si="0"/>
        <v>100.985</v>
      </c>
      <c r="O38" s="1" t="s">
        <v>64</v>
      </c>
      <c r="P38" t="str" cm="1">
        <f t="array" ref="P38">_xlfn.IFS(A38=1,"Core",A38=2,"Rim",TRUE,"Mantle")</f>
        <v>Core</v>
      </c>
      <c r="Q38" s="1" t="s">
        <v>93</v>
      </c>
      <c r="R38">
        <v>1.96</v>
      </c>
      <c r="S38">
        <v>8.0000000000000002E-3</v>
      </c>
      <c r="T38">
        <v>4.3999999999999997E-2</v>
      </c>
      <c r="U38">
        <v>1.2E-2</v>
      </c>
      <c r="V38">
        <v>1.6E-2</v>
      </c>
      <c r="W38">
        <v>0.40600000000000003</v>
      </c>
      <c r="X38">
        <v>1.2E-2</v>
      </c>
      <c r="Y38">
        <v>0.76900000000000002</v>
      </c>
      <c r="Z38">
        <v>0.76500000000000001</v>
      </c>
      <c r="AA38">
        <v>8.0000000000000002E-3</v>
      </c>
      <c r="AB38">
        <v>0</v>
      </c>
      <c r="AC38">
        <v>4</v>
      </c>
      <c r="AD38">
        <v>38.871951219512198</v>
      </c>
      <c r="AE38">
        <v>39.075203252032516</v>
      </c>
      <c r="AF38">
        <v>22.052845528455283</v>
      </c>
      <c r="AG38" s="2">
        <f t="shared" si="1"/>
        <v>65.446808510638306</v>
      </c>
      <c r="AH38" s="2">
        <f t="shared" si="2"/>
        <v>3.7914691943127958E-2</v>
      </c>
      <c r="AI38">
        <v>0.41488821138211385</v>
      </c>
      <c r="AJ38">
        <v>0.38871951219512196</v>
      </c>
      <c r="AK38"/>
      <c r="AL38">
        <v>-1.721390514281133</v>
      </c>
      <c r="AM38">
        <v>1360.946789243621</v>
      </c>
      <c r="AN38">
        <v>1380.24462890625</v>
      </c>
      <c r="AO38">
        <v>0.84124338626861572</v>
      </c>
      <c r="AP38">
        <v>1370.052368164062</v>
      </c>
      <c r="AQ38">
        <v>1375.1264787444641</v>
      </c>
      <c r="AR38">
        <v>1386.1640510495399</v>
      </c>
      <c r="AS38">
        <v>1.459218382835388</v>
      </c>
      <c r="AT38">
        <v>-2.1167027717983729</v>
      </c>
      <c r="AU38">
        <v>-0.76002493387519543</v>
      </c>
      <c r="AV38">
        <v>1</v>
      </c>
      <c r="AW38"/>
      <c r="AX38"/>
    </row>
    <row r="39" spans="1:50" s="1" customFormat="1" x14ac:dyDescent="0.3">
      <c r="A39" s="1">
        <v>1</v>
      </c>
      <c r="B39" s="1">
        <v>51.939</v>
      </c>
      <c r="C39" s="1">
        <v>0.183</v>
      </c>
      <c r="D39" s="1">
        <v>0.93700000000000006</v>
      </c>
      <c r="E39" s="1">
        <v>0.376</v>
      </c>
      <c r="F39" s="1">
        <v>13.52</v>
      </c>
      <c r="G39" s="1">
        <v>0.46300000000000002</v>
      </c>
      <c r="H39" s="1">
        <v>13.345000000000001</v>
      </c>
      <c r="I39" s="1">
        <v>19.056000000000001</v>
      </c>
      <c r="J39" s="1">
        <v>0.215</v>
      </c>
      <c r="K39" s="1">
        <v>0</v>
      </c>
      <c r="L39" s="1">
        <v>0</v>
      </c>
      <c r="M39" s="1">
        <v>0</v>
      </c>
      <c r="N39" s="1">
        <f t="shared" si="0"/>
        <v>100.03399999999999</v>
      </c>
      <c r="O39" s="1" t="s">
        <v>63</v>
      </c>
      <c r="P39" t="str" cm="1">
        <f t="array" ref="P39">_xlfn.IFS(A39=1,"Core",A39=2,"Rim",TRUE,"Mantle")</f>
        <v>Core</v>
      </c>
      <c r="Q39" s="1" t="s">
        <v>52</v>
      </c>
      <c r="R39" s="1">
        <v>1.962</v>
      </c>
      <c r="S39" s="1">
        <v>5.0000000000000001E-3</v>
      </c>
      <c r="T39" s="1">
        <v>4.2000000000000003E-2</v>
      </c>
      <c r="U39" s="1">
        <v>1.0999999999999999E-2</v>
      </c>
      <c r="V39" s="1">
        <v>2.9000000000000001E-2</v>
      </c>
      <c r="W39" s="1">
        <v>0.39800000000000002</v>
      </c>
      <c r="X39" s="1">
        <v>1.4999999999999999E-2</v>
      </c>
      <c r="Y39" s="1">
        <v>0.751</v>
      </c>
      <c r="Z39" s="1">
        <v>0.77100000000000002</v>
      </c>
      <c r="AA39" s="1">
        <v>1.6E-2</v>
      </c>
      <c r="AB39" s="1">
        <v>0</v>
      </c>
      <c r="AC39" s="1">
        <v>4</v>
      </c>
      <c r="AD39" s="2">
        <v>39.256619144602851</v>
      </c>
      <c r="AE39" s="2">
        <v>38.238289205702642</v>
      </c>
      <c r="AF39" s="2">
        <v>22.505091649694503</v>
      </c>
      <c r="AG39" s="2">
        <f t="shared" si="1"/>
        <v>65.361183637946041</v>
      </c>
      <c r="AH39" s="2">
        <f t="shared" si="2"/>
        <v>6.7915690866510531E-2</v>
      </c>
      <c r="AI39" s="2">
        <v>0.42133401221995925</v>
      </c>
      <c r="AJ39" s="2">
        <v>0.3925661914460285</v>
      </c>
      <c r="AL39" s="1">
        <v>-0.765945363251749</v>
      </c>
      <c r="AM39" s="1">
        <v>1358.4938104279411</v>
      </c>
      <c r="AN39" s="1">
        <v>1387.737060546875</v>
      </c>
      <c r="AO39" s="1">
        <v>1.0106463432312009</v>
      </c>
      <c r="AP39" s="1">
        <v>1342.336791992188</v>
      </c>
      <c r="AQ39" s="1">
        <v>1382.2218934985519</v>
      </c>
      <c r="AR39" s="1">
        <v>1388.970248287221</v>
      </c>
      <c r="AS39" s="1">
        <v>1.4678981304168699</v>
      </c>
      <c r="AT39" s="1">
        <v>-1.106000085168489</v>
      </c>
      <c r="AU39" s="1">
        <v>-0.2758527852677215</v>
      </c>
      <c r="AV39" s="1">
        <v>1</v>
      </c>
    </row>
    <row r="40" spans="1:50" s="1" customFormat="1" x14ac:dyDescent="0.3">
      <c r="A40">
        <v>1</v>
      </c>
      <c r="B40">
        <v>52.518999999999998</v>
      </c>
      <c r="C40">
        <v>0.153</v>
      </c>
      <c r="D40">
        <v>0.70299999999999996</v>
      </c>
      <c r="E40">
        <v>0.36499999999999999</v>
      </c>
      <c r="F40">
        <v>14.021000000000001</v>
      </c>
      <c r="G40">
        <v>0.40200000000000002</v>
      </c>
      <c r="H40">
        <v>14.067</v>
      </c>
      <c r="I40">
        <v>18.440000000000001</v>
      </c>
      <c r="J40">
        <v>0.10100000000000001</v>
      </c>
      <c r="K40">
        <v>0</v>
      </c>
      <c r="L40">
        <v>0.08</v>
      </c>
      <c r="M40">
        <v>0</v>
      </c>
      <c r="N40" s="1">
        <f t="shared" si="0"/>
        <v>100.85099999999998</v>
      </c>
      <c r="O40" s="1" t="s">
        <v>64</v>
      </c>
      <c r="P40" t="str" cm="1">
        <f t="array" ref="P40">_xlfn.IFS(A40=1,"Core",A40=2,"Rim",TRUE,"Mantle")</f>
        <v>Core</v>
      </c>
      <c r="Q40" s="1" t="s">
        <v>93</v>
      </c>
      <c r="R40">
        <v>1.968</v>
      </c>
      <c r="S40">
        <v>4.0000000000000001E-3</v>
      </c>
      <c r="T40">
        <v>3.1E-2</v>
      </c>
      <c r="U40">
        <v>1.0999999999999999E-2</v>
      </c>
      <c r="V40">
        <v>2.1000000000000001E-2</v>
      </c>
      <c r="W40">
        <v>0.41899999999999998</v>
      </c>
      <c r="X40">
        <v>1.2999999999999999E-2</v>
      </c>
      <c r="Y40">
        <v>0.78600000000000003</v>
      </c>
      <c r="Z40">
        <v>0.74</v>
      </c>
      <c r="AA40">
        <v>7.0000000000000001E-3</v>
      </c>
      <c r="AB40">
        <v>0</v>
      </c>
      <c r="AC40">
        <v>4</v>
      </c>
      <c r="AD40">
        <v>37.392622536634661</v>
      </c>
      <c r="AE40">
        <v>39.71702880242546</v>
      </c>
      <c r="AF40">
        <v>22.890348660939868</v>
      </c>
      <c r="AG40" s="2">
        <f t="shared" si="1"/>
        <v>65.22821576763485</v>
      </c>
      <c r="AH40" s="2">
        <f t="shared" si="2"/>
        <v>4.7727272727272729E-2</v>
      </c>
      <c r="AI40">
        <v>0.41586659929257197</v>
      </c>
      <c r="AJ40">
        <v>0.37392622536634662</v>
      </c>
      <c r="AK40"/>
      <c r="AL40">
        <v>-1.9706764386485389</v>
      </c>
      <c r="AM40">
        <v>1360.079999865211</v>
      </c>
      <c r="AN40">
        <v>1390.657104492188</v>
      </c>
      <c r="AO40">
        <v>0.90096968412399292</v>
      </c>
      <c r="AP40">
        <v>1366.383422851562</v>
      </c>
      <c r="AQ40">
        <v>1358.9196417030489</v>
      </c>
      <c r="AR40">
        <v>1367.003724832477</v>
      </c>
      <c r="AS40">
        <v>1.218815922737122</v>
      </c>
      <c r="AT40">
        <v>-4.2589895644614444</v>
      </c>
      <c r="AU40">
        <v>-3.266232125381658</v>
      </c>
      <c r="AV40">
        <v>1</v>
      </c>
      <c r="AW40"/>
      <c r="AX40"/>
    </row>
    <row r="41" spans="1:50" s="1" customFormat="1" x14ac:dyDescent="0.3">
      <c r="A41">
        <v>1</v>
      </c>
      <c r="B41">
        <v>52.21</v>
      </c>
      <c r="C41">
        <v>0.182</v>
      </c>
      <c r="D41">
        <v>0.95899999999999996</v>
      </c>
      <c r="E41">
        <v>0.378</v>
      </c>
      <c r="F41">
        <v>13.28</v>
      </c>
      <c r="G41">
        <v>0.371</v>
      </c>
      <c r="H41">
        <v>13.69</v>
      </c>
      <c r="I41">
        <v>18.863</v>
      </c>
      <c r="J41">
        <v>0.13200000000000001</v>
      </c>
      <c r="K41">
        <v>0</v>
      </c>
      <c r="L41">
        <v>7.5999999999999998E-2</v>
      </c>
      <c r="M41">
        <v>1.9E-2</v>
      </c>
      <c r="N41" s="1">
        <f t="shared" si="0"/>
        <v>100.16</v>
      </c>
      <c r="O41" s="1" t="s">
        <v>64</v>
      </c>
      <c r="P41" t="str" cm="1">
        <f t="array" ref="P41">_xlfn.IFS(A41=1,"Core",A41=2,"Rim",TRUE,"Mantle")</f>
        <v>Core</v>
      </c>
      <c r="Q41" s="1" t="s">
        <v>93</v>
      </c>
      <c r="R41">
        <v>1.9690000000000001</v>
      </c>
      <c r="S41">
        <v>5.0000000000000001E-3</v>
      </c>
      <c r="T41">
        <v>4.2999999999999997E-2</v>
      </c>
      <c r="U41">
        <v>1.0999999999999999E-2</v>
      </c>
      <c r="V41">
        <v>8.0000000000000002E-3</v>
      </c>
      <c r="W41">
        <v>0.41099999999999998</v>
      </c>
      <c r="X41">
        <v>1.2E-2</v>
      </c>
      <c r="Y41">
        <v>0.76900000000000002</v>
      </c>
      <c r="Z41">
        <v>0.76200000000000001</v>
      </c>
      <c r="AA41">
        <v>0.01</v>
      </c>
      <c r="AB41">
        <v>0</v>
      </c>
      <c r="AC41">
        <v>4</v>
      </c>
      <c r="AD41">
        <v>38.837920489296636</v>
      </c>
      <c r="AE41">
        <v>39.1946992864424</v>
      </c>
      <c r="AF41">
        <v>21.967380224260957</v>
      </c>
      <c r="AG41" s="2">
        <f t="shared" si="1"/>
        <v>65.169491525423723</v>
      </c>
      <c r="AH41" s="2">
        <f t="shared" si="2"/>
        <v>1.9093078758949882E-2</v>
      </c>
      <c r="AI41">
        <v>0.41386340468909277</v>
      </c>
      <c r="AJ41">
        <v>0.38837920489296635</v>
      </c>
      <c r="AK41"/>
      <c r="AL41">
        <v>-0.89902192759935318</v>
      </c>
      <c r="AM41">
        <v>1368.0714936103279</v>
      </c>
      <c r="AN41">
        <v>1387.936157226562</v>
      </c>
      <c r="AO41">
        <v>0.99253183603286743</v>
      </c>
      <c r="AP41">
        <v>1369.256591796875</v>
      </c>
      <c r="AQ41">
        <v>1393.156071837999</v>
      </c>
      <c r="AR41">
        <v>1401.4328524012119</v>
      </c>
      <c r="AS41">
        <v>1.534585118293762</v>
      </c>
      <c r="AT41">
        <v>-0.27816754929835952</v>
      </c>
      <c r="AU41">
        <v>0.73692579742905906</v>
      </c>
      <c r="AV41">
        <v>0</v>
      </c>
      <c r="AW41"/>
      <c r="AX41"/>
    </row>
    <row r="42" spans="1:50" s="1" customFormat="1" x14ac:dyDescent="0.3">
      <c r="A42">
        <v>1</v>
      </c>
      <c r="B42">
        <v>52.927</v>
      </c>
      <c r="C42">
        <v>0.124</v>
      </c>
      <c r="D42">
        <v>0.68300000000000005</v>
      </c>
      <c r="E42">
        <v>0.377</v>
      </c>
      <c r="F42">
        <v>14.125999999999999</v>
      </c>
      <c r="G42">
        <v>0.443</v>
      </c>
      <c r="H42">
        <v>14.113</v>
      </c>
      <c r="I42">
        <v>18.331</v>
      </c>
      <c r="J42">
        <v>0.17199999999999999</v>
      </c>
      <c r="K42">
        <v>8.0000000000000002E-3</v>
      </c>
      <c r="L42">
        <v>8.5999999999999993E-2</v>
      </c>
      <c r="M42">
        <v>0</v>
      </c>
      <c r="N42" s="1">
        <f t="shared" si="0"/>
        <v>101.39</v>
      </c>
      <c r="O42" s="1" t="s">
        <v>64</v>
      </c>
      <c r="P42" t="str" cm="1">
        <f t="array" ref="P42">_xlfn.IFS(A42=1,"Core",A42=2,"Rim",TRUE,"Mantle")</f>
        <v>Core</v>
      </c>
      <c r="Q42" s="1" t="s">
        <v>93</v>
      </c>
      <c r="R42">
        <v>1.972</v>
      </c>
      <c r="S42">
        <v>3.0000000000000001E-3</v>
      </c>
      <c r="T42">
        <v>0.03</v>
      </c>
      <c r="U42">
        <v>1.0999999999999999E-2</v>
      </c>
      <c r="V42">
        <v>0.02</v>
      </c>
      <c r="W42">
        <v>0.42</v>
      </c>
      <c r="X42">
        <v>1.4E-2</v>
      </c>
      <c r="Y42">
        <v>0.78400000000000003</v>
      </c>
      <c r="Z42">
        <v>0.73199999999999998</v>
      </c>
      <c r="AA42">
        <v>1.2E-2</v>
      </c>
      <c r="AB42">
        <v>0</v>
      </c>
      <c r="AC42">
        <v>4</v>
      </c>
      <c r="AD42">
        <v>37.157360406091371</v>
      </c>
      <c r="AE42">
        <v>39.796954314720814</v>
      </c>
      <c r="AF42">
        <v>23.045685279187815</v>
      </c>
      <c r="AG42" s="2">
        <f t="shared" si="1"/>
        <v>65.116279069767444</v>
      </c>
      <c r="AH42" s="2">
        <f t="shared" si="2"/>
        <v>4.5454545454545456E-2</v>
      </c>
      <c r="AI42">
        <v>0.416243654822335</v>
      </c>
      <c r="AJ42">
        <v>0.37157360406091372</v>
      </c>
      <c r="AK42"/>
      <c r="AL42">
        <v>-0.833342993925001</v>
      </c>
      <c r="AM42">
        <v>1365.513222174809</v>
      </c>
      <c r="AN42">
        <v>1403.871337890625</v>
      </c>
      <c r="AO42">
        <v>0.89139741659164429</v>
      </c>
      <c r="AP42">
        <v>1351.463500976562</v>
      </c>
      <c r="AQ42">
        <v>1381.0721157511309</v>
      </c>
      <c r="AR42">
        <v>1386.3288929646631</v>
      </c>
      <c r="AS42">
        <v>1.589849472045898</v>
      </c>
      <c r="AT42">
        <v>-1.605858197216548</v>
      </c>
      <c r="AU42">
        <v>-0.96056121578495635</v>
      </c>
      <c r="AV42">
        <v>1</v>
      </c>
      <c r="AW42"/>
      <c r="AX42"/>
    </row>
    <row r="43" spans="1:50" s="1" customFormat="1" x14ac:dyDescent="0.3">
      <c r="A43">
        <v>1</v>
      </c>
      <c r="B43">
        <v>52.606999999999999</v>
      </c>
      <c r="C43">
        <v>0.219</v>
      </c>
      <c r="D43">
        <v>0.82899999999999996</v>
      </c>
      <c r="E43">
        <v>0.42699999999999999</v>
      </c>
      <c r="F43">
        <v>13.452999999999999</v>
      </c>
      <c r="G43">
        <v>0.40899999999999997</v>
      </c>
      <c r="H43">
        <v>14.015000000000001</v>
      </c>
      <c r="I43">
        <v>18.512</v>
      </c>
      <c r="J43">
        <v>0.121</v>
      </c>
      <c r="K43">
        <v>0</v>
      </c>
      <c r="L43">
        <v>0.10100000000000001</v>
      </c>
      <c r="M43">
        <v>0</v>
      </c>
      <c r="N43" s="1">
        <f t="shared" si="0"/>
        <v>100.693</v>
      </c>
      <c r="O43" s="1" t="s">
        <v>64</v>
      </c>
      <c r="P43" t="str" cm="1">
        <f t="array" ref="P43">_xlfn.IFS(A43=1,"Core",A43=2,"Rim",TRUE,"Mantle")</f>
        <v>Core</v>
      </c>
      <c r="Q43" s="1" t="s">
        <v>93</v>
      </c>
      <c r="R43">
        <v>1.9730000000000001</v>
      </c>
      <c r="S43">
        <v>6.0000000000000001E-3</v>
      </c>
      <c r="T43">
        <v>3.6999999999999998E-2</v>
      </c>
      <c r="U43">
        <v>1.2999999999999999E-2</v>
      </c>
      <c r="V43">
        <v>1E-3</v>
      </c>
      <c r="W43">
        <v>0.42099999999999999</v>
      </c>
      <c r="X43">
        <v>1.2999999999999999E-2</v>
      </c>
      <c r="Y43">
        <v>0.78300000000000003</v>
      </c>
      <c r="Z43">
        <v>0.74399999999999999</v>
      </c>
      <c r="AA43">
        <v>8.9999999999999993E-3</v>
      </c>
      <c r="AB43">
        <v>0</v>
      </c>
      <c r="AC43">
        <v>4</v>
      </c>
      <c r="AD43">
        <v>37.920489296636084</v>
      </c>
      <c r="AE43">
        <v>39.908256880733944</v>
      </c>
      <c r="AF43">
        <v>22.171253822629968</v>
      </c>
      <c r="AG43" s="2">
        <f t="shared" si="1"/>
        <v>65.033222591362133</v>
      </c>
      <c r="AH43" s="2">
        <f t="shared" si="2"/>
        <v>2.3696682464454978E-3</v>
      </c>
      <c r="AI43">
        <v>0.41131498470948014</v>
      </c>
      <c r="AJ43">
        <v>0.37920489296636084</v>
      </c>
      <c r="AK43"/>
      <c r="AL43">
        <v>-0.9743190902724308</v>
      </c>
      <c r="AM43">
        <v>1366.987881508622</v>
      </c>
      <c r="AN43">
        <v>1391.359252929688</v>
      </c>
      <c r="AO43">
        <v>0.94078564643859863</v>
      </c>
      <c r="AP43">
        <v>1370.92529296875</v>
      </c>
      <c r="AQ43">
        <v>1390.1400288397911</v>
      </c>
      <c r="AR43">
        <v>1400.0843820579039</v>
      </c>
      <c r="AS43">
        <v>1.155567049980164</v>
      </c>
      <c r="AT43">
        <v>-0.71475665700972968</v>
      </c>
      <c r="AU43">
        <v>0.50437656490767502</v>
      </c>
      <c r="AV43">
        <v>0</v>
      </c>
      <c r="AW43"/>
      <c r="AX43"/>
    </row>
    <row r="44" spans="1:50" s="1" customFormat="1" x14ac:dyDescent="0.3">
      <c r="A44">
        <v>1</v>
      </c>
      <c r="B44">
        <v>52.616999999999997</v>
      </c>
      <c r="C44">
        <v>0.10299999999999999</v>
      </c>
      <c r="D44">
        <v>0.50900000000000001</v>
      </c>
      <c r="E44">
        <v>0.375</v>
      </c>
      <c r="F44">
        <v>13.615</v>
      </c>
      <c r="G44">
        <v>0.40400000000000003</v>
      </c>
      <c r="H44">
        <v>14.157</v>
      </c>
      <c r="I44">
        <v>18.129000000000001</v>
      </c>
      <c r="J44">
        <v>0.122</v>
      </c>
      <c r="K44">
        <v>0</v>
      </c>
      <c r="L44">
        <v>7.0000000000000007E-2</v>
      </c>
      <c r="M44">
        <v>2.4E-2</v>
      </c>
      <c r="N44" s="1">
        <f t="shared" si="0"/>
        <v>100.12499999999999</v>
      </c>
      <c r="O44" s="1" t="s">
        <v>64</v>
      </c>
      <c r="P44" t="str" cm="1">
        <f t="array" ref="P44">_xlfn.IFS(A44=1,"Core",A44=2,"Rim",TRUE,"Mantle")</f>
        <v>Core</v>
      </c>
      <c r="Q44" s="1" t="s">
        <v>93</v>
      </c>
      <c r="R44">
        <v>1.984</v>
      </c>
      <c r="S44">
        <v>3.0000000000000001E-3</v>
      </c>
      <c r="T44">
        <v>2.3E-2</v>
      </c>
      <c r="U44">
        <v>1.0999999999999999E-2</v>
      </c>
      <c r="V44">
        <v>1E-3</v>
      </c>
      <c r="W44">
        <v>0.42799999999999999</v>
      </c>
      <c r="X44">
        <v>1.2999999999999999E-2</v>
      </c>
      <c r="Y44">
        <v>0.79600000000000004</v>
      </c>
      <c r="Z44">
        <v>0.73199999999999998</v>
      </c>
      <c r="AA44">
        <v>8.9999999999999993E-3</v>
      </c>
      <c r="AB44">
        <v>0</v>
      </c>
      <c r="AC44">
        <v>4</v>
      </c>
      <c r="AD44">
        <v>37.157360406091364</v>
      </c>
      <c r="AE44">
        <v>40.406091370558379</v>
      </c>
      <c r="AF44">
        <v>22.436548223350254</v>
      </c>
      <c r="AG44" s="2">
        <f t="shared" si="1"/>
        <v>65.032679738562095</v>
      </c>
      <c r="AH44" s="2">
        <f t="shared" si="2"/>
        <v>2.331002331002331E-3</v>
      </c>
      <c r="AI44">
        <v>0.41015228426395933</v>
      </c>
      <c r="AJ44">
        <v>0.37157360406091366</v>
      </c>
      <c r="AK44"/>
      <c r="AL44">
        <v>-1.1027255471672179</v>
      </c>
      <c r="AM44">
        <v>1369.640463965665</v>
      </c>
      <c r="AN44">
        <v>1402.856323242188</v>
      </c>
      <c r="AO44">
        <v>0.93182533979415894</v>
      </c>
      <c r="AP44">
        <v>1368.541259765625</v>
      </c>
      <c r="AQ44">
        <v>1385.0847235208739</v>
      </c>
      <c r="AR44">
        <v>1396.378883479598</v>
      </c>
      <c r="AS44">
        <v>1.1789494752883909</v>
      </c>
      <c r="AT44">
        <v>-1.5451466845993309</v>
      </c>
      <c r="AU44">
        <v>-0.1622507164453246</v>
      </c>
      <c r="AV44">
        <v>1</v>
      </c>
      <c r="AW44"/>
      <c r="AX44"/>
    </row>
    <row r="45" spans="1:50" s="1" customFormat="1" x14ac:dyDescent="0.3">
      <c r="A45">
        <v>1</v>
      </c>
      <c r="B45">
        <v>52.521999999999998</v>
      </c>
      <c r="C45">
        <v>0.153</v>
      </c>
      <c r="D45">
        <v>0.73199999999999998</v>
      </c>
      <c r="E45">
        <v>0.35099999999999998</v>
      </c>
      <c r="F45">
        <v>13.984999999999999</v>
      </c>
      <c r="G45">
        <v>0.41699999999999998</v>
      </c>
      <c r="H45">
        <v>13.967000000000001</v>
      </c>
      <c r="I45">
        <v>18.414000000000001</v>
      </c>
      <c r="J45">
        <v>0.14000000000000001</v>
      </c>
      <c r="K45">
        <v>0</v>
      </c>
      <c r="L45">
        <v>8.5999999999999993E-2</v>
      </c>
      <c r="M45">
        <v>1.7999999999999999E-2</v>
      </c>
      <c r="N45" s="1">
        <f t="shared" si="0"/>
        <v>100.785</v>
      </c>
      <c r="O45" s="1" t="s">
        <v>64</v>
      </c>
      <c r="P45" t="str" cm="1">
        <f t="array" ref="P45">_xlfn.IFS(A45=1,"Core",A45=2,"Rim",TRUE,"Mantle")</f>
        <v>Core</v>
      </c>
      <c r="Q45" s="1" t="s">
        <v>93</v>
      </c>
      <c r="R45">
        <v>1.97</v>
      </c>
      <c r="S45">
        <v>4.0000000000000001E-3</v>
      </c>
      <c r="T45">
        <v>3.2000000000000001E-2</v>
      </c>
      <c r="U45">
        <v>0.01</v>
      </c>
      <c r="V45">
        <v>1.9E-2</v>
      </c>
      <c r="W45">
        <v>0.42</v>
      </c>
      <c r="X45">
        <v>1.2999999999999999E-2</v>
      </c>
      <c r="Y45">
        <v>0.78100000000000003</v>
      </c>
      <c r="Z45">
        <v>0.74</v>
      </c>
      <c r="AA45">
        <v>0.01</v>
      </c>
      <c r="AB45">
        <v>0</v>
      </c>
      <c r="AC45">
        <v>4</v>
      </c>
      <c r="AD45">
        <v>37.506335529650279</v>
      </c>
      <c r="AE45">
        <v>39.584389254941712</v>
      </c>
      <c r="AF45">
        <v>22.909275215408009</v>
      </c>
      <c r="AG45" s="2">
        <f t="shared" si="1"/>
        <v>65.029142381348876</v>
      </c>
      <c r="AH45" s="2">
        <f t="shared" si="2"/>
        <v>4.328018223234624E-2</v>
      </c>
      <c r="AI45">
        <v>0.4166244298023315</v>
      </c>
      <c r="AJ45">
        <v>0.37506335529650281</v>
      </c>
      <c r="AK45"/>
      <c r="AL45">
        <v>-1.2654220053393419</v>
      </c>
      <c r="AM45">
        <v>1363.103545525403</v>
      </c>
      <c r="AN45">
        <v>1397.886474609375</v>
      </c>
      <c r="AO45">
        <v>0.88582527637481689</v>
      </c>
      <c r="AP45">
        <v>1361.531982421875</v>
      </c>
      <c r="AQ45">
        <v>1376.4872225282811</v>
      </c>
      <c r="AR45">
        <v>1384.7439357907001</v>
      </c>
      <c r="AS45">
        <v>1.1464958190917971</v>
      </c>
      <c r="AT45">
        <v>-2.0871813542594282</v>
      </c>
      <c r="AU45">
        <v>-1.073137635965645</v>
      </c>
      <c r="AV45">
        <v>1</v>
      </c>
      <c r="AW45"/>
      <c r="AX45"/>
    </row>
    <row r="46" spans="1:50" s="1" customFormat="1" x14ac:dyDescent="0.3">
      <c r="A46" s="1">
        <v>1</v>
      </c>
      <c r="B46" s="1">
        <v>52.773000000000003</v>
      </c>
      <c r="C46" s="1">
        <v>9.5000000000000001E-2</v>
      </c>
      <c r="D46" s="1">
        <v>0.50800000000000001</v>
      </c>
      <c r="E46" s="1">
        <v>0.47299999999999998</v>
      </c>
      <c r="F46" s="1">
        <v>13.548</v>
      </c>
      <c r="G46" s="1">
        <v>0.46800000000000003</v>
      </c>
      <c r="H46" s="1">
        <v>13.882999999999999</v>
      </c>
      <c r="I46" s="1">
        <v>18.561</v>
      </c>
      <c r="J46" s="1">
        <v>0.193</v>
      </c>
      <c r="K46" s="1">
        <v>0</v>
      </c>
      <c r="L46" s="1">
        <v>0</v>
      </c>
      <c r="M46" s="1">
        <v>0</v>
      </c>
      <c r="N46" s="1">
        <f t="shared" si="0"/>
        <v>100.502</v>
      </c>
      <c r="O46" s="1" t="s">
        <v>63</v>
      </c>
      <c r="P46" t="str" cm="1">
        <f t="array" ref="P46">_xlfn.IFS(A46=1,"Core",A46=2,"Rim",TRUE,"Mantle")</f>
        <v>Core</v>
      </c>
      <c r="Q46" s="1" t="s">
        <v>52</v>
      </c>
      <c r="R46" s="1">
        <v>1.982</v>
      </c>
      <c r="S46" s="1">
        <v>3.0000000000000001E-3</v>
      </c>
      <c r="T46" s="1">
        <v>2.1999999999999999E-2</v>
      </c>
      <c r="U46" s="1">
        <v>1.4E-2</v>
      </c>
      <c r="V46" s="1">
        <v>8.0000000000000002E-3</v>
      </c>
      <c r="W46" s="1">
        <v>0.41799999999999998</v>
      </c>
      <c r="X46" s="1">
        <v>1.4999999999999999E-2</v>
      </c>
      <c r="Y46" s="1">
        <v>0.77700000000000002</v>
      </c>
      <c r="Z46" s="1">
        <v>0.747</v>
      </c>
      <c r="AA46" s="1">
        <v>1.4E-2</v>
      </c>
      <c r="AB46" s="1">
        <v>0</v>
      </c>
      <c r="AC46" s="1">
        <v>4</v>
      </c>
      <c r="AD46" s="2">
        <v>38.015267175572518</v>
      </c>
      <c r="AE46" s="2">
        <v>39.541984732824439</v>
      </c>
      <c r="AF46" s="2">
        <v>22.442748091603058</v>
      </c>
      <c r="AG46" s="2">
        <f t="shared" si="1"/>
        <v>65.020920502092054</v>
      </c>
      <c r="AH46" s="2">
        <f t="shared" si="2"/>
        <v>1.8779342723004695E-2</v>
      </c>
      <c r="AI46" s="2">
        <v>0.41450381679389314</v>
      </c>
      <c r="AJ46" s="2">
        <v>0.3801526717557252</v>
      </c>
      <c r="AL46" s="1">
        <v>-0.77722138033203692</v>
      </c>
      <c r="AM46" s="1">
        <v>1365.516306226609</v>
      </c>
      <c r="AN46" s="1">
        <v>1423.070190429688</v>
      </c>
      <c r="AO46" s="1">
        <v>0.61785054206848145</v>
      </c>
      <c r="AP46" s="1">
        <v>1362.21630859375</v>
      </c>
      <c r="AQ46" s="1">
        <v>1382.1145990913201</v>
      </c>
      <c r="AR46" s="1">
        <v>1388.844133281792</v>
      </c>
      <c r="AS46" s="1">
        <v>1.309218049049377</v>
      </c>
      <c r="AT46" s="1">
        <v>-1.781881878139757</v>
      </c>
      <c r="AU46" s="1">
        <v>-0.95727640200231257</v>
      </c>
      <c r="AV46" s="1">
        <v>1</v>
      </c>
    </row>
    <row r="47" spans="1:50" s="1" customFormat="1" x14ac:dyDescent="0.3">
      <c r="A47">
        <v>1</v>
      </c>
      <c r="B47">
        <v>52.308999999999997</v>
      </c>
      <c r="C47">
        <v>0.248</v>
      </c>
      <c r="D47">
        <v>0.92700000000000005</v>
      </c>
      <c r="E47">
        <v>0.371</v>
      </c>
      <c r="F47">
        <v>13.884</v>
      </c>
      <c r="G47">
        <v>0.41499999999999998</v>
      </c>
      <c r="H47">
        <v>13.756</v>
      </c>
      <c r="I47">
        <v>18.725000000000001</v>
      </c>
      <c r="J47">
        <v>0.14099999999999999</v>
      </c>
      <c r="K47">
        <v>0</v>
      </c>
      <c r="L47">
        <v>6.9000000000000006E-2</v>
      </c>
      <c r="M47">
        <v>0</v>
      </c>
      <c r="N47" s="1">
        <f t="shared" si="0"/>
        <v>100.84500000000003</v>
      </c>
      <c r="O47" s="1" t="s">
        <v>64</v>
      </c>
      <c r="P47" t="str" cm="1">
        <f t="array" ref="P47">_xlfn.IFS(A47=1,"Core",A47=2,"Rim",TRUE,"Mantle")</f>
        <v>Core</v>
      </c>
      <c r="Q47" s="1" t="s">
        <v>93</v>
      </c>
      <c r="R47">
        <v>1.9610000000000001</v>
      </c>
      <c r="S47">
        <v>7.0000000000000001E-3</v>
      </c>
      <c r="T47">
        <v>4.1000000000000002E-2</v>
      </c>
      <c r="U47">
        <v>1.0999999999999999E-2</v>
      </c>
      <c r="V47">
        <v>2.1999999999999999E-2</v>
      </c>
      <c r="W47">
        <v>0.41399999999999998</v>
      </c>
      <c r="X47">
        <v>1.2999999999999999E-2</v>
      </c>
      <c r="Y47">
        <v>0.76900000000000002</v>
      </c>
      <c r="Z47">
        <v>0.752</v>
      </c>
      <c r="AA47">
        <v>0.01</v>
      </c>
      <c r="AB47">
        <v>0</v>
      </c>
      <c r="AC47">
        <v>4</v>
      </c>
      <c r="AD47">
        <v>38.172588832487307</v>
      </c>
      <c r="AE47">
        <v>39.035532994923855</v>
      </c>
      <c r="AF47">
        <v>22.791878172588834</v>
      </c>
      <c r="AG47" s="2">
        <f t="shared" si="1"/>
        <v>65.004226542688087</v>
      </c>
      <c r="AH47" s="2">
        <f t="shared" si="2"/>
        <v>5.0458715596330271E-2</v>
      </c>
      <c r="AI47">
        <v>0.41878172588832485</v>
      </c>
      <c r="AJ47">
        <v>0.38172588832487309</v>
      </c>
      <c r="AK47"/>
      <c r="AL47">
        <v>-1.40058274310805</v>
      </c>
      <c r="AM47">
        <v>1359.3924969794571</v>
      </c>
      <c r="AN47">
        <v>1378.025756835938</v>
      </c>
      <c r="AO47">
        <v>1.090238213539124</v>
      </c>
      <c r="AP47">
        <v>1361.607666015625</v>
      </c>
      <c r="AQ47">
        <v>1373.9320611047081</v>
      </c>
      <c r="AR47">
        <v>1382.0417900221389</v>
      </c>
      <c r="AS47">
        <v>1.1158443689346309</v>
      </c>
      <c r="AT47">
        <v>-2.100936093105247</v>
      </c>
      <c r="AU47">
        <v>-1.103173075314849</v>
      </c>
      <c r="AV47">
        <v>1</v>
      </c>
      <c r="AW47"/>
      <c r="AX47"/>
    </row>
    <row r="48" spans="1:50" s="1" customFormat="1" x14ac:dyDescent="0.3">
      <c r="A48">
        <v>1</v>
      </c>
      <c r="B48">
        <v>52.978999999999999</v>
      </c>
      <c r="C48">
        <v>0.109</v>
      </c>
      <c r="D48">
        <v>0.58799999999999997</v>
      </c>
      <c r="E48">
        <v>0.39800000000000002</v>
      </c>
      <c r="F48">
        <v>13.601000000000001</v>
      </c>
      <c r="G48">
        <v>0.41299999999999998</v>
      </c>
      <c r="H48">
        <v>14.153</v>
      </c>
      <c r="I48">
        <v>18.378</v>
      </c>
      <c r="J48">
        <v>0.112</v>
      </c>
      <c r="K48">
        <v>0</v>
      </c>
      <c r="L48">
        <v>7.5999999999999998E-2</v>
      </c>
      <c r="M48">
        <v>2.1999999999999999E-2</v>
      </c>
      <c r="N48" s="1">
        <f t="shared" si="0"/>
        <v>100.82900000000001</v>
      </c>
      <c r="O48" s="1" t="s">
        <v>64</v>
      </c>
      <c r="P48" t="str" cm="1">
        <f t="array" ref="P48">_xlfn.IFS(A48=1,"Core",A48=2,"Rim",TRUE,"Mantle")</f>
        <v>Core</v>
      </c>
      <c r="Q48" s="1" t="s">
        <v>93</v>
      </c>
      <c r="R48">
        <v>1.984</v>
      </c>
      <c r="S48">
        <v>3.0000000000000001E-3</v>
      </c>
      <c r="T48">
        <v>2.5999999999999999E-2</v>
      </c>
      <c r="U48">
        <v>1.2E-2</v>
      </c>
      <c r="V48">
        <v>0</v>
      </c>
      <c r="W48">
        <v>0.42599999999999999</v>
      </c>
      <c r="X48">
        <v>1.2999999999999999E-2</v>
      </c>
      <c r="Y48">
        <v>0.79</v>
      </c>
      <c r="Z48">
        <v>0.73699999999999999</v>
      </c>
      <c r="AA48">
        <v>8.0000000000000002E-3</v>
      </c>
      <c r="AB48">
        <v>0</v>
      </c>
      <c r="AC48">
        <v>3.9990000000000001</v>
      </c>
      <c r="AD48">
        <v>37.487283825025429</v>
      </c>
      <c r="AE48">
        <v>40.183112919633778</v>
      </c>
      <c r="AF48">
        <v>22.329603255340796</v>
      </c>
      <c r="AG48" s="2">
        <f t="shared" si="1"/>
        <v>64.967105263157904</v>
      </c>
      <c r="AH48" s="2">
        <f t="shared" si="2"/>
        <v>0</v>
      </c>
      <c r="AI48">
        <v>0.41073245167853512</v>
      </c>
      <c r="AJ48">
        <v>0.3748728382502543</v>
      </c>
      <c r="AK48"/>
      <c r="AL48">
        <v>-0.95654773221731304</v>
      </c>
      <c r="AM48">
        <v>1369.173254538636</v>
      </c>
      <c r="AN48">
        <v>1410.65234375</v>
      </c>
      <c r="AO48">
        <v>0.77768617868423462</v>
      </c>
      <c r="AP48">
        <v>1368.04296875</v>
      </c>
      <c r="AQ48">
        <v>1391.539977733981</v>
      </c>
      <c r="AR48">
        <v>1401.940463365459</v>
      </c>
      <c r="AS48">
        <v>1.1565090417861941</v>
      </c>
      <c r="AT48">
        <v>-0.80268950211302581</v>
      </c>
      <c r="AU48">
        <v>0.47042353791360192</v>
      </c>
      <c r="AV48">
        <v>0</v>
      </c>
      <c r="AW48"/>
      <c r="AX48"/>
    </row>
    <row r="49" spans="1:50" s="1" customFormat="1" x14ac:dyDescent="0.3">
      <c r="A49">
        <v>1</v>
      </c>
      <c r="B49">
        <v>52.259</v>
      </c>
      <c r="C49">
        <v>0.106</v>
      </c>
      <c r="D49">
        <v>0.51500000000000001</v>
      </c>
      <c r="E49">
        <v>0.373</v>
      </c>
      <c r="F49">
        <v>14.359</v>
      </c>
      <c r="G49">
        <v>0.41699999999999998</v>
      </c>
      <c r="H49">
        <v>13.994999999999999</v>
      </c>
      <c r="I49">
        <v>18.106000000000002</v>
      </c>
      <c r="J49">
        <v>0.105</v>
      </c>
      <c r="K49">
        <v>0</v>
      </c>
      <c r="L49">
        <v>9.6000000000000002E-2</v>
      </c>
      <c r="M49">
        <v>0</v>
      </c>
      <c r="N49" s="1">
        <f t="shared" si="0"/>
        <v>100.331</v>
      </c>
      <c r="O49" s="1" t="s">
        <v>64</v>
      </c>
      <c r="P49" t="str" cm="1">
        <f t="array" ref="P49">_xlfn.IFS(A49=1,"Core",A49=2,"Rim",TRUE,"Mantle")</f>
        <v>Core</v>
      </c>
      <c r="Q49" s="1" t="s">
        <v>93</v>
      </c>
      <c r="R49">
        <v>1.9710000000000001</v>
      </c>
      <c r="S49">
        <v>3.0000000000000001E-3</v>
      </c>
      <c r="T49">
        <v>2.3E-2</v>
      </c>
      <c r="U49">
        <v>1.0999999999999999E-2</v>
      </c>
      <c r="V49">
        <v>2.5999999999999999E-2</v>
      </c>
      <c r="W49">
        <v>0.42699999999999999</v>
      </c>
      <c r="X49">
        <v>1.2999999999999999E-2</v>
      </c>
      <c r="Y49">
        <v>0.78700000000000003</v>
      </c>
      <c r="Z49">
        <v>0.73199999999999998</v>
      </c>
      <c r="AA49">
        <v>8.0000000000000002E-3</v>
      </c>
      <c r="AB49">
        <v>0</v>
      </c>
      <c r="AC49">
        <v>4</v>
      </c>
      <c r="AD49">
        <v>36.876574307304786</v>
      </c>
      <c r="AE49">
        <v>39.647355163727958</v>
      </c>
      <c r="AF49">
        <v>23.476070528967256</v>
      </c>
      <c r="AG49" s="2">
        <f t="shared" si="1"/>
        <v>64.827018121911038</v>
      </c>
      <c r="AH49" s="2">
        <f t="shared" si="2"/>
        <v>5.7395143487858714E-2</v>
      </c>
      <c r="AI49">
        <v>0.41914357682619652</v>
      </c>
      <c r="AJ49">
        <v>0.36876574307304788</v>
      </c>
      <c r="AK49"/>
      <c r="AL49"/>
      <c r="AM49">
        <v>1357.6183694370779</v>
      </c>
      <c r="AN49">
        <v>1395.010620117188</v>
      </c>
      <c r="AO49">
        <v>1.071113705635071</v>
      </c>
      <c r="AP49">
        <v>1372.1611328125</v>
      </c>
      <c r="AQ49"/>
      <c r="AR49"/>
      <c r="AS49">
        <v>1.0346134901046751</v>
      </c>
      <c r="AT49"/>
      <c r="AU49"/>
      <c r="AV49">
        <v>1</v>
      </c>
      <c r="AW49"/>
      <c r="AX49"/>
    </row>
    <row r="50" spans="1:50" s="1" customFormat="1" x14ac:dyDescent="0.3">
      <c r="A50">
        <v>1</v>
      </c>
      <c r="B50">
        <v>52.442999999999998</v>
      </c>
      <c r="C50">
        <v>0.254</v>
      </c>
      <c r="D50">
        <v>0.98899999999999999</v>
      </c>
      <c r="E50">
        <v>0.35699999999999998</v>
      </c>
      <c r="F50">
        <v>14.006</v>
      </c>
      <c r="G50">
        <v>0.40500000000000003</v>
      </c>
      <c r="H50">
        <v>13.702</v>
      </c>
      <c r="I50">
        <v>18.759</v>
      </c>
      <c r="J50">
        <v>0.16400000000000001</v>
      </c>
      <c r="K50">
        <v>0</v>
      </c>
      <c r="L50">
        <v>8.6999999999999994E-2</v>
      </c>
      <c r="M50">
        <v>0</v>
      </c>
      <c r="N50" s="1">
        <f t="shared" si="0"/>
        <v>101.166</v>
      </c>
      <c r="O50" s="1" t="s">
        <v>64</v>
      </c>
      <c r="P50" t="str" cm="1">
        <f t="array" ref="P50">_xlfn.IFS(A50=1,"Core",A50=2,"Rim",TRUE,"Mantle")</f>
        <v>Core</v>
      </c>
      <c r="Q50" s="1" t="s">
        <v>93</v>
      </c>
      <c r="R50">
        <v>1.9610000000000001</v>
      </c>
      <c r="S50">
        <v>7.0000000000000001E-3</v>
      </c>
      <c r="T50">
        <v>4.3999999999999997E-2</v>
      </c>
      <c r="U50">
        <v>1.0999999999999999E-2</v>
      </c>
      <c r="V50">
        <v>2.1999999999999999E-2</v>
      </c>
      <c r="W50">
        <v>0.41599999999999998</v>
      </c>
      <c r="X50">
        <v>1.2999999999999999E-2</v>
      </c>
      <c r="Y50">
        <v>0.76400000000000001</v>
      </c>
      <c r="Z50">
        <v>0.752</v>
      </c>
      <c r="AA50">
        <v>1.2E-2</v>
      </c>
      <c r="AB50">
        <v>0</v>
      </c>
      <c r="AC50">
        <v>4</v>
      </c>
      <c r="AD50">
        <v>38.230808337569904</v>
      </c>
      <c r="AE50">
        <v>38.840874428063046</v>
      </c>
      <c r="AF50">
        <v>22.928317234367061</v>
      </c>
      <c r="AG50" s="2">
        <f t="shared" si="1"/>
        <v>64.745762711864401</v>
      </c>
      <c r="AH50" s="2">
        <f t="shared" si="2"/>
        <v>5.0228310502283102E-2</v>
      </c>
      <c r="AI50">
        <v>0.42043721403152012</v>
      </c>
      <c r="AJ50">
        <v>0.38230808337569905</v>
      </c>
      <c r="AK50"/>
      <c r="AL50">
        <v>-0.96358953436772055</v>
      </c>
      <c r="AM50">
        <v>1362.294265514405</v>
      </c>
      <c r="AN50">
        <v>1382.364013671875</v>
      </c>
      <c r="AO50">
        <v>1.0102928876876831</v>
      </c>
      <c r="AP50">
        <v>1363.994506835938</v>
      </c>
      <c r="AQ50">
        <v>1381.465283818306</v>
      </c>
      <c r="AR50">
        <v>1389.846292569551</v>
      </c>
      <c r="AS50">
        <v>1.3102201223373411</v>
      </c>
      <c r="AT50">
        <v>-1.071465192475898</v>
      </c>
      <c r="AU50">
        <v>-3.9703171217560403E-2</v>
      </c>
      <c r="AV50">
        <v>1</v>
      </c>
      <c r="AW50"/>
      <c r="AX50"/>
    </row>
    <row r="51" spans="1:50" s="1" customFormat="1" x14ac:dyDescent="0.3">
      <c r="A51">
        <v>1</v>
      </c>
      <c r="B51">
        <v>52.182000000000002</v>
      </c>
      <c r="C51">
        <v>0.28699999999999998</v>
      </c>
      <c r="D51">
        <v>0.95799999999999996</v>
      </c>
      <c r="E51">
        <v>0.41799999999999998</v>
      </c>
      <c r="F51">
        <v>13.882</v>
      </c>
      <c r="G51">
        <v>0.4</v>
      </c>
      <c r="H51">
        <v>13.608000000000001</v>
      </c>
      <c r="I51">
        <v>18.667999999999999</v>
      </c>
      <c r="J51">
        <v>0.189</v>
      </c>
      <c r="K51">
        <v>0</v>
      </c>
      <c r="L51">
        <v>8.2000000000000003E-2</v>
      </c>
      <c r="M51">
        <v>2.4E-2</v>
      </c>
      <c r="N51" s="1">
        <f t="shared" si="0"/>
        <v>100.69800000000001</v>
      </c>
      <c r="O51" s="1" t="s">
        <v>64</v>
      </c>
      <c r="P51" t="str" cm="1">
        <f t="array" ref="P51">_xlfn.IFS(A51=1,"Core",A51=2,"Rim",TRUE,"Mantle")</f>
        <v>Core</v>
      </c>
      <c r="Q51" s="1" t="s">
        <v>93</v>
      </c>
      <c r="R51">
        <v>1.9610000000000001</v>
      </c>
      <c r="S51">
        <v>8.0000000000000002E-3</v>
      </c>
      <c r="T51">
        <v>4.2000000000000003E-2</v>
      </c>
      <c r="U51">
        <v>1.2E-2</v>
      </c>
      <c r="V51">
        <v>2.1000000000000001E-2</v>
      </c>
      <c r="W51">
        <v>0.41499999999999998</v>
      </c>
      <c r="X51">
        <v>1.2999999999999999E-2</v>
      </c>
      <c r="Y51">
        <v>0.76200000000000001</v>
      </c>
      <c r="Z51">
        <v>0.752</v>
      </c>
      <c r="AA51">
        <v>1.4E-2</v>
      </c>
      <c r="AB51">
        <v>0</v>
      </c>
      <c r="AC51">
        <v>4</v>
      </c>
      <c r="AD51">
        <v>38.308711156393279</v>
      </c>
      <c r="AE51">
        <v>38.818135506877226</v>
      </c>
      <c r="AF51">
        <v>22.873153336729494</v>
      </c>
      <c r="AG51" s="2">
        <f t="shared" si="1"/>
        <v>64.740866610025478</v>
      </c>
      <c r="AH51" s="2">
        <f t="shared" si="2"/>
        <v>4.8165137614678902E-2</v>
      </c>
      <c r="AI51">
        <v>0.42027508914926132</v>
      </c>
      <c r="AJ51">
        <v>0.38308711156393277</v>
      </c>
      <c r="AK51"/>
      <c r="AL51">
        <v>-0.87243838032689069</v>
      </c>
      <c r="AM51">
        <v>1363.827048024785</v>
      </c>
      <c r="AN51">
        <v>1391.333862304688</v>
      </c>
      <c r="AO51">
        <v>0.73679572343826294</v>
      </c>
      <c r="AP51">
        <v>1372.345947265625</v>
      </c>
      <c r="AQ51">
        <v>1377.9067858439571</v>
      </c>
      <c r="AR51">
        <v>1383.4441471435921</v>
      </c>
      <c r="AS51">
        <v>1.4950317144393921</v>
      </c>
      <c r="AT51">
        <v>-1.4378329956580269</v>
      </c>
      <c r="AU51">
        <v>-0.7558561064718905</v>
      </c>
      <c r="AV51">
        <v>1</v>
      </c>
      <c r="AW51"/>
      <c r="AX51"/>
    </row>
    <row r="52" spans="1:50" s="1" customFormat="1" x14ac:dyDescent="0.3">
      <c r="A52">
        <v>1</v>
      </c>
      <c r="B52">
        <v>52.475999999999999</v>
      </c>
      <c r="C52">
        <v>0.15</v>
      </c>
      <c r="D52">
        <v>0.76300000000000001</v>
      </c>
      <c r="E52">
        <v>0.34799999999999998</v>
      </c>
      <c r="F52">
        <v>13.951000000000001</v>
      </c>
      <c r="G52">
        <v>0.41899999999999998</v>
      </c>
      <c r="H52">
        <v>13.920999999999999</v>
      </c>
      <c r="I52">
        <v>18.472999999999999</v>
      </c>
      <c r="J52">
        <v>9.6000000000000002E-2</v>
      </c>
      <c r="K52">
        <v>0</v>
      </c>
      <c r="L52">
        <v>6.7000000000000004E-2</v>
      </c>
      <c r="M52">
        <v>3.5999999999999997E-2</v>
      </c>
      <c r="N52" s="1">
        <f t="shared" si="0"/>
        <v>100.69999999999999</v>
      </c>
      <c r="O52" s="1" t="s">
        <v>64</v>
      </c>
      <c r="P52" t="str" cm="1">
        <f t="array" ref="P52">_xlfn.IFS(A52=1,"Core",A52=2,"Rim",TRUE,"Mantle")</f>
        <v>Core</v>
      </c>
      <c r="Q52" s="1" t="s">
        <v>93</v>
      </c>
      <c r="R52">
        <v>1.9710000000000001</v>
      </c>
      <c r="S52">
        <v>4.0000000000000001E-3</v>
      </c>
      <c r="T52">
        <v>3.4000000000000002E-2</v>
      </c>
      <c r="U52">
        <v>0.01</v>
      </c>
      <c r="V52">
        <v>1.2999999999999999E-2</v>
      </c>
      <c r="W52">
        <v>0.42499999999999999</v>
      </c>
      <c r="X52">
        <v>1.2999999999999999E-2</v>
      </c>
      <c r="Y52">
        <v>0.77900000000000003</v>
      </c>
      <c r="Z52">
        <v>0.74299999999999999</v>
      </c>
      <c r="AA52">
        <v>7.0000000000000001E-3</v>
      </c>
      <c r="AB52">
        <v>0</v>
      </c>
      <c r="AC52">
        <v>4</v>
      </c>
      <c r="AD52">
        <v>37.658388241256972</v>
      </c>
      <c r="AE52">
        <v>39.483020780537259</v>
      </c>
      <c r="AF52">
        <v>22.858590978205783</v>
      </c>
      <c r="AG52" s="2">
        <f t="shared" si="1"/>
        <v>64.700996677740861</v>
      </c>
      <c r="AH52" s="2">
        <f t="shared" si="2"/>
        <v>2.9680365296803651E-2</v>
      </c>
      <c r="AI52">
        <v>0.41687785098834274</v>
      </c>
      <c r="AJ52">
        <v>0.37658388241256974</v>
      </c>
      <c r="AK52"/>
      <c r="AL52">
        <v>-1.539544930453761</v>
      </c>
      <c r="AM52">
        <v>1360.0123535975281</v>
      </c>
      <c r="AN52">
        <v>1390.433227539062</v>
      </c>
      <c r="AO52">
        <v>1.005462169647217</v>
      </c>
      <c r="AP52">
        <v>1358.374145507812</v>
      </c>
      <c r="AQ52">
        <v>1378.310730040658</v>
      </c>
      <c r="AR52">
        <v>1390.385764282795</v>
      </c>
      <c r="AS52">
        <v>1.09964907169342</v>
      </c>
      <c r="AT52">
        <v>-1.90783173737691</v>
      </c>
      <c r="AU52">
        <v>-0.42523377842375248</v>
      </c>
      <c r="AV52">
        <v>1</v>
      </c>
      <c r="AW52"/>
      <c r="AX52"/>
    </row>
    <row r="53" spans="1:50" s="1" customFormat="1" x14ac:dyDescent="0.3">
      <c r="A53">
        <v>1</v>
      </c>
      <c r="B53">
        <v>52.631</v>
      </c>
      <c r="C53">
        <v>0.13100000000000001</v>
      </c>
      <c r="D53">
        <v>0.71299999999999997</v>
      </c>
      <c r="E53">
        <v>0.33900000000000002</v>
      </c>
      <c r="F53">
        <v>13.51</v>
      </c>
      <c r="G53">
        <v>0.40899999999999997</v>
      </c>
      <c r="H53">
        <v>13.865</v>
      </c>
      <c r="I53">
        <v>18.481999999999999</v>
      </c>
      <c r="J53">
        <v>0.122</v>
      </c>
      <c r="K53">
        <v>0</v>
      </c>
      <c r="L53">
        <v>7.8E-2</v>
      </c>
      <c r="M53">
        <v>0</v>
      </c>
      <c r="N53" s="1">
        <f t="shared" si="0"/>
        <v>100.28</v>
      </c>
      <c r="O53" s="1" t="s">
        <v>64</v>
      </c>
      <c r="P53" t="str" cm="1">
        <f t="array" ref="P53">_xlfn.IFS(A53=1,"Core",A53=2,"Rim",TRUE,"Mantle")</f>
        <v>Core</v>
      </c>
      <c r="Q53" s="1" t="s">
        <v>93</v>
      </c>
      <c r="R53">
        <v>1.982</v>
      </c>
      <c r="S53">
        <v>4.0000000000000001E-3</v>
      </c>
      <c r="T53">
        <v>3.2000000000000001E-2</v>
      </c>
      <c r="U53">
        <v>0.01</v>
      </c>
      <c r="V53">
        <v>0</v>
      </c>
      <c r="W53">
        <v>0.42499999999999999</v>
      </c>
      <c r="X53">
        <v>1.2999999999999999E-2</v>
      </c>
      <c r="Y53">
        <v>0.77800000000000002</v>
      </c>
      <c r="Z53">
        <v>0.746</v>
      </c>
      <c r="AA53">
        <v>8.9999999999999993E-3</v>
      </c>
      <c r="AB53">
        <v>0</v>
      </c>
      <c r="AC53">
        <v>3.9980000000000002</v>
      </c>
      <c r="AD53">
        <v>38.022426095820592</v>
      </c>
      <c r="AE53">
        <v>39.653414882772672</v>
      </c>
      <c r="AF53">
        <v>22.324159021406725</v>
      </c>
      <c r="AG53" s="2">
        <f t="shared" si="1"/>
        <v>64.671654197838734</v>
      </c>
      <c r="AH53" s="2">
        <f t="shared" si="2"/>
        <v>0</v>
      </c>
      <c r="AI53">
        <v>0.41335372069317022</v>
      </c>
      <c r="AJ53">
        <v>0.38022426095820594</v>
      </c>
      <c r="AK53"/>
      <c r="AL53">
        <v>-0.62839485124426631</v>
      </c>
      <c r="AM53">
        <v>1369.3466874515459</v>
      </c>
      <c r="AN53">
        <v>1396.697387695312</v>
      </c>
      <c r="AO53">
        <v>1.030541658401489</v>
      </c>
      <c r="AP53">
        <v>1359.020874023438</v>
      </c>
      <c r="AQ53">
        <v>1397.2430108875751</v>
      </c>
      <c r="AR53">
        <v>1403.845279587136</v>
      </c>
      <c r="AS53">
        <v>1.092515826225281</v>
      </c>
      <c r="AT53">
        <v>4.6383958319893281E-2</v>
      </c>
      <c r="AU53">
        <v>0.85527443331129938</v>
      </c>
      <c r="AV53">
        <v>0</v>
      </c>
      <c r="AW53"/>
      <c r="AX53"/>
    </row>
    <row r="54" spans="1:50" s="1" customFormat="1" x14ac:dyDescent="0.3">
      <c r="A54">
        <v>1</v>
      </c>
      <c r="B54">
        <v>52.429000000000002</v>
      </c>
      <c r="C54">
        <v>0.16800000000000001</v>
      </c>
      <c r="D54">
        <v>0.89300000000000002</v>
      </c>
      <c r="E54">
        <v>0.41299999999999998</v>
      </c>
      <c r="F54">
        <v>13.667</v>
      </c>
      <c r="G54">
        <v>0.41699999999999998</v>
      </c>
      <c r="H54">
        <v>13.789</v>
      </c>
      <c r="I54">
        <v>18.626999999999999</v>
      </c>
      <c r="J54">
        <v>0.122</v>
      </c>
      <c r="K54">
        <v>0</v>
      </c>
      <c r="L54">
        <v>9.4E-2</v>
      </c>
      <c r="M54">
        <v>1.9E-2</v>
      </c>
      <c r="N54" s="1">
        <f t="shared" si="0"/>
        <v>100.63799999999999</v>
      </c>
      <c r="O54" s="1" t="s">
        <v>64</v>
      </c>
      <c r="P54" t="str" cm="1">
        <f t="array" ref="P54">_xlfn.IFS(A54=1,"Core",A54=2,"Rim",TRUE,"Mantle")</f>
        <v>Core</v>
      </c>
      <c r="Q54" s="1" t="s">
        <v>93</v>
      </c>
      <c r="R54">
        <v>1.97</v>
      </c>
      <c r="S54">
        <v>5.0000000000000001E-3</v>
      </c>
      <c r="T54">
        <v>0.04</v>
      </c>
      <c r="U54">
        <v>1.2E-2</v>
      </c>
      <c r="V54">
        <v>8.0000000000000002E-3</v>
      </c>
      <c r="W54">
        <v>0.42199999999999999</v>
      </c>
      <c r="X54">
        <v>1.2999999999999999E-2</v>
      </c>
      <c r="Y54">
        <v>0.77200000000000002</v>
      </c>
      <c r="Z54">
        <v>0.75</v>
      </c>
      <c r="AA54">
        <v>8.9999999999999993E-3</v>
      </c>
      <c r="AB54">
        <v>0</v>
      </c>
      <c r="AC54">
        <v>4</v>
      </c>
      <c r="AD54">
        <v>38.167938931297705</v>
      </c>
      <c r="AE54">
        <v>39.287531806615775</v>
      </c>
      <c r="AF54">
        <v>22.544529262086513</v>
      </c>
      <c r="AG54" s="2">
        <f t="shared" si="1"/>
        <v>64.656616415410397</v>
      </c>
      <c r="AH54" s="2">
        <f t="shared" si="2"/>
        <v>1.8604651162790697E-2</v>
      </c>
      <c r="AI54">
        <v>0.41628498727735364</v>
      </c>
      <c r="AJ54">
        <v>0.38167938931297707</v>
      </c>
      <c r="AK54"/>
      <c r="AL54">
        <v>-0.97553304476357994</v>
      </c>
      <c r="AM54">
        <v>1363.639879956761</v>
      </c>
      <c r="AN54">
        <v>1392.856567382812</v>
      </c>
      <c r="AO54">
        <v>0.81651204824447632</v>
      </c>
      <c r="AP54">
        <v>1364.045776367188</v>
      </c>
      <c r="AQ54">
        <v>1390.0476138111569</v>
      </c>
      <c r="AR54">
        <v>1399.202685415471</v>
      </c>
      <c r="AS54">
        <v>1.1278978586196899</v>
      </c>
      <c r="AT54">
        <v>-0.57097719583862272</v>
      </c>
      <c r="AU54">
        <v>0.55241520386513976</v>
      </c>
      <c r="AV54">
        <v>0</v>
      </c>
      <c r="AW54"/>
      <c r="AX54"/>
    </row>
    <row r="55" spans="1:50" s="1" customFormat="1" x14ac:dyDescent="0.3">
      <c r="A55">
        <v>1</v>
      </c>
      <c r="B55">
        <v>52.338000000000001</v>
      </c>
      <c r="C55">
        <v>0.26600000000000001</v>
      </c>
      <c r="D55">
        <v>0.94799999999999995</v>
      </c>
      <c r="E55">
        <v>0.39900000000000002</v>
      </c>
      <c r="F55">
        <v>14.118</v>
      </c>
      <c r="G55">
        <v>0.39800000000000002</v>
      </c>
      <c r="H55">
        <v>13.771000000000001</v>
      </c>
      <c r="I55">
        <v>18.460999999999999</v>
      </c>
      <c r="J55">
        <v>0.159</v>
      </c>
      <c r="K55">
        <v>0</v>
      </c>
      <c r="L55">
        <v>7.3999999999999996E-2</v>
      </c>
      <c r="M55">
        <v>2.7E-2</v>
      </c>
      <c r="N55" s="1">
        <f t="shared" si="0"/>
        <v>100.959</v>
      </c>
      <c r="O55" s="1" t="s">
        <v>64</v>
      </c>
      <c r="P55" t="str" cm="1">
        <f t="array" ref="P55">_xlfn.IFS(A55=1,"Core",A55=2,"Rim",TRUE,"Mantle")</f>
        <v>Core</v>
      </c>
      <c r="Q55" s="1" t="s">
        <v>93</v>
      </c>
      <c r="R55">
        <v>1.962</v>
      </c>
      <c r="S55">
        <v>7.0000000000000001E-3</v>
      </c>
      <c r="T55">
        <v>4.2000000000000003E-2</v>
      </c>
      <c r="U55">
        <v>1.2E-2</v>
      </c>
      <c r="V55">
        <v>0.02</v>
      </c>
      <c r="W55">
        <v>0.42299999999999999</v>
      </c>
      <c r="X55">
        <v>1.2999999999999999E-2</v>
      </c>
      <c r="Y55">
        <v>0.76900000000000002</v>
      </c>
      <c r="Z55">
        <v>0.74099999999999999</v>
      </c>
      <c r="AA55">
        <v>1.2E-2</v>
      </c>
      <c r="AB55">
        <v>0</v>
      </c>
      <c r="AC55">
        <v>4</v>
      </c>
      <c r="AD55">
        <v>37.690742624618515</v>
      </c>
      <c r="AE55">
        <v>39.114954221770091</v>
      </c>
      <c r="AF55">
        <v>23.194303153611393</v>
      </c>
      <c r="AG55" s="2">
        <f t="shared" si="1"/>
        <v>64.513422818791952</v>
      </c>
      <c r="AH55" s="2">
        <f t="shared" si="2"/>
        <v>4.5146726862302484E-2</v>
      </c>
      <c r="AI55">
        <v>0.42039674465920651</v>
      </c>
      <c r="AJ55">
        <v>0.37690742624618517</v>
      </c>
      <c r="AK55"/>
      <c r="AL55">
        <v>-0.97597633942810091</v>
      </c>
      <c r="AM55">
        <v>1363.59111504972</v>
      </c>
      <c r="AN55">
        <v>1385.796752929688</v>
      </c>
      <c r="AO55">
        <v>0.80134296417236328</v>
      </c>
      <c r="AP55">
        <v>1374.39697265625</v>
      </c>
      <c r="AQ55">
        <v>1378.663825615731</v>
      </c>
      <c r="AR55">
        <v>1385.6158660299659</v>
      </c>
      <c r="AS55">
        <v>1.26488721370697</v>
      </c>
      <c r="AT55">
        <v>-1.3905719681529261</v>
      </c>
      <c r="AU55">
        <v>-0.53459619122578594</v>
      </c>
      <c r="AV55">
        <v>1</v>
      </c>
      <c r="AW55"/>
      <c r="AX55"/>
    </row>
    <row r="56" spans="1:50" s="1" customFormat="1" x14ac:dyDescent="0.3">
      <c r="A56">
        <v>1</v>
      </c>
      <c r="B56">
        <v>52.247999999999998</v>
      </c>
      <c r="C56">
        <v>0.189</v>
      </c>
      <c r="D56">
        <v>0.95699999999999996</v>
      </c>
      <c r="E56">
        <v>0.38400000000000001</v>
      </c>
      <c r="F56">
        <v>13.276999999999999</v>
      </c>
      <c r="G56">
        <v>0.39600000000000002</v>
      </c>
      <c r="H56">
        <v>13.497</v>
      </c>
      <c r="I56">
        <v>18.861999999999998</v>
      </c>
      <c r="J56">
        <v>0.125</v>
      </c>
      <c r="K56">
        <v>0</v>
      </c>
      <c r="L56">
        <v>0.10199999999999999</v>
      </c>
      <c r="M56">
        <v>0</v>
      </c>
      <c r="N56" s="1">
        <f t="shared" si="0"/>
        <v>100.03699999999999</v>
      </c>
      <c r="O56" s="1" t="s">
        <v>64</v>
      </c>
      <c r="P56" t="str" cm="1">
        <f t="array" ref="P56">_xlfn.IFS(A56=1,"Core",A56=2,"Rim",TRUE,"Mantle")</f>
        <v>Core</v>
      </c>
      <c r="Q56" s="1" t="s">
        <v>93</v>
      </c>
      <c r="R56">
        <v>1.974</v>
      </c>
      <c r="S56">
        <v>5.0000000000000001E-3</v>
      </c>
      <c r="T56">
        <v>4.2999999999999997E-2</v>
      </c>
      <c r="U56">
        <v>1.0999999999999999E-2</v>
      </c>
      <c r="V56">
        <v>0</v>
      </c>
      <c r="W56">
        <v>0.42</v>
      </c>
      <c r="X56">
        <v>1.2999999999999999E-2</v>
      </c>
      <c r="Y56">
        <v>0.76</v>
      </c>
      <c r="Z56">
        <v>0.76400000000000001</v>
      </c>
      <c r="AA56">
        <v>8.9999999999999993E-3</v>
      </c>
      <c r="AB56">
        <v>0</v>
      </c>
      <c r="AC56">
        <v>3.9980000000000002</v>
      </c>
      <c r="AD56">
        <v>39.039345937659689</v>
      </c>
      <c r="AE56">
        <v>38.834951456310684</v>
      </c>
      <c r="AF56">
        <v>22.125702606029634</v>
      </c>
      <c r="AG56" s="2">
        <f t="shared" si="1"/>
        <v>64.406779661016955</v>
      </c>
      <c r="AH56" s="2">
        <f t="shared" si="2"/>
        <v>0</v>
      </c>
      <c r="AI56">
        <v>0.41645375574859478</v>
      </c>
      <c r="AJ56">
        <v>0.39039345937659692</v>
      </c>
      <c r="AK56"/>
      <c r="AL56">
        <v>-0.59087643361977982</v>
      </c>
      <c r="AM56">
        <v>1367.2136748090011</v>
      </c>
      <c r="AN56">
        <v>1385.846313476562</v>
      </c>
      <c r="AO56">
        <v>1.122034430503845</v>
      </c>
      <c r="AP56">
        <v>1362.51025390625</v>
      </c>
      <c r="AQ56">
        <v>1398.0948887941649</v>
      </c>
      <c r="AR56">
        <v>1401.8933543511871</v>
      </c>
      <c r="AS56">
        <v>1.508725047111511</v>
      </c>
      <c r="AT56">
        <v>0.36062534047232481</v>
      </c>
      <c r="AU56">
        <v>0.82657232761107302</v>
      </c>
      <c r="AV56">
        <v>0</v>
      </c>
      <c r="AW56"/>
      <c r="AX56"/>
    </row>
    <row r="57" spans="1:50" s="1" customFormat="1" x14ac:dyDescent="0.3">
      <c r="A57" s="1">
        <v>1</v>
      </c>
      <c r="B57" s="1">
        <v>51.798999999999999</v>
      </c>
      <c r="C57" s="1">
        <v>9.2999999999999999E-2</v>
      </c>
      <c r="D57" s="1">
        <v>0.51</v>
      </c>
      <c r="E57" s="1">
        <v>0.38300000000000001</v>
      </c>
      <c r="F57" s="1">
        <v>13.901</v>
      </c>
      <c r="G57" s="1">
        <v>0.47299999999999998</v>
      </c>
      <c r="H57" s="1">
        <v>13.521000000000001</v>
      </c>
      <c r="I57" s="1">
        <v>18.327000000000002</v>
      </c>
      <c r="J57" s="1">
        <v>0.13800000000000001</v>
      </c>
      <c r="K57" s="1">
        <v>0</v>
      </c>
      <c r="L57" s="1">
        <v>0</v>
      </c>
      <c r="M57" s="1">
        <v>0</v>
      </c>
      <c r="N57" s="1">
        <f t="shared" si="0"/>
        <v>99.14500000000001</v>
      </c>
      <c r="O57" s="1" t="s">
        <v>63</v>
      </c>
      <c r="P57" t="str" cm="1">
        <f t="array" ref="P57">_xlfn.IFS(A57=1,"Core",A57=2,"Rim",TRUE,"Mantle")</f>
        <v>Core</v>
      </c>
      <c r="Q57" s="1" t="s">
        <v>52</v>
      </c>
      <c r="R57" s="1">
        <v>1.976</v>
      </c>
      <c r="S57" s="1">
        <v>3.0000000000000001E-3</v>
      </c>
      <c r="T57" s="1">
        <v>2.3E-2</v>
      </c>
      <c r="U57" s="1">
        <v>1.2E-2</v>
      </c>
      <c r="V57" s="1">
        <v>1.7999999999999999E-2</v>
      </c>
      <c r="W57" s="1">
        <v>0.42499999999999999</v>
      </c>
      <c r="X57" s="1">
        <v>1.4999999999999999E-2</v>
      </c>
      <c r="Y57" s="1">
        <v>0.76900000000000002</v>
      </c>
      <c r="Z57" s="1">
        <v>0.749</v>
      </c>
      <c r="AA57" s="1">
        <v>0.01</v>
      </c>
      <c r="AB57" s="1">
        <v>0</v>
      </c>
      <c r="AC57" s="1">
        <v>4</v>
      </c>
      <c r="AD57" s="2">
        <v>37.904858299595141</v>
      </c>
      <c r="AE57" s="2">
        <v>38.917004048582996</v>
      </c>
      <c r="AF57" s="2">
        <v>23.178137651821864</v>
      </c>
      <c r="AG57" s="2">
        <f t="shared" si="1"/>
        <v>64.405360134003359</v>
      </c>
      <c r="AH57" s="2">
        <f t="shared" si="2"/>
        <v>4.0632054176072234E-2</v>
      </c>
      <c r="AI57" s="2">
        <v>0.42130566801619435</v>
      </c>
      <c r="AJ57" s="2">
        <v>0.3790485829959514</v>
      </c>
      <c r="AL57" s="1">
        <v>-1.7691327381933171</v>
      </c>
      <c r="AM57" s="1">
        <v>1354.165675600342</v>
      </c>
      <c r="AN57" s="1">
        <v>1396.498168945312</v>
      </c>
      <c r="AO57" s="1">
        <v>0.82722353935241699</v>
      </c>
      <c r="AP57" s="1">
        <v>1355.163330078125</v>
      </c>
      <c r="AQ57" s="1">
        <v>1352.62140988547</v>
      </c>
      <c r="AR57" s="1">
        <v>1358.9890759994989</v>
      </c>
      <c r="AS57" s="1">
        <v>1.452462792396545</v>
      </c>
      <c r="AT57" s="1">
        <v>-4.9258824695580188</v>
      </c>
      <c r="AU57" s="1">
        <v>-4.1434062176713518</v>
      </c>
      <c r="AV57" s="1">
        <v>1</v>
      </c>
    </row>
    <row r="58" spans="1:50" s="1" customFormat="1" x14ac:dyDescent="0.3">
      <c r="A58">
        <v>1</v>
      </c>
      <c r="B58">
        <v>52.423999999999999</v>
      </c>
      <c r="C58">
        <v>0.25700000000000001</v>
      </c>
      <c r="D58">
        <v>0.98899999999999999</v>
      </c>
      <c r="E58">
        <v>0.38300000000000001</v>
      </c>
      <c r="F58">
        <v>13.577999999999999</v>
      </c>
      <c r="G58">
        <v>0.41299999999999998</v>
      </c>
      <c r="H58">
        <v>13.64</v>
      </c>
      <c r="I58">
        <v>18.873000000000001</v>
      </c>
      <c r="J58">
        <v>0.123</v>
      </c>
      <c r="K58">
        <v>0</v>
      </c>
      <c r="L58">
        <v>0.08</v>
      </c>
      <c r="M58">
        <v>3.6999999999999998E-2</v>
      </c>
      <c r="N58" s="1">
        <f t="shared" si="0"/>
        <v>100.79700000000001</v>
      </c>
      <c r="O58" s="1" t="s">
        <v>64</v>
      </c>
      <c r="P58" t="str" cm="1">
        <f t="array" ref="P58">_xlfn.IFS(A58=1,"Core",A58=2,"Rim",TRUE,"Mantle")</f>
        <v>Core</v>
      </c>
      <c r="Q58" s="1" t="s">
        <v>93</v>
      </c>
      <c r="R58">
        <v>1.9670000000000001</v>
      </c>
      <c r="S58">
        <v>7.0000000000000001E-3</v>
      </c>
      <c r="T58">
        <v>4.3999999999999997E-2</v>
      </c>
      <c r="U58">
        <v>1.0999999999999999E-2</v>
      </c>
      <c r="V58">
        <v>4.0000000000000001E-3</v>
      </c>
      <c r="W58">
        <v>0.42199999999999999</v>
      </c>
      <c r="X58">
        <v>1.2999999999999999E-2</v>
      </c>
      <c r="Y58">
        <v>0.76300000000000001</v>
      </c>
      <c r="Z58">
        <v>0.75900000000000001</v>
      </c>
      <c r="AA58">
        <v>8.9999999999999993E-3</v>
      </c>
      <c r="AB58">
        <v>0</v>
      </c>
      <c r="AC58">
        <v>4</v>
      </c>
      <c r="AD58">
        <v>38.70474247832739</v>
      </c>
      <c r="AE58">
        <v>38.908720040795515</v>
      </c>
      <c r="AF58">
        <v>22.386537480877106</v>
      </c>
      <c r="AG58" s="2">
        <f t="shared" si="1"/>
        <v>64.388185654008439</v>
      </c>
      <c r="AH58" s="2">
        <f t="shared" si="2"/>
        <v>9.3896713615023476E-3</v>
      </c>
      <c r="AI58">
        <v>0.41738908720040802</v>
      </c>
      <c r="AJ58">
        <v>0.38704742478327392</v>
      </c>
      <c r="AK58"/>
      <c r="AL58">
        <v>-0.99694473446293586</v>
      </c>
      <c r="AM58">
        <v>1361.9839809246359</v>
      </c>
      <c r="AN58">
        <v>1379.588012695312</v>
      </c>
      <c r="AO58">
        <v>1.1452333927154541</v>
      </c>
      <c r="AP58">
        <v>1364.574584960938</v>
      </c>
      <c r="AQ58">
        <v>1388.973620574101</v>
      </c>
      <c r="AR58">
        <v>1396.4561836179309</v>
      </c>
      <c r="AS58">
        <v>1.3429380655288701</v>
      </c>
      <c r="AT58">
        <v>-0.45347891819665159</v>
      </c>
      <c r="AU58">
        <v>0.4660277124943466</v>
      </c>
      <c r="AV58">
        <v>0</v>
      </c>
      <c r="AW58"/>
      <c r="AX58"/>
    </row>
    <row r="59" spans="1:50" s="1" customFormat="1" x14ac:dyDescent="0.3">
      <c r="A59">
        <v>1</v>
      </c>
      <c r="B59">
        <v>52.625</v>
      </c>
      <c r="C59">
        <v>0.17799999999999999</v>
      </c>
      <c r="D59">
        <v>0.83099999999999996</v>
      </c>
      <c r="E59">
        <v>0.35399999999999998</v>
      </c>
      <c r="F59">
        <v>14.173999999999999</v>
      </c>
      <c r="G59">
        <v>0.41299999999999998</v>
      </c>
      <c r="H59">
        <v>13.887</v>
      </c>
      <c r="I59">
        <v>18.452999999999999</v>
      </c>
      <c r="J59">
        <v>0.122</v>
      </c>
      <c r="K59">
        <v>0</v>
      </c>
      <c r="L59">
        <v>9.1999999999999998E-2</v>
      </c>
      <c r="M59">
        <v>0.02</v>
      </c>
      <c r="N59" s="1">
        <f t="shared" si="0"/>
        <v>101.149</v>
      </c>
      <c r="O59" s="1" t="s">
        <v>64</v>
      </c>
      <c r="P59" t="str" cm="1">
        <f t="array" ref="P59">_xlfn.IFS(A59=1,"Core",A59=2,"Rim",TRUE,"Mantle")</f>
        <v>Core</v>
      </c>
      <c r="Q59" s="1" t="s">
        <v>93</v>
      </c>
      <c r="R59">
        <v>1.9690000000000001</v>
      </c>
      <c r="S59">
        <v>5.0000000000000001E-3</v>
      </c>
      <c r="T59">
        <v>3.6999999999999998E-2</v>
      </c>
      <c r="U59">
        <v>0.01</v>
      </c>
      <c r="V59">
        <v>1.4E-2</v>
      </c>
      <c r="W59">
        <v>0.42899999999999999</v>
      </c>
      <c r="X59">
        <v>1.2999999999999999E-2</v>
      </c>
      <c r="Y59">
        <v>0.77400000000000002</v>
      </c>
      <c r="Z59">
        <v>0.74</v>
      </c>
      <c r="AA59">
        <v>8.9999999999999993E-3</v>
      </c>
      <c r="AB59">
        <v>0</v>
      </c>
      <c r="AC59">
        <v>4</v>
      </c>
      <c r="AD59">
        <v>37.56345177664975</v>
      </c>
      <c r="AE59">
        <v>39.289340101522846</v>
      </c>
      <c r="AF59">
        <v>23.147208121827411</v>
      </c>
      <c r="AG59" s="2">
        <f t="shared" si="1"/>
        <v>64.339152119700742</v>
      </c>
      <c r="AH59" s="2">
        <f t="shared" si="2"/>
        <v>3.160270880361174E-2</v>
      </c>
      <c r="AI59">
        <v>0.41928934010152286</v>
      </c>
      <c r="AJ59">
        <v>0.37563451776649748</v>
      </c>
      <c r="AK59"/>
      <c r="AL59">
        <v>-1.151936098308262</v>
      </c>
      <c r="AM59">
        <v>1362.15692587082</v>
      </c>
      <c r="AN59">
        <v>1386.697265625</v>
      </c>
      <c r="AO59">
        <v>1.00567615032196</v>
      </c>
      <c r="AP59">
        <v>1364.105346679688</v>
      </c>
      <c r="AQ59">
        <v>1381.9743484866351</v>
      </c>
      <c r="AR59">
        <v>1392.7985856907851</v>
      </c>
      <c r="AS59">
        <v>1.100118041038513</v>
      </c>
      <c r="AT59">
        <v>-1.2537804809985571</v>
      </c>
      <c r="AU59">
        <v>7.6841578813498401E-2</v>
      </c>
      <c r="AV59">
        <v>1</v>
      </c>
      <c r="AW59"/>
      <c r="AX59"/>
    </row>
    <row r="60" spans="1:50" s="1" customFormat="1" x14ac:dyDescent="0.3">
      <c r="A60">
        <v>1</v>
      </c>
      <c r="B60">
        <v>52.587000000000003</v>
      </c>
      <c r="C60">
        <v>0.129</v>
      </c>
      <c r="D60">
        <v>0.78700000000000003</v>
      </c>
      <c r="E60">
        <v>0.34499999999999997</v>
      </c>
      <c r="F60">
        <v>13.664999999999999</v>
      </c>
      <c r="G60">
        <v>0.38900000000000001</v>
      </c>
      <c r="H60">
        <v>13.815</v>
      </c>
      <c r="I60">
        <v>18.518999999999998</v>
      </c>
      <c r="J60">
        <v>0.106</v>
      </c>
      <c r="K60">
        <v>8.0000000000000002E-3</v>
      </c>
      <c r="L60">
        <v>9.1999999999999998E-2</v>
      </c>
      <c r="M60">
        <v>0</v>
      </c>
      <c r="N60" s="1">
        <f t="shared" si="0"/>
        <v>100.44199999999998</v>
      </c>
      <c r="O60" s="1" t="s">
        <v>64</v>
      </c>
      <c r="P60" t="str" cm="1">
        <f t="array" ref="P60">_xlfn.IFS(A60=1,"Core",A60=2,"Rim",TRUE,"Mantle")</f>
        <v>Core</v>
      </c>
      <c r="Q60" s="1" t="s">
        <v>93</v>
      </c>
      <c r="R60">
        <v>1.9790000000000001</v>
      </c>
      <c r="S60">
        <v>4.0000000000000001E-3</v>
      </c>
      <c r="T60">
        <v>3.5000000000000003E-2</v>
      </c>
      <c r="U60">
        <v>0.01</v>
      </c>
      <c r="V60">
        <v>0</v>
      </c>
      <c r="W60">
        <v>0.43</v>
      </c>
      <c r="X60">
        <v>1.2E-2</v>
      </c>
      <c r="Y60">
        <v>0.77500000000000002</v>
      </c>
      <c r="Z60">
        <v>0.747</v>
      </c>
      <c r="AA60">
        <v>8.0000000000000002E-3</v>
      </c>
      <c r="AB60">
        <v>0</v>
      </c>
      <c r="AC60">
        <v>3.9990000000000001</v>
      </c>
      <c r="AD60">
        <v>38.034623217922601</v>
      </c>
      <c r="AE60">
        <v>39.460285132382886</v>
      </c>
      <c r="AF60">
        <v>22.505091649694499</v>
      </c>
      <c r="AG60" s="2">
        <f t="shared" si="1"/>
        <v>64.315352697095435</v>
      </c>
      <c r="AH60" s="2">
        <f t="shared" si="2"/>
        <v>0</v>
      </c>
      <c r="AI60">
        <v>0.41522403258655805</v>
      </c>
      <c r="AJ60">
        <v>0.38034623217922603</v>
      </c>
      <c r="AK60"/>
      <c r="AL60">
        <v>-0.77121816979191493</v>
      </c>
      <c r="AM60">
        <v>1368.624763162868</v>
      </c>
      <c r="AN60">
        <v>1388.851684570312</v>
      </c>
      <c r="AO60">
        <v>1.1859099864959719</v>
      </c>
      <c r="AP60">
        <v>1363.901245117188</v>
      </c>
      <c r="AQ60">
        <v>1396.0303886363249</v>
      </c>
      <c r="AR60">
        <v>1398.6475188647421</v>
      </c>
      <c r="AS60">
        <v>1.5422229766845701</v>
      </c>
      <c r="AT60">
        <v>1.5768675567414899E-2</v>
      </c>
      <c r="AU60">
        <v>0.33663287012271498</v>
      </c>
      <c r="AV60">
        <v>0</v>
      </c>
      <c r="AW60"/>
      <c r="AX60"/>
    </row>
    <row r="61" spans="1:50" s="1" customFormat="1" x14ac:dyDescent="0.3">
      <c r="A61">
        <v>1</v>
      </c>
      <c r="B61">
        <v>52.445999999999998</v>
      </c>
      <c r="C61">
        <v>0.15</v>
      </c>
      <c r="D61">
        <v>0.73299999999999998</v>
      </c>
      <c r="E61">
        <v>0.39100000000000001</v>
      </c>
      <c r="F61">
        <v>13.824</v>
      </c>
      <c r="G61">
        <v>0.436</v>
      </c>
      <c r="H61">
        <v>13.837999999999999</v>
      </c>
      <c r="I61">
        <v>18.349</v>
      </c>
      <c r="J61">
        <v>0.113</v>
      </c>
      <c r="K61">
        <v>0</v>
      </c>
      <c r="L61">
        <v>9.4E-2</v>
      </c>
      <c r="M61">
        <v>2.3E-2</v>
      </c>
      <c r="N61" s="1">
        <f t="shared" si="0"/>
        <v>100.39699999999999</v>
      </c>
      <c r="O61" s="1" t="s">
        <v>64</v>
      </c>
      <c r="P61" t="str" cm="1">
        <f t="array" ref="P61">_xlfn.IFS(A61=1,"Core",A61=2,"Rim",TRUE,"Mantle")</f>
        <v>Core</v>
      </c>
      <c r="Q61" s="1" t="s">
        <v>93</v>
      </c>
      <c r="R61">
        <v>1.976</v>
      </c>
      <c r="S61">
        <v>4.0000000000000001E-3</v>
      </c>
      <c r="T61">
        <v>3.3000000000000002E-2</v>
      </c>
      <c r="U61">
        <v>1.2E-2</v>
      </c>
      <c r="V61">
        <v>4.0000000000000001E-3</v>
      </c>
      <c r="W61">
        <v>0.432</v>
      </c>
      <c r="X61">
        <v>1.4E-2</v>
      </c>
      <c r="Y61">
        <v>0.77700000000000002</v>
      </c>
      <c r="Z61">
        <v>0.74099999999999999</v>
      </c>
      <c r="AA61">
        <v>8.0000000000000002E-3</v>
      </c>
      <c r="AB61">
        <v>0</v>
      </c>
      <c r="AC61">
        <v>4</v>
      </c>
      <c r="AD61">
        <v>37.65243902439024</v>
      </c>
      <c r="AE61">
        <v>39.481707317073166</v>
      </c>
      <c r="AF61">
        <v>22.865853658536587</v>
      </c>
      <c r="AG61" s="2">
        <f t="shared" si="1"/>
        <v>64.267990074441684</v>
      </c>
      <c r="AH61" s="2">
        <f t="shared" si="2"/>
        <v>9.1743119266055051E-3</v>
      </c>
      <c r="AI61">
        <v>0.41692073170731703</v>
      </c>
      <c r="AJ61">
        <v>0.37652439024390238</v>
      </c>
      <c r="AK61"/>
      <c r="AL61">
        <v>-1.0394636258526579</v>
      </c>
      <c r="AM61">
        <v>1362.628457768408</v>
      </c>
      <c r="AN61">
        <v>1394.00048828125</v>
      </c>
      <c r="AO61">
        <v>0.8957856297492981</v>
      </c>
      <c r="AP61">
        <v>1361.952026367188</v>
      </c>
      <c r="AQ61">
        <v>1387.2543137804189</v>
      </c>
      <c r="AR61">
        <v>1398.003031797075</v>
      </c>
      <c r="AS61">
        <v>1.2379137277603149</v>
      </c>
      <c r="AT61">
        <v>-0.90671360920896404</v>
      </c>
      <c r="AU61">
        <v>0.41228494275023658</v>
      </c>
      <c r="AV61">
        <v>0</v>
      </c>
      <c r="AW61"/>
      <c r="AX61"/>
    </row>
    <row r="62" spans="1:50" s="1" customFormat="1" x14ac:dyDescent="0.3">
      <c r="A62" s="1">
        <v>1</v>
      </c>
      <c r="B62" s="1">
        <v>52.603999999999999</v>
      </c>
      <c r="C62" s="1">
        <v>0.13400000000000001</v>
      </c>
      <c r="D62" s="1">
        <v>0.78200000000000003</v>
      </c>
      <c r="E62" s="1">
        <v>0.41499999999999998</v>
      </c>
      <c r="F62" s="1">
        <v>13.342000000000001</v>
      </c>
      <c r="G62" s="1">
        <v>0.53500000000000003</v>
      </c>
      <c r="H62" s="1">
        <v>13.39</v>
      </c>
      <c r="I62" s="1">
        <v>18.902999999999999</v>
      </c>
      <c r="J62" s="1">
        <v>0.161</v>
      </c>
      <c r="K62" s="1">
        <v>0</v>
      </c>
      <c r="L62" s="1">
        <v>0</v>
      </c>
      <c r="M62" s="1">
        <v>0</v>
      </c>
      <c r="N62" s="1">
        <f t="shared" si="0"/>
        <v>100.26599999999999</v>
      </c>
      <c r="O62" s="1" t="s">
        <v>63</v>
      </c>
      <c r="P62" t="str" cm="1">
        <f t="array" ref="P62">_xlfn.IFS(A62=1,"Core",A62=2,"Rim",TRUE,"Mantle")</f>
        <v>Core</v>
      </c>
      <c r="Q62" s="1" t="s">
        <v>52</v>
      </c>
      <c r="R62" s="1">
        <v>1.982</v>
      </c>
      <c r="S62" s="1">
        <v>4.0000000000000001E-3</v>
      </c>
      <c r="T62" s="1">
        <v>3.5000000000000003E-2</v>
      </c>
      <c r="U62" s="1">
        <v>1.2E-2</v>
      </c>
      <c r="V62" s="1">
        <v>0</v>
      </c>
      <c r="W62" s="1">
        <v>0.42</v>
      </c>
      <c r="X62" s="1">
        <v>1.7000000000000001E-2</v>
      </c>
      <c r="Y62" s="1">
        <v>0.752</v>
      </c>
      <c r="Z62" s="1">
        <v>0.76300000000000001</v>
      </c>
      <c r="AA62" s="1">
        <v>1.2E-2</v>
      </c>
      <c r="AB62" s="1">
        <v>0</v>
      </c>
      <c r="AC62" s="1">
        <v>3.9969999999999999</v>
      </c>
      <c r="AD62" s="2">
        <v>39.088114754098363</v>
      </c>
      <c r="AE62" s="2">
        <v>38.524590163934427</v>
      </c>
      <c r="AF62" s="2">
        <v>22.387295081967213</v>
      </c>
      <c r="AG62" s="2">
        <f t="shared" si="1"/>
        <v>64.163822525597269</v>
      </c>
      <c r="AH62" s="2">
        <f t="shared" si="2"/>
        <v>0</v>
      </c>
      <c r="AI62" s="2">
        <v>0.41931352459016391</v>
      </c>
      <c r="AJ62" s="2">
        <v>0.39088114754098363</v>
      </c>
      <c r="AL62" s="1">
        <v>-0.17294427112101471</v>
      </c>
      <c r="AM62" s="1">
        <v>1359.2390995708449</v>
      </c>
      <c r="AN62" s="1">
        <v>1406.378662109375</v>
      </c>
      <c r="AO62" s="1">
        <v>0.65452229976654053</v>
      </c>
      <c r="AP62" s="1">
        <v>1336.861083984375</v>
      </c>
      <c r="AQ62" s="1">
        <v>1400.074293122535</v>
      </c>
      <c r="AR62" s="1">
        <v>1408.547945363345</v>
      </c>
      <c r="AS62" s="1">
        <v>1.2254042625427251</v>
      </c>
      <c r="AT62" s="1">
        <v>0.52480175745404267</v>
      </c>
      <c r="AU62" s="1">
        <v>1.5637647231873739</v>
      </c>
      <c r="AV62" s="1">
        <v>0</v>
      </c>
    </row>
    <row r="63" spans="1:50" s="1" customFormat="1" x14ac:dyDescent="0.3">
      <c r="A63" s="1">
        <v>1</v>
      </c>
      <c r="B63" s="1">
        <v>52.537999999999997</v>
      </c>
      <c r="C63" s="1">
        <v>0.17299999999999999</v>
      </c>
      <c r="D63" s="1">
        <v>0.60699999999999998</v>
      </c>
      <c r="E63" s="1">
        <v>0.41199999999999998</v>
      </c>
      <c r="F63" s="1">
        <v>13.404999999999999</v>
      </c>
      <c r="G63" s="1">
        <v>0.436</v>
      </c>
      <c r="H63" s="1">
        <v>13.459</v>
      </c>
      <c r="I63" s="1">
        <v>18.643000000000001</v>
      </c>
      <c r="J63" s="1">
        <v>0.20100000000000001</v>
      </c>
      <c r="K63" s="1">
        <v>0</v>
      </c>
      <c r="L63" s="1">
        <v>0</v>
      </c>
      <c r="M63" s="1">
        <v>0</v>
      </c>
      <c r="N63" s="1">
        <f t="shared" si="0"/>
        <v>99.873999999999995</v>
      </c>
      <c r="O63" s="1" t="s">
        <v>63</v>
      </c>
      <c r="P63" t="str" cm="1">
        <f t="array" ref="P63">_xlfn.IFS(A63=1,"Core",A63=2,"Rim",TRUE,"Mantle")</f>
        <v>Core</v>
      </c>
      <c r="Q63" s="1" t="s">
        <v>52</v>
      </c>
      <c r="R63" s="1">
        <v>1.986</v>
      </c>
      <c r="S63" s="1">
        <v>5.0000000000000001E-3</v>
      </c>
      <c r="T63" s="1">
        <v>2.7E-2</v>
      </c>
      <c r="U63" s="1">
        <v>1.2E-2</v>
      </c>
      <c r="V63" s="1">
        <v>0</v>
      </c>
      <c r="W63" s="1">
        <v>0.42399999999999999</v>
      </c>
      <c r="X63" s="1">
        <v>1.4E-2</v>
      </c>
      <c r="Y63" s="1">
        <v>0.75800000000000001</v>
      </c>
      <c r="Z63" s="1">
        <v>0.755</v>
      </c>
      <c r="AA63" s="1">
        <v>1.4999999999999999E-2</v>
      </c>
      <c r="AB63" s="1">
        <v>0</v>
      </c>
      <c r="AC63" s="1">
        <v>3.9969999999999999</v>
      </c>
      <c r="AD63" s="2">
        <v>38.698103536647871</v>
      </c>
      <c r="AE63" s="2">
        <v>38.851870835468993</v>
      </c>
      <c r="AF63" s="2">
        <v>22.450025627883139</v>
      </c>
      <c r="AG63" s="2">
        <f t="shared" si="1"/>
        <v>64.128595600676817</v>
      </c>
      <c r="AH63" s="2">
        <f t="shared" si="2"/>
        <v>0</v>
      </c>
      <c r="AI63" s="2">
        <v>0.41799077396207074</v>
      </c>
      <c r="AJ63" s="2">
        <v>0.38698103536647871</v>
      </c>
      <c r="AL63" s="1">
        <v>-3.4249419514946311E-2</v>
      </c>
      <c r="AM63" s="1">
        <v>1370.4112469193849</v>
      </c>
      <c r="AN63" s="1">
        <v>1403.886352539062</v>
      </c>
      <c r="AO63" s="1">
        <v>0.64233320951461792</v>
      </c>
      <c r="AP63" s="1">
        <v>1354.143310546875</v>
      </c>
      <c r="AQ63" s="1">
        <v>1396.654816517522</v>
      </c>
      <c r="AR63" s="1">
        <v>1409.1790534734539</v>
      </c>
      <c r="AS63" s="1">
        <v>1.2772068977355959</v>
      </c>
      <c r="AT63" s="1">
        <v>0.26066443884883478</v>
      </c>
      <c r="AU63" s="1">
        <v>1.797664724710303</v>
      </c>
      <c r="AV63" s="1">
        <v>1</v>
      </c>
    </row>
    <row r="64" spans="1:50" s="1" customFormat="1" x14ac:dyDescent="0.3">
      <c r="A64" s="1">
        <v>1</v>
      </c>
      <c r="B64" s="1">
        <v>52.634</v>
      </c>
      <c r="C64" s="1">
        <v>5.3999999999999999E-2</v>
      </c>
      <c r="D64" s="1">
        <v>0.61399999999999999</v>
      </c>
      <c r="E64" s="1">
        <v>0.373</v>
      </c>
      <c r="F64" s="1">
        <v>13.683999999999999</v>
      </c>
      <c r="G64" s="1">
        <v>0.47799999999999998</v>
      </c>
      <c r="H64" s="1">
        <v>13.461</v>
      </c>
      <c r="I64" s="1">
        <v>18.785</v>
      </c>
      <c r="J64" s="1">
        <v>0.20799999999999999</v>
      </c>
      <c r="K64" s="1">
        <v>0</v>
      </c>
      <c r="L64" s="1">
        <v>0</v>
      </c>
      <c r="M64" s="1">
        <v>0</v>
      </c>
      <c r="N64" s="1">
        <f t="shared" si="0"/>
        <v>100.29099999999998</v>
      </c>
      <c r="O64" s="1" t="s">
        <v>63</v>
      </c>
      <c r="P64" t="str" cm="1">
        <f t="array" ref="P64">_xlfn.IFS(A64=1,"Core",A64=2,"Rim",TRUE,"Mantle")</f>
        <v>Core</v>
      </c>
      <c r="Q64" s="1" t="s">
        <v>52</v>
      </c>
      <c r="R64" s="1">
        <v>1.984</v>
      </c>
      <c r="S64" s="1">
        <v>2E-3</v>
      </c>
      <c r="T64" s="1">
        <v>2.7E-2</v>
      </c>
      <c r="U64" s="1">
        <v>1.0999999999999999E-2</v>
      </c>
      <c r="V64" s="1">
        <v>6.0000000000000001E-3</v>
      </c>
      <c r="W64" s="1">
        <v>0.42499999999999999</v>
      </c>
      <c r="X64" s="1">
        <v>1.4999999999999999E-2</v>
      </c>
      <c r="Y64" s="1">
        <v>0.75600000000000001</v>
      </c>
      <c r="Z64" s="1">
        <v>0.75900000000000001</v>
      </c>
      <c r="AA64" s="1">
        <v>1.4999999999999999E-2</v>
      </c>
      <c r="AB64" s="1">
        <v>0</v>
      </c>
      <c r="AC64" s="1">
        <v>4</v>
      </c>
      <c r="AD64" s="2">
        <v>38.70474247832739</v>
      </c>
      <c r="AE64" s="2">
        <v>38.551759306476299</v>
      </c>
      <c r="AF64" s="2">
        <v>22.743498215196333</v>
      </c>
      <c r="AG64" s="2">
        <f t="shared" si="1"/>
        <v>64.013547840812862</v>
      </c>
      <c r="AH64" s="2">
        <f t="shared" si="2"/>
        <v>1.3921113689095129E-2</v>
      </c>
      <c r="AI64" s="2">
        <v>0.4209586945436003</v>
      </c>
      <c r="AJ64" s="2">
        <v>0.38704742478327392</v>
      </c>
      <c r="AL64" s="1">
        <v>-0.14505411017444911</v>
      </c>
      <c r="AM64" s="1">
        <v>1365.071762823294</v>
      </c>
      <c r="AN64" s="1">
        <v>1409.5029296875</v>
      </c>
      <c r="AO64" s="1">
        <v>0.80687522888183594</v>
      </c>
      <c r="AP64" s="1">
        <v>1343.80126953125</v>
      </c>
      <c r="AQ64" s="1">
        <v>1395.102516870041</v>
      </c>
      <c r="AR64" s="1">
        <v>1406.588355248688</v>
      </c>
      <c r="AS64" s="1">
        <v>1.7784712314605711</v>
      </c>
      <c r="AT64" s="1">
        <v>2.738881726872933E-2</v>
      </c>
      <c r="AU64" s="1">
        <v>1.4366025214152349</v>
      </c>
      <c r="AV64" s="1">
        <v>1</v>
      </c>
    </row>
    <row r="65" spans="1:50" s="1" customFormat="1" x14ac:dyDescent="0.3">
      <c r="A65">
        <v>1</v>
      </c>
      <c r="B65">
        <v>52.271999999999998</v>
      </c>
      <c r="C65">
        <v>0.27900000000000003</v>
      </c>
      <c r="D65">
        <v>0.99199999999999999</v>
      </c>
      <c r="E65">
        <v>0.39400000000000002</v>
      </c>
      <c r="F65">
        <v>13.724</v>
      </c>
      <c r="G65">
        <v>0.43099999999999999</v>
      </c>
      <c r="H65">
        <v>13.61</v>
      </c>
      <c r="I65">
        <v>18.529</v>
      </c>
      <c r="J65">
        <v>0.14000000000000001</v>
      </c>
      <c r="K65">
        <v>7.0000000000000001E-3</v>
      </c>
      <c r="L65">
        <v>9.0999999999999998E-2</v>
      </c>
      <c r="M65">
        <v>4.1000000000000002E-2</v>
      </c>
      <c r="N65" s="1">
        <f t="shared" si="0"/>
        <v>100.50999999999999</v>
      </c>
      <c r="O65" s="1" t="s">
        <v>64</v>
      </c>
      <c r="P65" t="str" cm="1">
        <f t="array" ref="P65">_xlfn.IFS(A65=1,"Core",A65=2,"Rim",TRUE,"Mantle")</f>
        <v>Core</v>
      </c>
      <c r="Q65" s="1" t="s">
        <v>93</v>
      </c>
      <c r="R65">
        <v>1.968</v>
      </c>
      <c r="S65">
        <v>8.0000000000000002E-3</v>
      </c>
      <c r="T65">
        <v>4.3999999999999997E-2</v>
      </c>
      <c r="U65">
        <v>1.2E-2</v>
      </c>
      <c r="V65">
        <v>2E-3</v>
      </c>
      <c r="W65">
        <v>0.43</v>
      </c>
      <c r="X65">
        <v>1.4E-2</v>
      </c>
      <c r="Y65">
        <v>0.76400000000000001</v>
      </c>
      <c r="Z65">
        <v>0.748</v>
      </c>
      <c r="AA65">
        <v>0.01</v>
      </c>
      <c r="AB65">
        <v>0</v>
      </c>
      <c r="AC65">
        <v>4</v>
      </c>
      <c r="AD65">
        <v>38.202247191011232</v>
      </c>
      <c r="AE65">
        <v>39.019407558733405</v>
      </c>
      <c r="AF65">
        <v>22.778345250255363</v>
      </c>
      <c r="AG65" s="2">
        <f t="shared" si="1"/>
        <v>63.98659966499163</v>
      </c>
      <c r="AH65" s="2">
        <f t="shared" si="2"/>
        <v>4.6296296296296294E-3</v>
      </c>
      <c r="AI65">
        <v>0.41879468845760981</v>
      </c>
      <c r="AJ65">
        <v>0.38202247191011229</v>
      </c>
      <c r="AK65"/>
      <c r="AL65">
        <v>-0.59155512572917957</v>
      </c>
      <c r="AM65">
        <v>1363.2380056479369</v>
      </c>
      <c r="AN65">
        <v>1374.259643554688</v>
      </c>
      <c r="AO65">
        <v>1.016119003295898</v>
      </c>
      <c r="AP65">
        <v>1358.799072265625</v>
      </c>
      <c r="AQ65">
        <v>1392.3505904530939</v>
      </c>
      <c r="AR65">
        <v>1399.2323998976219</v>
      </c>
      <c r="AS65">
        <v>1.507405281066895</v>
      </c>
      <c r="AT65">
        <v>6.9983181388579396E-2</v>
      </c>
      <c r="AU65">
        <v>0.91620141354388274</v>
      </c>
      <c r="AV65">
        <v>0</v>
      </c>
      <c r="AW65"/>
      <c r="AX65"/>
    </row>
    <row r="66" spans="1:50" s="1" customFormat="1" x14ac:dyDescent="0.3">
      <c r="A66">
        <v>1</v>
      </c>
      <c r="B66">
        <v>52.436</v>
      </c>
      <c r="C66">
        <v>0.122</v>
      </c>
      <c r="D66">
        <v>0.79900000000000004</v>
      </c>
      <c r="E66">
        <v>0.36599999999999999</v>
      </c>
      <c r="F66">
        <v>13.728999999999999</v>
      </c>
      <c r="G66">
        <v>0.41799999999999998</v>
      </c>
      <c r="H66">
        <v>13.628</v>
      </c>
      <c r="I66">
        <v>18.555</v>
      </c>
      <c r="J66">
        <v>0.11700000000000001</v>
      </c>
      <c r="K66">
        <v>0</v>
      </c>
      <c r="L66">
        <v>8.4000000000000005E-2</v>
      </c>
      <c r="M66">
        <v>0</v>
      </c>
      <c r="N66" s="1">
        <f t="shared" ref="N66:N129" si="3">SUM(B66:M66)</f>
        <v>100.254</v>
      </c>
      <c r="O66" s="1" t="s">
        <v>64</v>
      </c>
      <c r="P66" t="str" cm="1">
        <f t="array" ref="P66">_xlfn.IFS(A66=1,"Core",A66=2,"Rim",TRUE,"Mantle")</f>
        <v>Core</v>
      </c>
      <c r="Q66" s="1" t="s">
        <v>93</v>
      </c>
      <c r="R66">
        <v>1.978</v>
      </c>
      <c r="S66">
        <v>3.0000000000000001E-3</v>
      </c>
      <c r="T66">
        <v>3.5999999999999997E-2</v>
      </c>
      <c r="U66">
        <v>1.0999999999999999E-2</v>
      </c>
      <c r="V66">
        <v>0</v>
      </c>
      <c r="W66">
        <v>0.433</v>
      </c>
      <c r="X66">
        <v>1.2999999999999999E-2</v>
      </c>
      <c r="Y66">
        <v>0.76600000000000001</v>
      </c>
      <c r="Z66">
        <v>0.75</v>
      </c>
      <c r="AA66">
        <v>8.9999999999999993E-3</v>
      </c>
      <c r="AB66">
        <v>0</v>
      </c>
      <c r="AC66">
        <v>3.9990000000000001</v>
      </c>
      <c r="AD66">
        <v>38.226299694189599</v>
      </c>
      <c r="AE66">
        <v>39.04179408766565</v>
      </c>
      <c r="AF66">
        <v>22.731906218144747</v>
      </c>
      <c r="AG66" s="2">
        <f t="shared" ref="AG66:AG129" si="4">Y66/(Y66+W66)*100</f>
        <v>63.886572143452881</v>
      </c>
      <c r="AH66" s="2">
        <f t="shared" ref="AH66:AH129" si="5">V66/(V66+W66)</f>
        <v>0</v>
      </c>
      <c r="AI66">
        <v>0.4184505606523955</v>
      </c>
      <c r="AJ66">
        <v>0.38226299694189597</v>
      </c>
      <c r="AK66"/>
      <c r="AL66">
        <v>-0.68457729852766036</v>
      </c>
      <c r="AM66">
        <v>1365.2716193571571</v>
      </c>
      <c r="AN66">
        <v>1390.940551757812</v>
      </c>
      <c r="AO66">
        <v>1.0752085447311399</v>
      </c>
      <c r="AP66">
        <v>1358.492065429688</v>
      </c>
      <c r="AQ66">
        <v>1395.5168491494819</v>
      </c>
      <c r="AR66">
        <v>1400.8848712316869</v>
      </c>
      <c r="AS66">
        <v>1.1341289281845091</v>
      </c>
      <c r="AT66">
        <v>7.0598360546227923E-2</v>
      </c>
      <c r="AU66">
        <v>0.72917922571970095</v>
      </c>
      <c r="AV66">
        <v>0</v>
      </c>
      <c r="AW66"/>
      <c r="AX66"/>
    </row>
    <row r="67" spans="1:50" s="1" customFormat="1" x14ac:dyDescent="0.3">
      <c r="A67" s="1">
        <v>1</v>
      </c>
      <c r="B67" s="1">
        <v>52.503</v>
      </c>
      <c r="C67" s="1">
        <v>0.183</v>
      </c>
      <c r="D67" s="1">
        <v>0.81799999999999995</v>
      </c>
      <c r="E67" s="1">
        <v>0.39200000000000002</v>
      </c>
      <c r="F67" s="1">
        <v>13.622999999999999</v>
      </c>
      <c r="G67" s="1">
        <v>0.41799999999999998</v>
      </c>
      <c r="H67" s="1">
        <v>13.492000000000001</v>
      </c>
      <c r="I67" s="1">
        <v>18.710999999999999</v>
      </c>
      <c r="J67" s="1">
        <v>0.156</v>
      </c>
      <c r="K67" s="1">
        <v>0</v>
      </c>
      <c r="L67" s="1">
        <v>0</v>
      </c>
      <c r="M67" s="1">
        <v>0</v>
      </c>
      <c r="N67" s="1">
        <f t="shared" si="3"/>
        <v>100.29600000000002</v>
      </c>
      <c r="O67" s="1" t="s">
        <v>63</v>
      </c>
      <c r="P67" t="str" cm="1">
        <f t="array" ref="P67">_xlfn.IFS(A67=1,"Core",A67=2,"Rim",TRUE,"Mantle")</f>
        <v>Core</v>
      </c>
      <c r="Q67" s="1" t="s">
        <v>52</v>
      </c>
      <c r="R67" s="1">
        <v>1.978</v>
      </c>
      <c r="S67" s="1">
        <v>5.0000000000000001E-3</v>
      </c>
      <c r="T67" s="1">
        <v>3.5999999999999997E-2</v>
      </c>
      <c r="U67" s="1">
        <v>1.2E-2</v>
      </c>
      <c r="V67" s="1">
        <v>0</v>
      </c>
      <c r="W67" s="1">
        <v>0.42899999999999999</v>
      </c>
      <c r="X67" s="1">
        <v>1.2999999999999999E-2</v>
      </c>
      <c r="Y67" s="1">
        <v>0.75800000000000001</v>
      </c>
      <c r="Z67" s="1">
        <v>0.755</v>
      </c>
      <c r="AA67" s="1">
        <v>1.0999999999999999E-2</v>
      </c>
      <c r="AB67" s="1">
        <v>0</v>
      </c>
      <c r="AC67" s="1">
        <v>3.9980000000000002</v>
      </c>
      <c r="AD67" s="2">
        <v>38.618925831202041</v>
      </c>
      <c r="AE67" s="2">
        <v>38.772378516624045</v>
      </c>
      <c r="AF67" s="2">
        <v>22.608695652173914</v>
      </c>
      <c r="AG67" s="2">
        <f t="shared" si="4"/>
        <v>63.858466722830663</v>
      </c>
      <c r="AH67" s="2">
        <f t="shared" si="5"/>
        <v>0</v>
      </c>
      <c r="AI67" s="2">
        <v>0.41918158567774932</v>
      </c>
      <c r="AJ67" s="2">
        <v>0.38618925831202039</v>
      </c>
      <c r="AL67" s="1">
        <v>-0.35888691694685448</v>
      </c>
      <c r="AM67" s="1">
        <v>1367.1442333329139</v>
      </c>
      <c r="AN67" s="1">
        <v>1389.46826171875</v>
      </c>
      <c r="AO67" s="1">
        <v>0.74668633937835693</v>
      </c>
      <c r="AP67" s="1">
        <v>1356.645751953125</v>
      </c>
      <c r="AQ67" s="1">
        <v>1396.1797538311801</v>
      </c>
      <c r="AR67" s="1">
        <v>1405.5661195949981</v>
      </c>
      <c r="AS67" s="1">
        <v>1.2978003025054929</v>
      </c>
      <c r="AT67" s="1">
        <v>0.31730067989019523</v>
      </c>
      <c r="AU67" s="1">
        <v>1.4699876257841371</v>
      </c>
      <c r="AV67" s="1">
        <v>0</v>
      </c>
    </row>
    <row r="68" spans="1:50" s="1" customFormat="1" x14ac:dyDescent="0.3">
      <c r="A68" s="1">
        <v>1</v>
      </c>
      <c r="B68" s="1">
        <v>52.9</v>
      </c>
      <c r="C68" s="1">
        <v>0.13</v>
      </c>
      <c r="D68" s="1">
        <v>0.5</v>
      </c>
      <c r="E68" s="1">
        <v>0.39</v>
      </c>
      <c r="F68" s="1">
        <v>13.69</v>
      </c>
      <c r="G68" s="1">
        <v>0.48</v>
      </c>
      <c r="H68" s="1">
        <v>13.55</v>
      </c>
      <c r="I68" s="1">
        <v>18.309999999999999</v>
      </c>
      <c r="J68" s="1">
        <v>0.17</v>
      </c>
      <c r="K68" s="1">
        <v>0</v>
      </c>
      <c r="L68" s="1">
        <v>0</v>
      </c>
      <c r="M68" s="1">
        <v>0</v>
      </c>
      <c r="N68" s="1">
        <f t="shared" si="3"/>
        <v>100.12</v>
      </c>
      <c r="O68" s="1" t="s">
        <v>64</v>
      </c>
      <c r="P68" t="str" cm="1">
        <f t="array" ref="P68">_xlfn.IFS(A68=1,"Core",A68=2,"Rim",TRUE,"Mantle")</f>
        <v>Core</v>
      </c>
      <c r="Q68" s="1" t="s">
        <v>58</v>
      </c>
      <c r="R68" s="1">
        <v>1.994</v>
      </c>
      <c r="S68" s="1">
        <v>4.0000000000000001E-3</v>
      </c>
      <c r="T68" s="1">
        <v>2.1999999999999999E-2</v>
      </c>
      <c r="U68" s="1">
        <v>1.2E-2</v>
      </c>
      <c r="V68" s="1">
        <v>0</v>
      </c>
      <c r="W68" s="1">
        <v>0.432</v>
      </c>
      <c r="X68" s="1">
        <v>1.4999999999999999E-2</v>
      </c>
      <c r="Y68" s="1">
        <v>0.76100000000000001</v>
      </c>
      <c r="Z68" s="1">
        <v>0.74</v>
      </c>
      <c r="AA68" s="1">
        <v>1.2E-2</v>
      </c>
      <c r="AB68" s="1">
        <v>0</v>
      </c>
      <c r="AC68" s="1">
        <v>3.992</v>
      </c>
      <c r="AD68" s="1">
        <v>37.987679671457911</v>
      </c>
      <c r="AE68" s="1">
        <v>39.06570841889117</v>
      </c>
      <c r="AF68" s="1">
        <v>22.946611909650926</v>
      </c>
      <c r="AG68" s="2">
        <f t="shared" si="4"/>
        <v>63.788767812238056</v>
      </c>
      <c r="AH68" s="2">
        <f t="shared" si="5"/>
        <v>0</v>
      </c>
      <c r="AI68" s="1">
        <v>0.41940451745379881</v>
      </c>
      <c r="AJ68" s="1">
        <v>0.37987679671457913</v>
      </c>
      <c r="AL68" s="1">
        <v>0.25252487561149201</v>
      </c>
      <c r="AM68" s="1">
        <v>1369.6010158309341</v>
      </c>
      <c r="AN68" s="1">
        <v>1404.129760742188</v>
      </c>
      <c r="AO68" s="1">
        <v>0.72291523218154907</v>
      </c>
      <c r="AP68" s="1">
        <v>1345.707641601562</v>
      </c>
      <c r="AQ68" s="1">
        <v>1403.177527312595</v>
      </c>
      <c r="AR68" s="1">
        <v>1412.8162985209531</v>
      </c>
      <c r="AS68" s="1">
        <v>1.287598133087158</v>
      </c>
      <c r="AT68" s="1">
        <v>0.93480422255106532</v>
      </c>
      <c r="AU68" s="1">
        <v>2.1168263127052889</v>
      </c>
      <c r="AV68" s="1">
        <v>0</v>
      </c>
    </row>
    <row r="69" spans="1:50" s="1" customFormat="1" x14ac:dyDescent="0.3">
      <c r="A69" s="1">
        <v>1</v>
      </c>
      <c r="B69" s="1">
        <v>53.07</v>
      </c>
      <c r="C69" s="1">
        <v>2.4E-2</v>
      </c>
      <c r="D69" s="1">
        <v>0.496</v>
      </c>
      <c r="E69" s="1">
        <v>0.48599999999999999</v>
      </c>
      <c r="F69" s="1">
        <v>13.874000000000001</v>
      </c>
      <c r="G69" s="1">
        <v>0.46899999999999997</v>
      </c>
      <c r="H69" s="1">
        <v>13.670999999999999</v>
      </c>
      <c r="I69" s="1">
        <v>18.513000000000002</v>
      </c>
      <c r="J69" s="1">
        <v>0.17499999999999999</v>
      </c>
      <c r="K69" s="1">
        <v>0</v>
      </c>
      <c r="L69" s="1">
        <v>0</v>
      </c>
      <c r="M69" s="1">
        <v>0</v>
      </c>
      <c r="N69" s="1">
        <f t="shared" si="3"/>
        <v>100.77800000000001</v>
      </c>
      <c r="O69" s="1" t="s">
        <v>63</v>
      </c>
      <c r="P69" t="str" cm="1">
        <f t="array" ref="P69">_xlfn.IFS(A69=1,"Core",A69=2,"Rim",TRUE,"Mantle")</f>
        <v>Core</v>
      </c>
      <c r="Q69" s="1" t="s">
        <v>52</v>
      </c>
      <c r="R69" s="1">
        <v>1.99</v>
      </c>
      <c r="S69" s="1">
        <v>1E-3</v>
      </c>
      <c r="T69" s="1">
        <v>2.1999999999999999E-2</v>
      </c>
      <c r="U69" s="1">
        <v>1.4E-2</v>
      </c>
      <c r="V69" s="1">
        <v>0</v>
      </c>
      <c r="W69" s="1">
        <v>0.435</v>
      </c>
      <c r="X69" s="1">
        <v>1.4999999999999999E-2</v>
      </c>
      <c r="Y69" s="1">
        <v>0.76400000000000001</v>
      </c>
      <c r="Z69" s="1">
        <v>0.74399999999999999</v>
      </c>
      <c r="AA69" s="1">
        <v>1.2999999999999999E-2</v>
      </c>
      <c r="AB69" s="1">
        <v>0</v>
      </c>
      <c r="AC69" s="1">
        <v>3.9980000000000002</v>
      </c>
      <c r="AD69" s="2">
        <v>37.997957099080701</v>
      </c>
      <c r="AE69" s="2">
        <v>39.019407558733398</v>
      </c>
      <c r="AF69" s="2">
        <v>22.982635342185905</v>
      </c>
      <c r="AG69" s="2">
        <f t="shared" si="4"/>
        <v>63.719766472060044</v>
      </c>
      <c r="AH69" s="2">
        <f t="shared" si="5"/>
        <v>0</v>
      </c>
      <c r="AI69" s="2">
        <v>0.41981613891726255</v>
      </c>
      <c r="AJ69" s="2">
        <v>0.37997957099080698</v>
      </c>
      <c r="AL69" s="1">
        <v>-0.1583208524470372</v>
      </c>
      <c r="AM69" s="1">
        <v>1367.8864910901759</v>
      </c>
      <c r="AN69" s="1">
        <v>1431.627319335938</v>
      </c>
      <c r="AO69" s="1">
        <v>0.69694006443023682</v>
      </c>
      <c r="AP69" s="1">
        <v>1364.616577148438</v>
      </c>
      <c r="AQ69" s="1">
        <v>1397.36477320832</v>
      </c>
      <c r="AR69" s="1">
        <v>1410.4945831201469</v>
      </c>
      <c r="AS69" s="1">
        <v>2.1619694232940669</v>
      </c>
      <c r="AT69" s="1">
        <v>9.0588195526379423E-2</v>
      </c>
      <c r="AU69" s="1">
        <v>1.6994889317507</v>
      </c>
      <c r="AV69" s="1">
        <v>1</v>
      </c>
    </row>
    <row r="70" spans="1:50" s="1" customFormat="1" x14ac:dyDescent="0.3">
      <c r="A70" s="1">
        <v>1</v>
      </c>
      <c r="B70" s="1">
        <v>52.197000000000003</v>
      </c>
      <c r="C70" s="1">
        <v>0.248</v>
      </c>
      <c r="D70" s="1">
        <v>0.84199999999999997</v>
      </c>
      <c r="E70" s="1">
        <v>0.37</v>
      </c>
      <c r="F70" s="1">
        <v>13.439</v>
      </c>
      <c r="G70" s="1">
        <v>0.40500000000000003</v>
      </c>
      <c r="H70" s="1">
        <v>13.196999999999999</v>
      </c>
      <c r="I70" s="1">
        <v>19.018000000000001</v>
      </c>
      <c r="J70" s="1">
        <v>0.20699999999999999</v>
      </c>
      <c r="K70" s="1">
        <v>0</v>
      </c>
      <c r="L70" s="1">
        <v>0</v>
      </c>
      <c r="M70" s="1">
        <v>0</v>
      </c>
      <c r="N70" s="1">
        <f t="shared" si="3"/>
        <v>99.923000000000002</v>
      </c>
      <c r="O70" s="1" t="s">
        <v>63</v>
      </c>
      <c r="P70" t="str" cm="1">
        <f t="array" ref="P70">_xlfn.IFS(A70=1,"Core",A70=2,"Rim",TRUE,"Mantle")</f>
        <v>Core</v>
      </c>
      <c r="Q70" s="1" t="s">
        <v>52</v>
      </c>
      <c r="R70" s="1">
        <v>1.9750000000000001</v>
      </c>
      <c r="S70" s="1">
        <v>7.0000000000000001E-3</v>
      </c>
      <c r="T70" s="1">
        <v>3.7999999999999999E-2</v>
      </c>
      <c r="U70" s="1">
        <v>1.0999999999999999E-2</v>
      </c>
      <c r="V70" s="1">
        <v>2E-3</v>
      </c>
      <c r="W70" s="1">
        <v>0.42399999999999999</v>
      </c>
      <c r="X70" s="1">
        <v>1.2999999999999999E-2</v>
      </c>
      <c r="Y70" s="1">
        <v>0.74399999999999999</v>
      </c>
      <c r="Z70" s="1">
        <v>0.77100000000000002</v>
      </c>
      <c r="AA70" s="1">
        <v>1.4999999999999999E-2</v>
      </c>
      <c r="AB70" s="1">
        <v>0</v>
      </c>
      <c r="AC70" s="1">
        <v>4</v>
      </c>
      <c r="AD70" s="2">
        <v>39.457523029682697</v>
      </c>
      <c r="AE70" s="2">
        <v>38.075742067553733</v>
      </c>
      <c r="AF70" s="2">
        <v>22.466734902763559</v>
      </c>
      <c r="AG70" s="2">
        <f t="shared" si="4"/>
        <v>63.698630136986303</v>
      </c>
      <c r="AH70" s="2">
        <f t="shared" si="5"/>
        <v>4.6948356807511738E-3</v>
      </c>
      <c r="AI70" s="2">
        <v>0.42195496417604905</v>
      </c>
      <c r="AJ70" s="2">
        <v>0.39457523029682695</v>
      </c>
      <c r="AL70" s="1">
        <v>-0.29291556124644907</v>
      </c>
      <c r="AM70" s="1">
        <v>1366.965574825507</v>
      </c>
      <c r="AN70" s="1">
        <v>1382.119995117188</v>
      </c>
      <c r="AO70" s="1">
        <v>1.1001884937286379</v>
      </c>
      <c r="AP70" s="1">
        <v>1356.523559570312</v>
      </c>
      <c r="AQ70" s="1">
        <v>1390.855472890777</v>
      </c>
      <c r="AR70" s="1">
        <v>1402.75027012241</v>
      </c>
      <c r="AS70" s="1">
        <v>1.7328445911407471</v>
      </c>
      <c r="AT70" s="1">
        <v>1.8666736952582141E-2</v>
      </c>
      <c r="AU70" s="1">
        <v>1.482437902601728</v>
      </c>
      <c r="AV70" s="1">
        <v>1</v>
      </c>
    </row>
    <row r="71" spans="1:50" s="1" customFormat="1" x14ac:dyDescent="0.3">
      <c r="A71" s="1">
        <v>1</v>
      </c>
      <c r="B71" s="1">
        <v>52.91</v>
      </c>
      <c r="C71" s="1">
        <v>0.12</v>
      </c>
      <c r="D71" s="1">
        <v>0.5</v>
      </c>
      <c r="E71" s="1">
        <v>0.37</v>
      </c>
      <c r="F71" s="1">
        <v>13.76</v>
      </c>
      <c r="G71" s="1">
        <v>0.4</v>
      </c>
      <c r="H71" s="1">
        <v>13.48</v>
      </c>
      <c r="I71" s="1">
        <v>18.46</v>
      </c>
      <c r="J71" s="1">
        <v>0.18</v>
      </c>
      <c r="K71" s="1">
        <v>0</v>
      </c>
      <c r="L71" s="1">
        <v>0</v>
      </c>
      <c r="M71" s="1">
        <v>0</v>
      </c>
      <c r="N71" s="1">
        <f t="shared" si="3"/>
        <v>100.18</v>
      </c>
      <c r="O71" s="1" t="s">
        <v>64</v>
      </c>
      <c r="P71" t="str" cm="1">
        <f t="array" ref="P71">_xlfn.IFS(A71=1,"Core",A71=2,"Rim",TRUE,"Mantle")</f>
        <v>Core</v>
      </c>
      <c r="Q71" s="1" t="s">
        <v>58</v>
      </c>
      <c r="R71" s="1">
        <v>1.994</v>
      </c>
      <c r="S71" s="1">
        <v>3.0000000000000001E-3</v>
      </c>
      <c r="T71" s="1">
        <v>2.1999999999999999E-2</v>
      </c>
      <c r="U71" s="1">
        <v>1.0999999999999999E-2</v>
      </c>
      <c r="V71" s="1">
        <v>0</v>
      </c>
      <c r="W71" s="1">
        <v>0.434</v>
      </c>
      <c r="X71" s="1">
        <v>1.2999999999999999E-2</v>
      </c>
      <c r="Y71" s="1">
        <v>0.75700000000000001</v>
      </c>
      <c r="Z71" s="1">
        <v>0.745</v>
      </c>
      <c r="AA71" s="1">
        <v>1.2999999999999999E-2</v>
      </c>
      <c r="AB71" s="1">
        <v>0</v>
      </c>
      <c r="AC71" s="1">
        <v>3.9929999999999999</v>
      </c>
      <c r="AD71" s="1">
        <v>38.224730631092868</v>
      </c>
      <c r="AE71" s="1">
        <v>38.840430990251413</v>
      </c>
      <c r="AF71" s="1">
        <v>22.934838378655726</v>
      </c>
      <c r="AG71" s="2">
        <f t="shared" si="4"/>
        <v>63.560033585222499</v>
      </c>
      <c r="AH71" s="2">
        <f t="shared" si="5"/>
        <v>0</v>
      </c>
      <c r="AI71" s="1">
        <v>0.42047203694202162</v>
      </c>
      <c r="AJ71" s="1">
        <v>0.38224730631092868</v>
      </c>
      <c r="AL71" s="1">
        <v>0.21646014067007971</v>
      </c>
      <c r="AM71" s="1">
        <v>1375.450196124955</v>
      </c>
      <c r="AN71" s="1">
        <v>1404.5126953125</v>
      </c>
      <c r="AO71" s="1">
        <v>0.97168606519699097</v>
      </c>
      <c r="AP71" s="1">
        <v>1359.203125</v>
      </c>
      <c r="AQ71" s="1">
        <v>1401.706311583976</v>
      </c>
      <c r="AR71" s="1">
        <v>1412.978672732115</v>
      </c>
      <c r="AS71" s="1">
        <v>1.309131503105164</v>
      </c>
      <c r="AT71" s="1">
        <v>0.86869303457478964</v>
      </c>
      <c r="AU71" s="1">
        <v>2.2519648205980469</v>
      </c>
      <c r="AV71" s="1">
        <v>0</v>
      </c>
    </row>
    <row r="72" spans="1:50" s="1" customFormat="1" x14ac:dyDescent="0.3">
      <c r="A72" s="1">
        <v>1</v>
      </c>
      <c r="B72" s="1">
        <v>53.1</v>
      </c>
      <c r="C72" s="1">
        <v>0.1</v>
      </c>
      <c r="D72" s="1">
        <v>0.53</v>
      </c>
      <c r="E72" s="1">
        <v>0.39</v>
      </c>
      <c r="F72" s="1">
        <v>13.9</v>
      </c>
      <c r="G72" s="1">
        <v>0.47</v>
      </c>
      <c r="H72" s="1">
        <v>13.55</v>
      </c>
      <c r="I72" s="1">
        <v>18.190000000000001</v>
      </c>
      <c r="J72" s="1">
        <v>0.2</v>
      </c>
      <c r="K72" s="1">
        <v>0</v>
      </c>
      <c r="L72" s="1">
        <v>0</v>
      </c>
      <c r="M72" s="1">
        <v>0</v>
      </c>
      <c r="N72" s="1">
        <f t="shared" si="3"/>
        <v>100.43</v>
      </c>
      <c r="O72" s="1" t="s">
        <v>64</v>
      </c>
      <c r="P72" t="str" cm="1">
        <f t="array" ref="P72">_xlfn.IFS(A72=1,"Core",A72=2,"Rim",TRUE,"Mantle")</f>
        <v>Core</v>
      </c>
      <c r="Q72" s="1" t="s">
        <v>58</v>
      </c>
      <c r="R72" s="1">
        <v>1.996</v>
      </c>
      <c r="S72" s="1">
        <v>3.0000000000000001E-3</v>
      </c>
      <c r="T72" s="1">
        <v>2.3E-2</v>
      </c>
      <c r="U72" s="1">
        <v>1.2E-2</v>
      </c>
      <c r="V72" s="1">
        <v>0</v>
      </c>
      <c r="W72" s="1">
        <v>0.437</v>
      </c>
      <c r="X72" s="1">
        <v>1.4999999999999999E-2</v>
      </c>
      <c r="Y72" s="1">
        <v>0.75900000000000001</v>
      </c>
      <c r="Z72" s="1">
        <v>0.73199999999999998</v>
      </c>
      <c r="AA72" s="1">
        <v>1.4999999999999999E-2</v>
      </c>
      <c r="AB72" s="1">
        <v>0</v>
      </c>
      <c r="AC72" s="1">
        <v>3.9910000000000001</v>
      </c>
      <c r="AD72" s="1">
        <v>37.673700463201236</v>
      </c>
      <c r="AE72" s="1">
        <v>39.063304168811115</v>
      </c>
      <c r="AF72" s="1">
        <v>23.262995367987653</v>
      </c>
      <c r="AG72" s="2">
        <f t="shared" si="4"/>
        <v>63.461538461538467</v>
      </c>
      <c r="AH72" s="2">
        <f t="shared" si="5"/>
        <v>0</v>
      </c>
      <c r="AI72" s="1">
        <v>0.4209984559958827</v>
      </c>
      <c r="AJ72" s="1">
        <v>0.37673700463201237</v>
      </c>
      <c r="AL72" s="1">
        <v>0.85269419424509252</v>
      </c>
      <c r="AM72" s="1">
        <v>1374.7770614290521</v>
      </c>
      <c r="AN72" s="1">
        <v>1405.10986328125</v>
      </c>
      <c r="AO72" s="1">
        <v>0.62344741821289063</v>
      </c>
      <c r="AP72" s="1">
        <v>1348.933959960938</v>
      </c>
      <c r="AQ72" s="1">
        <v>1409.6947584884861</v>
      </c>
      <c r="AR72" s="1">
        <v>1419.1425021368291</v>
      </c>
      <c r="AS72" s="1">
        <v>1.280544519424438</v>
      </c>
      <c r="AT72" s="1">
        <v>1.753694439727951</v>
      </c>
      <c r="AU72" s="1">
        <v>2.9124222528929011</v>
      </c>
      <c r="AV72" s="1">
        <v>0</v>
      </c>
    </row>
    <row r="73" spans="1:50" s="1" customFormat="1" x14ac:dyDescent="0.3">
      <c r="A73" s="1">
        <v>1</v>
      </c>
      <c r="B73" s="1">
        <v>53.15</v>
      </c>
      <c r="C73" s="1">
        <v>0.11</v>
      </c>
      <c r="D73" s="1">
        <v>0.46</v>
      </c>
      <c r="E73" s="1">
        <v>0.37</v>
      </c>
      <c r="F73" s="1">
        <v>13.91</v>
      </c>
      <c r="G73" s="1">
        <v>0.47</v>
      </c>
      <c r="H73" s="1">
        <v>13.52</v>
      </c>
      <c r="I73" s="1">
        <v>18.28</v>
      </c>
      <c r="J73" s="1">
        <v>0.18</v>
      </c>
      <c r="K73" s="1">
        <v>0</v>
      </c>
      <c r="L73" s="1">
        <v>0</v>
      </c>
      <c r="M73" s="1">
        <v>0</v>
      </c>
      <c r="N73" s="1">
        <f t="shared" si="3"/>
        <v>100.45</v>
      </c>
      <c r="O73" s="1" t="s">
        <v>64</v>
      </c>
      <c r="P73" t="str" cm="1">
        <f t="array" ref="P73">_xlfn.IFS(A73=1,"Core",A73=2,"Rim",TRUE,"Mantle")</f>
        <v>Core</v>
      </c>
      <c r="Q73" s="1" t="s">
        <v>58</v>
      </c>
      <c r="R73" s="1">
        <v>1.9970000000000001</v>
      </c>
      <c r="S73" s="1">
        <v>3.0000000000000001E-3</v>
      </c>
      <c r="T73" s="1">
        <v>0.02</v>
      </c>
      <c r="U73" s="1">
        <v>1.0999999999999999E-2</v>
      </c>
      <c r="V73" s="1">
        <v>0</v>
      </c>
      <c r="W73" s="1">
        <v>0.437</v>
      </c>
      <c r="X73" s="1">
        <v>1.4999999999999999E-2</v>
      </c>
      <c r="Y73" s="1">
        <v>0.75700000000000001</v>
      </c>
      <c r="Z73" s="1">
        <v>0.73599999999999999</v>
      </c>
      <c r="AA73" s="1">
        <v>1.2999999999999999E-2</v>
      </c>
      <c r="AB73" s="1">
        <v>0</v>
      </c>
      <c r="AC73" s="1">
        <v>3.99</v>
      </c>
      <c r="AD73" s="1">
        <v>37.840616966580974</v>
      </c>
      <c r="AE73" s="1">
        <v>38.920308483290498</v>
      </c>
      <c r="AF73" s="1">
        <v>23.239074550128532</v>
      </c>
      <c r="AG73" s="2">
        <f t="shared" si="4"/>
        <v>63.400335008375208</v>
      </c>
      <c r="AH73" s="2">
        <f t="shared" si="5"/>
        <v>0</v>
      </c>
      <c r="AI73" s="1">
        <v>0.42159383033419018</v>
      </c>
      <c r="AJ73" s="1">
        <v>0.37840616966580976</v>
      </c>
      <c r="AL73" s="1">
        <v>0.52830896102816638</v>
      </c>
      <c r="AM73" s="1">
        <v>1372.1865864400429</v>
      </c>
      <c r="AN73" s="1">
        <v>1403.139770507812</v>
      </c>
      <c r="AO73" s="1">
        <v>0.84232783317565918</v>
      </c>
      <c r="AP73" s="1">
        <v>1347.638916015625</v>
      </c>
      <c r="AQ73" s="1">
        <v>1405.8009656689501</v>
      </c>
      <c r="AR73" s="1">
        <v>1415.0551881660101</v>
      </c>
      <c r="AS73" s="1">
        <v>1.1884114742279051</v>
      </c>
      <c r="AT73" s="1">
        <v>1.3331960075424829</v>
      </c>
      <c r="AU73" s="1">
        <v>2.468564845508197</v>
      </c>
      <c r="AV73" s="1">
        <v>0</v>
      </c>
    </row>
    <row r="74" spans="1:50" s="1" customFormat="1" x14ac:dyDescent="0.3">
      <c r="A74" s="1">
        <v>1</v>
      </c>
      <c r="B74" s="1">
        <v>52.581000000000003</v>
      </c>
      <c r="C74" s="1">
        <v>0.19500000000000001</v>
      </c>
      <c r="D74" s="1">
        <v>0.56299999999999994</v>
      </c>
      <c r="E74" s="1">
        <v>0.38900000000000001</v>
      </c>
      <c r="F74" s="1">
        <v>13.811999999999999</v>
      </c>
      <c r="G74" s="1">
        <v>0.501</v>
      </c>
      <c r="H74" s="1">
        <v>13.398</v>
      </c>
      <c r="I74" s="1">
        <v>18.443999999999999</v>
      </c>
      <c r="J74" s="1">
        <v>0.16900000000000001</v>
      </c>
      <c r="K74" s="1">
        <v>0</v>
      </c>
      <c r="L74" s="1">
        <v>0</v>
      </c>
      <c r="M74" s="1">
        <v>0</v>
      </c>
      <c r="N74" s="1">
        <f t="shared" si="3"/>
        <v>100.05200000000001</v>
      </c>
      <c r="O74" s="1" t="s">
        <v>63</v>
      </c>
      <c r="P74" t="str" cm="1">
        <f t="array" ref="P74">_xlfn.IFS(A74=1,"Core",A74=2,"Rim",TRUE,"Mantle")</f>
        <v>Core</v>
      </c>
      <c r="Q74" s="1" t="s">
        <v>52</v>
      </c>
      <c r="R74" s="1">
        <v>1.9870000000000001</v>
      </c>
      <c r="S74" s="1">
        <v>6.0000000000000001E-3</v>
      </c>
      <c r="T74" s="1">
        <v>2.5000000000000001E-2</v>
      </c>
      <c r="U74" s="1">
        <v>1.2E-2</v>
      </c>
      <c r="V74" s="1">
        <v>0</v>
      </c>
      <c r="W74" s="1">
        <v>0.436</v>
      </c>
      <c r="X74" s="1">
        <v>1.6E-2</v>
      </c>
      <c r="Y74" s="1">
        <v>0.755</v>
      </c>
      <c r="Z74" s="1">
        <v>0.747</v>
      </c>
      <c r="AA74" s="1">
        <v>1.2E-2</v>
      </c>
      <c r="AB74" s="1">
        <v>0</v>
      </c>
      <c r="AC74" s="1">
        <v>3.9950000000000001</v>
      </c>
      <c r="AD74" s="2">
        <v>38.22927328556807</v>
      </c>
      <c r="AE74" s="2">
        <v>38.638689866939607</v>
      </c>
      <c r="AF74" s="2">
        <v>23.132036847492323</v>
      </c>
      <c r="AG74" s="2">
        <f t="shared" si="4"/>
        <v>63.392107472711999</v>
      </c>
      <c r="AH74" s="2">
        <f t="shared" si="5"/>
        <v>0</v>
      </c>
      <c r="AI74" s="2">
        <v>0.4224667349027636</v>
      </c>
      <c r="AJ74" s="2">
        <v>0.38229273285568072</v>
      </c>
      <c r="AL74" s="1">
        <v>-0.26782665907862929</v>
      </c>
      <c r="AM74" s="1">
        <v>1361.41760846085</v>
      </c>
      <c r="AN74" s="1">
        <v>1388.796752929688</v>
      </c>
      <c r="AO74" s="1">
        <v>0.81237292289733887</v>
      </c>
      <c r="AP74" s="1">
        <v>1344.0146484375</v>
      </c>
      <c r="AQ74" s="1">
        <v>1391.9951623558329</v>
      </c>
      <c r="AR74" s="1">
        <v>1404.995712698382</v>
      </c>
      <c r="AS74" s="1">
        <v>1.3238470554351811</v>
      </c>
      <c r="AT74" s="1">
        <v>-4.2578476500693803E-2</v>
      </c>
      <c r="AU74" s="1">
        <v>1.5553845613455251</v>
      </c>
      <c r="AV74" s="1">
        <v>1</v>
      </c>
    </row>
    <row r="75" spans="1:50" s="1" customFormat="1" x14ac:dyDescent="0.3">
      <c r="A75" s="1">
        <v>1</v>
      </c>
      <c r="B75" s="1">
        <v>52.84</v>
      </c>
      <c r="C75" s="1">
        <v>0.13</v>
      </c>
      <c r="D75" s="1">
        <v>0.53</v>
      </c>
      <c r="E75" s="1">
        <v>0.37</v>
      </c>
      <c r="F75" s="1">
        <v>14.02</v>
      </c>
      <c r="G75" s="1">
        <v>0.48</v>
      </c>
      <c r="H75" s="1">
        <v>13.54</v>
      </c>
      <c r="I75" s="1">
        <v>18.420000000000002</v>
      </c>
      <c r="J75" s="1">
        <v>0.17</v>
      </c>
      <c r="K75" s="1">
        <v>0</v>
      </c>
      <c r="L75" s="1">
        <v>0</v>
      </c>
      <c r="M75" s="1">
        <v>0</v>
      </c>
      <c r="N75" s="1">
        <f t="shared" si="3"/>
        <v>100.5</v>
      </c>
      <c r="O75" s="1" t="s">
        <v>64</v>
      </c>
      <c r="P75" t="str" cm="1">
        <f t="array" ref="P75">_xlfn.IFS(A75=1,"Core",A75=2,"Rim",TRUE,"Mantle")</f>
        <v>Core</v>
      </c>
      <c r="Q75" s="1" t="s">
        <v>58</v>
      </c>
      <c r="R75" s="1">
        <v>1.988</v>
      </c>
      <c r="S75" s="1">
        <v>4.0000000000000001E-3</v>
      </c>
      <c r="T75" s="1">
        <v>2.4E-2</v>
      </c>
      <c r="U75" s="1">
        <v>1.0999999999999999E-2</v>
      </c>
      <c r="V75" s="1">
        <v>0</v>
      </c>
      <c r="W75" s="1">
        <v>0.441</v>
      </c>
      <c r="X75" s="1">
        <v>1.4999999999999999E-2</v>
      </c>
      <c r="Y75" s="1">
        <v>0.75900000000000001</v>
      </c>
      <c r="Z75" s="1">
        <v>0.74299999999999999</v>
      </c>
      <c r="AA75" s="1">
        <v>1.2E-2</v>
      </c>
      <c r="AB75" s="1">
        <v>0</v>
      </c>
      <c r="AC75" s="1">
        <v>3.9969999999999999</v>
      </c>
      <c r="AD75" s="1">
        <v>37.946884576098057</v>
      </c>
      <c r="AE75" s="1">
        <v>38.764044943820217</v>
      </c>
      <c r="AF75" s="1">
        <v>23.289070480081715</v>
      </c>
      <c r="AG75" s="2">
        <f t="shared" si="4"/>
        <v>63.250000000000007</v>
      </c>
      <c r="AH75" s="2">
        <f t="shared" si="5"/>
        <v>0</v>
      </c>
      <c r="AI75" s="1">
        <v>0.42262512768130744</v>
      </c>
      <c r="AJ75" s="1">
        <v>0.37946884576098056</v>
      </c>
      <c r="AL75" s="1">
        <v>-0.24327108135450359</v>
      </c>
      <c r="AM75" s="1">
        <v>1364.096194826705</v>
      </c>
      <c r="AN75" s="1">
        <v>1401.577514648438</v>
      </c>
      <c r="AO75" s="1">
        <v>0.72290527820587158</v>
      </c>
      <c r="AP75" s="1">
        <v>1344.743530273438</v>
      </c>
      <c r="AQ75" s="1">
        <v>1393.0759242448021</v>
      </c>
      <c r="AR75" s="1">
        <v>1405.942730326087</v>
      </c>
      <c r="AS75" s="1">
        <v>1.1624289751052861</v>
      </c>
      <c r="AT75" s="1">
        <v>-1.347629313386278E-3</v>
      </c>
      <c r="AU75" s="1">
        <v>1.579330085654044</v>
      </c>
      <c r="AV75" s="1">
        <v>1</v>
      </c>
    </row>
    <row r="76" spans="1:50" s="1" customFormat="1" x14ac:dyDescent="0.3">
      <c r="A76" s="1">
        <v>1</v>
      </c>
      <c r="B76" s="1">
        <v>52.81</v>
      </c>
      <c r="C76" s="1">
        <v>0.11</v>
      </c>
      <c r="D76" s="1">
        <v>0.51</v>
      </c>
      <c r="E76" s="1">
        <v>0.38</v>
      </c>
      <c r="F76" s="1">
        <v>13.94</v>
      </c>
      <c r="G76" s="1">
        <v>0.43</v>
      </c>
      <c r="H76" s="1">
        <v>13.45</v>
      </c>
      <c r="I76" s="1">
        <v>18.329999999999998</v>
      </c>
      <c r="J76" s="1">
        <v>0.15</v>
      </c>
      <c r="K76" s="1">
        <v>0</v>
      </c>
      <c r="L76" s="1">
        <v>0</v>
      </c>
      <c r="M76" s="1">
        <v>0</v>
      </c>
      <c r="N76" s="1">
        <f t="shared" si="3"/>
        <v>100.11000000000001</v>
      </c>
      <c r="O76" s="1" t="s">
        <v>64</v>
      </c>
      <c r="P76" t="str" cm="1">
        <f t="array" ref="P76">_xlfn.IFS(A76=1,"Core",A76=2,"Rim",TRUE,"Mantle")</f>
        <v>Core</v>
      </c>
      <c r="Q76" s="1" t="s">
        <v>58</v>
      </c>
      <c r="R76" s="1">
        <v>1.9930000000000001</v>
      </c>
      <c r="S76" s="1">
        <v>3.0000000000000001E-3</v>
      </c>
      <c r="T76" s="1">
        <v>2.3E-2</v>
      </c>
      <c r="U76" s="1">
        <v>1.0999999999999999E-2</v>
      </c>
      <c r="V76" s="1">
        <v>0</v>
      </c>
      <c r="W76" s="1">
        <v>0.44</v>
      </c>
      <c r="X76" s="1">
        <v>1.4E-2</v>
      </c>
      <c r="Y76" s="1">
        <v>0.75600000000000001</v>
      </c>
      <c r="Z76" s="1">
        <v>0.74099999999999999</v>
      </c>
      <c r="AA76" s="1">
        <v>1.0999999999999999E-2</v>
      </c>
      <c r="AB76" s="1">
        <v>0</v>
      </c>
      <c r="AC76" s="1">
        <v>3.992</v>
      </c>
      <c r="AD76" s="1">
        <v>37.980522808815984</v>
      </c>
      <c r="AE76" s="1">
        <v>38.749359302921583</v>
      </c>
      <c r="AF76" s="1">
        <v>23.27011788826243</v>
      </c>
      <c r="AG76" s="2">
        <f t="shared" si="4"/>
        <v>63.210702341137129</v>
      </c>
      <c r="AH76" s="2">
        <f t="shared" si="5"/>
        <v>0</v>
      </c>
      <c r="AI76" s="1">
        <v>0.42260379292670425</v>
      </c>
      <c r="AJ76" s="1">
        <v>0.37980522808815986</v>
      </c>
      <c r="AL76" s="1">
        <v>-2.3393625943164409E-3</v>
      </c>
      <c r="AM76" s="1">
        <v>1370.2623583896921</v>
      </c>
      <c r="AN76" s="1">
        <v>1408.68212890625</v>
      </c>
      <c r="AO76" s="1">
        <v>0.85271579027175903</v>
      </c>
      <c r="AP76" s="1">
        <v>1351.2412109375</v>
      </c>
      <c r="AQ76" s="1">
        <v>1399.919661485096</v>
      </c>
      <c r="AR76" s="1">
        <v>1408.4701201521641</v>
      </c>
      <c r="AS76" s="1">
        <v>1.351158022880554</v>
      </c>
      <c r="AT76" s="1">
        <v>0.71425386283999615</v>
      </c>
      <c r="AU76" s="1">
        <v>1.763907082235745</v>
      </c>
      <c r="AV76" s="1">
        <v>0</v>
      </c>
    </row>
    <row r="77" spans="1:50" s="1" customFormat="1" x14ac:dyDescent="0.3">
      <c r="A77" s="1">
        <v>1</v>
      </c>
      <c r="B77" s="1">
        <v>52.43</v>
      </c>
      <c r="C77" s="1">
        <v>0.11</v>
      </c>
      <c r="D77" s="1">
        <v>0.56999999999999995</v>
      </c>
      <c r="E77" s="1">
        <v>0.35</v>
      </c>
      <c r="F77" s="1">
        <v>14.08</v>
      </c>
      <c r="G77" s="1">
        <v>0.47</v>
      </c>
      <c r="H77" s="1">
        <v>13.55</v>
      </c>
      <c r="I77" s="1">
        <v>18.2</v>
      </c>
      <c r="J77" s="1">
        <v>0.17</v>
      </c>
      <c r="K77" s="1">
        <v>0</v>
      </c>
      <c r="L77" s="1">
        <v>0</v>
      </c>
      <c r="M77" s="1">
        <v>0</v>
      </c>
      <c r="N77" s="1">
        <f t="shared" si="3"/>
        <v>99.93</v>
      </c>
      <c r="O77" s="1" t="s">
        <v>64</v>
      </c>
      <c r="P77" t="str" cm="1">
        <f t="array" ref="P77">_xlfn.IFS(A77=1,"Core",A77=2,"Rim",TRUE,"Mantle")</f>
        <v>Core</v>
      </c>
      <c r="Q77" s="1" t="s">
        <v>58</v>
      </c>
      <c r="R77" s="1">
        <v>1.9850000000000001</v>
      </c>
      <c r="S77" s="1">
        <v>3.0000000000000001E-3</v>
      </c>
      <c r="T77" s="1">
        <v>2.5000000000000001E-2</v>
      </c>
      <c r="U77" s="1">
        <v>0.01</v>
      </c>
      <c r="V77" s="1">
        <v>1E-3</v>
      </c>
      <c r="W77" s="1">
        <v>0.44500000000000001</v>
      </c>
      <c r="X77" s="1">
        <v>1.4999999999999999E-2</v>
      </c>
      <c r="Y77" s="1">
        <v>0.76400000000000001</v>
      </c>
      <c r="Z77" s="1">
        <v>0.73799999999999999</v>
      </c>
      <c r="AA77" s="1">
        <v>1.2E-2</v>
      </c>
      <c r="AB77" s="1">
        <v>0</v>
      </c>
      <c r="AC77" s="1">
        <v>4</v>
      </c>
      <c r="AD77" s="1">
        <v>37.59551706571574</v>
      </c>
      <c r="AE77" s="1">
        <v>38.920020376974023</v>
      </c>
      <c r="AF77" s="1">
        <v>23.484462557310241</v>
      </c>
      <c r="AG77" s="2">
        <f t="shared" si="4"/>
        <v>63.19272125723738</v>
      </c>
      <c r="AH77" s="2">
        <f t="shared" si="5"/>
        <v>2.242152466367713E-3</v>
      </c>
      <c r="AI77" s="1">
        <v>0.42282221090168109</v>
      </c>
      <c r="AJ77" s="1">
        <v>0.37595517065715739</v>
      </c>
      <c r="AL77" s="1">
        <v>-0.32328293300122368</v>
      </c>
      <c r="AM77" s="1">
        <v>1363.976633910851</v>
      </c>
      <c r="AN77" s="1">
        <v>1403.035278320312</v>
      </c>
      <c r="AO77" s="1">
        <v>0.66311424970626831</v>
      </c>
      <c r="AP77" s="1">
        <v>1351.35888671875</v>
      </c>
      <c r="AQ77" s="1">
        <v>1391.4663520424219</v>
      </c>
      <c r="AR77" s="1">
        <v>1402.758587890165</v>
      </c>
      <c r="AS77" s="1">
        <v>1.1275403499603269</v>
      </c>
      <c r="AT77" s="1">
        <v>-0.17147495391236589</v>
      </c>
      <c r="AU77" s="1">
        <v>1.215992003719446</v>
      </c>
      <c r="AV77" s="1">
        <v>1</v>
      </c>
    </row>
    <row r="78" spans="1:50" s="1" customFormat="1" x14ac:dyDescent="0.3">
      <c r="A78" s="1">
        <v>1</v>
      </c>
      <c r="B78" s="1">
        <v>52.6</v>
      </c>
      <c r="C78" s="1">
        <v>0.13</v>
      </c>
      <c r="D78" s="1">
        <v>0.48</v>
      </c>
      <c r="E78" s="1">
        <v>0.36</v>
      </c>
      <c r="F78" s="1">
        <v>13.9</v>
      </c>
      <c r="G78" s="1">
        <v>0.43</v>
      </c>
      <c r="H78" s="1">
        <v>13.4</v>
      </c>
      <c r="I78" s="1">
        <v>18.21</v>
      </c>
      <c r="J78" s="1">
        <v>0.2</v>
      </c>
      <c r="K78" s="1">
        <v>0</v>
      </c>
      <c r="L78" s="1">
        <v>0</v>
      </c>
      <c r="M78" s="1">
        <v>0</v>
      </c>
      <c r="N78" s="1">
        <f t="shared" si="3"/>
        <v>99.710000000000022</v>
      </c>
      <c r="O78" s="1" t="s">
        <v>64</v>
      </c>
      <c r="P78" t="str" cm="1">
        <f t="array" ref="P78">_xlfn.IFS(A78=1,"Core",A78=2,"Rim",TRUE,"Mantle")</f>
        <v>Core</v>
      </c>
      <c r="Q78" s="1" t="s">
        <v>58</v>
      </c>
      <c r="R78" s="1">
        <v>1.9930000000000001</v>
      </c>
      <c r="S78" s="1">
        <v>4.0000000000000001E-3</v>
      </c>
      <c r="T78" s="1">
        <v>2.1000000000000001E-2</v>
      </c>
      <c r="U78" s="1">
        <v>1.0999999999999999E-2</v>
      </c>
      <c r="V78" s="1">
        <v>0</v>
      </c>
      <c r="W78" s="1">
        <v>0.441</v>
      </c>
      <c r="X78" s="1">
        <v>1.4E-2</v>
      </c>
      <c r="Y78" s="1">
        <v>0.75700000000000001</v>
      </c>
      <c r="Z78" s="1">
        <v>0.73899999999999999</v>
      </c>
      <c r="AA78" s="1">
        <v>1.4999999999999999E-2</v>
      </c>
      <c r="AB78" s="1">
        <v>0</v>
      </c>
      <c r="AC78" s="1">
        <v>3.9940000000000002</v>
      </c>
      <c r="AD78" s="1">
        <v>37.878011276268573</v>
      </c>
      <c r="AE78" s="1">
        <v>38.800615069195288</v>
      </c>
      <c r="AF78" s="1">
        <v>23.321373654536139</v>
      </c>
      <c r="AG78" s="2">
        <f t="shared" si="4"/>
        <v>63.188647746243745</v>
      </c>
      <c r="AH78" s="2">
        <f t="shared" si="5"/>
        <v>0</v>
      </c>
      <c r="AI78" s="1">
        <v>0.42260379292670425</v>
      </c>
      <c r="AJ78" s="1">
        <v>0.37878011276268575</v>
      </c>
      <c r="AL78" s="1">
        <v>0.3540856273483648</v>
      </c>
      <c r="AM78" s="1">
        <v>1373.149389523925</v>
      </c>
      <c r="AN78" s="1">
        <v>1403.622314453125</v>
      </c>
      <c r="AO78" s="1">
        <v>0.78253167867660522</v>
      </c>
      <c r="AP78" s="1">
        <v>1350.292114257812</v>
      </c>
      <c r="AQ78" s="1">
        <v>1400.2092851584789</v>
      </c>
      <c r="AR78" s="1">
        <v>1413.8350550798129</v>
      </c>
      <c r="AS78" s="1">
        <v>1.339800119400024</v>
      </c>
      <c r="AT78" s="1">
        <v>0.85891627403225357</v>
      </c>
      <c r="AU78" s="1">
        <v>2.5326758163595322</v>
      </c>
      <c r="AV78" s="1">
        <v>1</v>
      </c>
    </row>
    <row r="79" spans="1:50" s="1" customFormat="1" x14ac:dyDescent="0.3">
      <c r="A79" s="1">
        <v>1</v>
      </c>
      <c r="B79" s="1">
        <v>52.561999999999998</v>
      </c>
      <c r="C79" s="1">
        <v>0.114</v>
      </c>
      <c r="D79" s="1">
        <v>0.59599999999999997</v>
      </c>
      <c r="E79" s="1">
        <v>0.378</v>
      </c>
      <c r="F79" s="1">
        <v>13.718</v>
      </c>
      <c r="G79" s="1">
        <v>0.42699999999999999</v>
      </c>
      <c r="H79" s="1">
        <v>13.188000000000001</v>
      </c>
      <c r="I79" s="1">
        <v>18.317</v>
      </c>
      <c r="J79" s="1">
        <v>0.17799999999999999</v>
      </c>
      <c r="K79" s="1">
        <v>0</v>
      </c>
      <c r="L79" s="1">
        <v>0</v>
      </c>
      <c r="M79" s="1">
        <v>0</v>
      </c>
      <c r="N79" s="1">
        <f t="shared" si="3"/>
        <v>99.478000000000009</v>
      </c>
      <c r="O79" s="1" t="s">
        <v>64</v>
      </c>
      <c r="P79" t="str" cm="1">
        <f t="array" ref="P79">_xlfn.IFS(A79=1,"Core",A79=2,"Rim",TRUE,"Mantle")</f>
        <v>Core</v>
      </c>
      <c r="Q79" s="1" t="s">
        <v>53</v>
      </c>
      <c r="R79" s="1">
        <v>1.9950000000000001</v>
      </c>
      <c r="S79" s="1">
        <v>3.0000000000000001E-3</v>
      </c>
      <c r="T79" s="1">
        <v>2.7E-2</v>
      </c>
      <c r="U79" s="1">
        <v>1.0999999999999999E-2</v>
      </c>
      <c r="V79" s="1">
        <v>0</v>
      </c>
      <c r="W79" s="1">
        <v>0.435</v>
      </c>
      <c r="X79" s="1">
        <v>1.4E-2</v>
      </c>
      <c r="Y79" s="1">
        <v>0.746</v>
      </c>
      <c r="Z79" s="1">
        <v>0.745</v>
      </c>
      <c r="AA79" s="1">
        <v>1.2999999999999999E-2</v>
      </c>
      <c r="AB79" s="1">
        <v>0</v>
      </c>
      <c r="AC79" s="1">
        <v>3.9889999999999999</v>
      </c>
      <c r="AD79" s="2">
        <v>38.402061855670105</v>
      </c>
      <c r="AE79" s="2">
        <v>38.453608247422679</v>
      </c>
      <c r="AF79" s="2">
        <v>23.14432989690722</v>
      </c>
      <c r="AG79" s="2">
        <f t="shared" si="4"/>
        <v>63.166807790008463</v>
      </c>
      <c r="AH79" s="2">
        <f t="shared" si="5"/>
        <v>0</v>
      </c>
      <c r="AI79" s="2">
        <v>0.42345360824742273</v>
      </c>
      <c r="AJ79" s="2">
        <v>0.38402061855670105</v>
      </c>
      <c r="AL79" s="1">
        <v>0.69967915498391164</v>
      </c>
      <c r="AM79" s="1">
        <v>1374.926076482488</v>
      </c>
      <c r="AN79" s="1">
        <v>1406.448120117188</v>
      </c>
      <c r="AO79" s="1">
        <v>0.95601433515548706</v>
      </c>
      <c r="AP79" s="1">
        <v>1352.65673828125</v>
      </c>
      <c r="AQ79" s="1">
        <v>1408.8422651606311</v>
      </c>
      <c r="AR79" s="1">
        <v>1415.6732713384449</v>
      </c>
      <c r="AS79" s="1">
        <v>1.5447273254394529</v>
      </c>
      <c r="AT79" s="1">
        <v>1.76877323118606</v>
      </c>
      <c r="AU79" s="1">
        <v>2.6071487670636468</v>
      </c>
      <c r="AV79" s="1">
        <v>0</v>
      </c>
    </row>
    <row r="80" spans="1:50" s="1" customFormat="1" x14ac:dyDescent="0.3">
      <c r="A80" s="1">
        <v>1</v>
      </c>
      <c r="B80" s="1">
        <v>52.73</v>
      </c>
      <c r="C80" s="1">
        <v>0.14000000000000001</v>
      </c>
      <c r="D80" s="1">
        <v>0.55000000000000004</v>
      </c>
      <c r="E80" s="1">
        <v>0.33</v>
      </c>
      <c r="F80" s="1">
        <v>14</v>
      </c>
      <c r="G80" s="1">
        <v>0.46</v>
      </c>
      <c r="H80" s="1">
        <v>13.46</v>
      </c>
      <c r="I80" s="1">
        <v>18.309999999999999</v>
      </c>
      <c r="J80" s="1">
        <v>0.18</v>
      </c>
      <c r="K80" s="1">
        <v>0</v>
      </c>
      <c r="L80" s="1">
        <v>0</v>
      </c>
      <c r="M80" s="1">
        <v>0</v>
      </c>
      <c r="N80" s="1">
        <f t="shared" si="3"/>
        <v>100.16</v>
      </c>
      <c r="O80" s="1" t="s">
        <v>64</v>
      </c>
      <c r="P80" t="str" cm="1">
        <f t="array" ref="P80">_xlfn.IFS(A80=1,"Core",A80=2,"Rim",TRUE,"Mantle")</f>
        <v>Core</v>
      </c>
      <c r="Q80" s="1" t="s">
        <v>58</v>
      </c>
      <c r="R80" s="1">
        <v>1.99</v>
      </c>
      <c r="S80" s="1">
        <v>4.0000000000000001E-3</v>
      </c>
      <c r="T80" s="1">
        <v>2.4E-2</v>
      </c>
      <c r="U80" s="1">
        <v>0.01</v>
      </c>
      <c r="V80" s="1">
        <v>0</v>
      </c>
      <c r="W80" s="1">
        <v>0.442</v>
      </c>
      <c r="X80" s="1">
        <v>1.4999999999999999E-2</v>
      </c>
      <c r="Y80" s="1">
        <v>0.75700000000000001</v>
      </c>
      <c r="Z80" s="1">
        <v>0.74</v>
      </c>
      <c r="AA80" s="1">
        <v>1.2999999999999999E-2</v>
      </c>
      <c r="AB80" s="1">
        <v>0</v>
      </c>
      <c r="AC80" s="1">
        <v>3.9950000000000001</v>
      </c>
      <c r="AD80" s="1">
        <v>37.871033776867961</v>
      </c>
      <c r="AE80" s="1">
        <v>38.741044012282501</v>
      </c>
      <c r="AF80" s="1">
        <v>23.387922210849542</v>
      </c>
      <c r="AG80" s="2">
        <f t="shared" si="4"/>
        <v>63.135946622185145</v>
      </c>
      <c r="AH80" s="2">
        <f t="shared" si="5"/>
        <v>0</v>
      </c>
      <c r="AI80" s="1">
        <v>0.42323439099283522</v>
      </c>
      <c r="AJ80" s="1">
        <v>0.37871033776867963</v>
      </c>
      <c r="AL80" s="1">
        <v>0.1272122481880551</v>
      </c>
      <c r="AM80" s="1">
        <v>1368.0966411336319</v>
      </c>
      <c r="AN80" s="1">
        <v>1399.508056640625</v>
      </c>
      <c r="AO80" s="1">
        <v>0.84282535314559937</v>
      </c>
      <c r="AP80" s="1">
        <v>1341.905639648438</v>
      </c>
      <c r="AQ80" s="1">
        <v>1398.46452015362</v>
      </c>
      <c r="AR80" s="1">
        <v>1410.5845445973191</v>
      </c>
      <c r="AS80" s="1">
        <v>1.311702609062195</v>
      </c>
      <c r="AT80" s="1">
        <v>0.69403160485990156</v>
      </c>
      <c r="AU80" s="1">
        <v>2.1832571580175588</v>
      </c>
      <c r="AV80" s="1">
        <v>0</v>
      </c>
    </row>
    <row r="81" spans="1:48" s="1" customFormat="1" x14ac:dyDescent="0.3">
      <c r="A81" s="1">
        <v>1</v>
      </c>
      <c r="B81" s="1">
        <v>52.41</v>
      </c>
      <c r="C81" s="1">
        <v>0.17</v>
      </c>
      <c r="D81" s="1">
        <v>0.69</v>
      </c>
      <c r="E81" s="1">
        <v>0.36</v>
      </c>
      <c r="F81" s="1">
        <v>14.2</v>
      </c>
      <c r="G81" s="1">
        <v>0.42</v>
      </c>
      <c r="H81" s="1">
        <v>13.46</v>
      </c>
      <c r="I81" s="1">
        <v>18.28</v>
      </c>
      <c r="J81" s="1">
        <v>0.21</v>
      </c>
      <c r="K81" s="1">
        <v>0</v>
      </c>
      <c r="L81" s="1">
        <v>0</v>
      </c>
      <c r="M81" s="1">
        <v>0</v>
      </c>
      <c r="N81" s="1">
        <f t="shared" si="3"/>
        <v>100.2</v>
      </c>
      <c r="O81" s="1" t="s">
        <v>64</v>
      </c>
      <c r="P81" t="str" cm="1">
        <f t="array" ref="P81">_xlfn.IFS(A81=1,"Core",A81=2,"Rim",TRUE,"Mantle")</f>
        <v>Core</v>
      </c>
      <c r="Q81" s="1" t="s">
        <v>58</v>
      </c>
      <c r="R81" s="1">
        <v>1.9790000000000001</v>
      </c>
      <c r="S81" s="1">
        <v>5.0000000000000001E-3</v>
      </c>
      <c r="T81" s="1">
        <v>3.1E-2</v>
      </c>
      <c r="U81" s="1">
        <v>1.0999999999999999E-2</v>
      </c>
      <c r="V81" s="1">
        <v>6.0000000000000001E-3</v>
      </c>
      <c r="W81" s="1">
        <v>0.443</v>
      </c>
      <c r="X81" s="1">
        <v>1.2999999999999999E-2</v>
      </c>
      <c r="Y81" s="1">
        <v>0.75800000000000001</v>
      </c>
      <c r="Z81" s="1">
        <v>0.74</v>
      </c>
      <c r="AA81" s="1">
        <v>1.4999999999999999E-2</v>
      </c>
      <c r="AB81" s="1">
        <v>0</v>
      </c>
      <c r="AC81" s="1">
        <v>4</v>
      </c>
      <c r="AD81" s="1">
        <v>37.755102040816325</v>
      </c>
      <c r="AE81" s="1">
        <v>38.673469387755105</v>
      </c>
      <c r="AF81" s="1">
        <v>23.571428571428569</v>
      </c>
      <c r="AG81" s="2">
        <f t="shared" si="4"/>
        <v>63.114071606994173</v>
      </c>
      <c r="AH81" s="2">
        <f t="shared" si="5"/>
        <v>1.3363028953229399E-2</v>
      </c>
      <c r="AI81" s="1">
        <v>0.42448979591836733</v>
      </c>
      <c r="AJ81" s="1">
        <v>0.37755102040816324</v>
      </c>
      <c r="AL81" s="1">
        <v>4.9801540352660822E-3</v>
      </c>
      <c r="AM81" s="1">
        <v>1369.0381037049131</v>
      </c>
      <c r="AN81" s="1">
        <v>1390.756958007812</v>
      </c>
      <c r="AO81" s="1">
        <v>0.82139736413955688</v>
      </c>
      <c r="AP81" s="1">
        <v>1355.2587890625</v>
      </c>
      <c r="AQ81" s="1">
        <v>1392.177329047028</v>
      </c>
      <c r="AR81" s="1">
        <v>1400.8941746391399</v>
      </c>
      <c r="AS81" s="1">
        <v>1.354667186737061</v>
      </c>
      <c r="AT81" s="1">
        <v>0.21574766916683069</v>
      </c>
      <c r="AU81" s="1">
        <v>1.2886562698243209</v>
      </c>
      <c r="AV81" s="1">
        <v>1</v>
      </c>
    </row>
    <row r="82" spans="1:48" s="1" customFormat="1" x14ac:dyDescent="0.3">
      <c r="A82" s="1">
        <v>1</v>
      </c>
      <c r="B82" s="1">
        <v>52.82</v>
      </c>
      <c r="C82" s="1">
        <v>0.13</v>
      </c>
      <c r="D82" s="1">
        <v>0.51</v>
      </c>
      <c r="E82" s="1">
        <v>0.32</v>
      </c>
      <c r="F82" s="1">
        <v>13.91</v>
      </c>
      <c r="G82" s="1">
        <v>0.47</v>
      </c>
      <c r="H82" s="1">
        <v>13.35</v>
      </c>
      <c r="I82" s="1">
        <v>18.32</v>
      </c>
      <c r="J82" s="1">
        <v>0.21</v>
      </c>
      <c r="K82" s="1">
        <v>0</v>
      </c>
      <c r="L82" s="1">
        <v>0</v>
      </c>
      <c r="M82" s="1">
        <v>0</v>
      </c>
      <c r="N82" s="1">
        <f t="shared" si="3"/>
        <v>100.03999999999998</v>
      </c>
      <c r="O82" s="1" t="s">
        <v>64</v>
      </c>
      <c r="P82" t="str" cm="1">
        <f t="array" ref="P82">_xlfn.IFS(A82=1,"Core",A82=2,"Rim",TRUE,"Mantle")</f>
        <v>Core</v>
      </c>
      <c r="Q82" s="1" t="s">
        <v>58</v>
      </c>
      <c r="R82" s="1">
        <v>1.9950000000000001</v>
      </c>
      <c r="S82" s="1">
        <v>4.0000000000000001E-3</v>
      </c>
      <c r="T82" s="1">
        <v>2.3E-2</v>
      </c>
      <c r="U82" s="1">
        <v>0.01</v>
      </c>
      <c r="V82" s="1">
        <v>0</v>
      </c>
      <c r="W82" s="1">
        <v>0.439</v>
      </c>
      <c r="X82" s="1">
        <v>1.4999999999999999E-2</v>
      </c>
      <c r="Y82" s="1">
        <v>0.751</v>
      </c>
      <c r="Z82" s="1">
        <v>0.74099999999999999</v>
      </c>
      <c r="AA82" s="1">
        <v>1.4999999999999999E-2</v>
      </c>
      <c r="AB82" s="1">
        <v>0</v>
      </c>
      <c r="AC82" s="1">
        <v>3.9929999999999999</v>
      </c>
      <c r="AD82" s="1">
        <v>38.078108941418293</v>
      </c>
      <c r="AE82" s="1">
        <v>38.59198355601233</v>
      </c>
      <c r="AF82" s="1">
        <v>23.329907502569373</v>
      </c>
      <c r="AG82" s="2">
        <f t="shared" si="4"/>
        <v>63.109243697478988</v>
      </c>
      <c r="AH82" s="2">
        <f t="shared" si="5"/>
        <v>0</v>
      </c>
      <c r="AI82" s="1">
        <v>0.42368961973278518</v>
      </c>
      <c r="AJ82" s="1">
        <v>0.38078108941418293</v>
      </c>
      <c r="AL82" s="1">
        <v>0.65695691159232084</v>
      </c>
      <c r="AM82" s="1">
        <v>1371.50596299877</v>
      </c>
      <c r="AN82" s="1">
        <v>1400.005493164062</v>
      </c>
      <c r="AO82" s="1">
        <v>0.85219365358352661</v>
      </c>
      <c r="AP82" s="1">
        <v>1335.996704101562</v>
      </c>
      <c r="AQ82" s="1">
        <v>1404.282819249222</v>
      </c>
      <c r="AR82" s="1">
        <v>1416.2950894642461</v>
      </c>
      <c r="AS82" s="1">
        <v>1.3129734992980959</v>
      </c>
      <c r="AT82" s="1">
        <v>1.3586894934719571</v>
      </c>
      <c r="AU82" s="1">
        <v>2.834245064265136</v>
      </c>
      <c r="AV82" s="1">
        <v>0</v>
      </c>
    </row>
    <row r="83" spans="1:48" s="1" customFormat="1" x14ac:dyDescent="0.3">
      <c r="A83" s="1">
        <v>1</v>
      </c>
      <c r="B83" s="1">
        <v>52.77</v>
      </c>
      <c r="C83" s="1">
        <v>0.11</v>
      </c>
      <c r="D83" s="1">
        <v>0.52</v>
      </c>
      <c r="E83" s="1">
        <v>0.32</v>
      </c>
      <c r="F83" s="1">
        <v>13.96</v>
      </c>
      <c r="G83" s="1">
        <v>0.45</v>
      </c>
      <c r="H83" s="1">
        <v>13.38</v>
      </c>
      <c r="I83" s="1">
        <v>18.21</v>
      </c>
      <c r="J83" s="1">
        <v>0.16</v>
      </c>
      <c r="K83" s="1">
        <v>0</v>
      </c>
      <c r="L83" s="1">
        <v>0</v>
      </c>
      <c r="M83" s="1">
        <v>0</v>
      </c>
      <c r="N83" s="1">
        <f t="shared" si="3"/>
        <v>99.88</v>
      </c>
      <c r="O83" s="1" t="s">
        <v>64</v>
      </c>
      <c r="P83" t="str" cm="1">
        <f t="array" ref="P83">_xlfn.IFS(A83=1,"Core",A83=2,"Rim",TRUE,"Mantle")</f>
        <v>Core</v>
      </c>
      <c r="Q83" s="1" t="s">
        <v>58</v>
      </c>
      <c r="R83" s="1">
        <v>1.9950000000000001</v>
      </c>
      <c r="S83" s="1">
        <v>3.0000000000000001E-3</v>
      </c>
      <c r="T83" s="1">
        <v>2.3E-2</v>
      </c>
      <c r="U83" s="1">
        <v>0.01</v>
      </c>
      <c r="V83" s="1">
        <v>0</v>
      </c>
      <c r="W83" s="1">
        <v>0.441</v>
      </c>
      <c r="X83" s="1">
        <v>1.4E-2</v>
      </c>
      <c r="Y83" s="1">
        <v>0.754</v>
      </c>
      <c r="Z83" s="1">
        <v>0.73799999999999999</v>
      </c>
      <c r="AA83" s="1">
        <v>1.2E-2</v>
      </c>
      <c r="AB83" s="1">
        <v>0</v>
      </c>
      <c r="AC83" s="1">
        <v>3.9910000000000001</v>
      </c>
      <c r="AD83" s="1">
        <v>37.90446841294299</v>
      </c>
      <c r="AE83" s="1">
        <v>38.726245505906526</v>
      </c>
      <c r="AF83" s="1">
        <v>23.369286081150488</v>
      </c>
      <c r="AG83" s="2">
        <f t="shared" si="4"/>
        <v>63.096234309623433</v>
      </c>
      <c r="AH83" s="2">
        <f t="shared" si="5"/>
        <v>0</v>
      </c>
      <c r="AI83" s="1">
        <v>0.42321520287621983</v>
      </c>
      <c r="AJ83" s="1">
        <v>0.37904468412942988</v>
      </c>
      <c r="AL83" s="1">
        <v>0.39379166661758092</v>
      </c>
      <c r="AM83" s="1">
        <v>1371.1488828698591</v>
      </c>
      <c r="AN83" s="1">
        <v>1406.373779296875</v>
      </c>
      <c r="AO83" s="1">
        <v>0.86758124828338623</v>
      </c>
      <c r="AP83" s="1">
        <v>1345.585693359375</v>
      </c>
      <c r="AQ83" s="1">
        <v>1405.011624600922</v>
      </c>
      <c r="AR83" s="1">
        <v>1411.906209727536</v>
      </c>
      <c r="AS83" s="1">
        <v>1.322776079177856</v>
      </c>
      <c r="AT83" s="1">
        <v>1.357146892704804</v>
      </c>
      <c r="AU83" s="1">
        <v>2.2036126547717849</v>
      </c>
      <c r="AV83" s="1">
        <v>0</v>
      </c>
    </row>
    <row r="84" spans="1:48" s="1" customFormat="1" x14ac:dyDescent="0.3">
      <c r="A84" s="1">
        <v>1</v>
      </c>
      <c r="B84" s="1">
        <v>52.84</v>
      </c>
      <c r="C84" s="1">
        <v>0.14000000000000001</v>
      </c>
      <c r="D84" s="1">
        <v>0.5</v>
      </c>
      <c r="E84" s="1">
        <v>0.36</v>
      </c>
      <c r="F84" s="1">
        <v>14.07</v>
      </c>
      <c r="G84" s="1">
        <v>0.44</v>
      </c>
      <c r="H84" s="1">
        <v>13.51</v>
      </c>
      <c r="I84" s="1">
        <v>18.12</v>
      </c>
      <c r="J84" s="1">
        <v>0.19</v>
      </c>
      <c r="K84" s="1">
        <v>0</v>
      </c>
      <c r="L84" s="1">
        <v>0</v>
      </c>
      <c r="M84" s="1">
        <v>0</v>
      </c>
      <c r="N84" s="1">
        <f t="shared" si="3"/>
        <v>100.17</v>
      </c>
      <c r="O84" s="1" t="s">
        <v>64</v>
      </c>
      <c r="P84" t="str" cm="1">
        <f t="array" ref="P84">_xlfn.IFS(A84=1,"Core",A84=2,"Rim",TRUE,"Mantle")</f>
        <v>Core</v>
      </c>
      <c r="Q84" s="1" t="s">
        <v>58</v>
      </c>
      <c r="R84" s="1">
        <v>1.9930000000000001</v>
      </c>
      <c r="S84" s="1">
        <v>4.0000000000000001E-3</v>
      </c>
      <c r="T84" s="1">
        <v>2.1999999999999999E-2</v>
      </c>
      <c r="U84" s="1">
        <v>1.0999999999999999E-2</v>
      </c>
      <c r="V84" s="1">
        <v>0</v>
      </c>
      <c r="W84" s="1">
        <v>0.44400000000000001</v>
      </c>
      <c r="X84" s="1">
        <v>1.4E-2</v>
      </c>
      <c r="Y84" s="1">
        <v>0.75900000000000001</v>
      </c>
      <c r="Z84" s="1">
        <v>0.73199999999999998</v>
      </c>
      <c r="AA84" s="1">
        <v>1.4E-2</v>
      </c>
      <c r="AB84" s="1">
        <v>0</v>
      </c>
      <c r="AC84" s="1">
        <v>3.9929999999999999</v>
      </c>
      <c r="AD84" s="1">
        <v>37.557721908671112</v>
      </c>
      <c r="AE84" s="1">
        <v>38.943047716777834</v>
      </c>
      <c r="AF84" s="1">
        <v>23.499230374551054</v>
      </c>
      <c r="AG84" s="2">
        <f t="shared" si="4"/>
        <v>63.092269326683294</v>
      </c>
      <c r="AH84" s="2">
        <f t="shared" si="5"/>
        <v>0</v>
      </c>
      <c r="AI84" s="1">
        <v>0.42278091328886608</v>
      </c>
      <c r="AJ84" s="1">
        <v>0.3755772190867111</v>
      </c>
      <c r="AL84" s="1">
        <v>0.41508849080348398</v>
      </c>
      <c r="AM84" s="1">
        <v>1372.8318799543681</v>
      </c>
      <c r="AN84" s="1">
        <v>1398.458374023438</v>
      </c>
      <c r="AO84" s="1">
        <v>0.88223809003829956</v>
      </c>
      <c r="AP84" s="1">
        <v>1347.965454101562</v>
      </c>
      <c r="AQ84" s="1">
        <v>1401.628411727228</v>
      </c>
      <c r="AR84" s="1">
        <v>1413.5212961273619</v>
      </c>
      <c r="AS84" s="1">
        <v>1.2091115713119509</v>
      </c>
      <c r="AT84" s="1">
        <v>1.0572175167089879</v>
      </c>
      <c r="AU84" s="1">
        <v>2.5183166831564789</v>
      </c>
      <c r="AV84" s="1">
        <v>0</v>
      </c>
    </row>
    <row r="85" spans="1:48" s="1" customFormat="1" x14ac:dyDescent="0.3">
      <c r="A85" s="1">
        <v>1</v>
      </c>
      <c r="B85" s="1">
        <v>52.25</v>
      </c>
      <c r="C85" s="1">
        <v>0.13600000000000001</v>
      </c>
      <c r="D85" s="1">
        <v>0.53600000000000003</v>
      </c>
      <c r="E85" s="1">
        <v>0.38200000000000001</v>
      </c>
      <c r="F85" s="1">
        <v>13.666</v>
      </c>
      <c r="G85" s="1">
        <v>0.42899999999999999</v>
      </c>
      <c r="H85" s="1">
        <v>13.098000000000001</v>
      </c>
      <c r="I85" s="1">
        <v>18.228000000000002</v>
      </c>
      <c r="J85" s="1">
        <v>0.193</v>
      </c>
      <c r="K85" s="1">
        <v>0</v>
      </c>
      <c r="L85" s="1">
        <v>0</v>
      </c>
      <c r="M85" s="1">
        <v>0</v>
      </c>
      <c r="N85" s="1">
        <f t="shared" si="3"/>
        <v>98.917999999999992</v>
      </c>
      <c r="O85" s="1" t="s">
        <v>64</v>
      </c>
      <c r="P85" t="str" cm="1">
        <f t="array" ref="P85">_xlfn.IFS(A85=1,"Core",A85=2,"Rim",TRUE,"Mantle")</f>
        <v>Core</v>
      </c>
      <c r="Q85" s="1" t="s">
        <v>53</v>
      </c>
      <c r="R85" s="1">
        <v>1.9950000000000001</v>
      </c>
      <c r="S85" s="1">
        <v>4.0000000000000001E-3</v>
      </c>
      <c r="T85" s="1">
        <v>2.4E-2</v>
      </c>
      <c r="U85" s="1">
        <v>1.2E-2</v>
      </c>
      <c r="V85" s="1">
        <v>0</v>
      </c>
      <c r="W85" s="1">
        <v>0.436</v>
      </c>
      <c r="X85" s="1">
        <v>1.4E-2</v>
      </c>
      <c r="Y85" s="1">
        <v>0.745</v>
      </c>
      <c r="Z85" s="1">
        <v>0.746</v>
      </c>
      <c r="AA85" s="1">
        <v>1.4E-2</v>
      </c>
      <c r="AB85" s="1">
        <v>0</v>
      </c>
      <c r="AC85" s="1">
        <v>3.99</v>
      </c>
      <c r="AD85" s="2">
        <v>38.433797011849563</v>
      </c>
      <c r="AE85" s="2">
        <v>38.382277176713039</v>
      </c>
      <c r="AF85" s="2">
        <v>23.183925811437405</v>
      </c>
      <c r="AG85" s="2">
        <f t="shared" si="4"/>
        <v>63.082133784928033</v>
      </c>
      <c r="AH85" s="2">
        <f t="shared" si="5"/>
        <v>0</v>
      </c>
      <c r="AI85" s="2">
        <v>0.42400824317362185</v>
      </c>
      <c r="AJ85" s="2">
        <v>0.38433797011849563</v>
      </c>
      <c r="AL85" s="1">
        <v>0.62980312995382803</v>
      </c>
      <c r="AM85" s="1">
        <v>1373.9811449330221</v>
      </c>
      <c r="AN85" s="1">
        <v>1402.870971679688</v>
      </c>
      <c r="AO85" s="1">
        <v>0.91868597269058228</v>
      </c>
      <c r="AP85" s="1">
        <v>1354.098999023438</v>
      </c>
      <c r="AQ85" s="1">
        <v>1405.321963336811</v>
      </c>
      <c r="AR85" s="1">
        <v>1415.2704973040759</v>
      </c>
      <c r="AS85" s="1">
        <v>1.534358143806458</v>
      </c>
      <c r="AT85" s="1">
        <v>1.457642531045622</v>
      </c>
      <c r="AU85" s="1">
        <v>2.6794910669309062</v>
      </c>
      <c r="AV85" s="1">
        <v>0</v>
      </c>
    </row>
    <row r="86" spans="1:48" s="1" customFormat="1" x14ac:dyDescent="0.3">
      <c r="A86" s="1">
        <v>1</v>
      </c>
      <c r="B86" s="1">
        <v>52.350999999999999</v>
      </c>
      <c r="C86" s="1">
        <v>0.106</v>
      </c>
      <c r="D86" s="1">
        <v>0.48599999999999999</v>
      </c>
      <c r="E86" s="1">
        <v>0.38700000000000001</v>
      </c>
      <c r="F86" s="1">
        <v>13.775</v>
      </c>
      <c r="G86" s="1">
        <v>0.42399999999999999</v>
      </c>
      <c r="H86" s="1">
        <v>13.199</v>
      </c>
      <c r="I86" s="1">
        <v>18.158000000000001</v>
      </c>
      <c r="J86" s="1">
        <v>0.22700000000000001</v>
      </c>
      <c r="K86" s="1">
        <v>0</v>
      </c>
      <c r="L86" s="1">
        <v>0</v>
      </c>
      <c r="M86" s="1">
        <v>0</v>
      </c>
      <c r="N86" s="1">
        <f t="shared" si="3"/>
        <v>99.113000000000014</v>
      </c>
      <c r="O86" s="1" t="s">
        <v>64</v>
      </c>
      <c r="P86" t="str" cm="1">
        <f t="array" ref="P86">_xlfn.IFS(A86=1,"Core",A86=2,"Rim",TRUE,"Mantle")</f>
        <v>Core</v>
      </c>
      <c r="Q86" s="1" t="s">
        <v>53</v>
      </c>
      <c r="R86" s="1">
        <v>1.996</v>
      </c>
      <c r="S86" s="1">
        <v>3.0000000000000001E-3</v>
      </c>
      <c r="T86" s="1">
        <v>2.1999999999999999E-2</v>
      </c>
      <c r="U86" s="1">
        <v>1.2E-2</v>
      </c>
      <c r="V86" s="1">
        <v>0</v>
      </c>
      <c r="W86" s="1">
        <v>0.439</v>
      </c>
      <c r="X86" s="1">
        <v>1.4E-2</v>
      </c>
      <c r="Y86" s="1">
        <v>0.75</v>
      </c>
      <c r="Z86" s="1">
        <v>0.74199999999999999</v>
      </c>
      <c r="AA86" s="1">
        <v>1.7000000000000001E-2</v>
      </c>
      <c r="AB86" s="1">
        <v>0</v>
      </c>
      <c r="AC86" s="1">
        <v>3.9929999999999999</v>
      </c>
      <c r="AD86" s="2">
        <v>38.149100257069406</v>
      </c>
      <c r="AE86" s="2">
        <v>38.56041131105399</v>
      </c>
      <c r="AF86" s="2">
        <v>23.290488431876607</v>
      </c>
      <c r="AG86" s="2">
        <f t="shared" si="4"/>
        <v>63.078216989066441</v>
      </c>
      <c r="AH86" s="2">
        <f t="shared" si="5"/>
        <v>0</v>
      </c>
      <c r="AI86" s="2">
        <v>0.42365038560411311</v>
      </c>
      <c r="AJ86" s="2">
        <v>0.38149100257069407</v>
      </c>
      <c r="AL86" s="1">
        <v>0.82344906797499107</v>
      </c>
      <c r="AM86" s="1">
        <v>1376.7760724021971</v>
      </c>
      <c r="AN86" s="1">
        <v>1407.328857421875</v>
      </c>
      <c r="AO86" s="1">
        <v>0.95703655481338501</v>
      </c>
      <c r="AP86" s="1">
        <v>1357.414428710938</v>
      </c>
      <c r="AQ86" s="1">
        <v>1405.5209311898741</v>
      </c>
      <c r="AR86" s="1">
        <v>1418.9110581153891</v>
      </c>
      <c r="AS86" s="1">
        <v>1.641722440719604</v>
      </c>
      <c r="AT86" s="1">
        <v>1.4685429517403461</v>
      </c>
      <c r="AU86" s="1">
        <v>3.1129484593287788</v>
      </c>
      <c r="AV86" s="1">
        <v>0</v>
      </c>
    </row>
    <row r="87" spans="1:48" s="1" customFormat="1" x14ac:dyDescent="0.3">
      <c r="A87" s="1">
        <v>1</v>
      </c>
      <c r="B87" s="1">
        <v>52.468000000000004</v>
      </c>
      <c r="C87" s="1">
        <v>0.126</v>
      </c>
      <c r="D87" s="1">
        <v>0.48099999999999998</v>
      </c>
      <c r="E87" s="1">
        <v>0.378</v>
      </c>
      <c r="F87" s="1">
        <v>13.803000000000001</v>
      </c>
      <c r="G87" s="1">
        <v>0.439</v>
      </c>
      <c r="H87" s="1">
        <v>13.23</v>
      </c>
      <c r="I87" s="1">
        <v>18.273</v>
      </c>
      <c r="J87" s="1">
        <v>0.20599999999999999</v>
      </c>
      <c r="K87" s="1">
        <v>0</v>
      </c>
      <c r="L87" s="1">
        <v>0</v>
      </c>
      <c r="M87" s="1">
        <v>0</v>
      </c>
      <c r="N87" s="1">
        <f t="shared" si="3"/>
        <v>99.403999999999996</v>
      </c>
      <c r="O87" s="1" t="s">
        <v>64</v>
      </c>
      <c r="P87" t="str" cm="1">
        <f t="array" ref="P87">_xlfn.IFS(A87=1,"Core",A87=2,"Rim",TRUE,"Mantle")</f>
        <v>Core</v>
      </c>
      <c r="Q87" s="1" t="s">
        <v>53</v>
      </c>
      <c r="R87" s="1">
        <v>1.9950000000000001</v>
      </c>
      <c r="S87" s="1">
        <v>4.0000000000000001E-3</v>
      </c>
      <c r="T87" s="1">
        <v>2.1999999999999999E-2</v>
      </c>
      <c r="U87" s="1">
        <v>1.0999999999999999E-2</v>
      </c>
      <c r="V87" s="1">
        <v>0</v>
      </c>
      <c r="W87" s="1">
        <v>0.439</v>
      </c>
      <c r="X87" s="1">
        <v>1.4E-2</v>
      </c>
      <c r="Y87" s="1">
        <v>0.75</v>
      </c>
      <c r="Z87" s="1">
        <v>0.74399999999999999</v>
      </c>
      <c r="AA87" s="1">
        <v>1.4999999999999999E-2</v>
      </c>
      <c r="AB87" s="1">
        <v>0</v>
      </c>
      <c r="AC87" s="1">
        <v>3.9929999999999999</v>
      </c>
      <c r="AD87" s="2">
        <v>38.212634822804311</v>
      </c>
      <c r="AE87" s="2">
        <v>38.52080123266564</v>
      </c>
      <c r="AF87" s="2">
        <v>23.266563944530049</v>
      </c>
      <c r="AG87" s="2">
        <f t="shared" si="4"/>
        <v>63.078216989066441</v>
      </c>
      <c r="AH87" s="2">
        <f t="shared" si="5"/>
        <v>0</v>
      </c>
      <c r="AI87" s="2">
        <v>0.42372881355932202</v>
      </c>
      <c r="AJ87" s="2">
        <v>0.38212634822804309</v>
      </c>
      <c r="AL87" s="1">
        <v>0.48759377990344532</v>
      </c>
      <c r="AM87" s="1">
        <v>1372.6896400305579</v>
      </c>
      <c r="AN87" s="1">
        <v>1406.58251953125</v>
      </c>
      <c r="AO87" s="1">
        <v>0.89722329378128052</v>
      </c>
      <c r="AP87" s="1">
        <v>1349.7236328125</v>
      </c>
      <c r="AQ87" s="1">
        <v>1401.7050337423429</v>
      </c>
      <c r="AR87" s="1">
        <v>1414.923874735091</v>
      </c>
      <c r="AS87" s="1">
        <v>1.479887127876282</v>
      </c>
      <c r="AT87" s="1">
        <v>1.0518259346972629</v>
      </c>
      <c r="AU87" s="1">
        <v>2.6756857515591559</v>
      </c>
      <c r="AV87" s="1">
        <v>0</v>
      </c>
    </row>
    <row r="88" spans="1:48" s="1" customFormat="1" x14ac:dyDescent="0.3">
      <c r="A88" s="1">
        <v>1</v>
      </c>
      <c r="B88" s="1">
        <v>51.968000000000004</v>
      </c>
      <c r="C88" s="1">
        <v>0.13100000000000001</v>
      </c>
      <c r="D88" s="1">
        <v>0.503</v>
      </c>
      <c r="E88" s="1">
        <v>0.36899999999999999</v>
      </c>
      <c r="F88" s="1">
        <v>13.808999999999999</v>
      </c>
      <c r="G88" s="1">
        <v>0.40799999999999997</v>
      </c>
      <c r="H88" s="1">
        <v>13.224</v>
      </c>
      <c r="I88" s="1">
        <v>18.300999999999998</v>
      </c>
      <c r="J88" s="1">
        <v>0.192</v>
      </c>
      <c r="K88" s="1">
        <v>0</v>
      </c>
      <c r="L88" s="1">
        <v>0</v>
      </c>
      <c r="M88" s="1">
        <v>0</v>
      </c>
      <c r="N88" s="1">
        <f t="shared" si="3"/>
        <v>98.905000000000001</v>
      </c>
      <c r="O88" s="1" t="s">
        <v>64</v>
      </c>
      <c r="P88" t="str" cm="1">
        <f t="array" ref="P88">_xlfn.IFS(A88=1,"Core",A88=2,"Rim",TRUE,"Mantle")</f>
        <v>Core</v>
      </c>
      <c r="Q88" s="1" t="s">
        <v>53</v>
      </c>
      <c r="R88" s="1">
        <v>1.988</v>
      </c>
      <c r="S88" s="1">
        <v>4.0000000000000001E-3</v>
      </c>
      <c r="T88" s="1">
        <v>2.3E-2</v>
      </c>
      <c r="U88" s="1">
        <v>1.0999999999999999E-2</v>
      </c>
      <c r="V88" s="1">
        <v>0</v>
      </c>
      <c r="W88" s="1">
        <v>0.442</v>
      </c>
      <c r="X88" s="1">
        <v>1.2999999999999999E-2</v>
      </c>
      <c r="Y88" s="1">
        <v>0.754</v>
      </c>
      <c r="Z88" s="1">
        <v>0.75</v>
      </c>
      <c r="AA88" s="1">
        <v>1.4E-2</v>
      </c>
      <c r="AB88" s="1">
        <v>0</v>
      </c>
      <c r="AC88" s="1">
        <v>3.9990000000000001</v>
      </c>
      <c r="AD88" s="2">
        <v>38.284839203675347</v>
      </c>
      <c r="AE88" s="2">
        <v>38.489025012761616</v>
      </c>
      <c r="AF88" s="2">
        <v>23.226135783563041</v>
      </c>
      <c r="AG88" s="2">
        <f t="shared" si="4"/>
        <v>63.04347826086957</v>
      </c>
      <c r="AH88" s="2">
        <f t="shared" si="5"/>
        <v>0</v>
      </c>
      <c r="AI88" s="2">
        <v>0.42368555385400714</v>
      </c>
      <c r="AJ88" s="2">
        <v>0.38284839203675347</v>
      </c>
      <c r="AL88" s="1">
        <v>-0.26739429194896402</v>
      </c>
      <c r="AM88" s="1">
        <v>1368.981133431595</v>
      </c>
      <c r="AN88" s="1">
        <v>1401.438232421875</v>
      </c>
      <c r="AO88" s="1">
        <v>0.92711383104324341</v>
      </c>
      <c r="AP88" s="1">
        <v>1360.036987304688</v>
      </c>
      <c r="AQ88" s="1">
        <v>1389.7263093927329</v>
      </c>
      <c r="AR88" s="1">
        <v>1400.739574433582</v>
      </c>
      <c r="AS88" s="1">
        <v>1.5003737211227419</v>
      </c>
      <c r="AT88" s="1">
        <v>-0.26727357516574562</v>
      </c>
      <c r="AU88" s="1">
        <v>1.086851602183655</v>
      </c>
      <c r="AV88" s="1">
        <v>1</v>
      </c>
    </row>
    <row r="89" spans="1:48" s="1" customFormat="1" x14ac:dyDescent="0.3">
      <c r="A89" s="1">
        <v>1</v>
      </c>
      <c r="B89" s="1">
        <v>53.2</v>
      </c>
      <c r="C89" s="1">
        <v>0.12</v>
      </c>
      <c r="D89" s="1">
        <v>0.51</v>
      </c>
      <c r="E89" s="1">
        <v>0.39</v>
      </c>
      <c r="F89" s="1">
        <v>14.09</v>
      </c>
      <c r="G89" s="1">
        <v>0.43</v>
      </c>
      <c r="H89" s="1">
        <v>13.49</v>
      </c>
      <c r="I89" s="1">
        <v>18.37</v>
      </c>
      <c r="J89" s="1">
        <v>0.2</v>
      </c>
      <c r="K89" s="1">
        <v>0</v>
      </c>
      <c r="L89" s="1">
        <v>0</v>
      </c>
      <c r="M89" s="1">
        <v>0</v>
      </c>
      <c r="N89" s="1">
        <f t="shared" si="3"/>
        <v>100.80000000000001</v>
      </c>
      <c r="O89" s="1" t="s">
        <v>64</v>
      </c>
      <c r="P89" t="str" cm="1">
        <f t="array" ref="P89">_xlfn.IFS(A89=1,"Core",A89=2,"Rim",TRUE,"Mantle")</f>
        <v>Core</v>
      </c>
      <c r="Q89" s="1" t="s">
        <v>58</v>
      </c>
      <c r="R89" s="1">
        <v>1.994</v>
      </c>
      <c r="S89" s="1">
        <v>3.0000000000000001E-3</v>
      </c>
      <c r="T89" s="1">
        <v>2.3E-2</v>
      </c>
      <c r="U89" s="1">
        <v>1.2E-2</v>
      </c>
      <c r="V89" s="1">
        <v>0</v>
      </c>
      <c r="W89" s="1">
        <v>0.442</v>
      </c>
      <c r="X89" s="1">
        <v>1.4E-2</v>
      </c>
      <c r="Y89" s="1">
        <v>0.754</v>
      </c>
      <c r="Z89" s="1">
        <v>0.73799999999999999</v>
      </c>
      <c r="AA89" s="1">
        <v>1.4999999999999999E-2</v>
      </c>
      <c r="AB89" s="1">
        <v>0</v>
      </c>
      <c r="AC89" s="1">
        <v>3.9929999999999999</v>
      </c>
      <c r="AD89" s="1">
        <v>37.885010266940448</v>
      </c>
      <c r="AE89" s="1">
        <v>38.706365503080079</v>
      </c>
      <c r="AF89" s="1">
        <v>23.408624229979463</v>
      </c>
      <c r="AG89" s="2">
        <f t="shared" si="4"/>
        <v>63.04347826086957</v>
      </c>
      <c r="AH89" s="2">
        <f t="shared" si="5"/>
        <v>0</v>
      </c>
      <c r="AI89" s="1">
        <v>0.42351129363449691</v>
      </c>
      <c r="AJ89" s="1">
        <v>0.3788501026694045</v>
      </c>
      <c r="AL89" s="1">
        <v>0.54557025765686262</v>
      </c>
      <c r="AM89" s="1">
        <v>1374.601490824954</v>
      </c>
      <c r="AN89" s="1">
        <v>1408.736694335938</v>
      </c>
      <c r="AO89" s="1">
        <v>0.59369146823883057</v>
      </c>
      <c r="AP89" s="1">
        <v>1354.471801757812</v>
      </c>
      <c r="AQ89" s="1">
        <v>1403.535234274133</v>
      </c>
      <c r="AR89" s="1">
        <v>1415.265845344685</v>
      </c>
      <c r="AS89" s="1">
        <v>1.331784725189209</v>
      </c>
      <c r="AT89" s="1">
        <v>1.246911071099476</v>
      </c>
      <c r="AU89" s="1">
        <v>2.6877016603681549</v>
      </c>
      <c r="AV89" s="1">
        <v>0</v>
      </c>
    </row>
    <row r="90" spans="1:48" s="1" customFormat="1" x14ac:dyDescent="0.3">
      <c r="A90" s="1">
        <v>1</v>
      </c>
      <c r="B90" s="1">
        <v>52.95</v>
      </c>
      <c r="C90" s="1">
        <v>0.12</v>
      </c>
      <c r="D90" s="1">
        <v>0.53</v>
      </c>
      <c r="E90" s="1">
        <v>0.38</v>
      </c>
      <c r="F90" s="1">
        <v>14.03</v>
      </c>
      <c r="G90" s="1">
        <v>0.47</v>
      </c>
      <c r="H90" s="1">
        <v>13.41</v>
      </c>
      <c r="I90" s="1">
        <v>18.48</v>
      </c>
      <c r="J90" s="1">
        <v>0.18</v>
      </c>
      <c r="K90" s="1">
        <v>0</v>
      </c>
      <c r="L90" s="1">
        <v>0</v>
      </c>
      <c r="M90" s="1">
        <v>0</v>
      </c>
      <c r="N90" s="1">
        <f t="shared" si="3"/>
        <v>100.55000000000001</v>
      </c>
      <c r="O90" s="1" t="s">
        <v>64</v>
      </c>
      <c r="P90" t="str" cm="1">
        <f t="array" ref="P90">_xlfn.IFS(A90=1,"Core",A90=2,"Rim",TRUE,"Mantle")</f>
        <v>Core</v>
      </c>
      <c r="Q90" s="1" t="s">
        <v>58</v>
      </c>
      <c r="R90" s="1">
        <v>1.9910000000000001</v>
      </c>
      <c r="S90" s="1">
        <v>3.0000000000000001E-3</v>
      </c>
      <c r="T90" s="1">
        <v>2.3E-2</v>
      </c>
      <c r="U90" s="1">
        <v>1.0999999999999999E-2</v>
      </c>
      <c r="V90" s="1">
        <v>0</v>
      </c>
      <c r="W90" s="1">
        <v>0.441</v>
      </c>
      <c r="X90" s="1">
        <v>1.4999999999999999E-2</v>
      </c>
      <c r="Y90" s="1">
        <v>0.752</v>
      </c>
      <c r="Z90" s="1">
        <v>0.745</v>
      </c>
      <c r="AA90" s="1">
        <v>1.2999999999999999E-2</v>
      </c>
      <c r="AB90" s="1">
        <v>0</v>
      </c>
      <c r="AC90" s="1">
        <v>3.9950000000000001</v>
      </c>
      <c r="AD90" s="1">
        <v>38.146441372247821</v>
      </c>
      <c r="AE90" s="1">
        <v>38.50486431131592</v>
      </c>
      <c r="AF90" s="1">
        <v>23.348694316436251</v>
      </c>
      <c r="AG90" s="2">
        <f t="shared" si="4"/>
        <v>63.034367141659672</v>
      </c>
      <c r="AH90" s="2">
        <f t="shared" si="5"/>
        <v>0</v>
      </c>
      <c r="AI90" s="1">
        <v>0.42421915002560162</v>
      </c>
      <c r="AJ90" s="1">
        <v>0.38146441372247819</v>
      </c>
      <c r="AL90" s="1">
        <v>0.1061395508047909</v>
      </c>
      <c r="AM90" s="1">
        <v>1366.9355462692961</v>
      </c>
      <c r="AN90" s="1">
        <v>1403.343627929688</v>
      </c>
      <c r="AO90" s="1">
        <v>0.86710399389266968</v>
      </c>
      <c r="AP90" s="1">
        <v>1347.929931640625</v>
      </c>
      <c r="AQ90" s="1">
        <v>1398.1538972674059</v>
      </c>
      <c r="AR90" s="1">
        <v>1410.422286394728</v>
      </c>
      <c r="AS90" s="1">
        <v>1.249486923217773</v>
      </c>
      <c r="AT90" s="1">
        <v>0.63170331964283832</v>
      </c>
      <c r="AU90" s="1">
        <v>2.1389469021677172</v>
      </c>
      <c r="AV90" s="1">
        <v>0</v>
      </c>
    </row>
    <row r="91" spans="1:48" s="1" customFormat="1" x14ac:dyDescent="0.3">
      <c r="A91" s="1">
        <v>1</v>
      </c>
      <c r="B91" s="1">
        <v>53.17</v>
      </c>
      <c r="C91" s="1">
        <v>0.11</v>
      </c>
      <c r="D91" s="1">
        <v>0.5</v>
      </c>
      <c r="E91" s="1">
        <v>0.47</v>
      </c>
      <c r="F91" s="1">
        <v>14.01</v>
      </c>
      <c r="G91" s="1">
        <v>0.46</v>
      </c>
      <c r="H91" s="1">
        <v>13.39</v>
      </c>
      <c r="I91" s="1">
        <v>18.190000000000001</v>
      </c>
      <c r="J91" s="1">
        <v>0.17</v>
      </c>
      <c r="K91" s="1">
        <v>0</v>
      </c>
      <c r="L91" s="1">
        <v>0</v>
      </c>
      <c r="M91" s="1">
        <v>0</v>
      </c>
      <c r="N91" s="1">
        <f t="shared" si="3"/>
        <v>100.47</v>
      </c>
      <c r="O91" s="1" t="s">
        <v>64</v>
      </c>
      <c r="P91" t="str" cm="1">
        <f t="array" ref="P91">_xlfn.IFS(A91=1,"Core",A91=2,"Rim",TRUE,"Mantle")</f>
        <v>Core</v>
      </c>
      <c r="Q91" s="1" t="s">
        <v>58</v>
      </c>
      <c r="R91" s="1">
        <v>1.998</v>
      </c>
      <c r="S91" s="1">
        <v>3.0000000000000001E-3</v>
      </c>
      <c r="T91" s="1">
        <v>2.1999999999999999E-2</v>
      </c>
      <c r="U91" s="1">
        <v>1.4E-2</v>
      </c>
      <c r="V91" s="1">
        <v>0</v>
      </c>
      <c r="W91" s="1">
        <v>0.44</v>
      </c>
      <c r="X91" s="1">
        <v>1.4999999999999999E-2</v>
      </c>
      <c r="Y91" s="1">
        <v>0.75</v>
      </c>
      <c r="Z91" s="1">
        <v>0.73199999999999998</v>
      </c>
      <c r="AA91" s="1">
        <v>1.2E-2</v>
      </c>
      <c r="AB91" s="1">
        <v>0</v>
      </c>
      <c r="AC91" s="1">
        <v>3.9870000000000001</v>
      </c>
      <c r="AD91" s="1">
        <v>37.790397521941138</v>
      </c>
      <c r="AE91" s="1">
        <v>38.719669592152812</v>
      </c>
      <c r="AF91" s="1">
        <v>23.48993288590604</v>
      </c>
      <c r="AG91" s="2">
        <f t="shared" si="4"/>
        <v>63.02521008403361</v>
      </c>
      <c r="AH91" s="2">
        <f t="shared" si="5"/>
        <v>0</v>
      </c>
      <c r="AI91" s="1">
        <v>0.42385131646876606</v>
      </c>
      <c r="AJ91" s="1">
        <v>0.37790397521941138</v>
      </c>
      <c r="AL91" s="1">
        <v>0.73823367246578897</v>
      </c>
      <c r="AM91" s="1">
        <v>1373.720983359957</v>
      </c>
      <c r="AN91" s="1">
        <v>1420.68701171875</v>
      </c>
      <c r="AO91" s="1">
        <v>0.59731829166412354</v>
      </c>
      <c r="AP91" s="1">
        <v>1362.023071289062</v>
      </c>
      <c r="AQ91" s="1">
        <v>1409.1574191614329</v>
      </c>
      <c r="AR91" s="1">
        <v>1415.171666005152</v>
      </c>
      <c r="AS91" s="1">
        <v>1.420762777328491</v>
      </c>
      <c r="AT91" s="1">
        <v>1.7763349424772059</v>
      </c>
      <c r="AU91" s="1">
        <v>2.5143360618823452</v>
      </c>
      <c r="AV91" s="1">
        <v>0</v>
      </c>
    </row>
    <row r="92" spans="1:48" s="1" customFormat="1" x14ac:dyDescent="0.3">
      <c r="A92" s="1">
        <v>1</v>
      </c>
      <c r="B92" s="1">
        <v>52.472999999999999</v>
      </c>
      <c r="C92" s="1">
        <v>0.13100000000000001</v>
      </c>
      <c r="D92" s="1">
        <v>0.51900000000000002</v>
      </c>
      <c r="E92" s="1">
        <v>0.36899999999999999</v>
      </c>
      <c r="F92" s="1">
        <v>13.712999999999999</v>
      </c>
      <c r="G92" s="1">
        <v>0.40500000000000003</v>
      </c>
      <c r="H92" s="1">
        <v>13.118</v>
      </c>
      <c r="I92" s="1">
        <v>18.265999999999998</v>
      </c>
      <c r="J92" s="1">
        <v>0.19800000000000001</v>
      </c>
      <c r="K92" s="1">
        <v>0</v>
      </c>
      <c r="L92" s="1">
        <v>0</v>
      </c>
      <c r="M92" s="1">
        <v>0</v>
      </c>
      <c r="N92" s="1">
        <f t="shared" si="3"/>
        <v>99.191999999999993</v>
      </c>
      <c r="O92" s="1" t="s">
        <v>64</v>
      </c>
      <c r="P92" t="str" cm="1">
        <f t="array" ref="P92">_xlfn.IFS(A92=1,"Core",A92=2,"Rim",TRUE,"Mantle")</f>
        <v>Core</v>
      </c>
      <c r="Q92" s="1" t="s">
        <v>53</v>
      </c>
      <c r="R92" s="1">
        <v>1.9970000000000001</v>
      </c>
      <c r="S92" s="1">
        <v>4.0000000000000001E-3</v>
      </c>
      <c r="T92" s="1">
        <v>2.3E-2</v>
      </c>
      <c r="U92" s="1">
        <v>1.0999999999999999E-2</v>
      </c>
      <c r="V92" s="1">
        <v>0</v>
      </c>
      <c r="W92" s="1">
        <v>0.437</v>
      </c>
      <c r="X92" s="1">
        <v>1.2999999999999999E-2</v>
      </c>
      <c r="Y92" s="1">
        <v>0.74399999999999999</v>
      </c>
      <c r="Z92" s="1">
        <v>0.745</v>
      </c>
      <c r="AA92" s="1">
        <v>1.4999999999999999E-2</v>
      </c>
      <c r="AB92" s="1">
        <v>0</v>
      </c>
      <c r="AC92" s="1">
        <v>3.9889999999999999</v>
      </c>
      <c r="AD92" s="2">
        <v>38.421866941722534</v>
      </c>
      <c r="AE92" s="2">
        <v>38.370293965961835</v>
      </c>
      <c r="AF92" s="2">
        <v>23.207839092315623</v>
      </c>
      <c r="AG92" s="2">
        <f t="shared" si="4"/>
        <v>62.997459779847588</v>
      </c>
      <c r="AH92" s="2">
        <f t="shared" si="5"/>
        <v>0</v>
      </c>
      <c r="AI92" s="2">
        <v>0.42418772563176887</v>
      </c>
      <c r="AJ92" s="2">
        <v>0.38421866941722532</v>
      </c>
      <c r="AL92" s="1">
        <v>0.79893928674018611</v>
      </c>
      <c r="AM92" s="1">
        <v>1377.6391888371479</v>
      </c>
      <c r="AN92" s="1">
        <v>1400.91552734375</v>
      </c>
      <c r="AO92" s="1">
        <v>0.93704414367675781</v>
      </c>
      <c r="AP92" s="1">
        <v>1358.988037109375</v>
      </c>
      <c r="AQ92" s="1">
        <v>1407.6656324260391</v>
      </c>
      <c r="AR92" s="1">
        <v>1416.9518137863761</v>
      </c>
      <c r="AS92" s="1">
        <v>1.5168604850769041</v>
      </c>
      <c r="AT92" s="1">
        <v>1.7320810657765831</v>
      </c>
      <c r="AU92" s="1">
        <v>2.872493056171836</v>
      </c>
      <c r="AV92" s="1">
        <v>0</v>
      </c>
    </row>
    <row r="93" spans="1:48" s="1" customFormat="1" x14ac:dyDescent="0.3">
      <c r="A93" s="1">
        <v>1</v>
      </c>
      <c r="B93" s="1">
        <v>52.006999999999998</v>
      </c>
      <c r="C93" s="1">
        <v>0.13400000000000001</v>
      </c>
      <c r="D93" s="1">
        <v>0.54600000000000004</v>
      </c>
      <c r="E93" s="1">
        <v>0.38</v>
      </c>
      <c r="F93" s="1">
        <v>13.686999999999999</v>
      </c>
      <c r="G93" s="1">
        <v>0.434</v>
      </c>
      <c r="H93" s="1">
        <v>13.034000000000001</v>
      </c>
      <c r="I93" s="1">
        <v>18.291</v>
      </c>
      <c r="J93" s="1">
        <v>0.16800000000000001</v>
      </c>
      <c r="K93" s="1">
        <v>0</v>
      </c>
      <c r="L93" s="1">
        <v>0</v>
      </c>
      <c r="M93" s="1">
        <v>0</v>
      </c>
      <c r="N93" s="1">
        <f t="shared" si="3"/>
        <v>98.681000000000012</v>
      </c>
      <c r="O93" s="1" t="s">
        <v>64</v>
      </c>
      <c r="P93" t="str" cm="1">
        <f t="array" ref="P93">_xlfn.IFS(A93=1,"Core",A93=2,"Rim",TRUE,"Mantle")</f>
        <v>Core</v>
      </c>
      <c r="Q93" s="1" t="s">
        <v>53</v>
      </c>
      <c r="R93" s="1">
        <v>1.992</v>
      </c>
      <c r="S93" s="1">
        <v>4.0000000000000001E-3</v>
      </c>
      <c r="T93" s="1">
        <v>2.5000000000000001E-2</v>
      </c>
      <c r="U93" s="1">
        <v>1.2E-2</v>
      </c>
      <c r="V93" s="1">
        <v>0</v>
      </c>
      <c r="W93" s="1">
        <v>0.438</v>
      </c>
      <c r="X93" s="1">
        <v>1.4E-2</v>
      </c>
      <c r="Y93" s="1">
        <v>0.74399999999999999</v>
      </c>
      <c r="Z93" s="1">
        <v>0.751</v>
      </c>
      <c r="AA93" s="1">
        <v>1.2E-2</v>
      </c>
      <c r="AB93" s="1">
        <v>0</v>
      </c>
      <c r="AC93" s="1">
        <v>3.992</v>
      </c>
      <c r="AD93" s="2">
        <v>38.572162300975855</v>
      </c>
      <c r="AE93" s="2">
        <v>38.212634822804311</v>
      </c>
      <c r="AF93" s="2">
        <v>23.21520287621982</v>
      </c>
      <c r="AG93" s="2">
        <f t="shared" si="4"/>
        <v>62.944162436548226</v>
      </c>
      <c r="AH93" s="2">
        <f t="shared" si="5"/>
        <v>0</v>
      </c>
      <c r="AI93" s="2">
        <v>0.42501284026707747</v>
      </c>
      <c r="AJ93" s="2">
        <v>0.38572162300975854</v>
      </c>
      <c r="AL93" s="1">
        <v>0.145111763902257</v>
      </c>
      <c r="AM93" s="1">
        <v>1368.831191235693</v>
      </c>
      <c r="AN93" s="1">
        <v>1399.6669921875</v>
      </c>
      <c r="AO93" s="1">
        <v>1.040641188621521</v>
      </c>
      <c r="AP93" s="1">
        <v>1351.274658203125</v>
      </c>
      <c r="AQ93" s="1">
        <v>1399.669669535107</v>
      </c>
      <c r="AR93" s="1">
        <v>1409.528498284923</v>
      </c>
      <c r="AS93" s="1">
        <v>1.462904810905457</v>
      </c>
      <c r="AT93" s="1">
        <v>0.8492872456549776</v>
      </c>
      <c r="AU93" s="1">
        <v>2.0607231058502258</v>
      </c>
      <c r="AV93" s="1">
        <v>0</v>
      </c>
    </row>
    <row r="94" spans="1:48" s="1" customFormat="1" x14ac:dyDescent="0.3">
      <c r="A94" s="1">
        <v>1</v>
      </c>
      <c r="B94" s="1">
        <v>52.417999999999999</v>
      </c>
      <c r="C94" s="1">
        <v>0.252</v>
      </c>
      <c r="D94" s="1">
        <v>0.81799999999999995</v>
      </c>
      <c r="E94" s="1">
        <v>0.39200000000000002</v>
      </c>
      <c r="F94" s="1">
        <v>13.432</v>
      </c>
      <c r="G94" s="1">
        <v>0.40200000000000002</v>
      </c>
      <c r="H94" s="1">
        <v>12.784000000000001</v>
      </c>
      <c r="I94" s="1">
        <v>18.859000000000002</v>
      </c>
      <c r="J94" s="1">
        <v>0.23699999999999999</v>
      </c>
      <c r="K94" s="1">
        <v>0</v>
      </c>
      <c r="L94" s="1">
        <v>0</v>
      </c>
      <c r="M94" s="1">
        <v>0</v>
      </c>
      <c r="N94" s="1">
        <f t="shared" si="3"/>
        <v>99.593999999999994</v>
      </c>
      <c r="O94" s="1" t="s">
        <v>64</v>
      </c>
      <c r="P94" t="str" cm="1">
        <f t="array" ref="P94">_xlfn.IFS(A94=1,"Core",A94=2,"Rim",TRUE,"Mantle")</f>
        <v>Core</v>
      </c>
      <c r="Q94" s="1" t="s">
        <v>53</v>
      </c>
      <c r="R94" s="1">
        <v>1.988</v>
      </c>
      <c r="S94" s="1">
        <v>7.0000000000000001E-3</v>
      </c>
      <c r="T94" s="1">
        <v>3.6999999999999998E-2</v>
      </c>
      <c r="U94" s="1">
        <v>1.2E-2</v>
      </c>
      <c r="V94" s="1">
        <v>0</v>
      </c>
      <c r="W94" s="1">
        <v>0.42599999999999999</v>
      </c>
      <c r="X94" s="1">
        <v>1.2999999999999999E-2</v>
      </c>
      <c r="Y94" s="1">
        <v>0.72299999999999998</v>
      </c>
      <c r="Z94" s="1">
        <v>0.76600000000000001</v>
      </c>
      <c r="AA94" s="1">
        <v>1.7000000000000001E-2</v>
      </c>
      <c r="AB94" s="1">
        <v>0</v>
      </c>
      <c r="AC94" s="1">
        <v>3.9889999999999999</v>
      </c>
      <c r="AD94" s="2">
        <v>39.73029045643154</v>
      </c>
      <c r="AE94" s="2">
        <v>37.500000000000007</v>
      </c>
      <c r="AF94" s="2">
        <v>22.769709543568467</v>
      </c>
      <c r="AG94" s="2">
        <f t="shared" si="4"/>
        <v>62.924281984334193</v>
      </c>
      <c r="AH94" s="2">
        <f t="shared" si="5"/>
        <v>0</v>
      </c>
      <c r="AI94" s="2">
        <v>0.42634854771784236</v>
      </c>
      <c r="AJ94" s="2">
        <v>0.39730290456431538</v>
      </c>
      <c r="AL94" s="1">
        <v>1.0531991921364541</v>
      </c>
      <c r="AM94" s="1">
        <v>1376.2487492180001</v>
      </c>
      <c r="AN94" s="1">
        <v>1386.080322265625</v>
      </c>
      <c r="AO94" s="1">
        <v>1.1400119066238401</v>
      </c>
      <c r="AP94" s="1">
        <v>1362.443603515625</v>
      </c>
      <c r="AQ94" s="1">
        <v>1407.2121337834319</v>
      </c>
      <c r="AR94" s="1">
        <v>1416.879264013513</v>
      </c>
      <c r="AS94" s="1">
        <v>1.929724454879761</v>
      </c>
      <c r="AT94" s="1">
        <v>2.0334406167007728</v>
      </c>
      <c r="AU94" s="1">
        <v>3.2230888007725742</v>
      </c>
      <c r="AV94" s="1">
        <v>0</v>
      </c>
    </row>
    <row r="95" spans="1:48" s="1" customFormat="1" x14ac:dyDescent="0.3">
      <c r="A95" s="1">
        <v>1</v>
      </c>
      <c r="B95" s="1">
        <v>52.006999999999998</v>
      </c>
      <c r="C95" s="1">
        <v>0.14399999999999999</v>
      </c>
      <c r="D95" s="1">
        <v>0.63700000000000001</v>
      </c>
      <c r="E95" s="1">
        <v>0.376</v>
      </c>
      <c r="F95" s="1">
        <v>13.743</v>
      </c>
      <c r="G95" s="1">
        <v>0.40899999999999997</v>
      </c>
      <c r="H95" s="1">
        <v>13.081</v>
      </c>
      <c r="I95" s="1">
        <v>18.338000000000001</v>
      </c>
      <c r="J95" s="1">
        <v>0.16900000000000001</v>
      </c>
      <c r="K95" s="1">
        <v>0</v>
      </c>
      <c r="L95" s="1">
        <v>0</v>
      </c>
      <c r="M95" s="1">
        <v>0</v>
      </c>
      <c r="N95" s="1">
        <f t="shared" si="3"/>
        <v>98.904000000000011</v>
      </c>
      <c r="O95" s="1" t="s">
        <v>64</v>
      </c>
      <c r="P95" t="str" cm="1">
        <f t="array" ref="P95">_xlfn.IFS(A95=1,"Core",A95=2,"Rim",TRUE,"Mantle")</f>
        <v>Core</v>
      </c>
      <c r="Q95" s="1" t="s">
        <v>53</v>
      </c>
      <c r="R95" s="1">
        <v>1.988</v>
      </c>
      <c r="S95" s="1">
        <v>4.0000000000000001E-3</v>
      </c>
      <c r="T95" s="1">
        <v>2.9000000000000001E-2</v>
      </c>
      <c r="U95" s="1">
        <v>1.0999999999999999E-2</v>
      </c>
      <c r="V95" s="1">
        <v>0</v>
      </c>
      <c r="W95" s="1">
        <v>0.439</v>
      </c>
      <c r="X95" s="1">
        <v>1.2999999999999999E-2</v>
      </c>
      <c r="Y95" s="1">
        <v>0.745</v>
      </c>
      <c r="Z95" s="1">
        <v>0.751</v>
      </c>
      <c r="AA95" s="1">
        <v>1.2999999999999999E-2</v>
      </c>
      <c r="AB95" s="1">
        <v>0</v>
      </c>
      <c r="AC95" s="1">
        <v>3.9940000000000002</v>
      </c>
      <c r="AD95" s="2">
        <v>38.552361396303901</v>
      </c>
      <c r="AE95" s="2">
        <v>38.244353182751539</v>
      </c>
      <c r="AF95" s="2">
        <v>23.20328542094456</v>
      </c>
      <c r="AG95" s="2">
        <f t="shared" si="4"/>
        <v>62.922297297297305</v>
      </c>
      <c r="AH95" s="2">
        <f t="shared" si="5"/>
        <v>0</v>
      </c>
      <c r="AI95" s="2">
        <v>0.42479466119096509</v>
      </c>
      <c r="AJ95" s="2">
        <v>0.38552361396303902</v>
      </c>
      <c r="AL95" s="1">
        <v>0.11064418628740209</v>
      </c>
      <c r="AM95" s="1">
        <v>1370.1546005802029</v>
      </c>
      <c r="AN95" s="1">
        <v>1398.537719726562</v>
      </c>
      <c r="AO95" s="1">
        <v>1.019750595092773</v>
      </c>
      <c r="AP95" s="1">
        <v>1358.405883789062</v>
      </c>
      <c r="AQ95" s="1">
        <v>1399.5239141121449</v>
      </c>
      <c r="AR95" s="1">
        <v>1409.0817482545369</v>
      </c>
      <c r="AS95" s="1">
        <v>1.4368958473205571</v>
      </c>
      <c r="AT95" s="1">
        <v>0.88530599739715399</v>
      </c>
      <c r="AU95" s="1">
        <v>2.0601244590971688</v>
      </c>
      <c r="AV95" s="1">
        <v>0</v>
      </c>
    </row>
    <row r="96" spans="1:48" s="1" customFormat="1" x14ac:dyDescent="0.3">
      <c r="A96" s="1">
        <v>1</v>
      </c>
      <c r="B96" s="1">
        <v>52.073</v>
      </c>
      <c r="C96" s="1">
        <v>0.121</v>
      </c>
      <c r="D96" s="1">
        <v>0.46200000000000002</v>
      </c>
      <c r="E96" s="1">
        <v>0.38600000000000001</v>
      </c>
      <c r="F96" s="1">
        <v>13.808</v>
      </c>
      <c r="G96" s="1">
        <v>0.433</v>
      </c>
      <c r="H96" s="1">
        <v>13.154</v>
      </c>
      <c r="I96" s="1">
        <v>18.14</v>
      </c>
      <c r="J96" s="1">
        <v>0.183</v>
      </c>
      <c r="K96" s="1">
        <v>0</v>
      </c>
      <c r="L96" s="1">
        <v>0</v>
      </c>
      <c r="M96" s="1">
        <v>0</v>
      </c>
      <c r="N96" s="1">
        <f t="shared" si="3"/>
        <v>98.760000000000019</v>
      </c>
      <c r="O96" s="1" t="s">
        <v>64</v>
      </c>
      <c r="P96" t="str" cm="1">
        <f t="array" ref="P96">_xlfn.IFS(A96=1,"Core",A96=2,"Rim",TRUE,"Mantle")</f>
        <v>Core</v>
      </c>
      <c r="Q96" s="1" t="s">
        <v>53</v>
      </c>
      <c r="R96" s="1">
        <v>1.9930000000000001</v>
      </c>
      <c r="S96" s="1">
        <v>3.0000000000000001E-3</v>
      </c>
      <c r="T96" s="1">
        <v>2.1000000000000001E-2</v>
      </c>
      <c r="U96" s="1">
        <v>1.2E-2</v>
      </c>
      <c r="V96" s="1">
        <v>0</v>
      </c>
      <c r="W96" s="1">
        <v>0.442</v>
      </c>
      <c r="X96" s="1">
        <v>1.4E-2</v>
      </c>
      <c r="Y96" s="1">
        <v>0.75</v>
      </c>
      <c r="Z96" s="1">
        <v>0.74399999999999999</v>
      </c>
      <c r="AA96" s="1">
        <v>1.4E-2</v>
      </c>
      <c r="AB96" s="1">
        <v>0</v>
      </c>
      <c r="AC96" s="1">
        <v>3.9940000000000002</v>
      </c>
      <c r="AD96" s="2">
        <v>38.153846153846153</v>
      </c>
      <c r="AE96" s="2">
        <v>38.46153846153846</v>
      </c>
      <c r="AF96" s="2">
        <v>23.384615384615383</v>
      </c>
      <c r="AG96" s="2">
        <f t="shared" si="4"/>
        <v>62.919463087248332</v>
      </c>
      <c r="AH96" s="2">
        <f t="shared" si="5"/>
        <v>0</v>
      </c>
      <c r="AI96" s="2">
        <v>0.42461538461538462</v>
      </c>
      <c r="AJ96" s="2">
        <v>0.38153846153846155</v>
      </c>
      <c r="AL96" s="1">
        <v>0.1465449229661395</v>
      </c>
      <c r="AM96" s="1">
        <v>1370.0455309343231</v>
      </c>
      <c r="AN96" s="1">
        <v>1398.935791015625</v>
      </c>
      <c r="AO96" s="1">
        <v>1.0316511392593379</v>
      </c>
      <c r="AP96" s="1">
        <v>1356.563232421875</v>
      </c>
      <c r="AQ96" s="1">
        <v>1397.5880410493551</v>
      </c>
      <c r="AR96" s="1">
        <v>1410.993302245221</v>
      </c>
      <c r="AS96" s="1">
        <v>1.4505293369293211</v>
      </c>
      <c r="AT96" s="1">
        <v>0.59752167006399759</v>
      </c>
      <c r="AU96" s="1">
        <v>2.2447755995304539</v>
      </c>
      <c r="AV96" s="1">
        <v>0</v>
      </c>
    </row>
    <row r="97" spans="1:48" s="1" customFormat="1" x14ac:dyDescent="0.3">
      <c r="A97" s="1">
        <v>1</v>
      </c>
      <c r="B97" s="1">
        <v>52.603999999999999</v>
      </c>
      <c r="C97" s="1">
        <v>0.13600000000000001</v>
      </c>
      <c r="D97" s="1">
        <v>0.54900000000000004</v>
      </c>
      <c r="E97" s="1">
        <v>0.38300000000000001</v>
      </c>
      <c r="F97" s="1">
        <v>13.771000000000001</v>
      </c>
      <c r="G97" s="1">
        <v>0.42199999999999999</v>
      </c>
      <c r="H97" s="1">
        <v>13.113</v>
      </c>
      <c r="I97" s="1">
        <v>18.393999999999998</v>
      </c>
      <c r="J97" s="1">
        <v>0.216</v>
      </c>
      <c r="K97" s="1">
        <v>0</v>
      </c>
      <c r="L97" s="1">
        <v>0</v>
      </c>
      <c r="M97" s="1">
        <v>0</v>
      </c>
      <c r="N97" s="1">
        <f t="shared" si="3"/>
        <v>99.588000000000008</v>
      </c>
      <c r="O97" s="1" t="s">
        <v>64</v>
      </c>
      <c r="P97" t="str" cm="1">
        <f t="array" ref="P97">_xlfn.IFS(A97=1,"Core",A97=2,"Rim",TRUE,"Mantle")</f>
        <v>Core</v>
      </c>
      <c r="Q97" s="1" t="s">
        <v>53</v>
      </c>
      <c r="R97" s="1">
        <v>1.9950000000000001</v>
      </c>
      <c r="S97" s="1">
        <v>4.0000000000000001E-3</v>
      </c>
      <c r="T97" s="1">
        <v>2.5000000000000001E-2</v>
      </c>
      <c r="U97" s="1">
        <v>1.0999999999999999E-2</v>
      </c>
      <c r="V97" s="1">
        <v>0</v>
      </c>
      <c r="W97" s="1">
        <v>0.437</v>
      </c>
      <c r="X97" s="1">
        <v>1.4E-2</v>
      </c>
      <c r="Y97" s="1">
        <v>0.74099999999999999</v>
      </c>
      <c r="Z97" s="1">
        <v>0.748</v>
      </c>
      <c r="AA97" s="1">
        <v>1.6E-2</v>
      </c>
      <c r="AB97" s="1">
        <v>0</v>
      </c>
      <c r="AC97" s="1">
        <v>3.9910000000000001</v>
      </c>
      <c r="AD97" s="2">
        <v>38.55670103092784</v>
      </c>
      <c r="AE97" s="2">
        <v>38.195876288659782</v>
      </c>
      <c r="AF97" s="2">
        <v>23.24742268041237</v>
      </c>
      <c r="AG97" s="2">
        <f t="shared" si="4"/>
        <v>62.903225806451616</v>
      </c>
      <c r="AH97" s="2">
        <f t="shared" si="5"/>
        <v>0</v>
      </c>
      <c r="AI97" s="2">
        <v>0.42525773195876293</v>
      </c>
      <c r="AJ97" s="2">
        <v>0.38556701030927842</v>
      </c>
      <c r="AL97" s="1">
        <v>0.84970375663220565</v>
      </c>
      <c r="AM97" s="1">
        <v>1376.0847335092669</v>
      </c>
      <c r="AN97" s="1">
        <v>1405.169677734375</v>
      </c>
      <c r="AO97" s="1">
        <v>1.0009546279907231</v>
      </c>
      <c r="AP97" s="1">
        <v>1352.427734375</v>
      </c>
      <c r="AQ97" s="1">
        <v>1406.550146075346</v>
      </c>
      <c r="AR97" s="1">
        <v>1417.5925305327221</v>
      </c>
      <c r="AS97" s="1">
        <v>1.6316113471984861</v>
      </c>
      <c r="AT97" s="1">
        <v>1.6686454360483369</v>
      </c>
      <c r="AU97" s="1">
        <v>3.025309653124113</v>
      </c>
      <c r="AV97" s="1">
        <v>0</v>
      </c>
    </row>
    <row r="98" spans="1:48" s="1" customFormat="1" x14ac:dyDescent="0.3">
      <c r="A98" s="1">
        <v>1</v>
      </c>
      <c r="B98" s="1">
        <v>52.81</v>
      </c>
      <c r="C98" s="1">
        <v>0.14000000000000001</v>
      </c>
      <c r="D98" s="1">
        <v>0.5</v>
      </c>
      <c r="E98" s="1">
        <v>0.32</v>
      </c>
      <c r="F98" s="1">
        <v>14.03</v>
      </c>
      <c r="G98" s="1">
        <v>0.4</v>
      </c>
      <c r="H98" s="1">
        <v>13.35</v>
      </c>
      <c r="I98" s="1">
        <v>18.329999999999998</v>
      </c>
      <c r="J98" s="1">
        <v>0.17</v>
      </c>
      <c r="K98" s="1">
        <v>0</v>
      </c>
      <c r="L98" s="1">
        <v>0</v>
      </c>
      <c r="M98" s="1">
        <v>0</v>
      </c>
      <c r="N98" s="1">
        <f t="shared" si="3"/>
        <v>100.05</v>
      </c>
      <c r="O98" s="1" t="s">
        <v>64</v>
      </c>
      <c r="P98" t="str" cm="1">
        <f t="array" ref="P98">_xlfn.IFS(A98=1,"Core",A98=2,"Rim",TRUE,"Mantle")</f>
        <v>Core</v>
      </c>
      <c r="Q98" s="1" t="s">
        <v>58</v>
      </c>
      <c r="R98" s="1">
        <v>1.994</v>
      </c>
      <c r="S98" s="1">
        <v>4.0000000000000001E-3</v>
      </c>
      <c r="T98" s="1">
        <v>2.1999999999999999E-2</v>
      </c>
      <c r="U98" s="1">
        <v>0.01</v>
      </c>
      <c r="V98" s="1">
        <v>0</v>
      </c>
      <c r="W98" s="1">
        <v>0.443</v>
      </c>
      <c r="X98" s="1">
        <v>1.2999999999999999E-2</v>
      </c>
      <c r="Y98" s="1">
        <v>0.751</v>
      </c>
      <c r="Z98" s="1">
        <v>0.74199999999999999</v>
      </c>
      <c r="AA98" s="1">
        <v>1.2E-2</v>
      </c>
      <c r="AB98" s="1">
        <v>0</v>
      </c>
      <c r="AC98" s="1">
        <v>3.992</v>
      </c>
      <c r="AD98" s="1">
        <v>38.070805541303237</v>
      </c>
      <c r="AE98" s="1">
        <v>38.532580810672144</v>
      </c>
      <c r="AF98" s="1">
        <v>23.396613648024633</v>
      </c>
      <c r="AG98" s="2">
        <f t="shared" si="4"/>
        <v>62.897822445561147</v>
      </c>
      <c r="AH98" s="2">
        <f t="shared" si="5"/>
        <v>0</v>
      </c>
      <c r="AI98" s="1">
        <v>0.42432016418676255</v>
      </c>
      <c r="AJ98" s="1">
        <v>0.38070805541303238</v>
      </c>
      <c r="AL98" s="1">
        <v>0.23470861704307569</v>
      </c>
      <c r="AM98" s="1">
        <v>1373.6965150750341</v>
      </c>
      <c r="AN98" s="1">
        <v>1402.732055664062</v>
      </c>
      <c r="AO98" s="1">
        <v>0.88254648447036743</v>
      </c>
      <c r="AP98" s="1">
        <v>1353.9345703125</v>
      </c>
      <c r="AQ98" s="1">
        <v>1400.6023050878041</v>
      </c>
      <c r="AR98" s="1">
        <v>1410.4218079014829</v>
      </c>
      <c r="AS98" s="1">
        <v>1.4827603101730349</v>
      </c>
      <c r="AT98" s="1">
        <v>0.99988191871216259</v>
      </c>
      <c r="AU98" s="1">
        <v>2.2067378267868141</v>
      </c>
      <c r="AV98" s="1">
        <v>0</v>
      </c>
    </row>
    <row r="99" spans="1:48" s="1" customFormat="1" x14ac:dyDescent="0.3">
      <c r="A99" s="1">
        <v>1</v>
      </c>
      <c r="B99" s="1">
        <v>52.5</v>
      </c>
      <c r="C99" s="1">
        <v>0.19</v>
      </c>
      <c r="D99" s="1">
        <v>0.73</v>
      </c>
      <c r="E99" s="1">
        <v>0.39</v>
      </c>
      <c r="F99" s="1">
        <v>14.14</v>
      </c>
      <c r="G99" s="1">
        <v>0.43</v>
      </c>
      <c r="H99" s="1">
        <v>13.44</v>
      </c>
      <c r="I99" s="1">
        <v>18.25</v>
      </c>
      <c r="J99" s="1">
        <v>0.13</v>
      </c>
      <c r="K99" s="1">
        <v>0</v>
      </c>
      <c r="L99" s="1">
        <v>0</v>
      </c>
      <c r="M99" s="1">
        <v>0</v>
      </c>
      <c r="N99" s="1">
        <f t="shared" si="3"/>
        <v>100.19999999999999</v>
      </c>
      <c r="O99" s="1" t="s">
        <v>64</v>
      </c>
      <c r="P99" t="str" cm="1">
        <f t="array" ref="P99">_xlfn.IFS(A99=1,"Core",A99=2,"Rim",TRUE,"Mantle")</f>
        <v>Core</v>
      </c>
      <c r="Q99" s="1" t="s">
        <v>58</v>
      </c>
      <c r="R99" s="1">
        <v>1.982</v>
      </c>
      <c r="S99" s="1">
        <v>5.0000000000000001E-3</v>
      </c>
      <c r="T99" s="1">
        <v>3.2000000000000001E-2</v>
      </c>
      <c r="U99" s="1">
        <v>1.2E-2</v>
      </c>
      <c r="V99" s="1">
        <v>0</v>
      </c>
      <c r="W99" s="1">
        <v>0.44600000000000001</v>
      </c>
      <c r="X99" s="1">
        <v>1.4E-2</v>
      </c>
      <c r="Y99" s="1">
        <v>0.75600000000000001</v>
      </c>
      <c r="Z99" s="1">
        <v>0.73799999999999999</v>
      </c>
      <c r="AA99" s="1">
        <v>0.01</v>
      </c>
      <c r="AB99" s="1">
        <v>0</v>
      </c>
      <c r="AC99" s="1">
        <v>3.9950000000000001</v>
      </c>
      <c r="AD99" s="1">
        <v>37.768679631525075</v>
      </c>
      <c r="AE99" s="1">
        <v>38.689866939611051</v>
      </c>
      <c r="AF99" s="1">
        <v>23.541453428863871</v>
      </c>
      <c r="AG99" s="2">
        <f t="shared" si="4"/>
        <v>62.895174708818637</v>
      </c>
      <c r="AH99" s="2">
        <f t="shared" si="5"/>
        <v>0</v>
      </c>
      <c r="AI99" s="1">
        <v>0.42425793244626409</v>
      </c>
      <c r="AJ99" s="1">
        <v>0.37768679631525076</v>
      </c>
      <c r="AL99" s="1">
        <v>-0.2977453851126981</v>
      </c>
      <c r="AM99" s="1">
        <v>1365.3413413063929</v>
      </c>
      <c r="AN99" s="1">
        <v>1384.831420898438</v>
      </c>
      <c r="AO99" s="1">
        <v>0.87094998359680176</v>
      </c>
      <c r="AP99" s="1">
        <v>1361.992065429688</v>
      </c>
      <c r="AQ99" s="1">
        <v>1395.486781953151</v>
      </c>
      <c r="AR99" s="1">
        <v>1401.466696416677</v>
      </c>
      <c r="AS99" s="1">
        <v>1.173898339271545</v>
      </c>
      <c r="AT99" s="1">
        <v>0.49753931416125852</v>
      </c>
      <c r="AU99" s="1">
        <v>1.2330361015933149</v>
      </c>
      <c r="AV99" s="1">
        <v>0</v>
      </c>
    </row>
    <row r="100" spans="1:48" s="1" customFormat="1" x14ac:dyDescent="0.3">
      <c r="A100" s="1">
        <v>1</v>
      </c>
      <c r="B100" s="1">
        <v>52.485999999999997</v>
      </c>
      <c r="C100" s="1">
        <v>0.125</v>
      </c>
      <c r="D100" s="1">
        <v>0.61299999999999999</v>
      </c>
      <c r="E100" s="1">
        <v>0.35499999999999998</v>
      </c>
      <c r="F100" s="1">
        <v>13.78</v>
      </c>
      <c r="G100" s="1">
        <v>0.42199999999999999</v>
      </c>
      <c r="H100" s="1">
        <v>13.089</v>
      </c>
      <c r="I100" s="1">
        <v>18.274000000000001</v>
      </c>
      <c r="J100" s="1">
        <v>0.17699999999999999</v>
      </c>
      <c r="K100" s="1">
        <v>0</v>
      </c>
      <c r="L100" s="1">
        <v>0</v>
      </c>
      <c r="M100" s="1">
        <v>0</v>
      </c>
      <c r="N100" s="1">
        <f t="shared" si="3"/>
        <v>99.320999999999998</v>
      </c>
      <c r="O100" s="1" t="s">
        <v>64</v>
      </c>
      <c r="P100" t="str" cm="1">
        <f t="array" ref="P100">_xlfn.IFS(A100=1,"Core",A100=2,"Rim",TRUE,"Mantle")</f>
        <v>Core</v>
      </c>
      <c r="Q100" s="1" t="s">
        <v>53</v>
      </c>
      <c r="R100" s="1">
        <v>1.996</v>
      </c>
      <c r="S100" s="1">
        <v>4.0000000000000001E-3</v>
      </c>
      <c r="T100" s="1">
        <v>2.7E-2</v>
      </c>
      <c r="U100" s="1">
        <v>1.0999999999999999E-2</v>
      </c>
      <c r="V100" s="1">
        <v>0</v>
      </c>
      <c r="W100" s="1">
        <v>0.438</v>
      </c>
      <c r="X100" s="1">
        <v>1.4E-2</v>
      </c>
      <c r="Y100" s="1">
        <v>0.74199999999999999</v>
      </c>
      <c r="Z100" s="1">
        <v>0.74399999999999999</v>
      </c>
      <c r="AA100" s="1">
        <v>1.2999999999999999E-2</v>
      </c>
      <c r="AB100" s="1">
        <v>0</v>
      </c>
      <c r="AC100" s="1">
        <v>3.988</v>
      </c>
      <c r="AD100" s="2">
        <v>38.390092879256969</v>
      </c>
      <c r="AE100" s="2">
        <v>38.286893704850364</v>
      </c>
      <c r="AF100" s="2">
        <v>23.323013415892675</v>
      </c>
      <c r="AG100" s="2">
        <f t="shared" si="4"/>
        <v>62.881355932203398</v>
      </c>
      <c r="AH100" s="2">
        <f t="shared" si="5"/>
        <v>0</v>
      </c>
      <c r="AI100" s="2">
        <v>0.42518059855521162</v>
      </c>
      <c r="AJ100" s="2">
        <v>0.38390092879256971</v>
      </c>
      <c r="AL100" s="1">
        <v>0.80583492487778585</v>
      </c>
      <c r="AM100" s="1">
        <v>1375.2381232149239</v>
      </c>
      <c r="AN100" s="1">
        <v>1399.766479492188</v>
      </c>
      <c r="AO100" s="1">
        <v>0.95251667499542236</v>
      </c>
      <c r="AP100" s="1">
        <v>1352.561279296875</v>
      </c>
      <c r="AQ100" s="1">
        <v>1409.722617736755</v>
      </c>
      <c r="AR100" s="1">
        <v>1415.607074827896</v>
      </c>
      <c r="AS100" s="1">
        <v>1.389809250831604</v>
      </c>
      <c r="AT100" s="1">
        <v>1.978472368091388</v>
      </c>
      <c r="AU100" s="1">
        <v>2.70110140077781</v>
      </c>
      <c r="AV100" s="1">
        <v>0</v>
      </c>
    </row>
    <row r="101" spans="1:48" s="1" customFormat="1" x14ac:dyDescent="0.3">
      <c r="A101" s="1">
        <v>1</v>
      </c>
      <c r="B101" s="1">
        <v>52.381999999999998</v>
      </c>
      <c r="C101" s="1">
        <v>0.112</v>
      </c>
      <c r="D101" s="1">
        <v>0.47099999999999997</v>
      </c>
      <c r="E101" s="1">
        <v>0.39500000000000002</v>
      </c>
      <c r="F101" s="1">
        <v>13.824999999999999</v>
      </c>
      <c r="G101" s="1">
        <v>0.432</v>
      </c>
      <c r="H101" s="1">
        <v>13.153</v>
      </c>
      <c r="I101" s="1">
        <v>18.190000000000001</v>
      </c>
      <c r="J101" s="1">
        <v>0.20200000000000001</v>
      </c>
      <c r="K101" s="1">
        <v>0</v>
      </c>
      <c r="L101" s="1">
        <v>0</v>
      </c>
      <c r="M101" s="1">
        <v>0</v>
      </c>
      <c r="N101" s="1">
        <f t="shared" si="3"/>
        <v>99.162000000000006</v>
      </c>
      <c r="O101" s="1" t="s">
        <v>64</v>
      </c>
      <c r="P101" t="str" cm="1">
        <f t="array" ref="P101">_xlfn.IFS(A101=1,"Core",A101=2,"Rim",TRUE,"Mantle")</f>
        <v>Core</v>
      </c>
      <c r="Q101" s="1" t="s">
        <v>53</v>
      </c>
      <c r="R101" s="1">
        <v>1.996</v>
      </c>
      <c r="S101" s="1">
        <v>3.0000000000000001E-3</v>
      </c>
      <c r="T101" s="1">
        <v>2.1000000000000001E-2</v>
      </c>
      <c r="U101" s="1">
        <v>1.2E-2</v>
      </c>
      <c r="V101" s="1">
        <v>0</v>
      </c>
      <c r="W101" s="1">
        <v>0.441</v>
      </c>
      <c r="X101" s="1">
        <v>1.4E-2</v>
      </c>
      <c r="Y101" s="1">
        <v>0.747</v>
      </c>
      <c r="Z101" s="1">
        <v>0.74299999999999999</v>
      </c>
      <c r="AA101" s="1">
        <v>1.4999999999999999E-2</v>
      </c>
      <c r="AB101" s="1">
        <v>0</v>
      </c>
      <c r="AC101" s="1">
        <v>3.992</v>
      </c>
      <c r="AD101" s="2">
        <v>38.200514138817475</v>
      </c>
      <c r="AE101" s="2">
        <v>38.40616966580977</v>
      </c>
      <c r="AF101" s="2">
        <v>23.393316195372751</v>
      </c>
      <c r="AG101" s="2">
        <f t="shared" si="4"/>
        <v>62.878787878787875</v>
      </c>
      <c r="AH101" s="2">
        <f t="shared" si="5"/>
        <v>0</v>
      </c>
      <c r="AI101" s="2">
        <v>0.42493573264781492</v>
      </c>
      <c r="AJ101" s="2">
        <v>0.38200514138817476</v>
      </c>
      <c r="AL101" s="1">
        <v>0.60300439010463336</v>
      </c>
      <c r="AM101" s="1">
        <v>1373.8733366260601</v>
      </c>
      <c r="AN101" s="1">
        <v>1409.890991210938</v>
      </c>
      <c r="AO101" s="1">
        <v>0.64349716901779175</v>
      </c>
      <c r="AP101" s="1">
        <v>1355.73193359375</v>
      </c>
      <c r="AQ101" s="1">
        <v>1403.6209222847051</v>
      </c>
      <c r="AR101" s="1">
        <v>1415.630293335744</v>
      </c>
      <c r="AS101" s="1">
        <v>1.4936759471893311</v>
      </c>
      <c r="AT101" s="1">
        <v>1.27665759158026</v>
      </c>
      <c r="AU101" s="1">
        <v>2.7518508231394549</v>
      </c>
      <c r="AV101" s="1">
        <v>0</v>
      </c>
    </row>
    <row r="102" spans="1:48" s="1" customFormat="1" x14ac:dyDescent="0.3">
      <c r="A102" s="1">
        <v>1</v>
      </c>
      <c r="B102" s="1">
        <v>52.88</v>
      </c>
      <c r="C102" s="1">
        <v>0.12</v>
      </c>
      <c r="D102" s="1">
        <v>0.71</v>
      </c>
      <c r="E102" s="1">
        <v>0.36</v>
      </c>
      <c r="F102" s="1">
        <v>14.15</v>
      </c>
      <c r="G102" s="1">
        <v>0.44</v>
      </c>
      <c r="H102" s="1">
        <v>13.43</v>
      </c>
      <c r="I102" s="1">
        <v>18.46</v>
      </c>
      <c r="J102" s="1">
        <v>0.15</v>
      </c>
      <c r="K102" s="1">
        <v>0</v>
      </c>
      <c r="L102" s="1">
        <v>0</v>
      </c>
      <c r="M102" s="1">
        <v>0</v>
      </c>
      <c r="N102" s="1">
        <f t="shared" si="3"/>
        <v>100.70000000000002</v>
      </c>
      <c r="O102" s="1" t="s">
        <v>64</v>
      </c>
      <c r="P102" t="str" cm="1">
        <f t="array" ref="P102">_xlfn.IFS(A102=1,"Core",A102=2,"Rim",TRUE,"Mantle")</f>
        <v>Core</v>
      </c>
      <c r="Q102" s="1" t="s">
        <v>58</v>
      </c>
      <c r="R102" s="1">
        <v>1.986</v>
      </c>
      <c r="S102" s="1">
        <v>3.0000000000000001E-3</v>
      </c>
      <c r="T102" s="1">
        <v>3.1E-2</v>
      </c>
      <c r="U102" s="1">
        <v>1.0999999999999999E-2</v>
      </c>
      <c r="V102" s="1">
        <v>0</v>
      </c>
      <c r="W102" s="1">
        <v>0.44400000000000001</v>
      </c>
      <c r="X102" s="1">
        <v>1.4E-2</v>
      </c>
      <c r="Y102" s="1">
        <v>0.752</v>
      </c>
      <c r="Z102" s="1">
        <v>0.74299999999999999</v>
      </c>
      <c r="AA102" s="1">
        <v>1.0999999999999999E-2</v>
      </c>
      <c r="AB102" s="1">
        <v>0</v>
      </c>
      <c r="AC102" s="1">
        <v>3.9950000000000001</v>
      </c>
      <c r="AD102" s="1">
        <v>38.044034818228361</v>
      </c>
      <c r="AE102" s="1">
        <v>38.504864311315927</v>
      </c>
      <c r="AF102" s="1">
        <v>23.451100870455711</v>
      </c>
      <c r="AG102" s="2">
        <f t="shared" si="4"/>
        <v>62.876254180602011</v>
      </c>
      <c r="AH102" s="2">
        <f t="shared" si="5"/>
        <v>0</v>
      </c>
      <c r="AI102" s="1">
        <v>0.42473118279569888</v>
      </c>
      <c r="AJ102" s="1">
        <v>0.38044034818228362</v>
      </c>
      <c r="AL102" s="1">
        <v>7.1226352081346533E-2</v>
      </c>
      <c r="AM102" s="1">
        <v>1367.659404125264</v>
      </c>
      <c r="AN102" s="1">
        <v>1400.781372070312</v>
      </c>
      <c r="AO102" s="1">
        <v>0.93076050281524658</v>
      </c>
      <c r="AP102" s="1">
        <v>1349.458862304688</v>
      </c>
      <c r="AQ102" s="1">
        <v>1401.298979356508</v>
      </c>
      <c r="AR102" s="1">
        <v>1407.605850917389</v>
      </c>
      <c r="AS102" s="1">
        <v>1.1302070617675779</v>
      </c>
      <c r="AT102" s="1">
        <v>1.044113536819623</v>
      </c>
      <c r="AU102" s="1">
        <v>1.819066812270707</v>
      </c>
      <c r="AV102" s="1">
        <v>0</v>
      </c>
    </row>
    <row r="103" spans="1:48" s="1" customFormat="1" x14ac:dyDescent="0.3">
      <c r="A103" s="1">
        <v>1</v>
      </c>
      <c r="B103" s="1">
        <v>52.76</v>
      </c>
      <c r="C103" s="1">
        <v>0.21</v>
      </c>
      <c r="D103" s="1">
        <v>0.7</v>
      </c>
      <c r="E103" s="1">
        <v>0.42</v>
      </c>
      <c r="F103" s="1">
        <v>13.98</v>
      </c>
      <c r="G103" s="1">
        <v>0.44</v>
      </c>
      <c r="H103" s="1">
        <v>13.29</v>
      </c>
      <c r="I103" s="1">
        <v>18.61</v>
      </c>
      <c r="J103" s="1">
        <v>0.16</v>
      </c>
      <c r="K103" s="1">
        <v>0</v>
      </c>
      <c r="L103" s="1">
        <v>0</v>
      </c>
      <c r="M103" s="1">
        <v>0</v>
      </c>
      <c r="N103" s="1">
        <f t="shared" si="3"/>
        <v>100.57000000000001</v>
      </c>
      <c r="O103" s="1" t="s">
        <v>64</v>
      </c>
      <c r="P103" t="str" cm="1">
        <f t="array" ref="P103">_xlfn.IFS(A103=1,"Core",A103=2,"Rim",TRUE,"Mantle")</f>
        <v>Core</v>
      </c>
      <c r="Q103" s="1" t="s">
        <v>58</v>
      </c>
      <c r="R103" s="1">
        <v>1.984</v>
      </c>
      <c r="S103" s="1">
        <v>6.0000000000000001E-3</v>
      </c>
      <c r="T103" s="1">
        <v>3.1E-2</v>
      </c>
      <c r="U103" s="1">
        <v>1.2E-2</v>
      </c>
      <c r="V103" s="1">
        <v>0</v>
      </c>
      <c r="W103" s="1">
        <v>0.44</v>
      </c>
      <c r="X103" s="1">
        <v>1.4E-2</v>
      </c>
      <c r="Y103" s="1">
        <v>0.745</v>
      </c>
      <c r="Z103" s="1">
        <v>0.75</v>
      </c>
      <c r="AA103" s="1">
        <v>1.2E-2</v>
      </c>
      <c r="AB103" s="1">
        <v>0</v>
      </c>
      <c r="AC103" s="1">
        <v>3.9940000000000002</v>
      </c>
      <c r="AD103" s="1">
        <v>38.481272447408926</v>
      </c>
      <c r="AE103" s="1">
        <v>38.224730631092854</v>
      </c>
      <c r="AF103" s="1">
        <v>23.293996921498202</v>
      </c>
      <c r="AG103" s="2">
        <f t="shared" si="4"/>
        <v>62.869198312236286</v>
      </c>
      <c r="AH103" s="2">
        <f t="shared" si="5"/>
        <v>0</v>
      </c>
      <c r="AI103" s="1">
        <v>0.42534633145202666</v>
      </c>
      <c r="AJ103" s="1">
        <v>0.38481272447408926</v>
      </c>
      <c r="AL103" s="1">
        <v>-0.1146580016524084</v>
      </c>
      <c r="AM103" s="1">
        <v>1365.665745434156</v>
      </c>
      <c r="AN103" s="1">
        <v>1396.304077148438</v>
      </c>
      <c r="AO103" s="1">
        <v>0.83174586296081543</v>
      </c>
      <c r="AP103" s="1">
        <v>1354.520874023438</v>
      </c>
      <c r="AQ103" s="1">
        <v>1395.7129740625251</v>
      </c>
      <c r="AR103" s="1">
        <v>1404.9081723376951</v>
      </c>
      <c r="AS103" s="1">
        <v>1.3005245923995969</v>
      </c>
      <c r="AT103" s="1">
        <v>0.56247669361528096</v>
      </c>
      <c r="AU103" s="1">
        <v>1.693680345373259</v>
      </c>
      <c r="AV103" s="1">
        <v>0</v>
      </c>
    </row>
    <row r="104" spans="1:48" s="1" customFormat="1" x14ac:dyDescent="0.3">
      <c r="A104" s="1">
        <v>1</v>
      </c>
      <c r="B104" s="1">
        <v>53.03</v>
      </c>
      <c r="C104" s="1">
        <v>0.12</v>
      </c>
      <c r="D104" s="1">
        <v>0.52</v>
      </c>
      <c r="E104" s="1">
        <v>0.38</v>
      </c>
      <c r="F104" s="1">
        <v>14.2</v>
      </c>
      <c r="G104" s="1">
        <v>0.47</v>
      </c>
      <c r="H104" s="1">
        <v>13.5</v>
      </c>
      <c r="I104" s="1">
        <v>18.309999999999999</v>
      </c>
      <c r="J104" s="1">
        <v>0.22</v>
      </c>
      <c r="K104" s="1">
        <v>0</v>
      </c>
      <c r="L104" s="1">
        <v>0</v>
      </c>
      <c r="M104" s="1">
        <v>0</v>
      </c>
      <c r="N104" s="1">
        <f t="shared" si="3"/>
        <v>100.75</v>
      </c>
      <c r="O104" s="1" t="s">
        <v>64</v>
      </c>
      <c r="P104" t="str" cm="1">
        <f t="array" ref="P104">_xlfn.IFS(A104=1,"Core",A104=2,"Rim",TRUE,"Mantle")</f>
        <v>Core</v>
      </c>
      <c r="Q104" s="1" t="s">
        <v>58</v>
      </c>
      <c r="R104" s="1">
        <v>1.9910000000000001</v>
      </c>
      <c r="S104" s="1">
        <v>3.0000000000000001E-3</v>
      </c>
      <c r="T104" s="1">
        <v>2.3E-2</v>
      </c>
      <c r="U104" s="1">
        <v>1.0999999999999999E-2</v>
      </c>
      <c r="V104" s="1">
        <v>0</v>
      </c>
      <c r="W104" s="1">
        <v>0.44600000000000001</v>
      </c>
      <c r="X104" s="1">
        <v>1.4999999999999999E-2</v>
      </c>
      <c r="Y104" s="1">
        <v>0.755</v>
      </c>
      <c r="Z104" s="1">
        <v>0.73599999999999999</v>
      </c>
      <c r="AA104" s="1">
        <v>1.6E-2</v>
      </c>
      <c r="AB104" s="1">
        <v>0</v>
      </c>
      <c r="AC104" s="1">
        <v>3.9969999999999999</v>
      </c>
      <c r="AD104" s="1">
        <v>37.704918032786885</v>
      </c>
      <c r="AE104" s="1">
        <v>38.678278688524593</v>
      </c>
      <c r="AF104" s="1">
        <v>23.616803278688526</v>
      </c>
      <c r="AG104" s="2">
        <f t="shared" si="4"/>
        <v>62.864279766860939</v>
      </c>
      <c r="AH104" s="2">
        <f t="shared" si="5"/>
        <v>0</v>
      </c>
      <c r="AI104" s="1">
        <v>0.42469262295081966</v>
      </c>
      <c r="AJ104" s="1">
        <v>0.37704918032786883</v>
      </c>
      <c r="AL104" s="1">
        <v>0.46571171710040821</v>
      </c>
      <c r="AM104" s="1">
        <v>1370.111094053658</v>
      </c>
      <c r="AN104" s="1">
        <v>1403.035278320312</v>
      </c>
      <c r="AO104" s="1">
        <v>0.74286031723022461</v>
      </c>
      <c r="AP104" s="1">
        <v>1347.327514648438</v>
      </c>
      <c r="AQ104" s="1">
        <v>1399.5944991315271</v>
      </c>
      <c r="AR104" s="1">
        <v>1410.74594662034</v>
      </c>
      <c r="AS104" s="1">
        <v>1.3172512054443359</v>
      </c>
      <c r="AT104" s="1">
        <v>0.88619480814986673</v>
      </c>
      <c r="AU104" s="1">
        <v>2.2568330890636048</v>
      </c>
      <c r="AV104" s="1">
        <v>1</v>
      </c>
    </row>
    <row r="105" spans="1:48" s="1" customFormat="1" x14ac:dyDescent="0.3">
      <c r="A105" s="1">
        <v>1</v>
      </c>
      <c r="B105" s="1">
        <v>53.18</v>
      </c>
      <c r="C105" s="1">
        <v>0.14000000000000001</v>
      </c>
      <c r="D105" s="1">
        <v>0.49</v>
      </c>
      <c r="E105" s="1">
        <v>0.35</v>
      </c>
      <c r="F105" s="1">
        <v>14.23</v>
      </c>
      <c r="G105" s="1">
        <v>0.43</v>
      </c>
      <c r="H105" s="1">
        <v>13.51</v>
      </c>
      <c r="I105" s="1">
        <v>18.25</v>
      </c>
      <c r="J105" s="1">
        <v>0.17</v>
      </c>
      <c r="K105" s="1">
        <v>0</v>
      </c>
      <c r="L105" s="1">
        <v>0</v>
      </c>
      <c r="M105" s="1">
        <v>0</v>
      </c>
      <c r="N105" s="1">
        <f t="shared" si="3"/>
        <v>100.75000000000001</v>
      </c>
      <c r="O105" s="1" t="s">
        <v>64</v>
      </c>
      <c r="P105" t="str" cm="1">
        <f t="array" ref="P105">_xlfn.IFS(A105=1,"Core",A105=2,"Rim",TRUE,"Mantle")</f>
        <v>Core</v>
      </c>
      <c r="Q105" s="1" t="s">
        <v>58</v>
      </c>
      <c r="R105" s="1">
        <v>1.9950000000000001</v>
      </c>
      <c r="S105" s="1">
        <v>4.0000000000000001E-3</v>
      </c>
      <c r="T105" s="1">
        <v>2.1999999999999999E-2</v>
      </c>
      <c r="U105" s="1">
        <v>0.01</v>
      </c>
      <c r="V105" s="1">
        <v>0</v>
      </c>
      <c r="W105" s="1">
        <v>0.44600000000000001</v>
      </c>
      <c r="X105" s="1">
        <v>1.4E-2</v>
      </c>
      <c r="Y105" s="1">
        <v>0.755</v>
      </c>
      <c r="Z105" s="1">
        <v>0.73299999999999998</v>
      </c>
      <c r="AA105" s="1">
        <v>1.2E-2</v>
      </c>
      <c r="AB105" s="1">
        <v>0</v>
      </c>
      <c r="AC105" s="1">
        <v>3.992</v>
      </c>
      <c r="AD105" s="1">
        <v>37.628336755646821</v>
      </c>
      <c r="AE105" s="1">
        <v>38.757700205338814</v>
      </c>
      <c r="AF105" s="1">
        <v>23.613963039014372</v>
      </c>
      <c r="AG105" s="2">
        <f t="shared" si="4"/>
        <v>62.864279766860939</v>
      </c>
      <c r="AH105" s="2">
        <f t="shared" si="5"/>
        <v>0</v>
      </c>
      <c r="AI105" s="1">
        <v>0.42428131416837778</v>
      </c>
      <c r="AJ105" s="1">
        <v>0.37628336755646818</v>
      </c>
      <c r="AL105" s="1">
        <v>0.32033747330496709</v>
      </c>
      <c r="AM105" s="1">
        <v>1372.410002681987</v>
      </c>
      <c r="AN105" s="1">
        <v>1404.31396484375</v>
      </c>
      <c r="AO105" s="1">
        <v>0.812591552734375</v>
      </c>
      <c r="AP105" s="1">
        <v>1354.058837890625</v>
      </c>
      <c r="AQ105" s="1">
        <v>1401.4072000665151</v>
      </c>
      <c r="AR105" s="1">
        <v>1410.9215539103479</v>
      </c>
      <c r="AS105" s="1">
        <v>1.179320216178894</v>
      </c>
      <c r="AT105" s="1">
        <v>1.0894822920181471</v>
      </c>
      <c r="AU105" s="1">
        <v>2.2587708745580439</v>
      </c>
      <c r="AV105" s="1">
        <v>0</v>
      </c>
    </row>
    <row r="106" spans="1:48" s="1" customFormat="1" x14ac:dyDescent="0.3">
      <c r="A106" s="1">
        <v>1</v>
      </c>
      <c r="B106" s="1">
        <v>52.344999999999999</v>
      </c>
      <c r="C106" s="1">
        <v>0.17</v>
      </c>
      <c r="D106" s="1">
        <v>0.69899999999999995</v>
      </c>
      <c r="E106" s="1">
        <v>0.375</v>
      </c>
      <c r="F106" s="1">
        <v>13.707000000000001</v>
      </c>
      <c r="G106" s="1">
        <v>0.41399999999999998</v>
      </c>
      <c r="H106" s="1">
        <v>13.023999999999999</v>
      </c>
      <c r="I106" s="1">
        <v>18.484999999999999</v>
      </c>
      <c r="J106" s="1">
        <v>0.20499999999999999</v>
      </c>
      <c r="K106" s="1">
        <v>0</v>
      </c>
      <c r="L106" s="1">
        <v>0</v>
      </c>
      <c r="M106" s="1">
        <v>0</v>
      </c>
      <c r="N106" s="1">
        <f t="shared" si="3"/>
        <v>99.423999999999992</v>
      </c>
      <c r="O106" s="1" t="s">
        <v>64</v>
      </c>
      <c r="P106" t="str" cm="1">
        <f t="array" ref="P106">_xlfn.IFS(A106=1,"Core",A106=2,"Rim",TRUE,"Mantle")</f>
        <v>Core</v>
      </c>
      <c r="Q106" s="1" t="s">
        <v>53</v>
      </c>
      <c r="R106" s="1">
        <v>1.99</v>
      </c>
      <c r="S106" s="1">
        <v>5.0000000000000001E-3</v>
      </c>
      <c r="T106" s="1">
        <v>3.1E-2</v>
      </c>
      <c r="U106" s="1">
        <v>1.0999999999999999E-2</v>
      </c>
      <c r="V106" s="1">
        <v>0</v>
      </c>
      <c r="W106" s="1">
        <v>0.436</v>
      </c>
      <c r="X106" s="1">
        <v>1.2999999999999999E-2</v>
      </c>
      <c r="Y106" s="1">
        <v>0.73799999999999999</v>
      </c>
      <c r="Z106" s="1">
        <v>0.753</v>
      </c>
      <c r="AA106" s="1">
        <v>1.4999999999999999E-2</v>
      </c>
      <c r="AB106" s="1">
        <v>0</v>
      </c>
      <c r="AC106" s="1">
        <v>3.992</v>
      </c>
      <c r="AD106" s="2">
        <v>38.814432989690722</v>
      </c>
      <c r="AE106" s="2">
        <v>38.041237113402055</v>
      </c>
      <c r="AF106" s="2">
        <v>23.144329896907216</v>
      </c>
      <c r="AG106" s="2">
        <f t="shared" si="4"/>
        <v>62.862010221465084</v>
      </c>
      <c r="AH106" s="2">
        <f t="shared" si="5"/>
        <v>0</v>
      </c>
      <c r="AI106" s="2">
        <v>0.42551546391752576</v>
      </c>
      <c r="AJ106" s="2">
        <v>0.38814432989690723</v>
      </c>
      <c r="AL106" s="1">
        <v>0.71653597997438823</v>
      </c>
      <c r="AM106" s="1">
        <v>1374.070312621019</v>
      </c>
      <c r="AN106" s="1">
        <v>1392.2939453125</v>
      </c>
      <c r="AO106" s="1">
        <v>1.017223119735718</v>
      </c>
      <c r="AP106" s="1">
        <v>1354.11474609375</v>
      </c>
      <c r="AQ106" s="1">
        <v>1405.6534200558499</v>
      </c>
      <c r="AR106" s="1">
        <v>1415.07265572442</v>
      </c>
      <c r="AS106" s="1">
        <v>1.4473294019699099</v>
      </c>
      <c r="AT106" s="1">
        <v>1.6666125143920001</v>
      </c>
      <c r="AU106" s="1">
        <v>2.8245817653985572</v>
      </c>
      <c r="AV106" s="1">
        <v>0</v>
      </c>
    </row>
    <row r="107" spans="1:48" s="1" customFormat="1" x14ac:dyDescent="0.3">
      <c r="A107" s="1">
        <v>1</v>
      </c>
      <c r="B107" s="1">
        <v>53</v>
      </c>
      <c r="C107" s="1">
        <v>0.12</v>
      </c>
      <c r="D107" s="1">
        <v>0.53</v>
      </c>
      <c r="E107" s="1">
        <v>0.34</v>
      </c>
      <c r="F107" s="1">
        <v>14.16</v>
      </c>
      <c r="G107" s="1">
        <v>0.41</v>
      </c>
      <c r="H107" s="1">
        <v>13.43</v>
      </c>
      <c r="I107" s="1">
        <v>18.32</v>
      </c>
      <c r="J107" s="1">
        <v>0.16</v>
      </c>
      <c r="K107" s="1">
        <v>0</v>
      </c>
      <c r="L107" s="1">
        <v>0</v>
      </c>
      <c r="M107" s="1">
        <v>0</v>
      </c>
      <c r="N107" s="1">
        <f t="shared" si="3"/>
        <v>100.47</v>
      </c>
      <c r="O107" s="1" t="s">
        <v>64</v>
      </c>
      <c r="P107" t="str" cm="1">
        <f t="array" ref="P107">_xlfn.IFS(A107=1,"Core",A107=2,"Rim",TRUE,"Mantle")</f>
        <v>Core</v>
      </c>
      <c r="Q107" s="1" t="s">
        <v>58</v>
      </c>
      <c r="R107" s="1">
        <v>1.994</v>
      </c>
      <c r="S107" s="1">
        <v>3.0000000000000001E-3</v>
      </c>
      <c r="T107" s="1">
        <v>2.4E-2</v>
      </c>
      <c r="U107" s="1">
        <v>0.01</v>
      </c>
      <c r="V107" s="1">
        <v>0</v>
      </c>
      <c r="W107" s="1">
        <v>0.44500000000000001</v>
      </c>
      <c r="X107" s="1">
        <v>1.2999999999999999E-2</v>
      </c>
      <c r="Y107" s="1">
        <v>0.753</v>
      </c>
      <c r="Z107" s="1">
        <v>0.73799999999999999</v>
      </c>
      <c r="AA107" s="1">
        <v>1.2E-2</v>
      </c>
      <c r="AB107" s="1">
        <v>0</v>
      </c>
      <c r="AC107" s="1">
        <v>3.992</v>
      </c>
      <c r="AD107" s="1">
        <v>37.865572088250381</v>
      </c>
      <c r="AE107" s="1">
        <v>38.635197537198565</v>
      </c>
      <c r="AF107" s="1">
        <v>23.499230374551054</v>
      </c>
      <c r="AG107" s="2">
        <f t="shared" si="4"/>
        <v>62.854757929883142</v>
      </c>
      <c r="AH107" s="2">
        <f t="shared" si="5"/>
        <v>0</v>
      </c>
      <c r="AI107" s="1">
        <v>0.42432016418676244</v>
      </c>
      <c r="AJ107" s="1">
        <v>0.37865572088250382</v>
      </c>
      <c r="AL107" s="1">
        <v>0.23114916083582671</v>
      </c>
      <c r="AM107" s="1">
        <v>1372.8188276600181</v>
      </c>
      <c r="AN107" s="1">
        <v>1401.751708984375</v>
      </c>
      <c r="AO107" s="1">
        <v>0.88711380958557129</v>
      </c>
      <c r="AP107" s="1">
        <v>1354.203369140625</v>
      </c>
      <c r="AQ107" s="1">
        <v>1401.7196976989189</v>
      </c>
      <c r="AR107" s="1">
        <v>1409.9285114375</v>
      </c>
      <c r="AS107" s="1">
        <v>1.2477869987487791</v>
      </c>
      <c r="AT107" s="1">
        <v>1.0937023780925299</v>
      </c>
      <c r="AU107" s="1">
        <v>2.102343385486384</v>
      </c>
      <c r="AV107" s="1">
        <v>0</v>
      </c>
    </row>
    <row r="108" spans="1:48" s="1" customFormat="1" x14ac:dyDescent="0.3">
      <c r="A108" s="1">
        <v>1</v>
      </c>
      <c r="B108" s="1">
        <v>52.88</v>
      </c>
      <c r="C108" s="1">
        <v>0.19</v>
      </c>
      <c r="D108" s="1">
        <v>0.76</v>
      </c>
      <c r="E108" s="1">
        <v>0.38</v>
      </c>
      <c r="F108" s="1">
        <v>14.12</v>
      </c>
      <c r="G108" s="1">
        <v>0.42</v>
      </c>
      <c r="H108" s="1">
        <v>13.41</v>
      </c>
      <c r="I108" s="1">
        <v>18.53</v>
      </c>
      <c r="J108" s="1">
        <v>0.21</v>
      </c>
      <c r="K108" s="1">
        <v>0</v>
      </c>
      <c r="L108" s="1">
        <v>0</v>
      </c>
      <c r="M108" s="1">
        <v>0</v>
      </c>
      <c r="N108" s="1">
        <f t="shared" si="3"/>
        <v>100.89999999999999</v>
      </c>
      <c r="O108" s="1" t="s">
        <v>64</v>
      </c>
      <c r="P108" t="str" cm="1">
        <f t="array" ref="P108">_xlfn.IFS(A108=1,"Core",A108=2,"Rim",TRUE,"Mantle")</f>
        <v>Core</v>
      </c>
      <c r="Q108" s="1" t="s">
        <v>58</v>
      </c>
      <c r="R108" s="1">
        <v>1.982</v>
      </c>
      <c r="S108" s="1">
        <v>5.0000000000000001E-3</v>
      </c>
      <c r="T108" s="1">
        <v>3.4000000000000002E-2</v>
      </c>
      <c r="U108" s="1">
        <v>1.0999999999999999E-2</v>
      </c>
      <c r="V108" s="1">
        <v>0</v>
      </c>
      <c r="W108" s="1">
        <v>0.443</v>
      </c>
      <c r="X108" s="1">
        <v>1.2999999999999999E-2</v>
      </c>
      <c r="Y108" s="1">
        <v>0.749</v>
      </c>
      <c r="Z108" s="1">
        <v>0.74399999999999999</v>
      </c>
      <c r="AA108" s="1">
        <v>1.4999999999999999E-2</v>
      </c>
      <c r="AB108" s="1">
        <v>0</v>
      </c>
      <c r="AC108" s="1">
        <v>3.9969999999999999</v>
      </c>
      <c r="AD108" s="1">
        <v>38.173422267829658</v>
      </c>
      <c r="AE108" s="1">
        <v>38.429964084145709</v>
      </c>
      <c r="AF108" s="1">
        <v>23.39661364802463</v>
      </c>
      <c r="AG108" s="2">
        <f t="shared" si="4"/>
        <v>62.835570469798661</v>
      </c>
      <c r="AH108" s="2">
        <f t="shared" si="5"/>
        <v>0</v>
      </c>
      <c r="AI108" s="1">
        <v>0.42483324781939458</v>
      </c>
      <c r="AJ108" s="1">
        <v>0.3817342226782966</v>
      </c>
      <c r="AL108" s="1">
        <v>0.40471208587262097</v>
      </c>
      <c r="AM108" s="1">
        <v>1371.582815082847</v>
      </c>
      <c r="AN108" s="1">
        <v>1391.950927734375</v>
      </c>
      <c r="AO108" s="1">
        <v>0.9308350682258606</v>
      </c>
      <c r="AP108" s="1">
        <v>1350.165405273438</v>
      </c>
      <c r="AQ108" s="1">
        <v>1400.2601669257101</v>
      </c>
      <c r="AR108" s="1">
        <v>1412.2537429149011</v>
      </c>
      <c r="AS108" s="1">
        <v>1.237558126449585</v>
      </c>
      <c r="AT108" s="1">
        <v>1.1389767091118299</v>
      </c>
      <c r="AU108" s="1">
        <v>2.6145863992131329</v>
      </c>
      <c r="AV108" s="1">
        <v>0</v>
      </c>
    </row>
    <row r="109" spans="1:48" s="1" customFormat="1" x14ac:dyDescent="0.3">
      <c r="A109" s="1">
        <v>1</v>
      </c>
      <c r="B109" s="1">
        <v>53</v>
      </c>
      <c r="C109" s="1">
        <v>0.11</v>
      </c>
      <c r="D109" s="1">
        <v>0.48</v>
      </c>
      <c r="E109" s="1">
        <v>0.34</v>
      </c>
      <c r="F109" s="1">
        <v>14.09</v>
      </c>
      <c r="G109" s="1">
        <v>0.47</v>
      </c>
      <c r="H109" s="1">
        <v>13.36</v>
      </c>
      <c r="I109" s="1">
        <v>18.29</v>
      </c>
      <c r="J109" s="1">
        <v>0.17</v>
      </c>
      <c r="K109" s="1">
        <v>0</v>
      </c>
      <c r="L109" s="1">
        <v>0</v>
      </c>
      <c r="M109" s="1">
        <v>0</v>
      </c>
      <c r="N109" s="1">
        <f t="shared" si="3"/>
        <v>100.30999999999999</v>
      </c>
      <c r="O109" s="1" t="s">
        <v>64</v>
      </c>
      <c r="P109" t="str" cm="1">
        <f t="array" ref="P109">_xlfn.IFS(A109=1,"Core",A109=2,"Rim",TRUE,"Mantle")</f>
        <v>Core</v>
      </c>
      <c r="Q109" s="1" t="s">
        <v>58</v>
      </c>
      <c r="R109" s="1">
        <v>1.9970000000000001</v>
      </c>
      <c r="S109" s="1">
        <v>3.0000000000000001E-3</v>
      </c>
      <c r="T109" s="1">
        <v>2.1000000000000001E-2</v>
      </c>
      <c r="U109" s="1">
        <v>0.01</v>
      </c>
      <c r="V109" s="1">
        <v>0</v>
      </c>
      <c r="W109" s="1">
        <v>0.44400000000000001</v>
      </c>
      <c r="X109" s="1">
        <v>1.4999999999999999E-2</v>
      </c>
      <c r="Y109" s="1">
        <v>0.75</v>
      </c>
      <c r="Z109" s="1">
        <v>0.73799999999999999</v>
      </c>
      <c r="AA109" s="1">
        <v>1.2E-2</v>
      </c>
      <c r="AB109" s="1">
        <v>0</v>
      </c>
      <c r="AC109" s="1">
        <v>3.9910000000000001</v>
      </c>
      <c r="AD109" s="1">
        <v>37.90446841294299</v>
      </c>
      <c r="AE109" s="1">
        <v>38.520801232665633</v>
      </c>
      <c r="AF109" s="1">
        <v>23.57473035439137</v>
      </c>
      <c r="AG109" s="2">
        <f t="shared" si="4"/>
        <v>62.814070351758801</v>
      </c>
      <c r="AH109" s="2">
        <f t="shared" si="5"/>
        <v>0</v>
      </c>
      <c r="AI109" s="1">
        <v>0.42526964560862868</v>
      </c>
      <c r="AJ109" s="1">
        <v>0.37904468412942988</v>
      </c>
      <c r="AL109" s="1">
        <v>0.42428698053798192</v>
      </c>
      <c r="AM109" s="1">
        <v>1369.4190272278099</v>
      </c>
      <c r="AN109" s="1">
        <v>1403.995483398438</v>
      </c>
      <c r="AO109" s="1">
        <v>0.72284042835235596</v>
      </c>
      <c r="AP109" s="1">
        <v>1344.361328125</v>
      </c>
      <c r="AQ109" s="1">
        <v>1403.651543583655</v>
      </c>
      <c r="AR109" s="1">
        <v>1412.132907963665</v>
      </c>
      <c r="AS109" s="1">
        <v>1.2113291025161741</v>
      </c>
      <c r="AT109" s="1">
        <v>1.273917677127429</v>
      </c>
      <c r="AU109" s="1">
        <v>2.3157024221877598</v>
      </c>
      <c r="AV109" s="1">
        <v>0</v>
      </c>
    </row>
    <row r="110" spans="1:48" s="1" customFormat="1" x14ac:dyDescent="0.3">
      <c r="A110" s="1">
        <v>1</v>
      </c>
      <c r="B110" s="1">
        <v>52.82</v>
      </c>
      <c r="C110" s="1">
        <v>0.1</v>
      </c>
      <c r="D110" s="1">
        <v>0.48</v>
      </c>
      <c r="E110" s="1">
        <v>0.39</v>
      </c>
      <c r="F110" s="1">
        <v>14.14</v>
      </c>
      <c r="G110" s="1">
        <v>0.43</v>
      </c>
      <c r="H110" s="1">
        <v>13.41</v>
      </c>
      <c r="I110" s="1">
        <v>18.07</v>
      </c>
      <c r="J110" s="1">
        <v>0.16</v>
      </c>
      <c r="K110" s="1">
        <v>0</v>
      </c>
      <c r="L110" s="1">
        <v>0</v>
      </c>
      <c r="M110" s="1">
        <v>0</v>
      </c>
      <c r="N110" s="1">
        <f t="shared" si="3"/>
        <v>100</v>
      </c>
      <c r="O110" s="1" t="s">
        <v>64</v>
      </c>
      <c r="P110" t="str" cm="1">
        <f t="array" ref="P110">_xlfn.IFS(A110=1,"Core",A110=2,"Rim",TRUE,"Mantle")</f>
        <v>Core</v>
      </c>
      <c r="Q110" s="1" t="s">
        <v>58</v>
      </c>
      <c r="R110" s="1">
        <v>1.996</v>
      </c>
      <c r="S110" s="1">
        <v>3.0000000000000001E-3</v>
      </c>
      <c r="T110" s="1">
        <v>2.1000000000000001E-2</v>
      </c>
      <c r="U110" s="1">
        <v>1.2E-2</v>
      </c>
      <c r="V110" s="1">
        <v>0</v>
      </c>
      <c r="W110" s="1">
        <v>0.44700000000000001</v>
      </c>
      <c r="X110" s="1">
        <v>1.4E-2</v>
      </c>
      <c r="Y110" s="1">
        <v>0.755</v>
      </c>
      <c r="Z110" s="1">
        <v>0.73199999999999998</v>
      </c>
      <c r="AA110" s="1">
        <v>1.2E-2</v>
      </c>
      <c r="AB110" s="1">
        <v>0</v>
      </c>
      <c r="AC110" s="1">
        <v>3.9910000000000001</v>
      </c>
      <c r="AD110" s="1">
        <v>37.577002053388092</v>
      </c>
      <c r="AE110" s="1">
        <v>38.757700205338807</v>
      </c>
      <c r="AF110" s="1">
        <v>23.6652977412731</v>
      </c>
      <c r="AG110" s="2">
        <f t="shared" si="4"/>
        <v>62.811980033277869</v>
      </c>
      <c r="AH110" s="2">
        <f t="shared" si="5"/>
        <v>0</v>
      </c>
      <c r="AI110" s="1">
        <v>0.42453798767967144</v>
      </c>
      <c r="AJ110" s="1">
        <v>0.37577002053388092</v>
      </c>
      <c r="AL110" s="1">
        <v>0.37860435383804608</v>
      </c>
      <c r="AM110" s="1">
        <v>1372.8779958411881</v>
      </c>
      <c r="AN110" s="1">
        <v>1403.458374023438</v>
      </c>
      <c r="AO110" s="1">
        <v>0.69802457094192505</v>
      </c>
      <c r="AP110" s="1">
        <v>1357.661010742188</v>
      </c>
      <c r="AQ110" s="1">
        <v>1403.7568798521449</v>
      </c>
      <c r="AR110" s="1">
        <v>1411.5744000091099</v>
      </c>
      <c r="AS110" s="1">
        <v>1.310071468353271</v>
      </c>
      <c r="AT110" s="1">
        <v>1.2556802180733939</v>
      </c>
      <c r="AU110" s="1">
        <v>2.2157498890763989</v>
      </c>
      <c r="AV110" s="1">
        <v>0</v>
      </c>
    </row>
    <row r="111" spans="1:48" s="1" customFormat="1" x14ac:dyDescent="0.3">
      <c r="A111" s="1">
        <v>1</v>
      </c>
      <c r="B111" s="1">
        <v>52.92</v>
      </c>
      <c r="C111" s="1">
        <v>0.15</v>
      </c>
      <c r="D111" s="1">
        <v>0.49</v>
      </c>
      <c r="E111" s="1">
        <v>0.38</v>
      </c>
      <c r="F111" s="1">
        <v>13.94</v>
      </c>
      <c r="G111" s="1">
        <v>0.43</v>
      </c>
      <c r="H111" s="1">
        <v>13.21</v>
      </c>
      <c r="I111" s="1">
        <v>18.41</v>
      </c>
      <c r="J111" s="1">
        <v>0.15</v>
      </c>
      <c r="K111" s="1">
        <v>0</v>
      </c>
      <c r="L111" s="1">
        <v>0</v>
      </c>
      <c r="M111" s="1">
        <v>0</v>
      </c>
      <c r="N111" s="1">
        <f t="shared" si="3"/>
        <v>100.08000000000001</v>
      </c>
      <c r="O111" s="1" t="s">
        <v>64</v>
      </c>
      <c r="P111" t="str" cm="1">
        <f t="array" ref="P111">_xlfn.IFS(A111=1,"Core",A111=2,"Rim",TRUE,"Mantle")</f>
        <v>Core</v>
      </c>
      <c r="Q111" s="1" t="s">
        <v>58</v>
      </c>
      <c r="R111" s="1">
        <v>1.9970000000000001</v>
      </c>
      <c r="S111" s="1">
        <v>4.0000000000000001E-3</v>
      </c>
      <c r="T111" s="1">
        <v>2.1999999999999999E-2</v>
      </c>
      <c r="U111" s="1">
        <v>1.0999999999999999E-2</v>
      </c>
      <c r="V111" s="1">
        <v>0</v>
      </c>
      <c r="W111" s="1">
        <v>0.44</v>
      </c>
      <c r="X111" s="1">
        <v>1.4E-2</v>
      </c>
      <c r="Y111" s="1">
        <v>0.74299999999999999</v>
      </c>
      <c r="Z111" s="1">
        <v>0.745</v>
      </c>
      <c r="AA111" s="1">
        <v>1.0999999999999999E-2</v>
      </c>
      <c r="AB111" s="1">
        <v>0</v>
      </c>
      <c r="AC111" s="1">
        <v>3.9870000000000001</v>
      </c>
      <c r="AD111" s="1">
        <v>38.362512873326466</v>
      </c>
      <c r="AE111" s="1">
        <v>38.259526261585997</v>
      </c>
      <c r="AF111" s="1">
        <v>23.377960865087541</v>
      </c>
      <c r="AG111" s="2">
        <f t="shared" si="4"/>
        <v>62.806424344885883</v>
      </c>
      <c r="AH111" s="2">
        <f t="shared" si="5"/>
        <v>0</v>
      </c>
      <c r="AI111" s="1">
        <v>0.42559217301750774</v>
      </c>
      <c r="AJ111" s="1">
        <v>0.38362512873326465</v>
      </c>
      <c r="AL111" s="1">
        <v>0.28261796303810272</v>
      </c>
      <c r="AM111" s="1">
        <v>1371.120799433299</v>
      </c>
      <c r="AN111" s="1">
        <v>1400.4931640625</v>
      </c>
      <c r="AO111" s="1">
        <v>0.90226316452026367</v>
      </c>
      <c r="AP111" s="1">
        <v>1347.714477539062</v>
      </c>
      <c r="AQ111" s="1">
        <v>1402.9611540309229</v>
      </c>
      <c r="AR111" s="1">
        <v>1408.6681671147539</v>
      </c>
      <c r="AS111" s="1">
        <v>1.2940158843994141</v>
      </c>
      <c r="AT111" s="1">
        <v>1.237497743416498</v>
      </c>
      <c r="AU111" s="1">
        <v>1.9386995932467559</v>
      </c>
      <c r="AV111" s="1">
        <v>0</v>
      </c>
    </row>
    <row r="112" spans="1:48" s="1" customFormat="1" x14ac:dyDescent="0.3">
      <c r="A112" s="1">
        <v>1</v>
      </c>
      <c r="B112" s="1">
        <v>52.192999999999998</v>
      </c>
      <c r="C112" s="1">
        <v>0.25900000000000001</v>
      </c>
      <c r="D112" s="1">
        <v>0.82799999999999996</v>
      </c>
      <c r="E112" s="1">
        <v>0.39500000000000002</v>
      </c>
      <c r="F112" s="1">
        <v>13.35</v>
      </c>
      <c r="G112" s="1">
        <v>0.40500000000000003</v>
      </c>
      <c r="H112" s="1">
        <v>12.634</v>
      </c>
      <c r="I112" s="1">
        <v>19.007000000000001</v>
      </c>
      <c r="J112" s="1">
        <v>0.23100000000000001</v>
      </c>
      <c r="K112" s="1">
        <v>0</v>
      </c>
      <c r="L112" s="1">
        <v>0</v>
      </c>
      <c r="M112" s="1">
        <v>0</v>
      </c>
      <c r="N112" s="1">
        <f t="shared" si="3"/>
        <v>99.302000000000007</v>
      </c>
      <c r="O112" s="1" t="s">
        <v>64</v>
      </c>
      <c r="P112" t="str" cm="1">
        <f t="array" ref="P112">_xlfn.IFS(A112=1,"Core",A112=2,"Rim",TRUE,"Mantle")</f>
        <v>Core</v>
      </c>
      <c r="Q112" s="1" t="s">
        <v>53</v>
      </c>
      <c r="R112" s="1">
        <v>1.9870000000000001</v>
      </c>
      <c r="S112" s="1">
        <v>7.0000000000000001E-3</v>
      </c>
      <c r="T112" s="1">
        <v>3.6999999999999998E-2</v>
      </c>
      <c r="U112" s="1">
        <v>1.2E-2</v>
      </c>
      <c r="V112" s="1">
        <v>0</v>
      </c>
      <c r="W112" s="1">
        <v>0.42499999999999999</v>
      </c>
      <c r="X112" s="1">
        <v>1.2999999999999999E-2</v>
      </c>
      <c r="Y112" s="1">
        <v>0.71699999999999997</v>
      </c>
      <c r="Z112" s="1">
        <v>0.77500000000000002</v>
      </c>
      <c r="AA112" s="1">
        <v>1.7000000000000001E-2</v>
      </c>
      <c r="AB112" s="1">
        <v>0</v>
      </c>
      <c r="AC112" s="1">
        <v>3.99</v>
      </c>
      <c r="AD112" s="2">
        <v>40.155440414507773</v>
      </c>
      <c r="AE112" s="2">
        <v>37.15025906735751</v>
      </c>
      <c r="AF112" s="2">
        <v>22.694300518134717</v>
      </c>
      <c r="AG112" s="2">
        <f t="shared" si="4"/>
        <v>62.784588441331003</v>
      </c>
      <c r="AH112" s="2">
        <f t="shared" si="5"/>
        <v>0</v>
      </c>
      <c r="AI112" s="2">
        <v>0.42772020725388604</v>
      </c>
      <c r="AJ112" s="2">
        <v>0.4015544041450777</v>
      </c>
      <c r="AL112" s="1">
        <v>0.81176172100918009</v>
      </c>
      <c r="AM112" s="1">
        <v>1373.025896318873</v>
      </c>
      <c r="AN112" s="1">
        <v>1391.836791992188</v>
      </c>
      <c r="AO112" s="1">
        <v>1.3336584568023679</v>
      </c>
      <c r="AP112" s="1">
        <v>1360.310424804688</v>
      </c>
      <c r="AQ112" s="1">
        <v>1403.559007767906</v>
      </c>
      <c r="AR112" s="1">
        <v>1413.764463169764</v>
      </c>
      <c r="AS112" s="1">
        <v>1.9973466396331789</v>
      </c>
      <c r="AT112" s="1">
        <v>1.6991619985155919</v>
      </c>
      <c r="AU112" s="1">
        <v>2.9558953086961139</v>
      </c>
      <c r="AV112" s="1">
        <v>0</v>
      </c>
    </row>
    <row r="113" spans="1:48" s="1" customFormat="1" x14ac:dyDescent="0.3">
      <c r="A113" s="1">
        <v>1</v>
      </c>
      <c r="B113" s="1">
        <v>52.95</v>
      </c>
      <c r="C113" s="1">
        <v>0.13</v>
      </c>
      <c r="D113" s="1">
        <v>0.51</v>
      </c>
      <c r="E113" s="1">
        <v>0.37</v>
      </c>
      <c r="F113" s="1">
        <v>14.15</v>
      </c>
      <c r="G113" s="1">
        <v>0.45</v>
      </c>
      <c r="H113" s="1">
        <v>13.41</v>
      </c>
      <c r="I113" s="1">
        <v>18.21</v>
      </c>
      <c r="J113" s="1">
        <v>0.21</v>
      </c>
      <c r="K113" s="1">
        <v>0</v>
      </c>
      <c r="L113" s="1">
        <v>0</v>
      </c>
      <c r="M113" s="1">
        <v>0</v>
      </c>
      <c r="N113" s="1">
        <f t="shared" si="3"/>
        <v>100.39</v>
      </c>
      <c r="O113" s="1" t="s">
        <v>64</v>
      </c>
      <c r="P113" t="str" cm="1">
        <f t="array" ref="P113">_xlfn.IFS(A113=1,"Core",A113=2,"Rim",TRUE,"Mantle")</f>
        <v>Core</v>
      </c>
      <c r="Q113" s="1" t="s">
        <v>58</v>
      </c>
      <c r="R113" s="1">
        <v>1.994</v>
      </c>
      <c r="S113" s="1">
        <v>4.0000000000000001E-3</v>
      </c>
      <c r="T113" s="1">
        <v>2.3E-2</v>
      </c>
      <c r="U113" s="1">
        <v>1.0999999999999999E-2</v>
      </c>
      <c r="V113" s="1">
        <v>0</v>
      </c>
      <c r="W113" s="1">
        <v>0.44600000000000001</v>
      </c>
      <c r="X113" s="1">
        <v>1.4E-2</v>
      </c>
      <c r="Y113" s="1">
        <v>0.752</v>
      </c>
      <c r="Z113" s="1">
        <v>0.73499999999999999</v>
      </c>
      <c r="AA113" s="1">
        <v>1.4999999999999999E-2</v>
      </c>
      <c r="AB113" s="1">
        <v>0</v>
      </c>
      <c r="AC113" s="1">
        <v>3.9929999999999999</v>
      </c>
      <c r="AD113" s="1">
        <v>37.750385208012325</v>
      </c>
      <c r="AE113" s="1">
        <v>38.623523369286076</v>
      </c>
      <c r="AF113" s="1">
        <v>23.626091422701595</v>
      </c>
      <c r="AG113" s="2">
        <f t="shared" si="4"/>
        <v>62.771285475792993</v>
      </c>
      <c r="AH113" s="2">
        <f t="shared" si="5"/>
        <v>0</v>
      </c>
      <c r="AI113" s="1">
        <v>0.42501284026707759</v>
      </c>
      <c r="AJ113" s="1">
        <v>0.37750385208012327</v>
      </c>
      <c r="AL113" s="1">
        <v>0.65757645457812686</v>
      </c>
      <c r="AM113" s="1">
        <v>1373.02170263275</v>
      </c>
      <c r="AN113" s="1">
        <v>1401.229125976562</v>
      </c>
      <c r="AO113" s="1">
        <v>0.95676553249359131</v>
      </c>
      <c r="AP113" s="1">
        <v>1347.387939453125</v>
      </c>
      <c r="AQ113" s="1">
        <v>1403.304312346864</v>
      </c>
      <c r="AR113" s="1">
        <v>1415.7289024669019</v>
      </c>
      <c r="AS113" s="1">
        <v>1.239680171012878</v>
      </c>
      <c r="AT113" s="1">
        <v>1.3329045645423321</v>
      </c>
      <c r="AU113" s="1">
        <v>2.8599443326678831</v>
      </c>
      <c r="AV113" s="1">
        <v>0</v>
      </c>
    </row>
    <row r="114" spans="1:48" s="1" customFormat="1" x14ac:dyDescent="0.3">
      <c r="A114" s="1">
        <v>1</v>
      </c>
      <c r="B114" s="1">
        <v>52.91</v>
      </c>
      <c r="C114" s="1">
        <v>0.11</v>
      </c>
      <c r="D114" s="1">
        <v>0.51</v>
      </c>
      <c r="E114" s="1">
        <v>0.37</v>
      </c>
      <c r="F114" s="1">
        <v>14.24</v>
      </c>
      <c r="G114" s="1">
        <v>0.43</v>
      </c>
      <c r="H114" s="1">
        <v>13.48</v>
      </c>
      <c r="I114" s="1">
        <v>18.059999999999999</v>
      </c>
      <c r="J114" s="1">
        <v>0.18</v>
      </c>
      <c r="K114" s="1">
        <v>0</v>
      </c>
      <c r="L114" s="1">
        <v>0</v>
      </c>
      <c r="M114" s="1">
        <v>0</v>
      </c>
      <c r="N114" s="1">
        <f t="shared" si="3"/>
        <v>100.29</v>
      </c>
      <c r="O114" s="1" t="s">
        <v>64</v>
      </c>
      <c r="P114" t="str" cm="1">
        <f t="array" ref="P114">_xlfn.IFS(A114=1,"Core",A114=2,"Rim",TRUE,"Mantle")</f>
        <v>Core</v>
      </c>
      <c r="Q114" s="1" t="s">
        <v>58</v>
      </c>
      <c r="R114" s="1">
        <v>1.994</v>
      </c>
      <c r="S114" s="1">
        <v>3.0000000000000001E-3</v>
      </c>
      <c r="T114" s="1">
        <v>2.3E-2</v>
      </c>
      <c r="U114" s="1">
        <v>1.0999999999999999E-2</v>
      </c>
      <c r="V114" s="1">
        <v>0</v>
      </c>
      <c r="W114" s="1">
        <v>0.44900000000000001</v>
      </c>
      <c r="X114" s="1">
        <v>1.4E-2</v>
      </c>
      <c r="Y114" s="1">
        <v>0.75700000000000001</v>
      </c>
      <c r="Z114" s="1">
        <v>0.72899999999999998</v>
      </c>
      <c r="AA114" s="1">
        <v>1.2999999999999999E-2</v>
      </c>
      <c r="AB114" s="1">
        <v>0</v>
      </c>
      <c r="AC114" s="1">
        <v>3.9929999999999999</v>
      </c>
      <c r="AD114" s="1">
        <v>37.403796818881482</v>
      </c>
      <c r="AE114" s="1">
        <v>38.840430990251413</v>
      </c>
      <c r="AF114" s="1">
        <v>23.755772190867113</v>
      </c>
      <c r="AG114" s="2">
        <f t="shared" si="4"/>
        <v>62.769485903814257</v>
      </c>
      <c r="AH114" s="2">
        <f t="shared" si="5"/>
        <v>0</v>
      </c>
      <c r="AI114" s="1">
        <v>0.42457670600307851</v>
      </c>
      <c r="AJ114" s="1">
        <v>0.3740379681888148</v>
      </c>
      <c r="AL114" s="1">
        <v>0.50242003166918181</v>
      </c>
      <c r="AM114" s="1">
        <v>1373.736559556399</v>
      </c>
      <c r="AN114" s="1">
        <v>1401.214599609375</v>
      </c>
      <c r="AO114" s="1">
        <v>0.90709882974624634</v>
      </c>
      <c r="AP114" s="1">
        <v>1354.269775390625</v>
      </c>
      <c r="AQ114" s="1">
        <v>1403.684463425172</v>
      </c>
      <c r="AR114" s="1">
        <v>1413.5366356609629</v>
      </c>
      <c r="AS114" s="1">
        <v>1.126831650733948</v>
      </c>
      <c r="AT114" s="1">
        <v>1.323226208456163</v>
      </c>
      <c r="AU114" s="1">
        <v>2.5337080193768049</v>
      </c>
      <c r="AV114" s="1">
        <v>0</v>
      </c>
    </row>
    <row r="115" spans="1:48" s="1" customFormat="1" x14ac:dyDescent="0.3">
      <c r="A115" s="1">
        <v>1</v>
      </c>
      <c r="B115" s="1">
        <v>53.17</v>
      </c>
      <c r="C115" s="1">
        <v>0.11</v>
      </c>
      <c r="D115" s="1">
        <v>0.5</v>
      </c>
      <c r="E115" s="1">
        <v>0.39</v>
      </c>
      <c r="F115" s="1">
        <v>14.18</v>
      </c>
      <c r="G115" s="1">
        <v>0.43</v>
      </c>
      <c r="H115" s="1">
        <v>13.4</v>
      </c>
      <c r="I115" s="1">
        <v>18.190000000000001</v>
      </c>
      <c r="J115" s="1">
        <v>0.2</v>
      </c>
      <c r="K115" s="1">
        <v>0</v>
      </c>
      <c r="L115" s="1">
        <v>0</v>
      </c>
      <c r="M115" s="1">
        <v>0</v>
      </c>
      <c r="N115" s="1">
        <f t="shared" si="3"/>
        <v>100.57000000000001</v>
      </c>
      <c r="O115" s="1" t="s">
        <v>64</v>
      </c>
      <c r="P115" t="str" cm="1">
        <f t="array" ref="P115">_xlfn.IFS(A115=1,"Core",A115=2,"Rim",TRUE,"Mantle")</f>
        <v>Core</v>
      </c>
      <c r="Q115" s="1" t="s">
        <v>58</v>
      </c>
      <c r="R115" s="1">
        <v>1.9970000000000001</v>
      </c>
      <c r="S115" s="1">
        <v>3.0000000000000001E-3</v>
      </c>
      <c r="T115" s="1">
        <v>2.1999999999999999E-2</v>
      </c>
      <c r="U115" s="1">
        <v>1.2E-2</v>
      </c>
      <c r="V115" s="1">
        <v>0</v>
      </c>
      <c r="W115" s="1">
        <v>0.44500000000000001</v>
      </c>
      <c r="X115" s="1">
        <v>1.4E-2</v>
      </c>
      <c r="Y115" s="1">
        <v>0.75</v>
      </c>
      <c r="Z115" s="1">
        <v>0.73199999999999998</v>
      </c>
      <c r="AA115" s="1">
        <v>1.4999999999999999E-2</v>
      </c>
      <c r="AB115" s="1">
        <v>0</v>
      </c>
      <c r="AC115" s="1">
        <v>3.99</v>
      </c>
      <c r="AD115" s="1">
        <v>37.712519319938181</v>
      </c>
      <c r="AE115" s="1">
        <v>38.639876352395675</v>
      </c>
      <c r="AF115" s="1">
        <v>23.647604327666151</v>
      </c>
      <c r="AG115" s="2">
        <f t="shared" si="4"/>
        <v>62.761506276150627</v>
      </c>
      <c r="AH115" s="2">
        <f t="shared" si="5"/>
        <v>0</v>
      </c>
      <c r="AI115" s="1">
        <v>0.42503863987635243</v>
      </c>
      <c r="AJ115" s="1">
        <v>0.37712519319938181</v>
      </c>
      <c r="AL115" s="1">
        <v>0.88456787930986636</v>
      </c>
      <c r="AM115" s="1">
        <v>1376.758755357813</v>
      </c>
      <c r="AN115" s="1">
        <v>1408.0751953125</v>
      </c>
      <c r="AO115" s="1">
        <v>0.61846232414245605</v>
      </c>
      <c r="AP115" s="1">
        <v>1356.034057617188</v>
      </c>
      <c r="AQ115" s="1">
        <v>1408.1029046135111</v>
      </c>
      <c r="AR115" s="1">
        <v>1417.50780165333</v>
      </c>
      <c r="AS115" s="1">
        <v>1.3525315523147581</v>
      </c>
      <c r="AT115" s="1">
        <v>1.8243347348602581</v>
      </c>
      <c r="AU115" s="1">
        <v>2.9795833947886212</v>
      </c>
      <c r="AV115" s="1">
        <v>0</v>
      </c>
    </row>
    <row r="116" spans="1:48" s="1" customFormat="1" x14ac:dyDescent="0.3">
      <c r="A116" s="1">
        <v>1</v>
      </c>
      <c r="B116" s="1">
        <v>52.77</v>
      </c>
      <c r="C116" s="1">
        <v>0.15</v>
      </c>
      <c r="D116" s="1">
        <v>0.71</v>
      </c>
      <c r="E116" s="1">
        <v>0.42</v>
      </c>
      <c r="F116" s="1">
        <v>13.98</v>
      </c>
      <c r="G116" s="1">
        <v>0.46</v>
      </c>
      <c r="H116" s="1">
        <v>13.23</v>
      </c>
      <c r="I116" s="1">
        <v>18.34</v>
      </c>
      <c r="J116" s="1">
        <v>0.19</v>
      </c>
      <c r="K116" s="1">
        <v>0</v>
      </c>
      <c r="L116" s="1">
        <v>0</v>
      </c>
      <c r="M116" s="1">
        <v>0</v>
      </c>
      <c r="N116" s="1">
        <f t="shared" si="3"/>
        <v>100.25</v>
      </c>
      <c r="O116" s="1" t="s">
        <v>64</v>
      </c>
      <c r="P116" t="str" cm="1">
        <f t="array" ref="P116">_xlfn.IFS(A116=1,"Core",A116=2,"Rim",TRUE,"Mantle")</f>
        <v>Core</v>
      </c>
      <c r="Q116" s="1" t="s">
        <v>58</v>
      </c>
      <c r="R116" s="1">
        <v>1.9890000000000001</v>
      </c>
      <c r="S116" s="1">
        <v>4.0000000000000001E-3</v>
      </c>
      <c r="T116" s="1">
        <v>3.2000000000000001E-2</v>
      </c>
      <c r="U116" s="1">
        <v>1.2999999999999999E-2</v>
      </c>
      <c r="V116" s="1">
        <v>0</v>
      </c>
      <c r="W116" s="1">
        <v>0.441</v>
      </c>
      <c r="X116" s="1">
        <v>1.4999999999999999E-2</v>
      </c>
      <c r="Y116" s="1">
        <v>0.74299999999999999</v>
      </c>
      <c r="Z116" s="1">
        <v>0.74099999999999999</v>
      </c>
      <c r="AA116" s="1">
        <v>1.4E-2</v>
      </c>
      <c r="AB116" s="1">
        <v>0</v>
      </c>
      <c r="AC116" s="1">
        <v>3.9910000000000001</v>
      </c>
      <c r="AD116" s="1">
        <v>38.19587628865979</v>
      </c>
      <c r="AE116" s="1">
        <v>38.298969072164944</v>
      </c>
      <c r="AF116" s="1">
        <v>23.505154639175259</v>
      </c>
      <c r="AG116" s="2">
        <f t="shared" si="4"/>
        <v>62.753378378378379</v>
      </c>
      <c r="AH116" s="2">
        <f t="shared" si="5"/>
        <v>0</v>
      </c>
      <c r="AI116" s="1">
        <v>0.42603092783505159</v>
      </c>
      <c r="AJ116" s="1">
        <v>0.38195876288659791</v>
      </c>
      <c r="AL116" s="1">
        <v>0.77819532233400679</v>
      </c>
      <c r="AM116" s="1">
        <v>1371.2590649929609</v>
      </c>
      <c r="AN116" s="1">
        <v>1404.483276367188</v>
      </c>
      <c r="AO116" s="1">
        <v>0.78740239143371582</v>
      </c>
      <c r="AP116" s="1">
        <v>1348.661010742188</v>
      </c>
      <c r="AQ116" s="1">
        <v>1407.8332523409761</v>
      </c>
      <c r="AR116" s="1">
        <v>1415.1378633881161</v>
      </c>
      <c r="AS116" s="1">
        <v>1.4490512609481809</v>
      </c>
      <c r="AT116" s="1">
        <v>1.84800545765529</v>
      </c>
      <c r="AU116" s="1">
        <v>2.745560580161801</v>
      </c>
      <c r="AV116" s="1">
        <v>0</v>
      </c>
    </row>
    <row r="117" spans="1:48" s="1" customFormat="1" x14ac:dyDescent="0.3">
      <c r="A117" s="1">
        <v>1</v>
      </c>
      <c r="B117" s="1">
        <v>52.91</v>
      </c>
      <c r="C117" s="1">
        <v>0.12</v>
      </c>
      <c r="D117" s="1">
        <v>0.52</v>
      </c>
      <c r="E117" s="1">
        <v>0.4</v>
      </c>
      <c r="F117" s="1">
        <v>14.14</v>
      </c>
      <c r="G117" s="1">
        <v>0.51</v>
      </c>
      <c r="H117" s="1">
        <v>13.37</v>
      </c>
      <c r="I117" s="1">
        <v>18.12</v>
      </c>
      <c r="J117" s="1">
        <v>0.12</v>
      </c>
      <c r="K117" s="1">
        <v>0</v>
      </c>
      <c r="L117" s="1">
        <v>0</v>
      </c>
      <c r="M117" s="1">
        <v>0</v>
      </c>
      <c r="N117" s="1">
        <f t="shared" si="3"/>
        <v>100.21000000000002</v>
      </c>
      <c r="O117" s="1" t="s">
        <v>64</v>
      </c>
      <c r="P117" t="str" cm="1">
        <f t="array" ref="P117">_xlfn.IFS(A117=1,"Core",A117=2,"Rim",TRUE,"Mantle")</f>
        <v>Core</v>
      </c>
      <c r="Q117" s="1" t="s">
        <v>58</v>
      </c>
      <c r="R117" s="1">
        <v>1.9950000000000001</v>
      </c>
      <c r="S117" s="1">
        <v>3.0000000000000001E-3</v>
      </c>
      <c r="T117" s="1">
        <v>2.3E-2</v>
      </c>
      <c r="U117" s="1">
        <v>1.2E-2</v>
      </c>
      <c r="V117" s="1">
        <v>0</v>
      </c>
      <c r="W117" s="1">
        <v>0.44600000000000001</v>
      </c>
      <c r="X117" s="1">
        <v>1.6E-2</v>
      </c>
      <c r="Y117" s="1">
        <v>0.751</v>
      </c>
      <c r="Z117" s="1">
        <v>0.73199999999999998</v>
      </c>
      <c r="AA117" s="1">
        <v>8.9999999999999993E-3</v>
      </c>
      <c r="AB117" s="1">
        <v>0</v>
      </c>
      <c r="AC117" s="1">
        <v>3.988</v>
      </c>
      <c r="AD117" s="1">
        <v>37.634961439588679</v>
      </c>
      <c r="AE117" s="1">
        <v>38.611825192802058</v>
      </c>
      <c r="AF117" s="1">
        <v>23.753213367609256</v>
      </c>
      <c r="AG117" s="2">
        <f t="shared" si="4"/>
        <v>62.740183792815372</v>
      </c>
      <c r="AH117" s="2">
        <f t="shared" si="5"/>
        <v>0</v>
      </c>
      <c r="AI117" s="1">
        <v>0.42570694087403593</v>
      </c>
      <c r="AJ117" s="1">
        <v>0.37634961439588677</v>
      </c>
      <c r="AL117" s="1">
        <v>0.1564644113039044</v>
      </c>
      <c r="AM117" s="1">
        <v>1363.5429318437409</v>
      </c>
      <c r="AN117" s="1">
        <v>1397.174682617188</v>
      </c>
      <c r="AO117" s="1">
        <v>0.79253697395324707</v>
      </c>
      <c r="AP117" s="1">
        <v>1351.921264648438</v>
      </c>
      <c r="AQ117" s="1">
        <v>1403.4339701258491</v>
      </c>
      <c r="AR117" s="1">
        <v>1404.952290680568</v>
      </c>
      <c r="AS117" s="1">
        <v>1.0723181962966919</v>
      </c>
      <c r="AT117" s="1">
        <v>1.204750744740068</v>
      </c>
      <c r="AU117" s="1">
        <v>1.3912035003089041</v>
      </c>
      <c r="AV117" s="1">
        <v>0</v>
      </c>
    </row>
    <row r="118" spans="1:48" s="1" customFormat="1" x14ac:dyDescent="0.3">
      <c r="A118" s="1">
        <v>1</v>
      </c>
      <c r="B118" s="1">
        <v>52.86</v>
      </c>
      <c r="C118" s="1">
        <v>0.12</v>
      </c>
      <c r="D118" s="1">
        <v>0.5</v>
      </c>
      <c r="E118" s="1">
        <v>0.35</v>
      </c>
      <c r="F118" s="1">
        <v>14.08</v>
      </c>
      <c r="G118" s="1">
        <v>0.45</v>
      </c>
      <c r="H118" s="1">
        <v>13.29</v>
      </c>
      <c r="I118" s="1">
        <v>18.41</v>
      </c>
      <c r="J118" s="1">
        <v>0.18</v>
      </c>
      <c r="K118" s="1">
        <v>0</v>
      </c>
      <c r="L118" s="1">
        <v>0</v>
      </c>
      <c r="M118" s="1">
        <v>0</v>
      </c>
      <c r="N118" s="1">
        <f t="shared" si="3"/>
        <v>100.24000000000001</v>
      </c>
      <c r="O118" s="1" t="s">
        <v>64</v>
      </c>
      <c r="P118" t="str" cm="1">
        <f t="array" ref="P118">_xlfn.IFS(A118=1,"Core",A118=2,"Rim",TRUE,"Mantle")</f>
        <v>Core</v>
      </c>
      <c r="Q118" s="1" t="s">
        <v>58</v>
      </c>
      <c r="R118" s="1">
        <v>1.994</v>
      </c>
      <c r="S118" s="1">
        <v>3.0000000000000001E-3</v>
      </c>
      <c r="T118" s="1">
        <v>2.1999999999999999E-2</v>
      </c>
      <c r="U118" s="1">
        <v>0.01</v>
      </c>
      <c r="V118" s="1">
        <v>0</v>
      </c>
      <c r="W118" s="1">
        <v>0.44400000000000001</v>
      </c>
      <c r="X118" s="1">
        <v>1.4E-2</v>
      </c>
      <c r="Y118" s="1">
        <v>0.747</v>
      </c>
      <c r="Z118" s="1">
        <v>0.74399999999999999</v>
      </c>
      <c r="AA118" s="1">
        <v>1.2999999999999999E-2</v>
      </c>
      <c r="AB118" s="1">
        <v>0</v>
      </c>
      <c r="AC118" s="1">
        <v>3.9929999999999999</v>
      </c>
      <c r="AD118" s="1">
        <v>38.173422267829658</v>
      </c>
      <c r="AE118" s="1">
        <v>38.327347357619281</v>
      </c>
      <c r="AF118" s="1">
        <v>23.499230374551054</v>
      </c>
      <c r="AG118" s="2">
        <f t="shared" si="4"/>
        <v>62.720403022670027</v>
      </c>
      <c r="AH118" s="2">
        <f t="shared" si="5"/>
        <v>0</v>
      </c>
      <c r="AI118" s="1">
        <v>0.42585941508465885</v>
      </c>
      <c r="AJ118" s="1">
        <v>0.3817342226782966</v>
      </c>
      <c r="AL118" s="1">
        <v>0.26262153065566102</v>
      </c>
      <c r="AM118" s="1">
        <v>1369.1444790096771</v>
      </c>
      <c r="AN118" s="1">
        <v>1406.353637695312</v>
      </c>
      <c r="AO118" s="1">
        <v>1.0312578678131099</v>
      </c>
      <c r="AP118" s="1">
        <v>1346.270263671875</v>
      </c>
      <c r="AQ118" s="1">
        <v>1399.86584679221</v>
      </c>
      <c r="AR118" s="1">
        <v>1410.9996038156371</v>
      </c>
      <c r="AS118" s="1">
        <v>1.2851090431213379</v>
      </c>
      <c r="AT118" s="1">
        <v>0.9226085125260397</v>
      </c>
      <c r="AU118" s="1">
        <v>2.2910967899927779</v>
      </c>
      <c r="AV118" s="1">
        <v>0</v>
      </c>
    </row>
    <row r="119" spans="1:48" s="1" customFormat="1" x14ac:dyDescent="0.3">
      <c r="A119" s="1">
        <v>1</v>
      </c>
      <c r="B119" s="1">
        <v>52.89</v>
      </c>
      <c r="C119" s="1">
        <v>0.12</v>
      </c>
      <c r="D119" s="1">
        <v>0.47</v>
      </c>
      <c r="E119" s="1">
        <v>0.41</v>
      </c>
      <c r="F119" s="1">
        <v>14.19</v>
      </c>
      <c r="G119" s="1">
        <v>0.42</v>
      </c>
      <c r="H119" s="1">
        <v>13.38</v>
      </c>
      <c r="I119" s="1">
        <v>18.23</v>
      </c>
      <c r="J119" s="1">
        <v>0.21</v>
      </c>
      <c r="K119" s="1">
        <v>0</v>
      </c>
      <c r="L119" s="1">
        <v>0</v>
      </c>
      <c r="M119" s="1">
        <v>0</v>
      </c>
      <c r="N119" s="1">
        <f t="shared" si="3"/>
        <v>100.32</v>
      </c>
      <c r="O119" s="1" t="s">
        <v>64</v>
      </c>
      <c r="P119" t="str" cm="1">
        <f t="array" ref="P119">_xlfn.IFS(A119=1,"Core",A119=2,"Rim",TRUE,"Mantle")</f>
        <v>Core</v>
      </c>
      <c r="Q119" s="1" t="s">
        <v>58</v>
      </c>
      <c r="R119" s="1">
        <v>1.994</v>
      </c>
      <c r="S119" s="1">
        <v>3.0000000000000001E-3</v>
      </c>
      <c r="T119" s="1">
        <v>2.1000000000000001E-2</v>
      </c>
      <c r="U119" s="1">
        <v>1.2E-2</v>
      </c>
      <c r="V119" s="1">
        <v>0</v>
      </c>
      <c r="W119" s="1">
        <v>0.44700000000000001</v>
      </c>
      <c r="X119" s="1">
        <v>1.2999999999999999E-2</v>
      </c>
      <c r="Y119" s="1">
        <v>0.752</v>
      </c>
      <c r="Z119" s="1">
        <v>0.73599999999999999</v>
      </c>
      <c r="AA119" s="1">
        <v>1.4999999999999999E-2</v>
      </c>
      <c r="AB119" s="1">
        <v>0</v>
      </c>
      <c r="AC119" s="1">
        <v>3.9940000000000002</v>
      </c>
      <c r="AD119" s="1">
        <v>37.782340862422991</v>
      </c>
      <c r="AE119" s="1">
        <v>38.603696098562629</v>
      </c>
      <c r="AF119" s="1">
        <v>23.613963039014372</v>
      </c>
      <c r="AG119" s="2">
        <f t="shared" si="4"/>
        <v>62.718932443703082</v>
      </c>
      <c r="AH119" s="2">
        <f t="shared" si="5"/>
        <v>0</v>
      </c>
      <c r="AI119" s="1">
        <v>0.42505133470225864</v>
      </c>
      <c r="AJ119" s="1">
        <v>0.37782340862422992</v>
      </c>
      <c r="AL119" s="1">
        <v>0.48399181439636152</v>
      </c>
      <c r="AM119" s="1">
        <v>1374.2650855717609</v>
      </c>
      <c r="AN119" s="1">
        <v>1412.015258789062</v>
      </c>
      <c r="AO119" s="1">
        <v>0.74225848913192749</v>
      </c>
      <c r="AP119" s="1">
        <v>1359.489868164062</v>
      </c>
      <c r="AQ119" s="1">
        <v>1400.065561162088</v>
      </c>
      <c r="AR119" s="1">
        <v>1412.851460080517</v>
      </c>
      <c r="AS119" s="1">
        <v>1.345380306243896</v>
      </c>
      <c r="AT119" s="1">
        <v>0.97686718726117761</v>
      </c>
      <c r="AU119" s="1">
        <v>2.5486972261544172</v>
      </c>
      <c r="AV119" s="1">
        <v>1</v>
      </c>
    </row>
    <row r="120" spans="1:48" s="1" customFormat="1" x14ac:dyDescent="0.3">
      <c r="A120" s="1">
        <v>1</v>
      </c>
      <c r="B120" s="1">
        <v>53.19</v>
      </c>
      <c r="C120" s="1">
        <v>0.11</v>
      </c>
      <c r="D120" s="1">
        <v>0.48</v>
      </c>
      <c r="E120" s="1">
        <v>0.37</v>
      </c>
      <c r="F120" s="1">
        <v>14.25</v>
      </c>
      <c r="G120" s="1">
        <v>0.4</v>
      </c>
      <c r="H120" s="1">
        <v>13.44</v>
      </c>
      <c r="I120" s="1">
        <v>18.059999999999999</v>
      </c>
      <c r="J120" s="1">
        <v>0.18</v>
      </c>
      <c r="K120" s="1">
        <v>0</v>
      </c>
      <c r="L120" s="1">
        <v>0</v>
      </c>
      <c r="M120" s="1">
        <v>0</v>
      </c>
      <c r="N120" s="1">
        <f t="shared" si="3"/>
        <v>100.48</v>
      </c>
      <c r="O120" s="1" t="s">
        <v>64</v>
      </c>
      <c r="P120" t="str" cm="1">
        <f t="array" ref="P120">_xlfn.IFS(A120=1,"Core",A120=2,"Rim",TRUE,"Mantle")</f>
        <v>Core</v>
      </c>
      <c r="Q120" s="1" t="s">
        <v>58</v>
      </c>
      <c r="R120" s="1">
        <v>1.9990000000000001</v>
      </c>
      <c r="S120" s="1">
        <v>3.0000000000000001E-3</v>
      </c>
      <c r="T120" s="1">
        <v>2.1000000000000001E-2</v>
      </c>
      <c r="U120" s="1">
        <v>1.0999999999999999E-2</v>
      </c>
      <c r="V120" s="1">
        <v>0</v>
      </c>
      <c r="W120" s="1">
        <v>0.44800000000000001</v>
      </c>
      <c r="X120" s="1">
        <v>1.2999999999999999E-2</v>
      </c>
      <c r="Y120" s="1">
        <v>0.753</v>
      </c>
      <c r="Z120" s="1">
        <v>0.72699999999999998</v>
      </c>
      <c r="AA120" s="1">
        <v>1.2999999999999999E-2</v>
      </c>
      <c r="AB120" s="1">
        <v>0</v>
      </c>
      <c r="AC120" s="1">
        <v>3.988</v>
      </c>
      <c r="AD120" s="1">
        <v>37.454920144255546</v>
      </c>
      <c r="AE120" s="1">
        <v>38.794435857805254</v>
      </c>
      <c r="AF120" s="1">
        <v>23.750643997939211</v>
      </c>
      <c r="AG120" s="2">
        <f t="shared" si="4"/>
        <v>62.697751873438804</v>
      </c>
      <c r="AH120" s="2">
        <f t="shared" si="5"/>
        <v>0</v>
      </c>
      <c r="AI120" s="1">
        <v>0.4247810407006698</v>
      </c>
      <c r="AJ120" s="1">
        <v>0.37454920144255544</v>
      </c>
      <c r="AL120" s="1">
        <v>0.85587265362589449</v>
      </c>
      <c r="AM120" s="1">
        <v>1379.309935764265</v>
      </c>
      <c r="AN120" s="1">
        <v>1399.970703125</v>
      </c>
      <c r="AO120" s="1">
        <v>0.93696939945220947</v>
      </c>
      <c r="AP120" s="1">
        <v>1364.481079101562</v>
      </c>
      <c r="AQ120" s="1">
        <v>1409.2810507204081</v>
      </c>
      <c r="AR120" s="1">
        <v>1416.2220632163931</v>
      </c>
      <c r="AS120" s="1">
        <v>1.2135026454925539</v>
      </c>
      <c r="AT120" s="1">
        <v>1.9643046435003271</v>
      </c>
      <c r="AU120" s="1">
        <v>2.8168791527161492</v>
      </c>
      <c r="AV120" s="1">
        <v>0</v>
      </c>
    </row>
    <row r="121" spans="1:48" s="1" customFormat="1" x14ac:dyDescent="0.3">
      <c r="A121" s="1">
        <v>1</v>
      </c>
      <c r="B121" s="1">
        <v>53.28</v>
      </c>
      <c r="C121" s="1">
        <v>7.0000000000000007E-2</v>
      </c>
      <c r="D121" s="1">
        <v>0.47</v>
      </c>
      <c r="E121" s="1">
        <v>0.38</v>
      </c>
      <c r="F121" s="1">
        <v>14.28</v>
      </c>
      <c r="G121" s="1">
        <v>0.44</v>
      </c>
      <c r="H121" s="1">
        <v>13.46</v>
      </c>
      <c r="I121" s="1">
        <v>18.2</v>
      </c>
      <c r="J121" s="1">
        <v>0.16</v>
      </c>
      <c r="K121" s="1">
        <v>0</v>
      </c>
      <c r="L121" s="1">
        <v>0</v>
      </c>
      <c r="M121" s="1">
        <v>0</v>
      </c>
      <c r="N121" s="1">
        <f t="shared" si="3"/>
        <v>100.74</v>
      </c>
      <c r="O121" s="1" t="s">
        <v>64</v>
      </c>
      <c r="P121" t="str" cm="1">
        <f t="array" ref="P121">_xlfn.IFS(A121=1,"Core",A121=2,"Rim",TRUE,"Mantle")</f>
        <v>Core</v>
      </c>
      <c r="Q121" s="1" t="s">
        <v>58</v>
      </c>
      <c r="R121" s="1">
        <v>1.998</v>
      </c>
      <c r="S121" s="1">
        <v>2E-3</v>
      </c>
      <c r="T121" s="1">
        <v>2.1000000000000001E-2</v>
      </c>
      <c r="U121" s="1">
        <v>1.0999999999999999E-2</v>
      </c>
      <c r="V121" s="1">
        <v>0</v>
      </c>
      <c r="W121" s="1">
        <v>0.44800000000000001</v>
      </c>
      <c r="X121" s="1">
        <v>1.4E-2</v>
      </c>
      <c r="Y121" s="1">
        <v>0.752</v>
      </c>
      <c r="Z121" s="1">
        <v>0.73099999999999998</v>
      </c>
      <c r="AA121" s="1">
        <v>1.2E-2</v>
      </c>
      <c r="AB121" s="1">
        <v>0</v>
      </c>
      <c r="AC121" s="1">
        <v>3.99</v>
      </c>
      <c r="AD121" s="1">
        <v>37.58354755784061</v>
      </c>
      <c r="AE121" s="1">
        <v>38.663239074550127</v>
      </c>
      <c r="AF121" s="1">
        <v>23.753213367609256</v>
      </c>
      <c r="AG121" s="2">
        <f t="shared" si="4"/>
        <v>62.666666666666671</v>
      </c>
      <c r="AH121" s="2">
        <f t="shared" si="5"/>
        <v>0</v>
      </c>
      <c r="AI121" s="1">
        <v>0.42544987146529561</v>
      </c>
      <c r="AJ121" s="1">
        <v>0.37583547557840613</v>
      </c>
      <c r="AL121" s="1">
        <v>0.54838251768049773</v>
      </c>
      <c r="AM121" s="1">
        <v>1373.4787507240831</v>
      </c>
      <c r="AN121" s="1">
        <v>1411.57275390625</v>
      </c>
      <c r="AO121" s="1">
        <v>0.88221824169158936</v>
      </c>
      <c r="AP121" s="1">
        <v>1357.512084960938</v>
      </c>
      <c r="AQ121" s="1">
        <v>1406.891270481826</v>
      </c>
      <c r="AR121" s="1">
        <v>1413.0580752163421</v>
      </c>
      <c r="AS121" s="1">
        <v>1.751022577285767</v>
      </c>
      <c r="AT121" s="1">
        <v>1.586606729800224</v>
      </c>
      <c r="AU121" s="1">
        <v>2.343715302964652</v>
      </c>
      <c r="AV121" s="1">
        <v>0</v>
      </c>
    </row>
    <row r="122" spans="1:48" s="1" customFormat="1" x14ac:dyDescent="0.3">
      <c r="A122" s="1">
        <v>1</v>
      </c>
      <c r="B122" s="1">
        <v>51.771999999999998</v>
      </c>
      <c r="C122" s="1">
        <v>0.23799999999999999</v>
      </c>
      <c r="D122" s="1">
        <v>0.84699999999999998</v>
      </c>
      <c r="E122" s="1">
        <v>0.36799999999999999</v>
      </c>
      <c r="F122" s="1">
        <v>13.542999999999999</v>
      </c>
      <c r="G122" s="1">
        <v>0.41699999999999998</v>
      </c>
      <c r="H122" s="1">
        <v>12.765000000000001</v>
      </c>
      <c r="I122" s="1">
        <v>18.646999999999998</v>
      </c>
      <c r="J122" s="1">
        <v>0.2</v>
      </c>
      <c r="K122" s="1">
        <v>0</v>
      </c>
      <c r="L122" s="1">
        <v>0</v>
      </c>
      <c r="M122" s="1">
        <v>0</v>
      </c>
      <c r="N122" s="1">
        <f t="shared" si="3"/>
        <v>98.797000000000011</v>
      </c>
      <c r="O122" s="1" t="s">
        <v>64</v>
      </c>
      <c r="P122" t="str" cm="1">
        <f t="array" ref="P122">_xlfn.IFS(A122=1,"Core",A122=2,"Rim",TRUE,"Mantle")</f>
        <v>Core</v>
      </c>
      <c r="Q122" s="1" t="s">
        <v>53</v>
      </c>
      <c r="R122" s="1">
        <v>1.982</v>
      </c>
      <c r="S122" s="1">
        <v>7.0000000000000001E-3</v>
      </c>
      <c r="T122" s="1">
        <v>3.7999999999999999E-2</v>
      </c>
      <c r="U122" s="1">
        <v>1.0999999999999999E-2</v>
      </c>
      <c r="V122" s="1">
        <v>0</v>
      </c>
      <c r="W122" s="1">
        <v>0.434</v>
      </c>
      <c r="X122" s="1">
        <v>1.4E-2</v>
      </c>
      <c r="Y122" s="1">
        <v>0.72799999999999998</v>
      </c>
      <c r="Z122" s="1">
        <v>0.76500000000000001</v>
      </c>
      <c r="AA122" s="1">
        <v>1.4999999999999999E-2</v>
      </c>
      <c r="AB122" s="1">
        <v>0</v>
      </c>
      <c r="AC122" s="1">
        <v>3.9940000000000002</v>
      </c>
      <c r="AD122" s="2">
        <v>39.412673879443588</v>
      </c>
      <c r="AE122" s="2">
        <v>37.506439979392063</v>
      </c>
      <c r="AF122" s="2">
        <v>23.080886141164349</v>
      </c>
      <c r="AG122" s="2">
        <f t="shared" si="4"/>
        <v>62.650602409638559</v>
      </c>
      <c r="AH122" s="2">
        <f t="shared" si="5"/>
        <v>0</v>
      </c>
      <c r="AI122" s="2">
        <v>0.42787223080886144</v>
      </c>
      <c r="AJ122" s="2">
        <v>0.39412673879443588</v>
      </c>
      <c r="AL122" s="1">
        <v>0.42284307682092148</v>
      </c>
      <c r="AM122" s="1">
        <v>1368.7161798011221</v>
      </c>
      <c r="AN122" s="1">
        <v>1381.82666015625</v>
      </c>
      <c r="AO122" s="1">
        <v>1.2465565204620359</v>
      </c>
      <c r="AP122" s="1">
        <v>1355.261108398438</v>
      </c>
      <c r="AQ122" s="1">
        <v>1400.7147383307899</v>
      </c>
      <c r="AR122" s="1">
        <v>1410.007674172303</v>
      </c>
      <c r="AS122" s="1">
        <v>1.5048999786376951</v>
      </c>
      <c r="AT122" s="1">
        <v>1.344360776941357</v>
      </c>
      <c r="AU122" s="1">
        <v>2.488693253272888</v>
      </c>
      <c r="AV122" s="1">
        <v>0</v>
      </c>
    </row>
    <row r="123" spans="1:48" s="1" customFormat="1" x14ac:dyDescent="0.3">
      <c r="A123" s="1">
        <v>1</v>
      </c>
      <c r="B123" s="1">
        <v>52.64</v>
      </c>
      <c r="C123" s="1">
        <v>0.16</v>
      </c>
      <c r="D123" s="1">
        <v>0.71</v>
      </c>
      <c r="E123" s="1">
        <v>0.37</v>
      </c>
      <c r="F123" s="1">
        <v>14.11</v>
      </c>
      <c r="G123" s="1">
        <v>0.38</v>
      </c>
      <c r="H123" s="1">
        <v>13.27</v>
      </c>
      <c r="I123" s="1">
        <v>18.39</v>
      </c>
      <c r="J123" s="1">
        <v>0.19</v>
      </c>
      <c r="K123" s="1">
        <v>0</v>
      </c>
      <c r="L123" s="1">
        <v>0</v>
      </c>
      <c r="M123" s="1">
        <v>0</v>
      </c>
      <c r="N123" s="1">
        <f t="shared" si="3"/>
        <v>100.21999999999998</v>
      </c>
      <c r="O123" s="1" t="s">
        <v>64</v>
      </c>
      <c r="P123" t="str" cm="1">
        <f t="array" ref="P123">_xlfn.IFS(A123=1,"Core",A123=2,"Rim",TRUE,"Mantle")</f>
        <v>Core</v>
      </c>
      <c r="Q123" s="1" t="s">
        <v>58</v>
      </c>
      <c r="R123" s="1">
        <v>1.986</v>
      </c>
      <c r="S123" s="1">
        <v>5.0000000000000001E-3</v>
      </c>
      <c r="T123" s="1">
        <v>3.2000000000000001E-2</v>
      </c>
      <c r="U123" s="1">
        <v>1.0999999999999999E-2</v>
      </c>
      <c r="V123" s="1">
        <v>0</v>
      </c>
      <c r="W123" s="1">
        <v>0.44500000000000001</v>
      </c>
      <c r="X123" s="1">
        <v>1.2E-2</v>
      </c>
      <c r="Y123" s="1">
        <v>0.746</v>
      </c>
      <c r="Z123" s="1">
        <v>0.74399999999999999</v>
      </c>
      <c r="AA123" s="1">
        <v>1.4E-2</v>
      </c>
      <c r="AB123" s="1">
        <v>0</v>
      </c>
      <c r="AC123" s="1">
        <v>3.9950000000000001</v>
      </c>
      <c r="AD123" s="1">
        <v>38.212634822804318</v>
      </c>
      <c r="AE123" s="1">
        <v>38.315356959424754</v>
      </c>
      <c r="AF123" s="1">
        <v>23.472008217770931</v>
      </c>
      <c r="AG123" s="2">
        <f t="shared" si="4"/>
        <v>62.63643996641477</v>
      </c>
      <c r="AH123" s="2">
        <f t="shared" si="5"/>
        <v>0</v>
      </c>
      <c r="AI123" s="1">
        <v>0.42578325629173092</v>
      </c>
      <c r="AJ123" s="1">
        <v>0.3821263482280432</v>
      </c>
      <c r="AL123" s="1">
        <v>0.44138416672693032</v>
      </c>
      <c r="AM123" s="1">
        <v>1374.9141710971469</v>
      </c>
      <c r="AN123" s="1">
        <v>1396.164916992188</v>
      </c>
      <c r="AO123" s="1">
        <v>0.82175570726394653</v>
      </c>
      <c r="AP123" s="1">
        <v>1368.934448242188</v>
      </c>
      <c r="AQ123" s="1">
        <v>1402.410349260555</v>
      </c>
      <c r="AR123" s="1">
        <v>1412.0030017890649</v>
      </c>
      <c r="AS123" s="1">
        <v>1.535029292106628</v>
      </c>
      <c r="AT123" s="1">
        <v>1.370067186095639</v>
      </c>
      <c r="AU123" s="1">
        <v>2.5500544214225069</v>
      </c>
      <c r="AV123" s="1">
        <v>0</v>
      </c>
    </row>
    <row r="124" spans="1:48" s="1" customFormat="1" x14ac:dyDescent="0.3">
      <c r="A124" s="1">
        <v>1</v>
      </c>
      <c r="B124" s="1">
        <v>52.84</v>
      </c>
      <c r="C124" s="1">
        <v>0.15</v>
      </c>
      <c r="D124" s="1">
        <v>0.63</v>
      </c>
      <c r="E124" s="1">
        <v>0.34</v>
      </c>
      <c r="F124" s="1">
        <v>14.2</v>
      </c>
      <c r="G124" s="1">
        <v>0.44</v>
      </c>
      <c r="H124" s="1">
        <v>13.33</v>
      </c>
      <c r="I124" s="1">
        <v>18.38</v>
      </c>
      <c r="J124" s="1">
        <v>0.17</v>
      </c>
      <c r="K124" s="1">
        <v>0</v>
      </c>
      <c r="L124" s="1">
        <v>0</v>
      </c>
      <c r="M124" s="1">
        <v>0</v>
      </c>
      <c r="N124" s="1">
        <f t="shared" si="3"/>
        <v>100.48</v>
      </c>
      <c r="O124" s="1" t="s">
        <v>64</v>
      </c>
      <c r="P124" t="str" cm="1">
        <f t="array" ref="P124">_xlfn.IFS(A124=1,"Core",A124=2,"Rim",TRUE,"Mantle")</f>
        <v>Core</v>
      </c>
      <c r="Q124" s="1" t="s">
        <v>58</v>
      </c>
      <c r="R124" s="1">
        <v>1.9890000000000001</v>
      </c>
      <c r="S124" s="1">
        <v>4.0000000000000001E-3</v>
      </c>
      <c r="T124" s="1">
        <v>2.8000000000000001E-2</v>
      </c>
      <c r="U124" s="1">
        <v>0.01</v>
      </c>
      <c r="V124" s="1">
        <v>0</v>
      </c>
      <c r="W124" s="1">
        <v>0.44700000000000001</v>
      </c>
      <c r="X124" s="1">
        <v>1.4E-2</v>
      </c>
      <c r="Y124" s="1">
        <v>0.748</v>
      </c>
      <c r="Z124" s="1">
        <v>0.74099999999999999</v>
      </c>
      <c r="AA124" s="1">
        <v>1.2E-2</v>
      </c>
      <c r="AB124" s="1">
        <v>0</v>
      </c>
      <c r="AC124" s="1">
        <v>3.9940000000000002</v>
      </c>
      <c r="AD124" s="1">
        <v>38</v>
      </c>
      <c r="AE124" s="1">
        <v>38.358974358974358</v>
      </c>
      <c r="AF124" s="1">
        <v>23.641025641025642</v>
      </c>
      <c r="AG124" s="2">
        <f t="shared" si="4"/>
        <v>62.59414225941422</v>
      </c>
      <c r="AH124" s="2">
        <f t="shared" si="5"/>
        <v>0</v>
      </c>
      <c r="AI124" s="1">
        <v>0.42641025641025643</v>
      </c>
      <c r="AJ124" s="1">
        <v>0.38</v>
      </c>
      <c r="AL124" s="1">
        <v>0.24556573981774579</v>
      </c>
      <c r="AM124" s="1">
        <v>1368.715670478741</v>
      </c>
      <c r="AN124" s="1">
        <v>1398.771850585938</v>
      </c>
      <c r="AO124" s="1">
        <v>0.90590471029281616</v>
      </c>
      <c r="AP124" s="1">
        <v>1342.5947265625</v>
      </c>
      <c r="AQ124" s="1">
        <v>1400.421924345284</v>
      </c>
      <c r="AR124" s="1">
        <v>1409.238758570207</v>
      </c>
      <c r="AS124" s="1">
        <v>1.243969082832336</v>
      </c>
      <c r="AT124" s="1">
        <v>1.100221940906067</v>
      </c>
      <c r="AU124" s="1">
        <v>2.1846171964574972</v>
      </c>
      <c r="AV124" s="1">
        <v>0</v>
      </c>
    </row>
    <row r="125" spans="1:48" s="1" customFormat="1" x14ac:dyDescent="0.3">
      <c r="A125" s="1">
        <v>1</v>
      </c>
      <c r="B125" s="1">
        <v>52.262999999999998</v>
      </c>
      <c r="C125" s="1">
        <v>0.25800000000000001</v>
      </c>
      <c r="D125" s="1">
        <v>0.78100000000000003</v>
      </c>
      <c r="E125" s="1">
        <v>0.36499999999999999</v>
      </c>
      <c r="F125" s="1">
        <v>13.433</v>
      </c>
      <c r="G125" s="1">
        <v>0.39600000000000002</v>
      </c>
      <c r="H125" s="1">
        <v>12.627000000000001</v>
      </c>
      <c r="I125" s="1">
        <v>18.952999999999999</v>
      </c>
      <c r="J125" s="1">
        <v>0.219</v>
      </c>
      <c r="K125" s="1">
        <v>0</v>
      </c>
      <c r="L125" s="1">
        <v>0</v>
      </c>
      <c r="M125" s="1">
        <v>0</v>
      </c>
      <c r="N125" s="1">
        <f t="shared" si="3"/>
        <v>99.294999999999987</v>
      </c>
      <c r="O125" s="1" t="s">
        <v>64</v>
      </c>
      <c r="P125" t="str" cm="1">
        <f t="array" ref="P125">_xlfn.IFS(A125=1,"Core",A125=2,"Rim",TRUE,"Mantle")</f>
        <v>Core</v>
      </c>
      <c r="Q125" s="1" t="s">
        <v>53</v>
      </c>
      <c r="R125" s="1">
        <v>1.9890000000000001</v>
      </c>
      <c r="S125" s="1">
        <v>7.0000000000000001E-3</v>
      </c>
      <c r="T125" s="1">
        <v>3.5000000000000003E-2</v>
      </c>
      <c r="U125" s="1">
        <v>1.0999999999999999E-2</v>
      </c>
      <c r="V125" s="1">
        <v>0</v>
      </c>
      <c r="W125" s="1">
        <v>0.42799999999999999</v>
      </c>
      <c r="X125" s="1">
        <v>1.2999999999999999E-2</v>
      </c>
      <c r="Y125" s="1">
        <v>0.71599999999999997</v>
      </c>
      <c r="Z125" s="1">
        <v>0.77300000000000002</v>
      </c>
      <c r="AA125" s="1">
        <v>1.6E-2</v>
      </c>
      <c r="AB125" s="1">
        <v>0</v>
      </c>
      <c r="AC125" s="1">
        <v>3.988</v>
      </c>
      <c r="AD125" s="2">
        <v>40.051813471502584</v>
      </c>
      <c r="AE125" s="2">
        <v>37.098445595854919</v>
      </c>
      <c r="AF125" s="2">
        <v>22.849740932642483</v>
      </c>
      <c r="AG125" s="2">
        <f t="shared" si="4"/>
        <v>62.587412587412594</v>
      </c>
      <c r="AH125" s="2">
        <f t="shared" si="5"/>
        <v>0</v>
      </c>
      <c r="AI125" s="2">
        <v>0.42875647668393774</v>
      </c>
      <c r="AJ125" s="2">
        <v>0.40051813471502584</v>
      </c>
      <c r="AL125" s="1">
        <v>0.78395155145427609</v>
      </c>
      <c r="AM125" s="1">
        <v>1373.562597660673</v>
      </c>
      <c r="AN125" s="1">
        <v>1386.125</v>
      </c>
      <c r="AO125" s="1">
        <v>1.318566560745239</v>
      </c>
      <c r="AP125" s="1">
        <v>1360.945556640625</v>
      </c>
      <c r="AQ125" s="1">
        <v>1403.522647866228</v>
      </c>
      <c r="AR125" s="1">
        <v>1413.059535066531</v>
      </c>
      <c r="AS125" s="1">
        <v>1.807495594024658</v>
      </c>
      <c r="AT125" s="1">
        <v>1.7166869427483109</v>
      </c>
      <c r="AU125" s="1">
        <v>2.891240073565688</v>
      </c>
      <c r="AV125" s="1">
        <v>0</v>
      </c>
    </row>
    <row r="126" spans="1:48" s="1" customFormat="1" x14ac:dyDescent="0.3">
      <c r="A126" s="1">
        <v>1</v>
      </c>
      <c r="B126" s="1">
        <v>51.847000000000001</v>
      </c>
      <c r="C126" s="1">
        <v>0.215</v>
      </c>
      <c r="D126" s="1">
        <v>0.71199999999999997</v>
      </c>
      <c r="E126" s="1">
        <v>0.35499999999999998</v>
      </c>
      <c r="F126" s="1">
        <v>13.66</v>
      </c>
      <c r="G126" s="1">
        <v>0.41299999999999998</v>
      </c>
      <c r="H126" s="1">
        <v>12.807</v>
      </c>
      <c r="I126" s="1">
        <v>18.664000000000001</v>
      </c>
      <c r="J126" s="1">
        <v>0.19900000000000001</v>
      </c>
      <c r="K126" s="1">
        <v>0</v>
      </c>
      <c r="L126" s="1">
        <v>0</v>
      </c>
      <c r="M126" s="1">
        <v>0</v>
      </c>
      <c r="N126" s="1">
        <f t="shared" si="3"/>
        <v>98.872</v>
      </c>
      <c r="O126" s="1" t="s">
        <v>64</v>
      </c>
      <c r="P126" t="str" cm="1">
        <f t="array" ref="P126">_xlfn.IFS(A126=1,"Core",A126=2,"Rim",TRUE,"Mantle")</f>
        <v>Core</v>
      </c>
      <c r="Q126" s="1" t="s">
        <v>53</v>
      </c>
      <c r="R126" s="1">
        <v>1.9850000000000001</v>
      </c>
      <c r="S126" s="1">
        <v>6.0000000000000001E-3</v>
      </c>
      <c r="T126" s="1">
        <v>3.2000000000000001E-2</v>
      </c>
      <c r="U126" s="1">
        <v>1.0999999999999999E-2</v>
      </c>
      <c r="V126" s="1">
        <v>0</v>
      </c>
      <c r="W126" s="1">
        <v>0.437</v>
      </c>
      <c r="X126" s="1">
        <v>1.2999999999999999E-2</v>
      </c>
      <c r="Y126" s="1">
        <v>0.73099999999999998</v>
      </c>
      <c r="Z126" s="1">
        <v>0.76500000000000001</v>
      </c>
      <c r="AA126" s="1">
        <v>1.4999999999999999E-2</v>
      </c>
      <c r="AB126" s="1">
        <v>0</v>
      </c>
      <c r="AC126" s="1">
        <v>3.9950000000000001</v>
      </c>
      <c r="AD126" s="2">
        <v>39.311408016443991</v>
      </c>
      <c r="AE126" s="2">
        <v>37.564234326824248</v>
      </c>
      <c r="AF126" s="2">
        <v>23.124357656731757</v>
      </c>
      <c r="AG126" s="2">
        <f t="shared" si="4"/>
        <v>62.585616438356162</v>
      </c>
      <c r="AH126" s="2">
        <f t="shared" si="5"/>
        <v>0</v>
      </c>
      <c r="AI126" s="2">
        <v>0.4278006166495375</v>
      </c>
      <c r="AJ126" s="2">
        <v>0.39311408016443994</v>
      </c>
      <c r="AL126" s="1">
        <v>0.1252457085106968</v>
      </c>
      <c r="AM126" s="1">
        <v>1367.4203274389581</v>
      </c>
      <c r="AN126" s="1">
        <v>1386.712280273438</v>
      </c>
      <c r="AO126" s="1">
        <v>1.201780319213867</v>
      </c>
      <c r="AP126" s="1">
        <v>1356.776611328125</v>
      </c>
      <c r="AQ126" s="1">
        <v>1395.3449937716309</v>
      </c>
      <c r="AR126" s="1">
        <v>1407.769757171026</v>
      </c>
      <c r="AS126" s="1">
        <v>1.4928377866745</v>
      </c>
      <c r="AT126" s="1">
        <v>0.73413883338344021</v>
      </c>
      <c r="AU126" s="1">
        <v>2.2645788784400529</v>
      </c>
      <c r="AV126" s="1">
        <v>0</v>
      </c>
    </row>
    <row r="127" spans="1:48" s="1" customFormat="1" x14ac:dyDescent="0.3">
      <c r="A127" s="1">
        <v>1</v>
      </c>
      <c r="B127" s="1">
        <v>52.41</v>
      </c>
      <c r="C127" s="1">
        <v>0.16</v>
      </c>
      <c r="D127" s="1">
        <v>0.73</v>
      </c>
      <c r="E127" s="1">
        <v>0.44</v>
      </c>
      <c r="F127" s="1">
        <v>14.08</v>
      </c>
      <c r="G127" s="1">
        <v>0.42</v>
      </c>
      <c r="H127" s="1">
        <v>13.22</v>
      </c>
      <c r="I127" s="1">
        <v>18.309999999999999</v>
      </c>
      <c r="J127" s="1">
        <v>0.2</v>
      </c>
      <c r="K127" s="1">
        <v>0</v>
      </c>
      <c r="L127" s="1">
        <v>0</v>
      </c>
      <c r="M127" s="1">
        <v>0</v>
      </c>
      <c r="N127" s="1">
        <f t="shared" si="3"/>
        <v>99.97</v>
      </c>
      <c r="O127" s="1" t="s">
        <v>64</v>
      </c>
      <c r="P127" t="str" cm="1">
        <f t="array" ref="P127">_xlfn.IFS(A127=1,"Core",A127=2,"Rim",TRUE,"Mantle")</f>
        <v>Core</v>
      </c>
      <c r="Q127" s="1" t="s">
        <v>58</v>
      </c>
      <c r="R127" s="1">
        <v>1.984</v>
      </c>
      <c r="S127" s="1">
        <v>5.0000000000000001E-3</v>
      </c>
      <c r="T127" s="1">
        <v>3.3000000000000002E-2</v>
      </c>
      <c r="U127" s="1">
        <v>1.2999999999999999E-2</v>
      </c>
      <c r="V127" s="1">
        <v>0</v>
      </c>
      <c r="W127" s="1">
        <v>0.44600000000000001</v>
      </c>
      <c r="X127" s="1">
        <v>1.2999999999999999E-2</v>
      </c>
      <c r="Y127" s="1">
        <v>0.746</v>
      </c>
      <c r="Z127" s="1">
        <v>0.74299999999999999</v>
      </c>
      <c r="AA127" s="1">
        <v>1.4999999999999999E-2</v>
      </c>
      <c r="AB127" s="1">
        <v>0</v>
      </c>
      <c r="AC127" s="1">
        <v>3.996</v>
      </c>
      <c r="AD127" s="1">
        <v>38.141683778234089</v>
      </c>
      <c r="AE127" s="1">
        <v>38.295687885010274</v>
      </c>
      <c r="AF127" s="1">
        <v>23.562628336755651</v>
      </c>
      <c r="AG127" s="2">
        <f t="shared" si="4"/>
        <v>62.583892617449663</v>
      </c>
      <c r="AH127" s="2">
        <f t="shared" si="5"/>
        <v>0</v>
      </c>
      <c r="AI127" s="1">
        <v>0.42633470225872694</v>
      </c>
      <c r="AJ127" s="1">
        <v>0.38141683778234087</v>
      </c>
      <c r="AL127" s="1">
        <v>0.42914601383130352</v>
      </c>
      <c r="AM127" s="1">
        <v>1371.1543197406161</v>
      </c>
      <c r="AN127" s="1">
        <v>1406.458129882812</v>
      </c>
      <c r="AO127" s="1">
        <v>0.56783074140548706</v>
      </c>
      <c r="AP127" s="1">
        <v>1358.912353515625</v>
      </c>
      <c r="AQ127" s="1">
        <v>1400.950247636415</v>
      </c>
      <c r="AR127" s="1">
        <v>1412.125546994301</v>
      </c>
      <c r="AS127" s="1">
        <v>1.647475957870483</v>
      </c>
      <c r="AT127" s="1">
        <v>1.200961944807204</v>
      </c>
      <c r="AU127" s="1">
        <v>2.5757135162893321</v>
      </c>
      <c r="AV127" s="1">
        <v>0</v>
      </c>
    </row>
    <row r="128" spans="1:48" s="1" customFormat="1" x14ac:dyDescent="0.3">
      <c r="A128" s="1">
        <v>1</v>
      </c>
      <c r="B128" s="1">
        <v>52.93</v>
      </c>
      <c r="C128" s="1">
        <v>0.12</v>
      </c>
      <c r="D128" s="1">
        <v>0.48</v>
      </c>
      <c r="E128" s="1">
        <v>0.35</v>
      </c>
      <c r="F128" s="1">
        <v>14.23</v>
      </c>
      <c r="G128" s="1">
        <v>0.41</v>
      </c>
      <c r="H128" s="1">
        <v>13.35</v>
      </c>
      <c r="I128" s="1">
        <v>18.09</v>
      </c>
      <c r="J128" s="1">
        <v>0.19</v>
      </c>
      <c r="K128" s="1">
        <v>0</v>
      </c>
      <c r="L128" s="1">
        <v>0</v>
      </c>
      <c r="M128" s="1">
        <v>0</v>
      </c>
      <c r="N128" s="1">
        <f t="shared" si="3"/>
        <v>100.14999999999999</v>
      </c>
      <c r="O128" s="1" t="s">
        <v>64</v>
      </c>
      <c r="P128" t="str" cm="1">
        <f t="array" ref="P128">_xlfn.IFS(A128=1,"Core",A128=2,"Rim",TRUE,"Mantle")</f>
        <v>Core</v>
      </c>
      <c r="Q128" s="1" t="s">
        <v>58</v>
      </c>
      <c r="R128" s="1">
        <v>1.9970000000000001</v>
      </c>
      <c r="S128" s="1">
        <v>3.0000000000000001E-3</v>
      </c>
      <c r="T128" s="1">
        <v>2.1000000000000001E-2</v>
      </c>
      <c r="U128" s="1">
        <v>0.01</v>
      </c>
      <c r="V128" s="1">
        <v>0</v>
      </c>
      <c r="W128" s="1">
        <v>0.44900000000000001</v>
      </c>
      <c r="X128" s="1">
        <v>1.2999999999999999E-2</v>
      </c>
      <c r="Y128" s="1">
        <v>0.751</v>
      </c>
      <c r="Z128" s="1">
        <v>0.73099999999999998</v>
      </c>
      <c r="AA128" s="1">
        <v>1.4E-2</v>
      </c>
      <c r="AB128" s="1">
        <v>0</v>
      </c>
      <c r="AC128" s="1">
        <v>3.9910000000000001</v>
      </c>
      <c r="AD128" s="1">
        <v>37.60288065843622</v>
      </c>
      <c r="AE128" s="1">
        <v>38.631687242798357</v>
      </c>
      <c r="AF128" s="1">
        <v>23.765432098765437</v>
      </c>
      <c r="AG128" s="2">
        <f t="shared" si="4"/>
        <v>62.583333333333336</v>
      </c>
      <c r="AH128" s="2">
        <f t="shared" si="5"/>
        <v>0</v>
      </c>
      <c r="AI128" s="1">
        <v>0.42566872427983549</v>
      </c>
      <c r="AJ128" s="1">
        <v>0.37602880658436222</v>
      </c>
      <c r="AL128" s="1">
        <v>0.72842095995885003</v>
      </c>
      <c r="AM128" s="1">
        <v>1376.6752421026531</v>
      </c>
      <c r="AN128" s="1">
        <v>1401.647338867188</v>
      </c>
      <c r="AO128" s="1">
        <v>0.86225795745849609</v>
      </c>
      <c r="AP128" s="1">
        <v>1356.925537109375</v>
      </c>
      <c r="AQ128" s="1">
        <v>1405.7318809518949</v>
      </c>
      <c r="AR128" s="1">
        <v>1415.21299728329</v>
      </c>
      <c r="AS128" s="1">
        <v>1.251096129417419</v>
      </c>
      <c r="AT128" s="1">
        <v>1.645452738979202</v>
      </c>
      <c r="AU128" s="1">
        <v>2.8108216200763709</v>
      </c>
      <c r="AV128" s="1">
        <v>0</v>
      </c>
    </row>
    <row r="129" spans="1:48" s="1" customFormat="1" x14ac:dyDescent="0.3">
      <c r="A129" s="1">
        <v>1</v>
      </c>
      <c r="B129" s="1">
        <v>52.44</v>
      </c>
      <c r="C129" s="1">
        <v>0.15</v>
      </c>
      <c r="D129" s="1">
        <v>0.7</v>
      </c>
      <c r="E129" s="1">
        <v>0.41</v>
      </c>
      <c r="F129" s="1">
        <v>14.17</v>
      </c>
      <c r="G129" s="1">
        <v>0.4</v>
      </c>
      <c r="H129" s="1">
        <v>13.29</v>
      </c>
      <c r="I129" s="1">
        <v>18.43</v>
      </c>
      <c r="J129" s="1">
        <v>0.13</v>
      </c>
      <c r="K129" s="1">
        <v>0</v>
      </c>
      <c r="L129" s="1">
        <v>0</v>
      </c>
      <c r="M129" s="1">
        <v>0</v>
      </c>
      <c r="N129" s="1">
        <f t="shared" si="3"/>
        <v>100.12</v>
      </c>
      <c r="O129" s="1" t="s">
        <v>64</v>
      </c>
      <c r="P129" t="str" cm="1">
        <f t="array" ref="P129">_xlfn.IFS(A129=1,"Core",A129=2,"Rim",TRUE,"Mantle")</f>
        <v>Core</v>
      </c>
      <c r="Q129" s="1" t="s">
        <v>58</v>
      </c>
      <c r="R129" s="1">
        <v>1.9830000000000001</v>
      </c>
      <c r="S129" s="1">
        <v>4.0000000000000001E-3</v>
      </c>
      <c r="T129" s="1">
        <v>3.1E-2</v>
      </c>
      <c r="U129" s="1">
        <v>1.2E-2</v>
      </c>
      <c r="V129" s="1">
        <v>0</v>
      </c>
      <c r="W129" s="1">
        <v>0.44800000000000001</v>
      </c>
      <c r="X129" s="1">
        <v>1.2999999999999999E-2</v>
      </c>
      <c r="Y129" s="1">
        <v>0.749</v>
      </c>
      <c r="Z129" s="1">
        <v>0.747</v>
      </c>
      <c r="AA129" s="1">
        <v>0.01</v>
      </c>
      <c r="AB129" s="1">
        <v>0</v>
      </c>
      <c r="AC129" s="1">
        <v>3.996</v>
      </c>
      <c r="AD129" s="1">
        <v>38.170669391926424</v>
      </c>
      <c r="AE129" s="1">
        <v>38.27286663260093</v>
      </c>
      <c r="AF129" s="1">
        <v>23.556463975472663</v>
      </c>
      <c r="AG129" s="2">
        <f t="shared" si="4"/>
        <v>62.57309941520468</v>
      </c>
      <c r="AH129" s="2">
        <f t="shared" si="5"/>
        <v>0</v>
      </c>
      <c r="AI129" s="1">
        <v>0.42641798671435877</v>
      </c>
      <c r="AJ129" s="1">
        <v>0.38170669391926426</v>
      </c>
      <c r="AL129" s="1">
        <v>-0.45139943258705978</v>
      </c>
      <c r="AM129" s="1">
        <v>1365.898151231371</v>
      </c>
      <c r="AN129" s="1">
        <v>1401.010498046875</v>
      </c>
      <c r="AO129" s="1">
        <v>0.75184041261672974</v>
      </c>
      <c r="AP129" s="1">
        <v>1366.216796875</v>
      </c>
      <c r="AQ129" s="1">
        <v>1393.082496103546</v>
      </c>
      <c r="AR129" s="1">
        <v>1400.479192100549</v>
      </c>
      <c r="AS129" s="1">
        <v>1.4164959192276001</v>
      </c>
      <c r="AT129" s="1">
        <v>0.23965489978718321</v>
      </c>
      <c r="AU129" s="1">
        <v>1.14960893008452</v>
      </c>
      <c r="AV129" s="1">
        <v>0</v>
      </c>
    </row>
    <row r="130" spans="1:48" s="1" customFormat="1" x14ac:dyDescent="0.3">
      <c r="A130" s="1">
        <v>1</v>
      </c>
      <c r="B130" s="1">
        <v>52.360999999999997</v>
      </c>
      <c r="C130" s="1">
        <v>0.14199999999999999</v>
      </c>
      <c r="D130" s="1">
        <v>0.622</v>
      </c>
      <c r="E130" s="1">
        <v>0.36199999999999999</v>
      </c>
      <c r="F130" s="1">
        <v>13.853</v>
      </c>
      <c r="G130" s="1">
        <v>0.42099999999999999</v>
      </c>
      <c r="H130" s="1">
        <v>12.978</v>
      </c>
      <c r="I130" s="1">
        <v>18.280999999999999</v>
      </c>
      <c r="J130" s="1">
        <v>0.18</v>
      </c>
      <c r="K130" s="1">
        <v>0</v>
      </c>
      <c r="L130" s="1">
        <v>0</v>
      </c>
      <c r="M130" s="1">
        <v>0</v>
      </c>
      <c r="N130" s="1">
        <f t="shared" ref="N130:N193" si="6">SUM(B130:M130)</f>
        <v>99.200000000000017</v>
      </c>
      <c r="O130" s="1" t="s">
        <v>64</v>
      </c>
      <c r="P130" t="str" cm="1">
        <f t="array" ref="P130">_xlfn.IFS(A130=1,"Core",A130=2,"Rim",TRUE,"Mantle")</f>
        <v>Core</v>
      </c>
      <c r="Q130" s="1" t="s">
        <v>53</v>
      </c>
      <c r="R130" s="1">
        <v>1.9950000000000001</v>
      </c>
      <c r="S130" s="1">
        <v>4.0000000000000001E-3</v>
      </c>
      <c r="T130" s="1">
        <v>2.8000000000000001E-2</v>
      </c>
      <c r="U130" s="1">
        <v>1.0999999999999999E-2</v>
      </c>
      <c r="V130" s="1">
        <v>0</v>
      </c>
      <c r="W130" s="1">
        <v>0.441</v>
      </c>
      <c r="X130" s="1">
        <v>1.4E-2</v>
      </c>
      <c r="Y130" s="1">
        <v>0.73699999999999999</v>
      </c>
      <c r="Z130" s="1">
        <v>0.746</v>
      </c>
      <c r="AA130" s="1">
        <v>1.2999999999999999E-2</v>
      </c>
      <c r="AB130" s="1">
        <v>0</v>
      </c>
      <c r="AC130" s="1">
        <v>3.9889999999999999</v>
      </c>
      <c r="AD130" s="2">
        <v>38.493292053663573</v>
      </c>
      <c r="AE130" s="2">
        <v>38.028895768833856</v>
      </c>
      <c r="AF130" s="2">
        <v>23.477812177502582</v>
      </c>
      <c r="AG130" s="2">
        <f t="shared" ref="AG130:AG193" si="7">Y130/(Y130+W130)*100</f>
        <v>62.563667232597631</v>
      </c>
      <c r="AH130" s="2">
        <f t="shared" ref="AH130:AH193" si="8">V130/(V130+W130)</f>
        <v>0</v>
      </c>
      <c r="AI130" s="2">
        <v>0.4272445820433437</v>
      </c>
      <c r="AJ130" s="2">
        <v>0.38493292053663575</v>
      </c>
      <c r="AL130" s="1">
        <v>0.76138174654134971</v>
      </c>
      <c r="AM130" s="1">
        <v>1373.7898447499099</v>
      </c>
      <c r="AN130" s="1">
        <v>1397.015258789062</v>
      </c>
      <c r="AO130" s="1">
        <v>1.0470539331436159</v>
      </c>
      <c r="AP130" s="1">
        <v>1352.197021484375</v>
      </c>
      <c r="AQ130" s="1">
        <v>1407.638664480854</v>
      </c>
      <c r="AR130" s="1">
        <v>1414.24964247911</v>
      </c>
      <c r="AS130" s="1">
        <v>1.387978196144104</v>
      </c>
      <c r="AT130" s="1">
        <v>1.881976295830555</v>
      </c>
      <c r="AU130" s="1">
        <v>2.6945729962224991</v>
      </c>
      <c r="AV130" s="1">
        <v>0</v>
      </c>
    </row>
    <row r="131" spans="1:48" s="1" customFormat="1" x14ac:dyDescent="0.3">
      <c r="A131" s="1">
        <v>1</v>
      </c>
      <c r="B131" s="1">
        <v>52.59</v>
      </c>
      <c r="C131" s="1">
        <v>0.13</v>
      </c>
      <c r="D131" s="1">
        <v>0.51</v>
      </c>
      <c r="E131" s="1">
        <v>0.39</v>
      </c>
      <c r="F131" s="1">
        <v>14.1</v>
      </c>
      <c r="G131" s="1">
        <v>0.45</v>
      </c>
      <c r="H131" s="1">
        <v>13.21</v>
      </c>
      <c r="I131" s="1">
        <v>18.559999999999999</v>
      </c>
      <c r="J131" s="1">
        <v>0.17</v>
      </c>
      <c r="K131" s="1">
        <v>0</v>
      </c>
      <c r="L131" s="1">
        <v>0</v>
      </c>
      <c r="M131" s="1">
        <v>0</v>
      </c>
      <c r="N131" s="1">
        <f t="shared" si="6"/>
        <v>100.11</v>
      </c>
      <c r="O131" s="1" t="s">
        <v>64</v>
      </c>
      <c r="P131" t="str" cm="1">
        <f t="array" ref="P131">_xlfn.IFS(A131=1,"Core",A131=2,"Rim",TRUE,"Mantle")</f>
        <v>Core</v>
      </c>
      <c r="Q131" s="1" t="s">
        <v>58</v>
      </c>
      <c r="R131" s="1">
        <v>1.9890000000000001</v>
      </c>
      <c r="S131" s="1">
        <v>4.0000000000000001E-3</v>
      </c>
      <c r="T131" s="1">
        <v>2.3E-2</v>
      </c>
      <c r="U131" s="1">
        <v>1.2E-2</v>
      </c>
      <c r="V131" s="1">
        <v>0</v>
      </c>
      <c r="W131" s="1">
        <v>0.44600000000000001</v>
      </c>
      <c r="X131" s="1">
        <v>1.4E-2</v>
      </c>
      <c r="Y131" s="1">
        <v>0.745</v>
      </c>
      <c r="Z131" s="1">
        <v>0.752</v>
      </c>
      <c r="AA131" s="1">
        <v>1.2E-2</v>
      </c>
      <c r="AB131" s="1">
        <v>0</v>
      </c>
      <c r="AC131" s="1">
        <v>3.996</v>
      </c>
      <c r="AD131" s="1">
        <v>38.426162493612672</v>
      </c>
      <c r="AE131" s="1">
        <v>38.068472151251918</v>
      </c>
      <c r="AF131" s="1">
        <v>23.505365355135414</v>
      </c>
      <c r="AG131" s="2">
        <f t="shared" si="7"/>
        <v>62.552476910159527</v>
      </c>
      <c r="AH131" s="2">
        <f t="shared" si="8"/>
        <v>0</v>
      </c>
      <c r="AI131" s="1">
        <v>0.42718446601941751</v>
      </c>
      <c r="AJ131" s="1">
        <v>0.3842616249361267</v>
      </c>
      <c r="AL131" s="1">
        <v>-0.35164736467076813</v>
      </c>
      <c r="AM131" s="1">
        <v>1363.4820393339839</v>
      </c>
      <c r="AN131" s="1">
        <v>1404.98046875</v>
      </c>
      <c r="AO131" s="1">
        <v>0.73808926343917847</v>
      </c>
      <c r="AP131" s="1">
        <v>1351.894287109375</v>
      </c>
      <c r="AQ131" s="1">
        <v>1389.5099591692469</v>
      </c>
      <c r="AR131" s="1">
        <v>1403.0322105109451</v>
      </c>
      <c r="AS131" s="1">
        <v>1.2961466312408449</v>
      </c>
      <c r="AT131" s="1">
        <v>-0.18784058541086779</v>
      </c>
      <c r="AU131" s="1">
        <v>1.475806425265803</v>
      </c>
      <c r="AV131" s="1">
        <v>1</v>
      </c>
    </row>
    <row r="132" spans="1:48" s="1" customFormat="1" x14ac:dyDescent="0.3">
      <c r="A132" s="1">
        <v>1</v>
      </c>
      <c r="B132" s="1">
        <v>53.03</v>
      </c>
      <c r="C132" s="1">
        <v>0.11</v>
      </c>
      <c r="D132" s="1">
        <v>0.54</v>
      </c>
      <c r="E132" s="1">
        <v>0.41</v>
      </c>
      <c r="F132" s="1">
        <v>14.14</v>
      </c>
      <c r="G132" s="1">
        <v>0.46</v>
      </c>
      <c r="H132" s="1">
        <v>13.26</v>
      </c>
      <c r="I132" s="1">
        <v>18.16</v>
      </c>
      <c r="J132" s="1">
        <v>0.16</v>
      </c>
      <c r="K132" s="1">
        <v>0</v>
      </c>
      <c r="L132" s="1">
        <v>0</v>
      </c>
      <c r="M132" s="1">
        <v>0</v>
      </c>
      <c r="N132" s="1">
        <f t="shared" si="6"/>
        <v>100.26999999999998</v>
      </c>
      <c r="O132" s="1" t="s">
        <v>64</v>
      </c>
      <c r="P132" t="str" cm="1">
        <f t="array" ref="P132">_xlfn.IFS(A132=1,"Core",A132=2,"Rim",TRUE,"Mantle")</f>
        <v>Core</v>
      </c>
      <c r="Q132" s="1" t="s">
        <v>58</v>
      </c>
      <c r="R132" s="1">
        <v>1.998</v>
      </c>
      <c r="S132" s="1">
        <v>3.0000000000000001E-3</v>
      </c>
      <c r="T132" s="1">
        <v>2.4E-2</v>
      </c>
      <c r="U132" s="1">
        <v>1.2E-2</v>
      </c>
      <c r="V132" s="1">
        <v>0</v>
      </c>
      <c r="W132" s="1">
        <v>0.44600000000000001</v>
      </c>
      <c r="X132" s="1">
        <v>1.4999999999999999E-2</v>
      </c>
      <c r="Y132" s="1">
        <v>0.745</v>
      </c>
      <c r="Z132" s="1">
        <v>0.73299999999999998</v>
      </c>
      <c r="AA132" s="1">
        <v>1.2E-2</v>
      </c>
      <c r="AB132" s="1">
        <v>0</v>
      </c>
      <c r="AC132" s="1">
        <v>3.9870000000000001</v>
      </c>
      <c r="AD132" s="1">
        <v>37.802991232594124</v>
      </c>
      <c r="AE132" s="1">
        <v>38.421866941722541</v>
      </c>
      <c r="AF132" s="1">
        <v>23.775141825683342</v>
      </c>
      <c r="AG132" s="2">
        <f t="shared" si="7"/>
        <v>62.552476910159527</v>
      </c>
      <c r="AH132" s="2">
        <f t="shared" si="8"/>
        <v>0</v>
      </c>
      <c r="AI132" s="1">
        <v>0.42676637441980403</v>
      </c>
      <c r="AJ132" s="1">
        <v>0.37802991232594124</v>
      </c>
      <c r="AL132" s="1">
        <v>0.76452064949506493</v>
      </c>
      <c r="AM132" s="1">
        <v>1372.262248305796</v>
      </c>
      <c r="AN132" s="1">
        <v>1409.075073242188</v>
      </c>
      <c r="AO132" s="1">
        <v>0.67353695631027222</v>
      </c>
      <c r="AP132" s="1">
        <v>1355.867919921875</v>
      </c>
      <c r="AQ132" s="1">
        <v>1409.508417991384</v>
      </c>
      <c r="AR132" s="1">
        <v>1413.5921795484901</v>
      </c>
      <c r="AS132" s="1">
        <v>1.2289426326751709</v>
      </c>
      <c r="AT132" s="1">
        <v>1.9644116778517851</v>
      </c>
      <c r="AU132" s="1">
        <v>2.46594535558356</v>
      </c>
      <c r="AV132" s="1">
        <v>0</v>
      </c>
    </row>
    <row r="133" spans="1:48" s="1" customFormat="1" x14ac:dyDescent="0.3">
      <c r="A133" s="1">
        <v>1</v>
      </c>
      <c r="B133" s="1">
        <v>51.796999999999997</v>
      </c>
      <c r="C133" s="1">
        <v>0.17</v>
      </c>
      <c r="D133" s="1">
        <v>0.76800000000000002</v>
      </c>
      <c r="E133" s="1">
        <v>0.36799999999999999</v>
      </c>
      <c r="F133" s="1">
        <v>13.698</v>
      </c>
      <c r="G133" s="1">
        <v>0.43</v>
      </c>
      <c r="H133" s="1">
        <v>12.839</v>
      </c>
      <c r="I133" s="1">
        <v>18.454999999999998</v>
      </c>
      <c r="J133" s="1">
        <v>0.155</v>
      </c>
      <c r="K133" s="1">
        <v>0</v>
      </c>
      <c r="L133" s="1">
        <v>0</v>
      </c>
      <c r="M133" s="1">
        <v>0</v>
      </c>
      <c r="N133" s="1">
        <f t="shared" si="6"/>
        <v>98.68</v>
      </c>
      <c r="O133" s="1" t="s">
        <v>64</v>
      </c>
      <c r="P133" t="str" cm="1">
        <f t="array" ref="P133">_xlfn.IFS(A133=1,"Core",A133=2,"Rim",TRUE,"Mantle")</f>
        <v>Core</v>
      </c>
      <c r="Q133" s="1" t="s">
        <v>53</v>
      </c>
      <c r="R133" s="1">
        <v>1.986</v>
      </c>
      <c r="S133" s="1">
        <v>5.0000000000000001E-3</v>
      </c>
      <c r="T133" s="1">
        <v>3.5000000000000003E-2</v>
      </c>
      <c r="U133" s="1">
        <v>1.0999999999999999E-2</v>
      </c>
      <c r="V133" s="1">
        <v>0</v>
      </c>
      <c r="W133" s="1">
        <v>0.439</v>
      </c>
      <c r="X133" s="1">
        <v>1.4E-2</v>
      </c>
      <c r="Y133" s="1">
        <v>0.73299999999999998</v>
      </c>
      <c r="Z133" s="1">
        <v>0.75800000000000001</v>
      </c>
      <c r="AA133" s="1">
        <v>1.2E-2</v>
      </c>
      <c r="AB133" s="1">
        <v>0</v>
      </c>
      <c r="AC133" s="1">
        <v>3.992</v>
      </c>
      <c r="AD133" s="2">
        <v>38.991769547325106</v>
      </c>
      <c r="AE133" s="2">
        <v>37.705761316872426</v>
      </c>
      <c r="AF133" s="2">
        <v>23.302469135802468</v>
      </c>
      <c r="AG133" s="2">
        <f t="shared" si="7"/>
        <v>62.542662116040958</v>
      </c>
      <c r="AH133" s="2">
        <f t="shared" si="8"/>
        <v>0</v>
      </c>
      <c r="AI133" s="2">
        <v>0.4279835390946502</v>
      </c>
      <c r="AJ133" s="2">
        <v>0.38991769547325106</v>
      </c>
      <c r="AL133" s="1">
        <v>0.16778057281590361</v>
      </c>
      <c r="AM133" s="1">
        <v>1366.284132619583</v>
      </c>
      <c r="AN133" s="1">
        <v>1386.31396484375</v>
      </c>
      <c r="AO133" s="1">
        <v>1.171889543533325</v>
      </c>
      <c r="AP133" s="1">
        <v>1348.71435546875</v>
      </c>
      <c r="AQ133" s="1">
        <v>1401.076820001578</v>
      </c>
      <c r="AR133" s="1">
        <v>1406.843136273558</v>
      </c>
      <c r="AS133" s="1">
        <v>1.486366987228394</v>
      </c>
      <c r="AT133" s="1">
        <v>1.2075284724896851</v>
      </c>
      <c r="AU133" s="1">
        <v>1.916846225594742</v>
      </c>
      <c r="AV133" s="1">
        <v>0</v>
      </c>
    </row>
    <row r="134" spans="1:48" s="1" customFormat="1" x14ac:dyDescent="0.3">
      <c r="A134" s="1">
        <v>1</v>
      </c>
      <c r="B134" s="1">
        <v>52.57</v>
      </c>
      <c r="C134" s="1">
        <v>0.18</v>
      </c>
      <c r="D134" s="1">
        <v>0.75</v>
      </c>
      <c r="E134" s="1">
        <v>0.39</v>
      </c>
      <c r="F134" s="1">
        <v>14.17</v>
      </c>
      <c r="G134" s="1">
        <v>0.45</v>
      </c>
      <c r="H134" s="1">
        <v>13.27</v>
      </c>
      <c r="I134" s="1">
        <v>18.32</v>
      </c>
      <c r="J134" s="1">
        <v>0.18</v>
      </c>
      <c r="K134" s="1">
        <v>0</v>
      </c>
      <c r="L134" s="1">
        <v>0</v>
      </c>
      <c r="M134" s="1">
        <v>0</v>
      </c>
      <c r="N134" s="1">
        <f t="shared" si="6"/>
        <v>100.28</v>
      </c>
      <c r="O134" s="1" t="s">
        <v>64</v>
      </c>
      <c r="P134" t="str" cm="1">
        <f t="array" ref="P134">_xlfn.IFS(A134=1,"Core",A134=2,"Rim",TRUE,"Mantle")</f>
        <v>Core</v>
      </c>
      <c r="Q134" s="1" t="s">
        <v>58</v>
      </c>
      <c r="R134" s="1">
        <v>1.984</v>
      </c>
      <c r="S134" s="1">
        <v>5.0000000000000001E-3</v>
      </c>
      <c r="T134" s="1">
        <v>3.3000000000000002E-2</v>
      </c>
      <c r="U134" s="1">
        <v>1.2E-2</v>
      </c>
      <c r="V134" s="1">
        <v>0</v>
      </c>
      <c r="W134" s="1">
        <v>0.44700000000000001</v>
      </c>
      <c r="X134" s="1">
        <v>1.4E-2</v>
      </c>
      <c r="Y134" s="1">
        <v>0.746</v>
      </c>
      <c r="Z134" s="1">
        <v>0.74099999999999999</v>
      </c>
      <c r="AA134" s="1">
        <v>1.2999999999999999E-2</v>
      </c>
      <c r="AB134" s="1">
        <v>0</v>
      </c>
      <c r="AC134" s="1">
        <v>3.9950000000000001</v>
      </c>
      <c r="AD134" s="1">
        <v>38.039014373716633</v>
      </c>
      <c r="AE134" s="1">
        <v>38.295687885010267</v>
      </c>
      <c r="AF134" s="1">
        <v>23.665297741273104</v>
      </c>
      <c r="AG134" s="2">
        <f t="shared" si="7"/>
        <v>62.53143336127409</v>
      </c>
      <c r="AH134" s="2">
        <f t="shared" si="8"/>
        <v>0</v>
      </c>
      <c r="AI134" s="1">
        <v>0.4268480492813142</v>
      </c>
      <c r="AJ134" s="1">
        <v>0.38039014373716634</v>
      </c>
      <c r="AL134" s="1">
        <v>0.33026161821815592</v>
      </c>
      <c r="AM134" s="1">
        <v>1367.443189283274</v>
      </c>
      <c r="AN134" s="1">
        <v>1390.453491210938</v>
      </c>
      <c r="AO134" s="1">
        <v>0.906302809715271</v>
      </c>
      <c r="AP134" s="1">
        <v>1352.590087890625</v>
      </c>
      <c r="AQ134" s="1">
        <v>1400.728917653767</v>
      </c>
      <c r="AR134" s="1">
        <v>1409.5926456988709</v>
      </c>
      <c r="AS134" s="1">
        <v>1.404883146286011</v>
      </c>
      <c r="AT134" s="1">
        <v>1.220823291218494</v>
      </c>
      <c r="AU134" s="1">
        <v>2.311510316416491</v>
      </c>
      <c r="AV134" s="1">
        <v>0</v>
      </c>
    </row>
    <row r="135" spans="1:48" s="1" customFormat="1" x14ac:dyDescent="0.3">
      <c r="A135" s="1">
        <v>1</v>
      </c>
      <c r="B135" s="1">
        <v>52.76</v>
      </c>
      <c r="C135" s="1">
        <v>0.12</v>
      </c>
      <c r="D135" s="1">
        <v>0.5</v>
      </c>
      <c r="E135" s="1">
        <v>0.41</v>
      </c>
      <c r="F135" s="1">
        <v>14.53</v>
      </c>
      <c r="G135" s="1">
        <v>0.47</v>
      </c>
      <c r="H135" s="1">
        <v>13.45</v>
      </c>
      <c r="I135" s="1">
        <v>18.329999999999998</v>
      </c>
      <c r="J135" s="1">
        <v>0.19</v>
      </c>
      <c r="K135" s="1">
        <v>0</v>
      </c>
      <c r="L135" s="1">
        <v>0</v>
      </c>
      <c r="M135" s="1">
        <v>0</v>
      </c>
      <c r="N135" s="1">
        <f t="shared" si="6"/>
        <v>100.75999999999999</v>
      </c>
      <c r="O135" s="1" t="s">
        <v>64</v>
      </c>
      <c r="P135" t="str" cm="1">
        <f t="array" ref="P135">_xlfn.IFS(A135=1,"Core",A135=2,"Rim",TRUE,"Mantle")</f>
        <v>Core</v>
      </c>
      <c r="Q135" s="1" t="s">
        <v>58</v>
      </c>
      <c r="R135" s="1">
        <v>1.984</v>
      </c>
      <c r="S135" s="1">
        <v>3.0000000000000001E-3</v>
      </c>
      <c r="T135" s="1">
        <v>2.1999999999999999E-2</v>
      </c>
      <c r="U135" s="1">
        <v>1.2E-2</v>
      </c>
      <c r="V135" s="1">
        <v>5.0000000000000001E-3</v>
      </c>
      <c r="W135" s="1">
        <v>0.45200000000000001</v>
      </c>
      <c r="X135" s="1">
        <v>1.4999999999999999E-2</v>
      </c>
      <c r="Y135" s="1">
        <v>0.754</v>
      </c>
      <c r="Z135" s="1">
        <v>0.73899999999999999</v>
      </c>
      <c r="AA135" s="1">
        <v>1.4E-2</v>
      </c>
      <c r="AB135" s="1">
        <v>0</v>
      </c>
      <c r="AC135" s="1">
        <v>4</v>
      </c>
      <c r="AD135" s="1">
        <v>37.608142493638674</v>
      </c>
      <c r="AE135" s="1">
        <v>38.371501272264631</v>
      </c>
      <c r="AF135" s="1">
        <v>24.020356234096692</v>
      </c>
      <c r="AG135" s="2">
        <f t="shared" si="7"/>
        <v>62.520729684908794</v>
      </c>
      <c r="AH135" s="2">
        <f t="shared" si="8"/>
        <v>1.0940919037199124E-2</v>
      </c>
      <c r="AI135" s="1">
        <v>0.42824427480916027</v>
      </c>
      <c r="AJ135" s="1">
        <v>0.37608142493638674</v>
      </c>
      <c r="AL135" s="1">
        <v>-0.4743513985934058</v>
      </c>
      <c r="AM135" s="1">
        <v>1361.6583401686389</v>
      </c>
      <c r="AN135" s="1">
        <v>1406.995483398438</v>
      </c>
      <c r="AO135" s="1">
        <v>0.70850712060928345</v>
      </c>
      <c r="AP135" s="1">
        <v>1354.892333984375</v>
      </c>
      <c r="AQ135" s="1">
        <v>1380.926994310915</v>
      </c>
      <c r="AR135" s="1">
        <v>1388.404120276917</v>
      </c>
      <c r="AS135" s="1">
        <v>1.3273535966873169</v>
      </c>
      <c r="AT135" s="1">
        <v>-1.099085473442301</v>
      </c>
      <c r="AU135" s="1">
        <v>-0.1783886202615044</v>
      </c>
      <c r="AV135" s="1">
        <v>1</v>
      </c>
    </row>
    <row r="136" spans="1:48" s="1" customFormat="1" x14ac:dyDescent="0.3">
      <c r="A136" s="1">
        <v>1</v>
      </c>
      <c r="B136" s="1">
        <v>52.61</v>
      </c>
      <c r="C136" s="1">
        <v>0.17</v>
      </c>
      <c r="D136" s="1">
        <v>0.69</v>
      </c>
      <c r="E136" s="1">
        <v>0.38</v>
      </c>
      <c r="F136" s="1">
        <v>14.07</v>
      </c>
      <c r="G136" s="1">
        <v>0.42</v>
      </c>
      <c r="H136" s="1">
        <v>13.18</v>
      </c>
      <c r="I136" s="1">
        <v>18.37</v>
      </c>
      <c r="J136" s="1">
        <v>0.17</v>
      </c>
      <c r="K136" s="1">
        <v>0</v>
      </c>
      <c r="L136" s="1">
        <v>0</v>
      </c>
      <c r="M136" s="1">
        <v>0</v>
      </c>
      <c r="N136" s="1">
        <f t="shared" si="6"/>
        <v>100.06000000000002</v>
      </c>
      <c r="O136" s="1" t="s">
        <v>64</v>
      </c>
      <c r="P136" t="str" cm="1">
        <f t="array" ref="P136">_xlfn.IFS(A136=1,"Core",A136=2,"Rim",TRUE,"Mantle")</f>
        <v>Core</v>
      </c>
      <c r="Q136" s="1" t="s">
        <v>58</v>
      </c>
      <c r="R136" s="1">
        <v>1.988</v>
      </c>
      <c r="S136" s="1">
        <v>5.0000000000000001E-3</v>
      </c>
      <c r="T136" s="1">
        <v>3.1E-2</v>
      </c>
      <c r="U136" s="1">
        <v>1.0999999999999999E-2</v>
      </c>
      <c r="V136" s="1">
        <v>0</v>
      </c>
      <c r="W136" s="1">
        <v>0.44500000000000001</v>
      </c>
      <c r="X136" s="1">
        <v>1.2999999999999999E-2</v>
      </c>
      <c r="Y136" s="1">
        <v>0.74199999999999999</v>
      </c>
      <c r="Z136" s="1">
        <v>0.74399999999999999</v>
      </c>
      <c r="AA136" s="1">
        <v>1.2E-2</v>
      </c>
      <c r="AB136" s="1">
        <v>0</v>
      </c>
      <c r="AC136" s="1">
        <v>3.992</v>
      </c>
      <c r="AD136" s="1">
        <v>38.271604938271608</v>
      </c>
      <c r="AE136" s="1">
        <v>38.168724279835388</v>
      </c>
      <c r="AF136" s="1">
        <v>23.559670781893004</v>
      </c>
      <c r="AG136" s="2">
        <f t="shared" si="7"/>
        <v>62.510530749789382</v>
      </c>
      <c r="AH136" s="2">
        <f t="shared" si="8"/>
        <v>0</v>
      </c>
      <c r="AI136" s="1">
        <v>0.42695473251028809</v>
      </c>
      <c r="AJ136" s="1">
        <v>0.38271604938271608</v>
      </c>
      <c r="AL136" s="1">
        <v>0.38665080884969782</v>
      </c>
      <c r="AM136" s="1">
        <v>1370.697409915784</v>
      </c>
      <c r="AN136" s="1">
        <v>1391.36865234375</v>
      </c>
      <c r="AO136" s="1">
        <v>0.92120814323425293</v>
      </c>
      <c r="AP136" s="1">
        <v>1353.134643554688</v>
      </c>
      <c r="AQ136" s="1">
        <v>1402.6021016440791</v>
      </c>
      <c r="AR136" s="1">
        <v>1409.8693956123579</v>
      </c>
      <c r="AS136" s="1">
        <v>1.449753880500793</v>
      </c>
      <c r="AT136" s="1">
        <v>1.38605286761549</v>
      </c>
      <c r="AU136" s="1">
        <v>2.2799595603736851</v>
      </c>
      <c r="AV136" s="1">
        <v>0</v>
      </c>
    </row>
    <row r="137" spans="1:48" s="1" customFormat="1" x14ac:dyDescent="0.3">
      <c r="A137" s="1">
        <v>1</v>
      </c>
      <c r="B137" s="1">
        <v>52.58</v>
      </c>
      <c r="C137" s="1">
        <v>0.2</v>
      </c>
      <c r="D137" s="1">
        <v>0.69</v>
      </c>
      <c r="E137" s="1">
        <v>0.34</v>
      </c>
      <c r="F137" s="1">
        <v>14.17</v>
      </c>
      <c r="G137" s="1">
        <v>0.46</v>
      </c>
      <c r="H137" s="1">
        <v>13.25</v>
      </c>
      <c r="I137" s="1">
        <v>18.18</v>
      </c>
      <c r="J137" s="1">
        <v>0.16</v>
      </c>
      <c r="K137" s="1">
        <v>0</v>
      </c>
      <c r="L137" s="1">
        <v>0</v>
      </c>
      <c r="M137" s="1">
        <v>0</v>
      </c>
      <c r="N137" s="1">
        <f t="shared" si="6"/>
        <v>100.03</v>
      </c>
      <c r="O137" s="1" t="s">
        <v>64</v>
      </c>
      <c r="P137" t="str" cm="1">
        <f t="array" ref="P137">_xlfn.IFS(A137=1,"Core",A137=2,"Rim",TRUE,"Mantle")</f>
        <v>Core</v>
      </c>
      <c r="Q137" s="1" t="s">
        <v>58</v>
      </c>
      <c r="R137" s="1">
        <v>1.988</v>
      </c>
      <c r="S137" s="1">
        <v>6.0000000000000001E-3</v>
      </c>
      <c r="T137" s="1">
        <v>3.1E-2</v>
      </c>
      <c r="U137" s="1">
        <v>0.01</v>
      </c>
      <c r="V137" s="1">
        <v>0</v>
      </c>
      <c r="W137" s="1">
        <v>0.44800000000000001</v>
      </c>
      <c r="X137" s="1">
        <v>1.4999999999999999E-2</v>
      </c>
      <c r="Y137" s="1">
        <v>0.747</v>
      </c>
      <c r="Z137" s="1">
        <v>0.73599999999999999</v>
      </c>
      <c r="AA137" s="1">
        <v>1.2E-2</v>
      </c>
      <c r="AB137" s="1">
        <v>0</v>
      </c>
      <c r="AC137" s="1">
        <v>3.992</v>
      </c>
      <c r="AD137" s="1">
        <v>37.821171634121264</v>
      </c>
      <c r="AE137" s="1">
        <v>38.386433710174714</v>
      </c>
      <c r="AF137" s="1">
        <v>23.792394655704008</v>
      </c>
      <c r="AG137" s="2">
        <f t="shared" si="7"/>
        <v>62.51046025104602</v>
      </c>
      <c r="AH137" s="2">
        <f t="shared" si="8"/>
        <v>0</v>
      </c>
      <c r="AI137" s="1">
        <v>0.4270298047276464</v>
      </c>
      <c r="AJ137" s="1">
        <v>0.37821171634121264</v>
      </c>
      <c r="AL137" s="1">
        <v>0.36329334108681272</v>
      </c>
      <c r="AM137" s="1">
        <v>1367.0031317273269</v>
      </c>
      <c r="AN137" s="1">
        <v>1380.876220703125</v>
      </c>
      <c r="AO137" s="1">
        <v>0.84160149097442627</v>
      </c>
      <c r="AP137" s="1">
        <v>1344.534790039062</v>
      </c>
      <c r="AQ137" s="1">
        <v>1402.0569395622549</v>
      </c>
      <c r="AR137" s="1">
        <v>1408.1205859212139</v>
      </c>
      <c r="AS137" s="1">
        <v>1.1624892950057979</v>
      </c>
      <c r="AT137" s="1">
        <v>1.3953912012243559</v>
      </c>
      <c r="AU137" s="1">
        <v>2.141574743206677</v>
      </c>
      <c r="AV137" s="1">
        <v>0</v>
      </c>
    </row>
    <row r="138" spans="1:48" s="1" customFormat="1" x14ac:dyDescent="0.3">
      <c r="A138" s="1">
        <v>1</v>
      </c>
      <c r="B138" s="1">
        <v>52.98</v>
      </c>
      <c r="C138" s="1">
        <v>0.12</v>
      </c>
      <c r="D138" s="1">
        <v>0.5</v>
      </c>
      <c r="E138" s="1">
        <v>0.38</v>
      </c>
      <c r="F138" s="1">
        <v>14.34</v>
      </c>
      <c r="G138" s="1">
        <v>0.44</v>
      </c>
      <c r="H138" s="1">
        <v>13.42</v>
      </c>
      <c r="I138" s="1">
        <v>18.239999999999998</v>
      </c>
      <c r="J138" s="1">
        <v>0.18</v>
      </c>
      <c r="K138" s="1">
        <v>0</v>
      </c>
      <c r="L138" s="1">
        <v>0</v>
      </c>
      <c r="M138" s="1">
        <v>0</v>
      </c>
      <c r="N138" s="1">
        <f t="shared" si="6"/>
        <v>100.6</v>
      </c>
      <c r="O138" s="1" t="s">
        <v>64</v>
      </c>
      <c r="P138" t="str" cm="1">
        <f t="array" ref="P138">_xlfn.IFS(A138=1,"Core",A138=2,"Rim",TRUE,"Mantle")</f>
        <v>Core</v>
      </c>
      <c r="Q138" s="1" t="s">
        <v>58</v>
      </c>
      <c r="R138" s="1">
        <v>1.992</v>
      </c>
      <c r="S138" s="1">
        <v>3.0000000000000001E-3</v>
      </c>
      <c r="T138" s="1">
        <v>2.1999999999999999E-2</v>
      </c>
      <c r="U138" s="1">
        <v>1.0999999999999999E-2</v>
      </c>
      <c r="V138" s="1">
        <v>0</v>
      </c>
      <c r="W138" s="1">
        <v>0.45100000000000001</v>
      </c>
      <c r="X138" s="1">
        <v>1.4E-2</v>
      </c>
      <c r="Y138" s="1">
        <v>0.752</v>
      </c>
      <c r="Z138" s="1">
        <v>0.73499999999999999</v>
      </c>
      <c r="AA138" s="1">
        <v>1.2999999999999999E-2</v>
      </c>
      <c r="AB138" s="1">
        <v>0</v>
      </c>
      <c r="AC138" s="1">
        <v>3.9940000000000002</v>
      </c>
      <c r="AD138" s="1">
        <v>37.653688524590159</v>
      </c>
      <c r="AE138" s="1">
        <v>38.524590163934427</v>
      </c>
      <c r="AF138" s="1">
        <v>23.821721311475414</v>
      </c>
      <c r="AG138" s="2">
        <f t="shared" si="7"/>
        <v>62.510390689941808</v>
      </c>
      <c r="AH138" s="2">
        <f t="shared" si="8"/>
        <v>0</v>
      </c>
      <c r="AI138" s="1">
        <v>0.42648565573770492</v>
      </c>
      <c r="AJ138" s="1">
        <v>0.37653688524590156</v>
      </c>
      <c r="AL138" s="1">
        <v>0.23232911442214291</v>
      </c>
      <c r="AM138" s="1">
        <v>1369.926782039737</v>
      </c>
      <c r="AN138" s="1">
        <v>1403.965576171875</v>
      </c>
      <c r="AO138" s="1">
        <v>0.96173566579818726</v>
      </c>
      <c r="AP138" s="1">
        <v>1355.610229492188</v>
      </c>
      <c r="AQ138" s="1">
        <v>1398.315576782112</v>
      </c>
      <c r="AR138" s="1">
        <v>1410.4278343141659</v>
      </c>
      <c r="AS138" s="1">
        <v>1.2713403701782231</v>
      </c>
      <c r="AT138" s="1">
        <v>0.8132094094353306</v>
      </c>
      <c r="AU138" s="1">
        <v>2.3026714650569691</v>
      </c>
      <c r="AV138" s="1">
        <v>0</v>
      </c>
    </row>
    <row r="139" spans="1:48" s="1" customFormat="1" x14ac:dyDescent="0.3">
      <c r="A139" s="1">
        <v>1</v>
      </c>
      <c r="B139" s="1">
        <v>53.08</v>
      </c>
      <c r="C139" s="1">
        <v>0.12</v>
      </c>
      <c r="D139" s="1">
        <v>0.56000000000000005</v>
      </c>
      <c r="E139" s="1">
        <v>0.4</v>
      </c>
      <c r="F139" s="1">
        <v>14.18</v>
      </c>
      <c r="G139" s="1">
        <v>0.42</v>
      </c>
      <c r="H139" s="1">
        <v>13.27</v>
      </c>
      <c r="I139" s="1">
        <v>18.41</v>
      </c>
      <c r="J139" s="1">
        <v>0.19</v>
      </c>
      <c r="K139" s="1">
        <v>0</v>
      </c>
      <c r="L139" s="1">
        <v>0</v>
      </c>
      <c r="M139" s="1">
        <v>0</v>
      </c>
      <c r="N139" s="1">
        <f t="shared" si="6"/>
        <v>100.63</v>
      </c>
      <c r="O139" s="1" t="s">
        <v>64</v>
      </c>
      <c r="P139" t="str" cm="1">
        <f t="array" ref="P139">_xlfn.IFS(A139=1,"Core",A139=2,"Rim",TRUE,"Mantle")</f>
        <v>Core</v>
      </c>
      <c r="Q139" s="1" t="s">
        <v>58</v>
      </c>
      <c r="R139" s="1">
        <v>1.994</v>
      </c>
      <c r="S139" s="1">
        <v>3.0000000000000001E-3</v>
      </c>
      <c r="T139" s="1">
        <v>2.5000000000000001E-2</v>
      </c>
      <c r="U139" s="1">
        <v>1.2E-2</v>
      </c>
      <c r="V139" s="1">
        <v>0</v>
      </c>
      <c r="W139" s="1">
        <v>0.44600000000000001</v>
      </c>
      <c r="X139" s="1">
        <v>1.2999999999999999E-2</v>
      </c>
      <c r="Y139" s="1">
        <v>0.74299999999999999</v>
      </c>
      <c r="Z139" s="1">
        <v>0.74099999999999999</v>
      </c>
      <c r="AA139" s="1">
        <v>1.4E-2</v>
      </c>
      <c r="AB139" s="1">
        <v>0</v>
      </c>
      <c r="AC139" s="1">
        <v>3.9910000000000001</v>
      </c>
      <c r="AD139" s="1">
        <v>38.136901698404522</v>
      </c>
      <c r="AE139" s="1">
        <v>38.239835306227484</v>
      </c>
      <c r="AF139" s="1">
        <v>23.623262995367988</v>
      </c>
      <c r="AG139" s="2">
        <f t="shared" si="7"/>
        <v>62.489486963835148</v>
      </c>
      <c r="AH139" s="2">
        <f t="shared" si="8"/>
        <v>0</v>
      </c>
      <c r="AI139" s="1">
        <v>0.4269171384457025</v>
      </c>
      <c r="AJ139" s="1">
        <v>0.38136901698404524</v>
      </c>
      <c r="AL139" s="1">
        <v>0.62664235835628901</v>
      </c>
      <c r="AM139" s="1">
        <v>1374.093768737722</v>
      </c>
      <c r="AN139" s="1">
        <v>1408.463134765625</v>
      </c>
      <c r="AO139" s="1">
        <v>0.72333806753158569</v>
      </c>
      <c r="AP139" s="1">
        <v>1357.869750976562</v>
      </c>
      <c r="AQ139" s="1">
        <v>1404.6809734432691</v>
      </c>
      <c r="AR139" s="1">
        <v>1414.0933960665509</v>
      </c>
      <c r="AS139" s="1">
        <v>1.3936136960983281</v>
      </c>
      <c r="AT139" s="1">
        <v>1.5221960593271431</v>
      </c>
      <c r="AU139" s="1">
        <v>2.6791611088579899</v>
      </c>
      <c r="AV139" s="1">
        <v>0</v>
      </c>
    </row>
    <row r="140" spans="1:48" s="1" customFormat="1" x14ac:dyDescent="0.3">
      <c r="A140" s="1">
        <v>1</v>
      </c>
      <c r="B140" s="1">
        <v>51.881</v>
      </c>
      <c r="C140" s="1">
        <v>0.25800000000000001</v>
      </c>
      <c r="D140" s="1">
        <v>0.84499999999999997</v>
      </c>
      <c r="E140" s="1">
        <v>0.379</v>
      </c>
      <c r="F140" s="1">
        <v>13.670999999999999</v>
      </c>
      <c r="G140" s="1">
        <v>0.41299999999999998</v>
      </c>
      <c r="H140" s="1">
        <v>12.776999999999999</v>
      </c>
      <c r="I140" s="1">
        <v>18.568000000000001</v>
      </c>
      <c r="J140" s="1">
        <v>0.186</v>
      </c>
      <c r="K140" s="1">
        <v>0</v>
      </c>
      <c r="L140" s="1">
        <v>0</v>
      </c>
      <c r="M140" s="1">
        <v>0</v>
      </c>
      <c r="N140" s="1">
        <f t="shared" si="6"/>
        <v>98.977999999999994</v>
      </c>
      <c r="O140" s="1" t="s">
        <v>64</v>
      </c>
      <c r="P140" t="str" cm="1">
        <f t="array" ref="P140">_xlfn.IFS(A140=1,"Core",A140=2,"Rim",TRUE,"Mantle")</f>
        <v>Core</v>
      </c>
      <c r="Q140" s="1" t="s">
        <v>53</v>
      </c>
      <c r="R140" s="1">
        <v>1.9830000000000001</v>
      </c>
      <c r="S140" s="1">
        <v>7.0000000000000001E-3</v>
      </c>
      <c r="T140" s="1">
        <v>3.7999999999999999E-2</v>
      </c>
      <c r="U140" s="1">
        <v>1.0999999999999999E-2</v>
      </c>
      <c r="V140" s="1">
        <v>0</v>
      </c>
      <c r="W140" s="1">
        <v>0.437</v>
      </c>
      <c r="X140" s="1">
        <v>1.2999999999999999E-2</v>
      </c>
      <c r="Y140" s="1">
        <v>0.72799999999999998</v>
      </c>
      <c r="Z140" s="1">
        <v>0.76</v>
      </c>
      <c r="AA140" s="1">
        <v>1.4E-2</v>
      </c>
      <c r="AB140" s="1">
        <v>0</v>
      </c>
      <c r="AC140" s="1">
        <v>3.992</v>
      </c>
      <c r="AD140" s="2">
        <v>39.215686274509807</v>
      </c>
      <c r="AE140" s="2">
        <v>37.564499484004124</v>
      </c>
      <c r="AF140" s="2">
        <v>23.219814241486066</v>
      </c>
      <c r="AG140" s="2">
        <f t="shared" si="7"/>
        <v>62.489270386266092</v>
      </c>
      <c r="AH140" s="2">
        <f t="shared" si="8"/>
        <v>0</v>
      </c>
      <c r="AI140" s="2">
        <v>0.42827657378740969</v>
      </c>
      <c r="AJ140" s="2">
        <v>0.39215686274509809</v>
      </c>
      <c r="AL140" s="1">
        <v>0.40526274727045219</v>
      </c>
      <c r="AM140" s="1">
        <v>1368.6010178437259</v>
      </c>
      <c r="AN140" s="1">
        <v>1381.766845703125</v>
      </c>
      <c r="AO140" s="1">
        <v>1.4156907796859739</v>
      </c>
      <c r="AP140" s="1">
        <v>1362.490234375</v>
      </c>
      <c r="AQ140" s="1">
        <v>1400.788091854246</v>
      </c>
      <c r="AR140" s="1">
        <v>1408.5047148398221</v>
      </c>
      <c r="AS140" s="1">
        <v>1.6247467994689939</v>
      </c>
      <c r="AT140" s="1">
        <v>1.415798761324822</v>
      </c>
      <c r="AU140" s="1">
        <v>2.36636778826343</v>
      </c>
      <c r="AV140" s="1">
        <v>0</v>
      </c>
    </row>
    <row r="141" spans="1:48" s="1" customFormat="1" x14ac:dyDescent="0.3">
      <c r="A141" s="1">
        <v>1</v>
      </c>
      <c r="B141" s="1">
        <v>52.219000000000001</v>
      </c>
      <c r="C141" s="1">
        <v>0.184</v>
      </c>
      <c r="D141" s="1">
        <v>0.68100000000000005</v>
      </c>
      <c r="E141" s="1">
        <v>0.35099999999999998</v>
      </c>
      <c r="F141" s="1">
        <v>13.615</v>
      </c>
      <c r="G141" s="1">
        <v>0.42399999999999999</v>
      </c>
      <c r="H141" s="1">
        <v>12.711</v>
      </c>
      <c r="I141" s="1">
        <v>18.702999999999999</v>
      </c>
      <c r="J141" s="1">
        <v>0.23699999999999999</v>
      </c>
      <c r="K141" s="1">
        <v>0</v>
      </c>
      <c r="L141" s="1">
        <v>0</v>
      </c>
      <c r="M141" s="1">
        <v>0</v>
      </c>
      <c r="N141" s="1">
        <f t="shared" si="6"/>
        <v>99.125</v>
      </c>
      <c r="O141" s="1" t="s">
        <v>64</v>
      </c>
      <c r="P141" t="str" cm="1">
        <f t="array" ref="P141">_xlfn.IFS(A141=1,"Core",A141=2,"Rim",TRUE,"Mantle")</f>
        <v>Core</v>
      </c>
      <c r="Q141" s="1" t="s">
        <v>53</v>
      </c>
      <c r="R141" s="1">
        <v>1.992</v>
      </c>
      <c r="S141" s="1">
        <v>5.0000000000000001E-3</v>
      </c>
      <c r="T141" s="1">
        <v>3.1E-2</v>
      </c>
      <c r="U141" s="1">
        <v>1.0999999999999999E-2</v>
      </c>
      <c r="V141" s="1">
        <v>0</v>
      </c>
      <c r="W141" s="1">
        <v>0.434</v>
      </c>
      <c r="X141" s="1">
        <v>1.4E-2</v>
      </c>
      <c r="Y141" s="1">
        <v>0.72299999999999998</v>
      </c>
      <c r="Z141" s="1">
        <v>0.76400000000000001</v>
      </c>
      <c r="AA141" s="1">
        <v>1.7999999999999999E-2</v>
      </c>
      <c r="AB141" s="1">
        <v>0</v>
      </c>
      <c r="AC141" s="1">
        <v>3.9910000000000001</v>
      </c>
      <c r="AD141" s="2">
        <v>39.483204134366922</v>
      </c>
      <c r="AE141" s="2">
        <v>37.364341085271313</v>
      </c>
      <c r="AF141" s="2">
        <v>23.152454780361758</v>
      </c>
      <c r="AG141" s="2">
        <f t="shared" si="7"/>
        <v>62.489196197061361</v>
      </c>
      <c r="AH141" s="2">
        <f t="shared" si="8"/>
        <v>0</v>
      </c>
      <c r="AI141" s="2">
        <v>0.4289405684754522</v>
      </c>
      <c r="AJ141" s="2">
        <v>0.39483204134366923</v>
      </c>
      <c r="AL141" s="1">
        <v>0.96748591545814833</v>
      </c>
      <c r="AM141" s="1">
        <v>1373.4971888981579</v>
      </c>
      <c r="AN141" s="1">
        <v>1394.43359375</v>
      </c>
      <c r="AO141" s="1">
        <v>1.3440067768096919</v>
      </c>
      <c r="AP141" s="1">
        <v>1348.814453125</v>
      </c>
      <c r="AQ141" s="1">
        <v>1405.0974841216889</v>
      </c>
      <c r="AR141" s="1">
        <v>1416.462305568994</v>
      </c>
      <c r="AS141" s="1">
        <v>1.6694468259811399</v>
      </c>
      <c r="AT141" s="1">
        <v>1.803421688412072</v>
      </c>
      <c r="AU141" s="1">
        <v>3.202234075161789</v>
      </c>
      <c r="AV141" s="1">
        <v>0</v>
      </c>
    </row>
    <row r="142" spans="1:48" s="1" customFormat="1" x14ac:dyDescent="0.3">
      <c r="A142" s="1">
        <v>1</v>
      </c>
      <c r="B142" s="1">
        <v>51.790999999999997</v>
      </c>
      <c r="C142" s="1">
        <v>0.24199999999999999</v>
      </c>
      <c r="D142" s="1">
        <v>0.82399999999999995</v>
      </c>
      <c r="E142" s="1">
        <v>0.373</v>
      </c>
      <c r="F142" s="1">
        <v>13.585000000000001</v>
      </c>
      <c r="G142" s="1">
        <v>0.40500000000000003</v>
      </c>
      <c r="H142" s="1">
        <v>12.688000000000001</v>
      </c>
      <c r="I142" s="1">
        <v>18.724</v>
      </c>
      <c r="J142" s="1">
        <v>0.17499999999999999</v>
      </c>
      <c r="K142" s="1">
        <v>0</v>
      </c>
      <c r="L142" s="1">
        <v>0</v>
      </c>
      <c r="M142" s="1">
        <v>0</v>
      </c>
      <c r="N142" s="1">
        <f t="shared" si="6"/>
        <v>98.807000000000002</v>
      </c>
      <c r="O142" s="1" t="s">
        <v>64</v>
      </c>
      <c r="P142" t="str" cm="1">
        <f t="array" ref="P142">_xlfn.IFS(A142=1,"Core",A142=2,"Rim",TRUE,"Mantle")</f>
        <v>Core</v>
      </c>
      <c r="Q142" s="1" t="s">
        <v>53</v>
      </c>
      <c r="R142" s="1">
        <v>1.9830000000000001</v>
      </c>
      <c r="S142" s="1">
        <v>7.0000000000000001E-3</v>
      </c>
      <c r="T142" s="1">
        <v>3.6999999999999998E-2</v>
      </c>
      <c r="U142" s="1">
        <v>1.0999999999999999E-2</v>
      </c>
      <c r="V142" s="1">
        <v>0</v>
      </c>
      <c r="W142" s="1">
        <v>0.435</v>
      </c>
      <c r="X142" s="1">
        <v>1.2999999999999999E-2</v>
      </c>
      <c r="Y142" s="1">
        <v>0.72399999999999998</v>
      </c>
      <c r="Z142" s="1">
        <v>0.76800000000000002</v>
      </c>
      <c r="AA142" s="1">
        <v>1.2999999999999999E-2</v>
      </c>
      <c r="AB142" s="1">
        <v>0</v>
      </c>
      <c r="AC142" s="1">
        <v>3.992</v>
      </c>
      <c r="AD142" s="2">
        <v>39.587628865979383</v>
      </c>
      <c r="AE142" s="2">
        <v>37.319587628865982</v>
      </c>
      <c r="AF142" s="2">
        <v>23.092783505154639</v>
      </c>
      <c r="AG142" s="2">
        <f t="shared" si="7"/>
        <v>62.467644521138908</v>
      </c>
      <c r="AH142" s="2">
        <f t="shared" si="8"/>
        <v>0</v>
      </c>
      <c r="AI142" s="2">
        <v>0.42886597938144333</v>
      </c>
      <c r="AJ142" s="2">
        <v>0.39587628865979385</v>
      </c>
      <c r="AL142" s="1">
        <v>0.17089146785597359</v>
      </c>
      <c r="AM142" s="1">
        <v>1367.1589114519811</v>
      </c>
      <c r="AN142" s="1">
        <v>1383.533203125</v>
      </c>
      <c r="AO142" s="1">
        <v>1.455482006072998</v>
      </c>
      <c r="AP142" s="1">
        <v>1359.772583007812</v>
      </c>
      <c r="AQ142" s="1">
        <v>1398.329834084836</v>
      </c>
      <c r="AR142" s="1">
        <v>1406.1020193381939</v>
      </c>
      <c r="AS142" s="1">
        <v>1.571568965911865</v>
      </c>
      <c r="AT142" s="1">
        <v>1.1144564889691539</v>
      </c>
      <c r="AU142" s="1">
        <v>2.0718781415566259</v>
      </c>
      <c r="AV142" s="1">
        <v>0</v>
      </c>
    </row>
    <row r="143" spans="1:48" s="1" customFormat="1" x14ac:dyDescent="0.3">
      <c r="A143" s="1">
        <v>1</v>
      </c>
      <c r="B143" s="1">
        <v>52.45</v>
      </c>
      <c r="C143" s="1">
        <v>0.22</v>
      </c>
      <c r="D143" s="1">
        <v>0.76</v>
      </c>
      <c r="E143" s="1">
        <v>0.39</v>
      </c>
      <c r="F143" s="1">
        <v>14.14</v>
      </c>
      <c r="G143" s="1">
        <v>0.44</v>
      </c>
      <c r="H143" s="1">
        <v>13.18</v>
      </c>
      <c r="I143" s="1">
        <v>18.27</v>
      </c>
      <c r="J143" s="1">
        <v>0.15</v>
      </c>
      <c r="K143" s="1">
        <v>0</v>
      </c>
      <c r="L143" s="1">
        <v>0</v>
      </c>
      <c r="M143" s="1">
        <v>0</v>
      </c>
      <c r="N143" s="1">
        <f t="shared" si="6"/>
        <v>100.00000000000001</v>
      </c>
      <c r="O143" s="1" t="s">
        <v>64</v>
      </c>
      <c r="P143" t="str" cm="1">
        <f t="array" ref="P143">_xlfn.IFS(A143=1,"Core",A143=2,"Rim",TRUE,"Mantle")</f>
        <v>Core</v>
      </c>
      <c r="Q143" s="1" t="s">
        <v>58</v>
      </c>
      <c r="R143" s="1">
        <v>1.984</v>
      </c>
      <c r="S143" s="1">
        <v>6.0000000000000001E-3</v>
      </c>
      <c r="T143" s="1">
        <v>3.4000000000000002E-2</v>
      </c>
      <c r="U143" s="1">
        <v>1.2E-2</v>
      </c>
      <c r="V143" s="1">
        <v>0</v>
      </c>
      <c r="W143" s="1">
        <v>0.44700000000000001</v>
      </c>
      <c r="X143" s="1">
        <v>1.4E-2</v>
      </c>
      <c r="Y143" s="1">
        <v>0.74299999999999999</v>
      </c>
      <c r="Z143" s="1">
        <v>0.74099999999999999</v>
      </c>
      <c r="AA143" s="1">
        <v>1.0999999999999999E-2</v>
      </c>
      <c r="AB143" s="1">
        <v>0</v>
      </c>
      <c r="AC143" s="1">
        <v>3.992</v>
      </c>
      <c r="AD143" s="1">
        <v>38.097686375321331</v>
      </c>
      <c r="AE143" s="1">
        <v>38.200514138817482</v>
      </c>
      <c r="AF143" s="1">
        <v>23.701799485861187</v>
      </c>
      <c r="AG143" s="2">
        <f t="shared" si="7"/>
        <v>62.436974789915965</v>
      </c>
      <c r="AH143" s="2">
        <f t="shared" si="8"/>
        <v>0</v>
      </c>
      <c r="AI143" s="1">
        <v>0.42750642673521855</v>
      </c>
      <c r="AJ143" s="1">
        <v>0.38097686375321332</v>
      </c>
      <c r="AL143" s="1">
        <v>0.17716190043210739</v>
      </c>
      <c r="AM143" s="1">
        <v>1366.358484950121</v>
      </c>
      <c r="AN143" s="1">
        <v>1383.408569335938</v>
      </c>
      <c r="AO143" s="1">
        <v>0.95094478130340576</v>
      </c>
      <c r="AP143" s="1">
        <v>1359.207763671875</v>
      </c>
      <c r="AQ143" s="1">
        <v>1400.0057637388809</v>
      </c>
      <c r="AR143" s="1">
        <v>1405.217042649504</v>
      </c>
      <c r="AS143" s="1">
        <v>1.285320520401001</v>
      </c>
      <c r="AT143" s="1">
        <v>1.2106650301843731</v>
      </c>
      <c r="AU143" s="1">
        <v>1.85220942695585</v>
      </c>
      <c r="AV143" s="1">
        <v>0</v>
      </c>
    </row>
    <row r="144" spans="1:48" s="1" customFormat="1" x14ac:dyDescent="0.3">
      <c r="A144" s="1">
        <v>1</v>
      </c>
      <c r="B144" s="1">
        <v>51.558999999999997</v>
      </c>
      <c r="C144" s="1">
        <v>0.30499999999999999</v>
      </c>
      <c r="D144" s="1">
        <v>0.92400000000000004</v>
      </c>
      <c r="E144" s="1">
        <v>0.38800000000000001</v>
      </c>
      <c r="F144" s="1">
        <v>13.548999999999999</v>
      </c>
      <c r="G144" s="1">
        <v>0.39100000000000001</v>
      </c>
      <c r="H144" s="1">
        <v>12.635999999999999</v>
      </c>
      <c r="I144" s="1">
        <v>18.683</v>
      </c>
      <c r="J144" s="1">
        <v>0.20599999999999999</v>
      </c>
      <c r="K144" s="1">
        <v>0</v>
      </c>
      <c r="L144" s="1">
        <v>0</v>
      </c>
      <c r="M144" s="1">
        <v>0</v>
      </c>
      <c r="N144" s="1">
        <f t="shared" si="6"/>
        <v>98.641000000000005</v>
      </c>
      <c r="O144" s="1" t="s">
        <v>64</v>
      </c>
      <c r="P144" t="str" cm="1">
        <f t="array" ref="P144">_xlfn.IFS(A144=1,"Core",A144=2,"Rim",TRUE,"Mantle")</f>
        <v>Core</v>
      </c>
      <c r="Q144" s="1" t="s">
        <v>53</v>
      </c>
      <c r="R144" s="1">
        <v>1.978</v>
      </c>
      <c r="S144" s="1">
        <v>8.9999999999999993E-3</v>
      </c>
      <c r="T144" s="1">
        <v>4.2000000000000003E-2</v>
      </c>
      <c r="U144" s="1">
        <v>1.2E-2</v>
      </c>
      <c r="V144" s="1">
        <v>0</v>
      </c>
      <c r="W144" s="1">
        <v>0.435</v>
      </c>
      <c r="X144" s="1">
        <v>1.2999999999999999E-2</v>
      </c>
      <c r="Y144" s="1">
        <v>0.72299999999999998</v>
      </c>
      <c r="Z144" s="1">
        <v>0.76800000000000002</v>
      </c>
      <c r="AA144" s="1">
        <v>1.4999999999999999E-2</v>
      </c>
      <c r="AB144" s="1">
        <v>0</v>
      </c>
      <c r="AC144" s="1">
        <v>3.9940000000000002</v>
      </c>
      <c r="AD144" s="2">
        <v>39.608045384218677</v>
      </c>
      <c r="AE144" s="2">
        <v>37.287261474987112</v>
      </c>
      <c r="AF144" s="2">
        <v>23.104693140794225</v>
      </c>
      <c r="AG144" s="2">
        <f t="shared" si="7"/>
        <v>62.435233160621763</v>
      </c>
      <c r="AH144" s="2">
        <f t="shared" si="8"/>
        <v>0</v>
      </c>
      <c r="AI144" s="2">
        <v>0.42908715832903566</v>
      </c>
      <c r="AJ144" s="2">
        <v>0.39608045384218676</v>
      </c>
      <c r="AL144" s="1">
        <v>0.3703284072329005</v>
      </c>
      <c r="AM144" s="1">
        <v>1368.8995857740581</v>
      </c>
      <c r="AN144" s="1">
        <v>1385.109985351562</v>
      </c>
      <c r="AO144" s="1">
        <v>1.2067756652832029</v>
      </c>
      <c r="AP144" s="1">
        <v>1368.396606445312</v>
      </c>
      <c r="AQ144" s="1">
        <v>1397.9893091185691</v>
      </c>
      <c r="AR144" s="1">
        <v>1407.6049891284199</v>
      </c>
      <c r="AS144" s="1">
        <v>1.715622663497925</v>
      </c>
      <c r="AT144" s="1">
        <v>1.273214323361572</v>
      </c>
      <c r="AU144" s="1">
        <v>2.4591085640746422</v>
      </c>
      <c r="AV144" s="1">
        <v>0</v>
      </c>
    </row>
    <row r="145" spans="1:48" s="1" customFormat="1" x14ac:dyDescent="0.3">
      <c r="A145" s="1">
        <v>1</v>
      </c>
      <c r="B145" s="1">
        <v>53.27</v>
      </c>
      <c r="C145" s="1">
        <v>0.11</v>
      </c>
      <c r="D145" s="1">
        <v>0.49</v>
      </c>
      <c r="E145" s="1">
        <v>0.45</v>
      </c>
      <c r="F145" s="1">
        <v>14.33</v>
      </c>
      <c r="G145" s="1">
        <v>0.47</v>
      </c>
      <c r="H145" s="1">
        <v>13.37</v>
      </c>
      <c r="I145" s="1">
        <v>18.309999999999999</v>
      </c>
      <c r="J145" s="1">
        <v>0.23</v>
      </c>
      <c r="K145" s="1">
        <v>0</v>
      </c>
      <c r="L145" s="1">
        <v>0</v>
      </c>
      <c r="M145" s="1">
        <v>0</v>
      </c>
      <c r="N145" s="1">
        <f t="shared" si="6"/>
        <v>101.03000000000002</v>
      </c>
      <c r="O145" s="1" t="s">
        <v>64</v>
      </c>
      <c r="P145" t="str" cm="1">
        <f t="array" ref="P145">_xlfn.IFS(A145=1,"Core",A145=2,"Rim",TRUE,"Mantle")</f>
        <v>Core</v>
      </c>
      <c r="Q145" s="1" t="s">
        <v>58</v>
      </c>
      <c r="R145" s="1">
        <v>1.994</v>
      </c>
      <c r="S145" s="1">
        <v>3.0000000000000001E-3</v>
      </c>
      <c r="T145" s="1">
        <v>2.1999999999999999E-2</v>
      </c>
      <c r="U145" s="1">
        <v>1.2999999999999999E-2</v>
      </c>
      <c r="V145" s="1">
        <v>0</v>
      </c>
      <c r="W145" s="1">
        <v>0.44900000000000001</v>
      </c>
      <c r="X145" s="1">
        <v>1.4999999999999999E-2</v>
      </c>
      <c r="Y145" s="1">
        <v>0.746</v>
      </c>
      <c r="Z145" s="1">
        <v>0.73499999999999999</v>
      </c>
      <c r="AA145" s="1">
        <v>1.7000000000000001E-2</v>
      </c>
      <c r="AB145" s="1">
        <v>0</v>
      </c>
      <c r="AC145" s="1">
        <v>3.9929999999999999</v>
      </c>
      <c r="AD145" s="1">
        <v>37.789203084832913</v>
      </c>
      <c r="AE145" s="1">
        <v>38.354755784061695</v>
      </c>
      <c r="AF145" s="1">
        <v>23.856041131105403</v>
      </c>
      <c r="AG145" s="2">
        <f t="shared" si="7"/>
        <v>62.426778242677813</v>
      </c>
      <c r="AH145" s="2">
        <f t="shared" si="8"/>
        <v>0</v>
      </c>
      <c r="AI145" s="1">
        <v>0.4275064267352186</v>
      </c>
      <c r="AJ145" s="1">
        <v>0.37789203084832912</v>
      </c>
      <c r="AL145" s="1">
        <v>0.83816937967824856</v>
      </c>
      <c r="AM145" s="1">
        <v>1372.372477076967</v>
      </c>
      <c r="AN145" s="1">
        <v>1414.59765625</v>
      </c>
      <c r="AO145" s="1">
        <v>0.87817102670669556</v>
      </c>
      <c r="AP145" s="1">
        <v>1354.889892578125</v>
      </c>
      <c r="AQ145" s="1">
        <v>1403.6292072351159</v>
      </c>
      <c r="AR145" s="1">
        <v>1416.223070445968</v>
      </c>
      <c r="AS145" s="1">
        <v>1.5845489501953121</v>
      </c>
      <c r="AT145" s="1">
        <v>1.4238820823302381</v>
      </c>
      <c r="AU145" s="1">
        <v>2.9721843054521488</v>
      </c>
      <c r="AV145" s="1">
        <v>1</v>
      </c>
    </row>
    <row r="146" spans="1:48" s="1" customFormat="1" x14ac:dyDescent="0.3">
      <c r="A146" s="1">
        <v>1</v>
      </c>
      <c r="B146" s="1">
        <v>51.865000000000002</v>
      </c>
      <c r="C146" s="1">
        <v>0.121</v>
      </c>
      <c r="D146" s="1">
        <v>0.46899999999999997</v>
      </c>
      <c r="E146" s="1">
        <v>0.42299999999999999</v>
      </c>
      <c r="F146" s="1">
        <v>13.88</v>
      </c>
      <c r="G146" s="1">
        <v>0.439</v>
      </c>
      <c r="H146" s="1">
        <v>12.95</v>
      </c>
      <c r="I146" s="1">
        <v>18.228999999999999</v>
      </c>
      <c r="J146" s="1">
        <v>0.20300000000000001</v>
      </c>
      <c r="K146" s="1">
        <v>0</v>
      </c>
      <c r="L146" s="1">
        <v>0</v>
      </c>
      <c r="M146" s="1">
        <v>0</v>
      </c>
      <c r="N146" s="1">
        <f t="shared" si="6"/>
        <v>98.579000000000008</v>
      </c>
      <c r="O146" s="1" t="s">
        <v>64</v>
      </c>
      <c r="P146" t="str" cm="1">
        <f t="array" ref="P146">_xlfn.IFS(A146=1,"Core",A146=2,"Rim",TRUE,"Mantle")</f>
        <v>Core</v>
      </c>
      <c r="Q146" s="1" t="s">
        <v>53</v>
      </c>
      <c r="R146" s="1">
        <v>1.992</v>
      </c>
      <c r="S146" s="1">
        <v>3.0000000000000001E-3</v>
      </c>
      <c r="T146" s="1">
        <v>2.1000000000000001E-2</v>
      </c>
      <c r="U146" s="1">
        <v>1.2999999999999999E-2</v>
      </c>
      <c r="V146" s="1">
        <v>0</v>
      </c>
      <c r="W146" s="1">
        <v>0.44600000000000001</v>
      </c>
      <c r="X146" s="1">
        <v>1.4E-2</v>
      </c>
      <c r="Y146" s="1">
        <v>0.74099999999999999</v>
      </c>
      <c r="Z146" s="1">
        <v>0.75</v>
      </c>
      <c r="AA146" s="1">
        <v>1.4999999999999999E-2</v>
      </c>
      <c r="AB146" s="1">
        <v>0</v>
      </c>
      <c r="AC146" s="1">
        <v>3.9950000000000001</v>
      </c>
      <c r="AD146" s="2">
        <v>38.441824705279345</v>
      </c>
      <c r="AE146" s="2">
        <v>37.980522808815991</v>
      </c>
      <c r="AF146" s="2">
        <v>23.577652485904665</v>
      </c>
      <c r="AG146" s="2">
        <f t="shared" si="7"/>
        <v>62.426284751474306</v>
      </c>
      <c r="AH146" s="2">
        <f t="shared" si="8"/>
        <v>0</v>
      </c>
      <c r="AI146" s="2">
        <v>0.4279856483854434</v>
      </c>
      <c r="AJ146" s="2">
        <v>0.38441824705279343</v>
      </c>
      <c r="AL146" s="1">
        <v>0.1234435324312386</v>
      </c>
      <c r="AM146" s="1">
        <v>1367.7565003192649</v>
      </c>
      <c r="AN146" s="1">
        <v>1406.960693359375</v>
      </c>
      <c r="AO146" s="1">
        <v>0.78094971179962158</v>
      </c>
      <c r="AP146" s="1">
        <v>1355.08544921875</v>
      </c>
      <c r="AQ146" s="1">
        <v>1393.899146692369</v>
      </c>
      <c r="AR146" s="1">
        <v>1406.1617389381729</v>
      </c>
      <c r="AS146" s="1">
        <v>1.6144511699676509</v>
      </c>
      <c r="AT146" s="1">
        <v>0.34530317993312559</v>
      </c>
      <c r="AU146" s="1">
        <v>1.853913575017172</v>
      </c>
      <c r="AV146" s="1">
        <v>1</v>
      </c>
    </row>
    <row r="147" spans="1:48" s="1" customFormat="1" x14ac:dyDescent="0.3">
      <c r="A147" s="1">
        <v>1</v>
      </c>
      <c r="B147" s="1">
        <v>51.94</v>
      </c>
      <c r="C147" s="1">
        <v>0.20300000000000001</v>
      </c>
      <c r="D147" s="1">
        <v>0.79500000000000004</v>
      </c>
      <c r="E147" s="1">
        <v>0.372</v>
      </c>
      <c r="F147" s="1">
        <v>13.731999999999999</v>
      </c>
      <c r="G147" s="1">
        <v>0.40300000000000002</v>
      </c>
      <c r="H147" s="1">
        <v>12.811999999999999</v>
      </c>
      <c r="I147" s="1">
        <v>18.588999999999999</v>
      </c>
      <c r="J147" s="1">
        <v>0.19800000000000001</v>
      </c>
      <c r="K147" s="1">
        <v>0</v>
      </c>
      <c r="L147" s="1">
        <v>0</v>
      </c>
      <c r="M147" s="1">
        <v>0</v>
      </c>
      <c r="N147" s="1">
        <f t="shared" si="6"/>
        <v>99.043999999999997</v>
      </c>
      <c r="O147" s="1" t="s">
        <v>64</v>
      </c>
      <c r="P147" t="str" cm="1">
        <f t="array" ref="P147">_xlfn.IFS(A147=1,"Core",A147=2,"Rim",TRUE,"Mantle")</f>
        <v>Core</v>
      </c>
      <c r="Q147" s="1" t="s">
        <v>53</v>
      </c>
      <c r="R147" s="1">
        <v>1.984</v>
      </c>
      <c r="S147" s="1">
        <v>6.0000000000000001E-3</v>
      </c>
      <c r="T147" s="1">
        <v>3.5999999999999997E-2</v>
      </c>
      <c r="U147" s="1">
        <v>1.0999999999999999E-2</v>
      </c>
      <c r="V147" s="1">
        <v>0</v>
      </c>
      <c r="W147" s="1">
        <v>0.439</v>
      </c>
      <c r="X147" s="1">
        <v>1.2999999999999999E-2</v>
      </c>
      <c r="Y147" s="1">
        <v>0.72899999999999998</v>
      </c>
      <c r="Z147" s="1">
        <v>0.76100000000000001</v>
      </c>
      <c r="AA147" s="1">
        <v>1.4999999999999999E-2</v>
      </c>
      <c r="AB147" s="1">
        <v>0</v>
      </c>
      <c r="AC147" s="1">
        <v>3.9940000000000002</v>
      </c>
      <c r="AD147" s="2">
        <v>39.186405767250257</v>
      </c>
      <c r="AE147" s="2">
        <v>37.538619979402675</v>
      </c>
      <c r="AF147" s="2">
        <v>23.274974253347068</v>
      </c>
      <c r="AG147" s="2">
        <f t="shared" si="7"/>
        <v>62.414383561643838</v>
      </c>
      <c r="AH147" s="2">
        <f t="shared" si="8"/>
        <v>0</v>
      </c>
      <c r="AI147" s="2">
        <v>0.42868177136972196</v>
      </c>
      <c r="AJ147" s="2">
        <v>0.39186405767250254</v>
      </c>
      <c r="AL147" s="1">
        <v>0.44506789637242511</v>
      </c>
      <c r="AM147" s="1">
        <v>1370.3342865333641</v>
      </c>
      <c r="AN147" s="1">
        <v>1383.010620117188</v>
      </c>
      <c r="AO147" s="1">
        <v>1.291322708129883</v>
      </c>
      <c r="AP147" s="1">
        <v>1360.54345703125</v>
      </c>
      <c r="AQ147" s="1">
        <v>1401.0026745887239</v>
      </c>
      <c r="AR147" s="1">
        <v>1410.514985083134</v>
      </c>
      <c r="AS147" s="1">
        <v>1.5157381296157839</v>
      </c>
      <c r="AT147" s="1">
        <v>1.367563101987344</v>
      </c>
      <c r="AU147" s="1">
        <v>2.5388261801277809</v>
      </c>
      <c r="AV147" s="1">
        <v>0</v>
      </c>
    </row>
    <row r="148" spans="1:48" s="1" customFormat="1" x14ac:dyDescent="0.3">
      <c r="A148" s="1">
        <v>1</v>
      </c>
      <c r="B148" s="1">
        <v>52.93</v>
      </c>
      <c r="C148" s="1">
        <v>0.13</v>
      </c>
      <c r="D148" s="1">
        <v>0.46</v>
      </c>
      <c r="E148" s="1">
        <v>0.4</v>
      </c>
      <c r="F148" s="1">
        <v>14.36</v>
      </c>
      <c r="G148" s="1">
        <v>0.44</v>
      </c>
      <c r="H148" s="1">
        <v>13.39</v>
      </c>
      <c r="I148" s="1">
        <v>18.05</v>
      </c>
      <c r="J148" s="1">
        <v>0.18</v>
      </c>
      <c r="K148" s="1">
        <v>0</v>
      </c>
      <c r="L148" s="1">
        <v>0</v>
      </c>
      <c r="M148" s="1">
        <v>0</v>
      </c>
      <c r="N148" s="1">
        <f t="shared" si="6"/>
        <v>100.34</v>
      </c>
      <c r="O148" s="1" t="s">
        <v>64</v>
      </c>
      <c r="P148" t="str" cm="1">
        <f t="array" ref="P148">_xlfn.IFS(A148=1,"Core",A148=2,"Rim",TRUE,"Mantle")</f>
        <v>Core</v>
      </c>
      <c r="Q148" s="1" t="s">
        <v>58</v>
      </c>
      <c r="R148" s="1">
        <v>1.9950000000000001</v>
      </c>
      <c r="S148" s="1">
        <v>4.0000000000000001E-3</v>
      </c>
      <c r="T148" s="1">
        <v>0.02</v>
      </c>
      <c r="U148" s="1">
        <v>1.2E-2</v>
      </c>
      <c r="V148" s="1">
        <v>0</v>
      </c>
      <c r="W148" s="1">
        <v>0.45300000000000001</v>
      </c>
      <c r="X148" s="1">
        <v>1.4E-2</v>
      </c>
      <c r="Y148" s="1">
        <v>0.752</v>
      </c>
      <c r="Z148" s="1">
        <v>0.72899999999999998</v>
      </c>
      <c r="AA148" s="1">
        <v>1.2999999999999999E-2</v>
      </c>
      <c r="AB148" s="1">
        <v>0</v>
      </c>
      <c r="AC148" s="1">
        <v>3.992</v>
      </c>
      <c r="AD148" s="1">
        <v>37.4229979466119</v>
      </c>
      <c r="AE148" s="1">
        <v>38.603696098562629</v>
      </c>
      <c r="AF148" s="1">
        <v>23.973305954825463</v>
      </c>
      <c r="AG148" s="2">
        <f t="shared" si="7"/>
        <v>62.406639004149376</v>
      </c>
      <c r="AH148" s="2">
        <f t="shared" si="8"/>
        <v>0</v>
      </c>
      <c r="AI148" s="1">
        <v>0.42684804928131415</v>
      </c>
      <c r="AJ148" s="1">
        <v>0.37422997946611902</v>
      </c>
      <c r="AL148" s="1">
        <v>0.42606653622079449</v>
      </c>
      <c r="AM148" s="1">
        <v>1371.6349923571161</v>
      </c>
      <c r="AN148" s="1">
        <v>1400.761840820312</v>
      </c>
      <c r="AO148" s="1">
        <v>0.84730792045593262</v>
      </c>
      <c r="AP148" s="1">
        <v>1358.421020507812</v>
      </c>
      <c r="AQ148" s="1">
        <v>1400.5425640067001</v>
      </c>
      <c r="AR148" s="1">
        <v>1411.577130199478</v>
      </c>
      <c r="AS148" s="1">
        <v>1.1626337766647341</v>
      </c>
      <c r="AT148" s="1">
        <v>1.096184672972413</v>
      </c>
      <c r="AU148" s="1">
        <v>2.453193295165025</v>
      </c>
      <c r="AV148" s="1">
        <v>0</v>
      </c>
    </row>
    <row r="149" spans="1:48" s="1" customFormat="1" x14ac:dyDescent="0.3">
      <c r="A149" s="1">
        <v>1</v>
      </c>
      <c r="B149" s="1">
        <v>52.88</v>
      </c>
      <c r="C149" s="1">
        <v>0.1</v>
      </c>
      <c r="D149" s="1">
        <v>0.5</v>
      </c>
      <c r="E149" s="1">
        <v>0.4</v>
      </c>
      <c r="F149" s="1">
        <v>14.18</v>
      </c>
      <c r="G149" s="1">
        <v>0.43</v>
      </c>
      <c r="H149" s="1">
        <v>13.22</v>
      </c>
      <c r="I149" s="1">
        <v>18.52</v>
      </c>
      <c r="J149" s="1">
        <v>0.18</v>
      </c>
      <c r="K149" s="1">
        <v>0</v>
      </c>
      <c r="L149" s="1">
        <v>0</v>
      </c>
      <c r="M149" s="1">
        <v>0</v>
      </c>
      <c r="N149" s="1">
        <f t="shared" si="6"/>
        <v>100.41000000000001</v>
      </c>
      <c r="O149" s="1" t="s">
        <v>64</v>
      </c>
      <c r="P149" t="str" cm="1">
        <f t="array" ref="P149">_xlfn.IFS(A149=1,"Core",A149=2,"Rim",TRUE,"Mantle")</f>
        <v>Core</v>
      </c>
      <c r="Q149" s="1" t="s">
        <v>58</v>
      </c>
      <c r="R149" s="1">
        <v>1.9930000000000001</v>
      </c>
      <c r="S149" s="1">
        <v>3.0000000000000001E-3</v>
      </c>
      <c r="T149" s="1">
        <v>2.1999999999999999E-2</v>
      </c>
      <c r="U149" s="1">
        <v>1.2E-2</v>
      </c>
      <c r="V149" s="1">
        <v>0</v>
      </c>
      <c r="W149" s="1">
        <v>0.44700000000000001</v>
      </c>
      <c r="X149" s="1">
        <v>1.4E-2</v>
      </c>
      <c r="Y149" s="1">
        <v>0.74199999999999999</v>
      </c>
      <c r="Z149" s="1">
        <v>0.748</v>
      </c>
      <c r="AA149" s="1">
        <v>1.2999999999999999E-2</v>
      </c>
      <c r="AB149" s="1">
        <v>0</v>
      </c>
      <c r="AC149" s="1">
        <v>3.9940000000000002</v>
      </c>
      <c r="AD149" s="1">
        <v>38.339313172731934</v>
      </c>
      <c r="AE149" s="1">
        <v>38.031778575089703</v>
      </c>
      <c r="AF149" s="1">
        <v>23.62890825217837</v>
      </c>
      <c r="AG149" s="2">
        <f t="shared" si="7"/>
        <v>62.405382674516396</v>
      </c>
      <c r="AH149" s="2">
        <f t="shared" si="8"/>
        <v>0</v>
      </c>
      <c r="AI149" s="1">
        <v>0.4279856483854434</v>
      </c>
      <c r="AJ149" s="1">
        <v>0.38339313172731937</v>
      </c>
      <c r="AL149" s="1">
        <v>0.12174502721790149</v>
      </c>
      <c r="AM149" s="1">
        <v>1369.0755488816631</v>
      </c>
      <c r="AN149" s="1">
        <v>1412.801391601562</v>
      </c>
      <c r="AO149" s="1">
        <v>0.7878602147102356</v>
      </c>
      <c r="AP149" s="1">
        <v>1357.57666015625</v>
      </c>
      <c r="AQ149" s="1">
        <v>1397.2428381280511</v>
      </c>
      <c r="AR149" s="1">
        <v>1409.6395803626519</v>
      </c>
      <c r="AS149" s="1">
        <v>1.328859925270081</v>
      </c>
      <c r="AT149" s="1">
        <v>0.66722004011899116</v>
      </c>
      <c r="AU149" s="1">
        <v>2.191540735606305</v>
      </c>
      <c r="AV149" s="1">
        <v>0</v>
      </c>
    </row>
    <row r="150" spans="1:48" s="1" customFormat="1" x14ac:dyDescent="0.3">
      <c r="A150" s="1">
        <v>1</v>
      </c>
      <c r="B150" s="1">
        <v>52.375999999999998</v>
      </c>
      <c r="C150" s="1">
        <v>0.127</v>
      </c>
      <c r="D150" s="1">
        <v>0.60899999999999999</v>
      </c>
      <c r="E150" s="1">
        <v>0.36099999999999999</v>
      </c>
      <c r="F150" s="1">
        <v>13.805999999999999</v>
      </c>
      <c r="G150" s="1">
        <v>0.42</v>
      </c>
      <c r="H150" s="1">
        <v>12.849</v>
      </c>
      <c r="I150" s="1">
        <v>18.308</v>
      </c>
      <c r="J150" s="1">
        <v>0.17699999999999999</v>
      </c>
      <c r="K150" s="1">
        <v>0</v>
      </c>
      <c r="L150" s="1">
        <v>0</v>
      </c>
      <c r="M150" s="1">
        <v>0</v>
      </c>
      <c r="N150" s="1">
        <f t="shared" si="6"/>
        <v>99.033000000000001</v>
      </c>
      <c r="O150" s="1" t="s">
        <v>64</v>
      </c>
      <c r="P150" t="str" cm="1">
        <f t="array" ref="P150">_xlfn.IFS(A150=1,"Core",A150=2,"Rim",TRUE,"Mantle")</f>
        <v>Core</v>
      </c>
      <c r="Q150" s="1" t="s">
        <v>53</v>
      </c>
      <c r="R150" s="1">
        <v>1.998</v>
      </c>
      <c r="S150" s="1">
        <v>4.0000000000000001E-3</v>
      </c>
      <c r="T150" s="1">
        <v>2.7E-2</v>
      </c>
      <c r="U150" s="1">
        <v>1.0999999999999999E-2</v>
      </c>
      <c r="V150" s="1">
        <v>0</v>
      </c>
      <c r="W150" s="1">
        <v>0.44</v>
      </c>
      <c r="X150" s="1">
        <v>1.4E-2</v>
      </c>
      <c r="Y150" s="1">
        <v>0.73</v>
      </c>
      <c r="Z150" s="1">
        <v>0.748</v>
      </c>
      <c r="AA150" s="1">
        <v>1.2999999999999999E-2</v>
      </c>
      <c r="AB150" s="1">
        <v>0</v>
      </c>
      <c r="AC150" s="1">
        <v>3.9860000000000002</v>
      </c>
      <c r="AD150" s="2">
        <v>38.716356107660452</v>
      </c>
      <c r="AE150" s="2">
        <v>37.784679089026916</v>
      </c>
      <c r="AF150" s="2">
        <v>23.498964803312631</v>
      </c>
      <c r="AG150" s="2">
        <f t="shared" si="7"/>
        <v>62.393162393162392</v>
      </c>
      <c r="AH150" s="2">
        <f t="shared" si="8"/>
        <v>0</v>
      </c>
      <c r="AI150" s="2">
        <v>0.4285714285714286</v>
      </c>
      <c r="AJ150" s="2">
        <v>0.38716356107660455</v>
      </c>
      <c r="AL150" s="1">
        <v>0.94748363176131534</v>
      </c>
      <c r="AM150" s="1">
        <v>1375.059668803789</v>
      </c>
      <c r="AN150" s="1">
        <v>1400.343627929688</v>
      </c>
      <c r="AO150" s="1">
        <v>1.020084023475647</v>
      </c>
      <c r="AP150" s="1">
        <v>1353.581298828125</v>
      </c>
      <c r="AQ150" s="1">
        <v>1410.6315885546501</v>
      </c>
      <c r="AR150" s="1">
        <v>1415.611175741868</v>
      </c>
      <c r="AS150" s="1">
        <v>1.4641381502151489</v>
      </c>
      <c r="AT150" s="1">
        <v>2.208955664643327</v>
      </c>
      <c r="AU150" s="1">
        <v>2.820883527995091</v>
      </c>
      <c r="AV150" s="1">
        <v>0</v>
      </c>
    </row>
    <row r="151" spans="1:48" s="1" customFormat="1" x14ac:dyDescent="0.3">
      <c r="A151" s="1">
        <v>1</v>
      </c>
      <c r="B151" s="1">
        <v>52.96</v>
      </c>
      <c r="C151" s="1">
        <v>0.13</v>
      </c>
      <c r="D151" s="1">
        <v>0.45</v>
      </c>
      <c r="E151" s="1">
        <v>0.38</v>
      </c>
      <c r="F151" s="1">
        <v>14.31</v>
      </c>
      <c r="G151" s="1">
        <v>0.41</v>
      </c>
      <c r="H151" s="1">
        <v>13.33</v>
      </c>
      <c r="I151" s="1">
        <v>18.350000000000001</v>
      </c>
      <c r="J151" s="1">
        <v>0.19</v>
      </c>
      <c r="K151" s="1">
        <v>0</v>
      </c>
      <c r="L151" s="1">
        <v>0</v>
      </c>
      <c r="M151" s="1">
        <v>0</v>
      </c>
      <c r="N151" s="1">
        <f t="shared" si="6"/>
        <v>100.50999999999999</v>
      </c>
      <c r="O151" s="1" t="s">
        <v>64</v>
      </c>
      <c r="P151" t="str" cm="1">
        <f t="array" ref="P151">_xlfn.IFS(A151=1,"Core",A151=2,"Rim",TRUE,"Mantle")</f>
        <v>Core</v>
      </c>
      <c r="Q151" s="1" t="s">
        <v>58</v>
      </c>
      <c r="R151" s="1">
        <v>1.994</v>
      </c>
      <c r="S151" s="1">
        <v>4.0000000000000001E-3</v>
      </c>
      <c r="T151" s="1">
        <v>0.02</v>
      </c>
      <c r="U151" s="1">
        <v>1.0999999999999999E-2</v>
      </c>
      <c r="V151" s="1">
        <v>0</v>
      </c>
      <c r="W151" s="1">
        <v>0.45100000000000001</v>
      </c>
      <c r="X151" s="1">
        <v>1.2999999999999999E-2</v>
      </c>
      <c r="Y151" s="1">
        <v>0.748</v>
      </c>
      <c r="Z151" s="1">
        <v>0.74</v>
      </c>
      <c r="AA151" s="1">
        <v>1.4E-2</v>
      </c>
      <c r="AB151" s="1">
        <v>0</v>
      </c>
      <c r="AC151" s="1">
        <v>3.9940000000000002</v>
      </c>
      <c r="AD151" s="1">
        <v>37.909836065573771</v>
      </c>
      <c r="AE151" s="1">
        <v>38.319672131147534</v>
      </c>
      <c r="AF151" s="1">
        <v>23.770491803278691</v>
      </c>
      <c r="AG151" s="2">
        <f t="shared" si="7"/>
        <v>62.385321100917423</v>
      </c>
      <c r="AH151" s="2">
        <f t="shared" si="8"/>
        <v>0</v>
      </c>
      <c r="AI151" s="1">
        <v>0.42725409836065575</v>
      </c>
      <c r="AJ151" s="1">
        <v>0.37909836065573771</v>
      </c>
      <c r="AL151" s="1">
        <v>0.1712535206878272</v>
      </c>
      <c r="AM151" s="1">
        <v>1371.8246580558509</v>
      </c>
      <c r="AN151" s="1">
        <v>1404.467895507812</v>
      </c>
      <c r="AO151" s="1">
        <v>0.89707893133163452</v>
      </c>
      <c r="AP151" s="1">
        <v>1356.958984375</v>
      </c>
      <c r="AQ151" s="1">
        <v>1395.742246497894</v>
      </c>
      <c r="AR151" s="1">
        <v>1409.4586747769349</v>
      </c>
      <c r="AS151" s="1">
        <v>1.390240430831909</v>
      </c>
      <c r="AT151" s="1">
        <v>0.5844401000176731</v>
      </c>
      <c r="AU151" s="1">
        <v>2.2720310130654031</v>
      </c>
      <c r="AV151" s="1">
        <v>1</v>
      </c>
    </row>
    <row r="152" spans="1:48" s="1" customFormat="1" x14ac:dyDescent="0.3">
      <c r="A152" s="1">
        <v>1</v>
      </c>
      <c r="B152" s="1">
        <v>52.37</v>
      </c>
      <c r="C152" s="1">
        <v>0.15</v>
      </c>
      <c r="D152" s="1">
        <v>0.63100000000000001</v>
      </c>
      <c r="E152" s="1">
        <v>0.36099999999999999</v>
      </c>
      <c r="F152" s="1">
        <v>13.846</v>
      </c>
      <c r="G152" s="1">
        <v>0.39900000000000002</v>
      </c>
      <c r="H152" s="1">
        <v>12.872</v>
      </c>
      <c r="I152" s="1">
        <v>18.321000000000002</v>
      </c>
      <c r="J152" s="1">
        <v>0.182</v>
      </c>
      <c r="K152" s="1">
        <v>0</v>
      </c>
      <c r="L152" s="1">
        <v>0</v>
      </c>
      <c r="M152" s="1">
        <v>0</v>
      </c>
      <c r="N152" s="1">
        <f t="shared" si="6"/>
        <v>99.131999999999991</v>
      </c>
      <c r="O152" s="1" t="s">
        <v>64</v>
      </c>
      <c r="P152" t="str" cm="1">
        <f t="array" ref="P152">_xlfn.IFS(A152=1,"Core",A152=2,"Rim",TRUE,"Mantle")</f>
        <v>Core</v>
      </c>
      <c r="Q152" s="1" t="s">
        <v>53</v>
      </c>
      <c r="R152" s="1">
        <v>1.996</v>
      </c>
      <c r="S152" s="1">
        <v>4.0000000000000001E-3</v>
      </c>
      <c r="T152" s="1">
        <v>2.8000000000000001E-2</v>
      </c>
      <c r="U152" s="1">
        <v>1.0999999999999999E-2</v>
      </c>
      <c r="V152" s="1">
        <v>0</v>
      </c>
      <c r="W152" s="1">
        <v>0.441</v>
      </c>
      <c r="X152" s="1">
        <v>1.2999999999999999E-2</v>
      </c>
      <c r="Y152" s="1">
        <v>0.73099999999999998</v>
      </c>
      <c r="Z152" s="1">
        <v>0.748</v>
      </c>
      <c r="AA152" s="1">
        <v>1.2999999999999999E-2</v>
      </c>
      <c r="AB152" s="1">
        <v>0</v>
      </c>
      <c r="AC152" s="1">
        <v>3.9870000000000001</v>
      </c>
      <c r="AD152" s="2">
        <v>38.696326952922924</v>
      </c>
      <c r="AE152" s="2">
        <v>37.816864976720119</v>
      </c>
      <c r="AF152" s="2">
        <v>23.486808070356958</v>
      </c>
      <c r="AG152" s="2">
        <f t="shared" si="7"/>
        <v>62.372013651877133</v>
      </c>
      <c r="AH152" s="2">
        <f t="shared" si="8"/>
        <v>0</v>
      </c>
      <c r="AI152" s="2">
        <v>0.42834971546818418</v>
      </c>
      <c r="AJ152" s="2">
        <v>0.38696326952922921</v>
      </c>
      <c r="AL152" s="1">
        <v>0.8963398641677891</v>
      </c>
      <c r="AM152" s="1">
        <v>1376.160791396215</v>
      </c>
      <c r="AN152" s="1">
        <v>1396.906005859375</v>
      </c>
      <c r="AO152" s="1">
        <v>1.13949191570282</v>
      </c>
      <c r="AP152" s="1">
        <v>1359.521484375</v>
      </c>
      <c r="AQ152" s="1">
        <v>1409.0939893044331</v>
      </c>
      <c r="AR152" s="1">
        <v>1414.9708156351851</v>
      </c>
      <c r="AS152" s="1">
        <v>1.6067913770675659</v>
      </c>
      <c r="AT152" s="1">
        <v>2.1118758430652629</v>
      </c>
      <c r="AU152" s="1">
        <v>2.834446136499702</v>
      </c>
      <c r="AV152" s="1">
        <v>0</v>
      </c>
    </row>
    <row r="153" spans="1:48" s="1" customFormat="1" x14ac:dyDescent="0.3">
      <c r="A153" s="1">
        <v>1</v>
      </c>
      <c r="B153" s="1">
        <v>52.99</v>
      </c>
      <c r="C153" s="1">
        <v>0.11</v>
      </c>
      <c r="D153" s="1">
        <v>0.48</v>
      </c>
      <c r="E153" s="1">
        <v>0.35</v>
      </c>
      <c r="F153" s="1">
        <v>14.37</v>
      </c>
      <c r="G153" s="1">
        <v>0.41</v>
      </c>
      <c r="H153" s="1">
        <v>13.37</v>
      </c>
      <c r="I153" s="1">
        <v>18.350000000000001</v>
      </c>
      <c r="J153" s="1">
        <v>0.18</v>
      </c>
      <c r="K153" s="1">
        <v>0</v>
      </c>
      <c r="L153" s="1">
        <v>0</v>
      </c>
      <c r="M153" s="1">
        <v>0</v>
      </c>
      <c r="N153" s="1">
        <f t="shared" si="6"/>
        <v>100.61000000000001</v>
      </c>
      <c r="O153" s="1" t="s">
        <v>64</v>
      </c>
      <c r="P153" t="str" cm="1">
        <f t="array" ref="P153">_xlfn.IFS(A153=1,"Core",A153=2,"Rim",TRUE,"Mantle")</f>
        <v>Core</v>
      </c>
      <c r="Q153" s="1" t="s">
        <v>58</v>
      </c>
      <c r="R153" s="1">
        <v>1.9930000000000001</v>
      </c>
      <c r="S153" s="1">
        <v>3.0000000000000001E-3</v>
      </c>
      <c r="T153" s="1">
        <v>2.1000000000000001E-2</v>
      </c>
      <c r="U153" s="1">
        <v>0.01</v>
      </c>
      <c r="V153" s="1">
        <v>0</v>
      </c>
      <c r="W153" s="1">
        <v>0.45200000000000001</v>
      </c>
      <c r="X153" s="1">
        <v>1.2999999999999999E-2</v>
      </c>
      <c r="Y153" s="1">
        <v>0.749</v>
      </c>
      <c r="Z153" s="1">
        <v>0.73899999999999999</v>
      </c>
      <c r="AA153" s="1">
        <v>1.2999999999999999E-2</v>
      </c>
      <c r="AB153" s="1">
        <v>0</v>
      </c>
      <c r="AC153" s="1">
        <v>3.9950000000000001</v>
      </c>
      <c r="AD153" s="1">
        <v>37.839221710189449</v>
      </c>
      <c r="AE153" s="1">
        <v>38.351254480286748</v>
      </c>
      <c r="AF153" s="1">
        <v>23.80952380952381</v>
      </c>
      <c r="AG153" s="2">
        <f t="shared" si="7"/>
        <v>62.364696086594492</v>
      </c>
      <c r="AH153" s="2">
        <f t="shared" si="8"/>
        <v>0</v>
      </c>
      <c r="AI153" s="1">
        <v>0.42729134664618534</v>
      </c>
      <c r="AJ153" s="1">
        <v>0.37839221710189447</v>
      </c>
      <c r="AL153" s="1">
        <v>0.13667876545066801</v>
      </c>
      <c r="AM153" s="1">
        <v>1371.344650117722</v>
      </c>
      <c r="AN153" s="1">
        <v>1407.154663085938</v>
      </c>
      <c r="AO153" s="1">
        <v>0.97667598724365234</v>
      </c>
      <c r="AP153" s="1">
        <v>1358.230224609375</v>
      </c>
      <c r="AQ153" s="1">
        <v>1396.75328544374</v>
      </c>
      <c r="AR153" s="1">
        <v>1409.633685362609</v>
      </c>
      <c r="AS153" s="1">
        <v>1.2985315322875981</v>
      </c>
      <c r="AT153" s="1">
        <v>0.67653217091856277</v>
      </c>
      <c r="AU153" s="1">
        <v>2.260965070948378</v>
      </c>
      <c r="AV153" s="1">
        <v>0</v>
      </c>
    </row>
    <row r="154" spans="1:48" s="1" customFormat="1" x14ac:dyDescent="0.3">
      <c r="A154" s="1">
        <v>1</v>
      </c>
      <c r="B154" s="1">
        <v>52.71</v>
      </c>
      <c r="C154" s="1">
        <v>0.14000000000000001</v>
      </c>
      <c r="D154" s="1">
        <v>0.52</v>
      </c>
      <c r="E154" s="1">
        <v>0.33</v>
      </c>
      <c r="F154" s="1">
        <v>14.47</v>
      </c>
      <c r="G154" s="1">
        <v>0.45</v>
      </c>
      <c r="H154" s="1">
        <v>13.41</v>
      </c>
      <c r="I154" s="1">
        <v>18.39</v>
      </c>
      <c r="J154" s="1">
        <v>0.17</v>
      </c>
      <c r="K154" s="1">
        <v>0</v>
      </c>
      <c r="L154" s="1">
        <v>0</v>
      </c>
      <c r="M154" s="1">
        <v>0</v>
      </c>
      <c r="N154" s="1">
        <f t="shared" si="6"/>
        <v>100.59</v>
      </c>
      <c r="O154" s="1" t="s">
        <v>64</v>
      </c>
      <c r="P154" t="str" cm="1">
        <f t="array" ref="P154">_xlfn.IFS(A154=1,"Core",A154=2,"Rim",TRUE,"Mantle")</f>
        <v>Core</v>
      </c>
      <c r="Q154" s="1" t="s">
        <v>58</v>
      </c>
      <c r="R154" s="1">
        <v>1.9850000000000001</v>
      </c>
      <c r="S154" s="1">
        <v>4.0000000000000001E-3</v>
      </c>
      <c r="T154" s="1">
        <v>2.3E-2</v>
      </c>
      <c r="U154" s="1">
        <v>0.01</v>
      </c>
      <c r="V154" s="1">
        <v>1E-3</v>
      </c>
      <c r="W154" s="1">
        <v>0.45500000000000002</v>
      </c>
      <c r="X154" s="1">
        <v>1.4E-2</v>
      </c>
      <c r="Y154" s="1">
        <v>0.753</v>
      </c>
      <c r="Z154" s="1">
        <v>0.74199999999999999</v>
      </c>
      <c r="AA154" s="1">
        <v>1.2E-2</v>
      </c>
      <c r="AB154" s="1">
        <v>0</v>
      </c>
      <c r="AC154" s="1">
        <v>4</v>
      </c>
      <c r="AD154" s="1">
        <v>37.760814249363861</v>
      </c>
      <c r="AE154" s="1">
        <v>38.320610687022899</v>
      </c>
      <c r="AF154" s="1">
        <v>23.918575063613233</v>
      </c>
      <c r="AG154" s="2">
        <f t="shared" si="7"/>
        <v>62.33443708609272</v>
      </c>
      <c r="AH154" s="2">
        <f t="shared" si="8"/>
        <v>2.1929824561403508E-3</v>
      </c>
      <c r="AI154" s="1">
        <v>0.42798982188295165</v>
      </c>
      <c r="AJ154" s="1">
        <v>0.37760814249363861</v>
      </c>
      <c r="AL154" s="1">
        <v>-0.54196046810340093</v>
      </c>
      <c r="AM154" s="1">
        <v>1362.084814179879</v>
      </c>
      <c r="AN154" s="1">
        <v>1401.344116210938</v>
      </c>
      <c r="AO154" s="1">
        <v>0.89744693040847778</v>
      </c>
      <c r="AP154" s="1">
        <v>1349.392456054688</v>
      </c>
      <c r="AQ154" s="1">
        <v>1383.5616640520891</v>
      </c>
      <c r="AR154" s="1">
        <v>1393.98183480232</v>
      </c>
      <c r="AS154" s="1">
        <v>1.2512978315353389</v>
      </c>
      <c r="AT154" s="1">
        <v>-0.73853864113516465</v>
      </c>
      <c r="AU154" s="1">
        <v>0.54482248748398199</v>
      </c>
      <c r="AV154" s="1">
        <v>1</v>
      </c>
    </row>
    <row r="155" spans="1:48" s="1" customFormat="1" x14ac:dyDescent="0.3">
      <c r="A155" s="1">
        <v>1</v>
      </c>
      <c r="B155" s="1">
        <v>51.694000000000003</v>
      </c>
      <c r="C155" s="1">
        <v>0.23100000000000001</v>
      </c>
      <c r="D155" s="1">
        <v>0.78700000000000003</v>
      </c>
      <c r="E155" s="1">
        <v>0.39400000000000002</v>
      </c>
      <c r="F155" s="1">
        <v>13.715</v>
      </c>
      <c r="G155" s="1">
        <v>0.40699999999999997</v>
      </c>
      <c r="H155" s="1">
        <v>12.742000000000001</v>
      </c>
      <c r="I155" s="1">
        <v>18.527999999999999</v>
      </c>
      <c r="J155" s="1">
        <v>0.17299999999999999</v>
      </c>
      <c r="K155" s="1">
        <v>0</v>
      </c>
      <c r="L155" s="1">
        <v>0</v>
      </c>
      <c r="M155" s="1">
        <v>0</v>
      </c>
      <c r="N155" s="1">
        <f t="shared" si="6"/>
        <v>98.670999999999992</v>
      </c>
      <c r="O155" s="1" t="s">
        <v>64</v>
      </c>
      <c r="P155" t="str" cm="1">
        <f t="array" ref="P155">_xlfn.IFS(A155=1,"Core",A155=2,"Rim",TRUE,"Mantle")</f>
        <v>Core</v>
      </c>
      <c r="Q155" s="1" t="s">
        <v>53</v>
      </c>
      <c r="R155" s="1">
        <v>1.9830000000000001</v>
      </c>
      <c r="S155" s="1">
        <v>7.0000000000000001E-3</v>
      </c>
      <c r="T155" s="1">
        <v>3.5999999999999997E-2</v>
      </c>
      <c r="U155" s="1">
        <v>1.2E-2</v>
      </c>
      <c r="V155" s="1">
        <v>0</v>
      </c>
      <c r="W155" s="1">
        <v>0.44</v>
      </c>
      <c r="X155" s="1">
        <v>1.2999999999999999E-2</v>
      </c>
      <c r="Y155" s="1">
        <v>0.72799999999999998</v>
      </c>
      <c r="Z155" s="1">
        <v>0.76200000000000001</v>
      </c>
      <c r="AA155" s="1">
        <v>1.2999999999999999E-2</v>
      </c>
      <c r="AB155" s="1">
        <v>0</v>
      </c>
      <c r="AC155" s="1">
        <v>3.9929999999999999</v>
      </c>
      <c r="AD155" s="2">
        <v>39.217704580545551</v>
      </c>
      <c r="AE155" s="2">
        <v>37.467833247555326</v>
      </c>
      <c r="AF155" s="2">
        <v>23.314462171899127</v>
      </c>
      <c r="AG155" s="2">
        <f t="shared" si="7"/>
        <v>62.328767123287676</v>
      </c>
      <c r="AH155" s="2">
        <f t="shared" si="8"/>
        <v>0</v>
      </c>
      <c r="AI155" s="2">
        <v>0.42923314462171902</v>
      </c>
      <c r="AJ155" s="2">
        <v>0.39217704580545548</v>
      </c>
      <c r="AL155" s="1">
        <v>0.1131298893369426</v>
      </c>
      <c r="AM155" s="1">
        <v>1366.791333410692</v>
      </c>
      <c r="AN155" s="1">
        <v>1382.468505859375</v>
      </c>
      <c r="AO155" s="1">
        <v>1.082367539405823</v>
      </c>
      <c r="AP155" s="1">
        <v>1362.010375976562</v>
      </c>
      <c r="AQ155" s="1">
        <v>1397.1573549172631</v>
      </c>
      <c r="AR155" s="1">
        <v>1405.6518235569199</v>
      </c>
      <c r="AS155" s="1">
        <v>1.589402437210083</v>
      </c>
      <c r="AT155" s="1">
        <v>0.98360091274344086</v>
      </c>
      <c r="AU155" s="1">
        <v>2.0300800559688899</v>
      </c>
      <c r="AV155" s="1">
        <v>0</v>
      </c>
    </row>
    <row r="156" spans="1:48" s="1" customFormat="1" x14ac:dyDescent="0.3">
      <c r="A156" s="1">
        <v>1</v>
      </c>
      <c r="B156" s="1">
        <v>52.91</v>
      </c>
      <c r="C156" s="1">
        <v>0.11</v>
      </c>
      <c r="D156" s="1">
        <v>0.5</v>
      </c>
      <c r="E156" s="1">
        <v>0.35</v>
      </c>
      <c r="F156" s="1">
        <v>14.41</v>
      </c>
      <c r="G156" s="1">
        <v>0.45</v>
      </c>
      <c r="H156" s="1">
        <v>13.39</v>
      </c>
      <c r="I156" s="1">
        <v>18.260000000000002</v>
      </c>
      <c r="J156" s="1">
        <v>0.18</v>
      </c>
      <c r="K156" s="1">
        <v>0</v>
      </c>
      <c r="L156" s="1">
        <v>0</v>
      </c>
      <c r="M156" s="1">
        <v>0</v>
      </c>
      <c r="N156" s="1">
        <f t="shared" si="6"/>
        <v>100.56000000000002</v>
      </c>
      <c r="O156" s="1" t="s">
        <v>64</v>
      </c>
      <c r="P156" t="str" cm="1">
        <f t="array" ref="P156">_xlfn.IFS(A156=1,"Core",A156=2,"Rim",TRUE,"Mantle")</f>
        <v>Core</v>
      </c>
      <c r="Q156" s="1" t="s">
        <v>58</v>
      </c>
      <c r="R156" s="1">
        <v>1.9910000000000001</v>
      </c>
      <c r="S156" s="1">
        <v>3.0000000000000001E-3</v>
      </c>
      <c r="T156" s="1">
        <v>2.1999999999999999E-2</v>
      </c>
      <c r="U156" s="1">
        <v>0.01</v>
      </c>
      <c r="V156" s="1">
        <v>0</v>
      </c>
      <c r="W156" s="1">
        <v>0.45400000000000001</v>
      </c>
      <c r="X156" s="1">
        <v>1.4E-2</v>
      </c>
      <c r="Y156" s="1">
        <v>0.751</v>
      </c>
      <c r="Z156" s="1">
        <v>0.73599999999999999</v>
      </c>
      <c r="AA156" s="1">
        <v>1.2999999999999999E-2</v>
      </c>
      <c r="AB156" s="1">
        <v>0</v>
      </c>
      <c r="AC156" s="1">
        <v>3.996</v>
      </c>
      <c r="AD156" s="1">
        <v>37.647058823529413</v>
      </c>
      <c r="AE156" s="1">
        <v>38.41432225063938</v>
      </c>
      <c r="AF156" s="1">
        <v>23.9386189258312</v>
      </c>
      <c r="AG156" s="2">
        <f t="shared" si="7"/>
        <v>62.323651452282157</v>
      </c>
      <c r="AH156" s="2">
        <f t="shared" si="8"/>
        <v>0</v>
      </c>
      <c r="AI156" s="1">
        <v>0.42762148337595907</v>
      </c>
      <c r="AJ156" s="1">
        <v>0.37647058823529411</v>
      </c>
      <c r="AL156" s="1">
        <v>0.13579349856030379</v>
      </c>
      <c r="AM156" s="1">
        <v>1367.7763807113611</v>
      </c>
      <c r="AN156" s="1">
        <v>1403.731811523438</v>
      </c>
      <c r="AO156" s="1">
        <v>0.98153656721115112</v>
      </c>
      <c r="AP156" s="1">
        <v>1352.874755859375</v>
      </c>
      <c r="AQ156" s="1">
        <v>1396.375336754897</v>
      </c>
      <c r="AR156" s="1">
        <v>1409.437833178986</v>
      </c>
      <c r="AS156" s="1">
        <v>1.2277159690856929</v>
      </c>
      <c r="AT156" s="1">
        <v>0.63943412498974794</v>
      </c>
      <c r="AU156" s="1">
        <v>2.246354802415627</v>
      </c>
      <c r="AV156" s="1">
        <v>0</v>
      </c>
    </row>
    <row r="157" spans="1:48" s="1" customFormat="1" x14ac:dyDescent="0.3">
      <c r="A157" s="1">
        <v>1</v>
      </c>
      <c r="B157" s="1">
        <v>52.97</v>
      </c>
      <c r="C157" s="1">
        <v>0.12</v>
      </c>
      <c r="D157" s="1">
        <v>0.45</v>
      </c>
      <c r="E157" s="1">
        <v>0.41</v>
      </c>
      <c r="F157" s="1">
        <v>14.32</v>
      </c>
      <c r="G157" s="1">
        <v>0.47</v>
      </c>
      <c r="H157" s="1">
        <v>13.28</v>
      </c>
      <c r="I157" s="1">
        <v>18.22</v>
      </c>
      <c r="J157" s="1">
        <v>0.18</v>
      </c>
      <c r="K157" s="1">
        <v>0</v>
      </c>
      <c r="L157" s="1">
        <v>0</v>
      </c>
      <c r="M157" s="1">
        <v>0</v>
      </c>
      <c r="N157" s="1">
        <f t="shared" si="6"/>
        <v>100.42</v>
      </c>
      <c r="O157" s="1" t="s">
        <v>64</v>
      </c>
      <c r="P157" t="str" cm="1">
        <f t="array" ref="P157">_xlfn.IFS(A157=1,"Core",A157=2,"Rim",TRUE,"Mantle")</f>
        <v>Core</v>
      </c>
      <c r="Q157" s="1" t="s">
        <v>58</v>
      </c>
      <c r="R157" s="1">
        <v>1.996</v>
      </c>
      <c r="S157" s="1">
        <v>3.0000000000000001E-3</v>
      </c>
      <c r="T157" s="1">
        <v>0.02</v>
      </c>
      <c r="U157" s="1">
        <v>1.2E-2</v>
      </c>
      <c r="V157" s="1">
        <v>0</v>
      </c>
      <c r="W157" s="1">
        <v>0.45100000000000001</v>
      </c>
      <c r="X157" s="1">
        <v>1.4999999999999999E-2</v>
      </c>
      <c r="Y157" s="1">
        <v>0.746</v>
      </c>
      <c r="Z157" s="1">
        <v>0.73499999999999999</v>
      </c>
      <c r="AA157" s="1">
        <v>1.2999999999999999E-2</v>
      </c>
      <c r="AB157" s="1">
        <v>0</v>
      </c>
      <c r="AC157" s="1">
        <v>3.992</v>
      </c>
      <c r="AD157" s="1">
        <v>37.750385208012325</v>
      </c>
      <c r="AE157" s="1">
        <v>38.315356959424754</v>
      </c>
      <c r="AF157" s="1">
        <v>23.934257832562917</v>
      </c>
      <c r="AG157" s="2">
        <f t="shared" si="7"/>
        <v>62.322472848788635</v>
      </c>
      <c r="AH157" s="2">
        <f t="shared" si="8"/>
        <v>0</v>
      </c>
      <c r="AI157" s="1">
        <v>0.4280945043656908</v>
      </c>
      <c r="AJ157" s="1">
        <v>0.37750385208012327</v>
      </c>
      <c r="AL157" s="1">
        <v>0.37074191906260268</v>
      </c>
      <c r="AM157" s="1">
        <v>1368.057128632187</v>
      </c>
      <c r="AN157" s="1">
        <v>1409.194458007812</v>
      </c>
      <c r="AO157" s="1">
        <v>0.75766122341156006</v>
      </c>
      <c r="AP157" s="1">
        <v>1353.138916015625</v>
      </c>
      <c r="AQ157" s="1">
        <v>1399.6509277393191</v>
      </c>
      <c r="AR157" s="1">
        <v>1410.888956160504</v>
      </c>
      <c r="AS157" s="1">
        <v>1.229846715927124</v>
      </c>
      <c r="AT157" s="1">
        <v>0.99155556895948394</v>
      </c>
      <c r="AU157" s="1">
        <v>2.373625890942396</v>
      </c>
      <c r="AV157" s="1">
        <v>0</v>
      </c>
    </row>
    <row r="158" spans="1:48" s="1" customFormat="1" x14ac:dyDescent="0.3">
      <c r="A158" s="1">
        <v>1</v>
      </c>
      <c r="B158" s="1">
        <v>52.43</v>
      </c>
      <c r="C158" s="1">
        <v>0.2</v>
      </c>
      <c r="D158" s="1">
        <v>0.79</v>
      </c>
      <c r="E158" s="1">
        <v>0.39</v>
      </c>
      <c r="F158" s="1">
        <v>14.18</v>
      </c>
      <c r="G158" s="1">
        <v>0.41</v>
      </c>
      <c r="H158" s="1">
        <v>13.16</v>
      </c>
      <c r="I158" s="1">
        <v>18.45</v>
      </c>
      <c r="J158" s="1">
        <v>0.14000000000000001</v>
      </c>
      <c r="K158" s="1">
        <v>0</v>
      </c>
      <c r="L158" s="1">
        <v>0</v>
      </c>
      <c r="M158" s="1">
        <v>0</v>
      </c>
      <c r="N158" s="1">
        <f t="shared" si="6"/>
        <v>100.15</v>
      </c>
      <c r="O158" s="1" t="s">
        <v>64</v>
      </c>
      <c r="P158" t="str" cm="1">
        <f t="array" ref="P158">_xlfn.IFS(A158=1,"Core",A158=2,"Rim",TRUE,"Mantle")</f>
        <v>Core</v>
      </c>
      <c r="Q158" s="1" t="s">
        <v>58</v>
      </c>
      <c r="R158" s="1">
        <v>1.982</v>
      </c>
      <c r="S158" s="1">
        <v>6.0000000000000001E-3</v>
      </c>
      <c r="T158" s="1">
        <v>3.5000000000000003E-2</v>
      </c>
      <c r="U158" s="1">
        <v>1.2E-2</v>
      </c>
      <c r="V158" s="1">
        <v>0</v>
      </c>
      <c r="W158" s="1">
        <v>0.44800000000000001</v>
      </c>
      <c r="X158" s="1">
        <v>1.2999999999999999E-2</v>
      </c>
      <c r="Y158" s="1">
        <v>0.74099999999999999</v>
      </c>
      <c r="Z158" s="1">
        <v>0.747</v>
      </c>
      <c r="AA158" s="1">
        <v>0.01</v>
      </c>
      <c r="AB158" s="1">
        <v>0</v>
      </c>
      <c r="AC158" s="1">
        <v>3.9940000000000002</v>
      </c>
      <c r="AD158" s="1">
        <v>38.327347357619296</v>
      </c>
      <c r="AE158" s="1">
        <v>38.019497178040027</v>
      </c>
      <c r="AF158" s="1">
        <v>23.653155464340692</v>
      </c>
      <c r="AG158" s="2">
        <f t="shared" si="7"/>
        <v>62.321278385197644</v>
      </c>
      <c r="AH158" s="2">
        <f t="shared" si="8"/>
        <v>0</v>
      </c>
      <c r="AI158" s="1">
        <v>0.42816829143150337</v>
      </c>
      <c r="AJ158" s="1">
        <v>0.38327347357619296</v>
      </c>
      <c r="AL158" s="1">
        <v>-0.1217240851421373</v>
      </c>
      <c r="AM158" s="1">
        <v>1365.9934374434149</v>
      </c>
      <c r="AN158" s="1">
        <v>1384.244384765625</v>
      </c>
      <c r="AO158" s="1">
        <v>0.87631797790527344</v>
      </c>
      <c r="AP158" s="1">
        <v>1363.67236328125</v>
      </c>
      <c r="AQ158" s="1">
        <v>1396.766287229485</v>
      </c>
      <c r="AR158" s="1">
        <v>1402.154856842352</v>
      </c>
      <c r="AS158" s="1">
        <v>1.4186781644821169</v>
      </c>
      <c r="AT158" s="1">
        <v>0.84730010732573646</v>
      </c>
      <c r="AU158" s="1">
        <v>1.510806925006912</v>
      </c>
      <c r="AV158" s="1">
        <v>0</v>
      </c>
    </row>
    <row r="159" spans="1:48" s="1" customFormat="1" x14ac:dyDescent="0.3">
      <c r="A159" s="1">
        <v>1</v>
      </c>
      <c r="B159" s="1">
        <v>52.74</v>
      </c>
      <c r="C159" s="1">
        <v>0.16</v>
      </c>
      <c r="D159" s="1">
        <v>0.69</v>
      </c>
      <c r="E159" s="1">
        <v>0.38</v>
      </c>
      <c r="F159" s="1">
        <v>14.2</v>
      </c>
      <c r="G159" s="1">
        <v>0.41</v>
      </c>
      <c r="H159" s="1">
        <v>13.19</v>
      </c>
      <c r="I159" s="1">
        <v>18.420000000000002</v>
      </c>
      <c r="J159" s="1">
        <v>0.2</v>
      </c>
      <c r="K159" s="1">
        <v>0</v>
      </c>
      <c r="L159" s="1">
        <v>0</v>
      </c>
      <c r="M159" s="1">
        <v>0</v>
      </c>
      <c r="N159" s="1">
        <f t="shared" si="6"/>
        <v>100.39</v>
      </c>
      <c r="O159" s="1" t="s">
        <v>64</v>
      </c>
      <c r="P159" t="str" cm="1">
        <f t="array" ref="P159">_xlfn.IFS(A159=1,"Core",A159=2,"Rim",TRUE,"Mantle")</f>
        <v>Core</v>
      </c>
      <c r="Q159" s="1" t="s">
        <v>58</v>
      </c>
      <c r="R159" s="1">
        <v>1.988</v>
      </c>
      <c r="S159" s="1">
        <v>5.0000000000000001E-3</v>
      </c>
      <c r="T159" s="1">
        <v>3.1E-2</v>
      </c>
      <c r="U159" s="1">
        <v>1.0999999999999999E-2</v>
      </c>
      <c r="V159" s="1">
        <v>0</v>
      </c>
      <c r="W159" s="1">
        <v>0.44800000000000001</v>
      </c>
      <c r="X159" s="1">
        <v>1.2999999999999999E-2</v>
      </c>
      <c r="Y159" s="1">
        <v>0.74099999999999999</v>
      </c>
      <c r="Z159" s="1">
        <v>0.74399999999999999</v>
      </c>
      <c r="AA159" s="1">
        <v>1.4999999999999999E-2</v>
      </c>
      <c r="AB159" s="1">
        <v>0</v>
      </c>
      <c r="AC159" s="1">
        <v>3.9940000000000002</v>
      </c>
      <c r="AD159" s="1">
        <v>38.232271325796511</v>
      </c>
      <c r="AE159" s="1">
        <v>38.078108941418293</v>
      </c>
      <c r="AF159" s="1">
        <v>23.689619732785204</v>
      </c>
      <c r="AG159" s="2">
        <f t="shared" si="7"/>
        <v>62.321278385197644</v>
      </c>
      <c r="AH159" s="2">
        <f t="shared" si="8"/>
        <v>0</v>
      </c>
      <c r="AI159" s="1">
        <v>0.42805755395683459</v>
      </c>
      <c r="AJ159" s="1">
        <v>0.38232271325796513</v>
      </c>
      <c r="AL159" s="1">
        <v>0.57266098685925115</v>
      </c>
      <c r="AM159" s="1">
        <v>1372.751224607839</v>
      </c>
      <c r="AN159" s="1">
        <v>1400.2294921875</v>
      </c>
      <c r="AO159" s="1">
        <v>0.83716344833374023</v>
      </c>
      <c r="AP159" s="1">
        <v>1355.443359375</v>
      </c>
      <c r="AQ159" s="1">
        <v>1402.5990143480069</v>
      </c>
      <c r="AR159" s="1">
        <v>1412.699409207584</v>
      </c>
      <c r="AS159" s="1">
        <v>1.5152848958969121</v>
      </c>
      <c r="AT159" s="1">
        <v>1.4722580659508819</v>
      </c>
      <c r="AU159" s="1">
        <v>2.7152711976657571</v>
      </c>
      <c r="AV159" s="1">
        <v>0</v>
      </c>
    </row>
    <row r="160" spans="1:48" s="1" customFormat="1" x14ac:dyDescent="0.3">
      <c r="A160" s="1">
        <v>1</v>
      </c>
      <c r="B160" s="1">
        <v>52.247</v>
      </c>
      <c r="C160" s="1">
        <v>0.19900000000000001</v>
      </c>
      <c r="D160" s="1">
        <v>0.71099999999999997</v>
      </c>
      <c r="E160" s="1">
        <v>0.35399999999999998</v>
      </c>
      <c r="F160" s="1">
        <v>13.554</v>
      </c>
      <c r="G160" s="1">
        <v>0.42899999999999999</v>
      </c>
      <c r="H160" s="1">
        <v>12.587999999999999</v>
      </c>
      <c r="I160" s="1">
        <v>18.707000000000001</v>
      </c>
      <c r="J160" s="1">
        <v>0.216</v>
      </c>
      <c r="K160" s="1">
        <v>0</v>
      </c>
      <c r="L160" s="1">
        <v>0</v>
      </c>
      <c r="M160" s="1">
        <v>0</v>
      </c>
      <c r="N160" s="1">
        <f t="shared" si="6"/>
        <v>99.004999999999981</v>
      </c>
      <c r="O160" s="1" t="s">
        <v>64</v>
      </c>
      <c r="P160" t="str" cm="1">
        <f t="array" ref="P160">_xlfn.IFS(A160=1,"Core",A160=2,"Rim",TRUE,"Mantle")</f>
        <v>Core</v>
      </c>
      <c r="Q160" s="1" t="s">
        <v>53</v>
      </c>
      <c r="R160" s="1">
        <v>1.994</v>
      </c>
      <c r="S160" s="1">
        <v>6.0000000000000001E-3</v>
      </c>
      <c r="T160" s="1">
        <v>3.2000000000000001E-2</v>
      </c>
      <c r="U160" s="1">
        <v>1.0999999999999999E-2</v>
      </c>
      <c r="V160" s="1">
        <v>0</v>
      </c>
      <c r="W160" s="1">
        <v>0.433</v>
      </c>
      <c r="X160" s="1">
        <v>1.4E-2</v>
      </c>
      <c r="Y160" s="1">
        <v>0.71599999999999997</v>
      </c>
      <c r="Z160" s="1">
        <v>0.76500000000000001</v>
      </c>
      <c r="AA160" s="1">
        <v>1.6E-2</v>
      </c>
      <c r="AB160" s="1">
        <v>0</v>
      </c>
      <c r="AC160" s="1">
        <v>3.9870000000000001</v>
      </c>
      <c r="AD160" s="2">
        <v>39.678423236514519</v>
      </c>
      <c r="AE160" s="2">
        <v>37.136929460580902</v>
      </c>
      <c r="AF160" s="2">
        <v>23.184647302904565</v>
      </c>
      <c r="AG160" s="2">
        <f t="shared" si="7"/>
        <v>62.31505657093124</v>
      </c>
      <c r="AH160" s="2">
        <f t="shared" si="8"/>
        <v>0</v>
      </c>
      <c r="AI160" s="2">
        <v>0.43023858921161828</v>
      </c>
      <c r="AJ160" s="2">
        <v>0.39678423236514521</v>
      </c>
      <c r="AL160" s="1">
        <v>1.0776554002771519</v>
      </c>
      <c r="AM160" s="1">
        <v>1373.3544033617779</v>
      </c>
      <c r="AN160" s="1">
        <v>1394.105346679688</v>
      </c>
      <c r="AO160" s="1">
        <v>1.293715715408325</v>
      </c>
      <c r="AP160" s="1">
        <v>1348.463500976562</v>
      </c>
      <c r="AQ160" s="1">
        <v>1408.107653272481</v>
      </c>
      <c r="AR160" s="1">
        <v>1416.360987862123</v>
      </c>
      <c r="AS160" s="1">
        <v>1.4978910684585569</v>
      </c>
      <c r="AT160" s="1">
        <v>2.1491078802196171</v>
      </c>
      <c r="AU160" s="1">
        <v>3.1648047676705251</v>
      </c>
      <c r="AV160" s="1">
        <v>0</v>
      </c>
    </row>
    <row r="161" spans="1:48" s="1" customFormat="1" x14ac:dyDescent="0.3">
      <c r="A161" s="1">
        <v>1</v>
      </c>
      <c r="B161" s="1">
        <v>52.237000000000002</v>
      </c>
      <c r="C161" s="1">
        <v>0.17499999999999999</v>
      </c>
      <c r="D161" s="1">
        <v>0.72299999999999998</v>
      </c>
      <c r="E161" s="1">
        <v>0.34399999999999997</v>
      </c>
      <c r="F161" s="1">
        <v>13.566000000000001</v>
      </c>
      <c r="G161" s="1">
        <v>0.42699999999999999</v>
      </c>
      <c r="H161" s="1">
        <v>12.593999999999999</v>
      </c>
      <c r="I161" s="1">
        <v>18.812999999999999</v>
      </c>
      <c r="J161" s="1">
        <v>0.23599999999999999</v>
      </c>
      <c r="K161" s="1">
        <v>0</v>
      </c>
      <c r="L161" s="1">
        <v>0</v>
      </c>
      <c r="M161" s="1">
        <v>0</v>
      </c>
      <c r="N161" s="1">
        <f t="shared" si="6"/>
        <v>99.115000000000009</v>
      </c>
      <c r="O161" s="1" t="s">
        <v>64</v>
      </c>
      <c r="P161" t="str" cm="1">
        <f t="array" ref="P161">_xlfn.IFS(A161=1,"Core",A161=2,"Rim",TRUE,"Mantle")</f>
        <v>Core</v>
      </c>
      <c r="Q161" s="1" t="s">
        <v>53</v>
      </c>
      <c r="R161" s="1">
        <v>1.9930000000000001</v>
      </c>
      <c r="S161" s="1">
        <v>5.0000000000000001E-3</v>
      </c>
      <c r="T161" s="1">
        <v>3.3000000000000002E-2</v>
      </c>
      <c r="U161" s="1">
        <v>0.01</v>
      </c>
      <c r="V161" s="1">
        <v>0</v>
      </c>
      <c r="W161" s="1">
        <v>0.433</v>
      </c>
      <c r="X161" s="1">
        <v>1.4E-2</v>
      </c>
      <c r="Y161" s="1">
        <v>0.71599999999999997</v>
      </c>
      <c r="Z161" s="1">
        <v>0.76900000000000002</v>
      </c>
      <c r="AA161" s="1">
        <v>1.7000000000000001E-2</v>
      </c>
      <c r="AB161" s="1">
        <v>0</v>
      </c>
      <c r="AC161" s="1">
        <v>3.99</v>
      </c>
      <c r="AD161" s="2">
        <v>39.803312629399592</v>
      </c>
      <c r="AE161" s="2">
        <v>37.060041407867494</v>
      </c>
      <c r="AF161" s="2">
        <v>23.136645962732917</v>
      </c>
      <c r="AG161" s="2">
        <f t="shared" si="7"/>
        <v>62.31505657093124</v>
      </c>
      <c r="AH161" s="2">
        <f t="shared" si="8"/>
        <v>0</v>
      </c>
      <c r="AI161" s="2">
        <v>0.43038302277432711</v>
      </c>
      <c r="AJ161" s="2">
        <v>0.3980331262939959</v>
      </c>
      <c r="AL161" s="1">
        <v>1.103038908851389</v>
      </c>
      <c r="AM161" s="1">
        <v>1373.605100071067</v>
      </c>
      <c r="AN161" s="1">
        <v>1395.050415039062</v>
      </c>
      <c r="AO161" s="1">
        <v>1.324484586715698</v>
      </c>
      <c r="AP161" s="1">
        <v>1346.47900390625</v>
      </c>
      <c r="AQ161" s="1">
        <v>1407.012705276049</v>
      </c>
      <c r="AR161" s="1">
        <v>1417.3802802095411</v>
      </c>
      <c r="AS161" s="1">
        <v>1.6493376493453979</v>
      </c>
      <c r="AT161" s="1">
        <v>2.0355862394608271</v>
      </c>
      <c r="AU161" s="1">
        <v>3.3116286028096802</v>
      </c>
      <c r="AV161" s="1">
        <v>0</v>
      </c>
    </row>
    <row r="162" spans="1:48" s="1" customFormat="1" x14ac:dyDescent="0.3">
      <c r="A162" s="1">
        <v>1</v>
      </c>
      <c r="B162" s="1">
        <v>52.015999999999998</v>
      </c>
      <c r="C162" s="1">
        <v>0.28699999999999998</v>
      </c>
      <c r="D162" s="1">
        <v>0.77600000000000002</v>
      </c>
      <c r="E162" s="1">
        <v>0.38300000000000001</v>
      </c>
      <c r="F162" s="1">
        <v>13.679</v>
      </c>
      <c r="G162" s="1">
        <v>0.41399999999999998</v>
      </c>
      <c r="H162" s="1">
        <v>12.651999999999999</v>
      </c>
      <c r="I162" s="1">
        <v>18.783000000000001</v>
      </c>
      <c r="J162" s="1">
        <v>0.20799999999999999</v>
      </c>
      <c r="K162" s="1">
        <v>0</v>
      </c>
      <c r="L162" s="1">
        <v>0</v>
      </c>
      <c r="M162" s="1">
        <v>0</v>
      </c>
      <c r="N162" s="1">
        <f t="shared" si="6"/>
        <v>99.198000000000008</v>
      </c>
      <c r="O162" s="1" t="s">
        <v>64</v>
      </c>
      <c r="P162" t="str" cm="1">
        <f t="array" ref="P162">_xlfn.IFS(A162=1,"Core",A162=2,"Rim",TRUE,"Mantle")</f>
        <v>Core</v>
      </c>
      <c r="Q162" s="1" t="s">
        <v>53</v>
      </c>
      <c r="R162" s="1">
        <v>1.9850000000000001</v>
      </c>
      <c r="S162" s="1">
        <v>8.0000000000000002E-3</v>
      </c>
      <c r="T162" s="1">
        <v>3.5000000000000003E-2</v>
      </c>
      <c r="U162" s="1">
        <v>1.2E-2</v>
      </c>
      <c r="V162" s="1">
        <v>0</v>
      </c>
      <c r="W162" s="1">
        <v>0.436</v>
      </c>
      <c r="X162" s="1">
        <v>1.2999999999999999E-2</v>
      </c>
      <c r="Y162" s="1">
        <v>0.71899999999999997</v>
      </c>
      <c r="Z162" s="1">
        <v>0.76800000000000002</v>
      </c>
      <c r="AA162" s="1">
        <v>1.4999999999999999E-2</v>
      </c>
      <c r="AB162" s="1">
        <v>0</v>
      </c>
      <c r="AC162" s="1">
        <v>3.992</v>
      </c>
      <c r="AD162" s="2">
        <v>39.669421487603302</v>
      </c>
      <c r="AE162" s="2">
        <v>37.138429752066116</v>
      </c>
      <c r="AF162" s="2">
        <v>23.192148760330578</v>
      </c>
      <c r="AG162" s="2">
        <f t="shared" si="7"/>
        <v>62.251082251082245</v>
      </c>
      <c r="AH162" s="2">
        <f t="shared" si="8"/>
        <v>0</v>
      </c>
      <c r="AI162" s="2">
        <v>0.43026859504132231</v>
      </c>
      <c r="AJ162" s="2">
        <v>0.39669421487603301</v>
      </c>
      <c r="AL162" s="1">
        <v>0.3876545809474905</v>
      </c>
      <c r="AM162" s="1">
        <v>1367.8237039446749</v>
      </c>
      <c r="AN162" s="1">
        <v>1390.841674804688</v>
      </c>
      <c r="AO162" s="1">
        <v>1.291685819625854</v>
      </c>
      <c r="AP162" s="1">
        <v>1359.612426757812</v>
      </c>
      <c r="AQ162" s="1">
        <v>1397.024763087481</v>
      </c>
      <c r="AR162" s="1">
        <v>1407.7694423633491</v>
      </c>
      <c r="AS162" s="1">
        <v>1.5797110795974729</v>
      </c>
      <c r="AT162" s="1">
        <v>1.1528044472793231</v>
      </c>
      <c r="AU162" s="1">
        <v>2.477926101554615</v>
      </c>
      <c r="AV162" s="1">
        <v>0</v>
      </c>
    </row>
    <row r="163" spans="1:48" s="1" customFormat="1" x14ac:dyDescent="0.3">
      <c r="A163" s="1">
        <v>1</v>
      </c>
      <c r="B163" s="1">
        <v>52.488</v>
      </c>
      <c r="C163" s="1">
        <v>0.14799999999999999</v>
      </c>
      <c r="D163" s="1">
        <v>0.54500000000000004</v>
      </c>
      <c r="E163" s="1">
        <v>0.376</v>
      </c>
      <c r="F163" s="1">
        <v>13.981</v>
      </c>
      <c r="G163" s="1">
        <v>0.442</v>
      </c>
      <c r="H163" s="1">
        <v>12.917</v>
      </c>
      <c r="I163" s="1">
        <v>18.024000000000001</v>
      </c>
      <c r="J163" s="1">
        <v>0.19600000000000001</v>
      </c>
      <c r="K163" s="1">
        <v>0</v>
      </c>
      <c r="L163" s="1">
        <v>0</v>
      </c>
      <c r="M163" s="1">
        <v>0</v>
      </c>
      <c r="N163" s="1">
        <f t="shared" si="6"/>
        <v>99.11699999999999</v>
      </c>
      <c r="O163" s="1" t="s">
        <v>64</v>
      </c>
      <c r="P163" t="str" cm="1">
        <f t="array" ref="P163">_xlfn.IFS(A163=1,"Core",A163=2,"Rim",TRUE,"Mantle")</f>
        <v>Core</v>
      </c>
      <c r="Q163" s="1" t="s">
        <v>53</v>
      </c>
      <c r="R163" s="1">
        <v>2</v>
      </c>
      <c r="S163" s="1">
        <v>4.0000000000000001E-3</v>
      </c>
      <c r="T163" s="1">
        <v>2.4E-2</v>
      </c>
      <c r="U163" s="1">
        <v>1.0999999999999999E-2</v>
      </c>
      <c r="V163" s="1">
        <v>0</v>
      </c>
      <c r="W163" s="1">
        <v>0.44600000000000001</v>
      </c>
      <c r="X163" s="1">
        <v>1.4E-2</v>
      </c>
      <c r="Y163" s="1">
        <v>0.73399999999999999</v>
      </c>
      <c r="Z163" s="1">
        <v>0.73599999999999999</v>
      </c>
      <c r="AA163" s="1">
        <v>1.4E-2</v>
      </c>
      <c r="AB163" s="1">
        <v>0</v>
      </c>
      <c r="AC163" s="1">
        <v>3.9849999999999999</v>
      </c>
      <c r="AD163" s="2">
        <v>38.134715025906729</v>
      </c>
      <c r="AE163" s="2">
        <v>38.031088082901547</v>
      </c>
      <c r="AF163" s="2">
        <v>23.834196891191706</v>
      </c>
      <c r="AG163" s="2">
        <f t="shared" si="7"/>
        <v>62.203389830508485</v>
      </c>
      <c r="AH163" s="2">
        <f t="shared" si="8"/>
        <v>0</v>
      </c>
      <c r="AI163" s="2">
        <v>0.4290155440414507</v>
      </c>
      <c r="AJ163" s="2">
        <v>0.38134715025906729</v>
      </c>
      <c r="AL163" s="1">
        <v>1.2631055328633849</v>
      </c>
      <c r="AM163" s="1">
        <v>1376.08143196264</v>
      </c>
      <c r="AN163" s="1">
        <v>1392.4931640625</v>
      </c>
      <c r="AO163" s="1">
        <v>0.99340230226516724</v>
      </c>
      <c r="AP163" s="1">
        <v>1350.652465820312</v>
      </c>
      <c r="AQ163" s="1">
        <v>1412.410500028263</v>
      </c>
      <c r="AR163" s="1">
        <v>1418.3603751977109</v>
      </c>
      <c r="AS163" s="1">
        <v>1.306893587112427</v>
      </c>
      <c r="AT163" s="1">
        <v>2.5077860536052872</v>
      </c>
      <c r="AU163" s="1">
        <v>3.2392879084031549</v>
      </c>
      <c r="AV163" s="1">
        <v>0</v>
      </c>
    </row>
    <row r="164" spans="1:48" s="1" customFormat="1" x14ac:dyDescent="0.3">
      <c r="A164" s="1">
        <v>1</v>
      </c>
      <c r="B164" s="1">
        <v>52.64</v>
      </c>
      <c r="C164" s="1">
        <v>0.17</v>
      </c>
      <c r="D164" s="1">
        <v>0.71</v>
      </c>
      <c r="E164" s="1">
        <v>0.39</v>
      </c>
      <c r="F164" s="1">
        <v>14.41</v>
      </c>
      <c r="G164" s="1">
        <v>0.4</v>
      </c>
      <c r="H164" s="1">
        <v>13.3</v>
      </c>
      <c r="I164" s="1">
        <v>18.350000000000001</v>
      </c>
      <c r="J164" s="1">
        <v>0.19</v>
      </c>
      <c r="K164" s="1">
        <v>0</v>
      </c>
      <c r="L164" s="1">
        <v>0</v>
      </c>
      <c r="M164" s="1">
        <v>0</v>
      </c>
      <c r="N164" s="1">
        <f t="shared" si="6"/>
        <v>100.56</v>
      </c>
      <c r="O164" s="1" t="s">
        <v>64</v>
      </c>
      <c r="P164" t="str" cm="1">
        <f t="array" ref="P164">_xlfn.IFS(A164=1,"Core",A164=2,"Rim",TRUE,"Mantle")</f>
        <v>Core</v>
      </c>
      <c r="Q164" s="1" t="s">
        <v>58</v>
      </c>
      <c r="R164" s="1">
        <v>1.9830000000000001</v>
      </c>
      <c r="S164" s="1">
        <v>5.0000000000000001E-3</v>
      </c>
      <c r="T164" s="1">
        <v>3.2000000000000001E-2</v>
      </c>
      <c r="U164" s="1">
        <v>1.2E-2</v>
      </c>
      <c r="V164" s="1">
        <v>0</v>
      </c>
      <c r="W164" s="1">
        <v>0.45400000000000001</v>
      </c>
      <c r="X164" s="1">
        <v>1.2999999999999999E-2</v>
      </c>
      <c r="Y164" s="1">
        <v>0.747</v>
      </c>
      <c r="Z164" s="1">
        <v>0.74099999999999999</v>
      </c>
      <c r="AA164" s="1">
        <v>1.4E-2</v>
      </c>
      <c r="AB164" s="1">
        <v>0</v>
      </c>
      <c r="AC164" s="1">
        <v>3.9980000000000002</v>
      </c>
      <c r="AD164" s="1">
        <v>37.902813299232733</v>
      </c>
      <c r="AE164" s="1">
        <v>38.209718670076725</v>
      </c>
      <c r="AF164" s="1">
        <v>23.887468030690538</v>
      </c>
      <c r="AG164" s="2">
        <f t="shared" si="7"/>
        <v>62.198168193172357</v>
      </c>
      <c r="AH164" s="2">
        <f t="shared" si="8"/>
        <v>0</v>
      </c>
      <c r="AI164" s="1">
        <v>0.42838874680306904</v>
      </c>
      <c r="AJ164" s="1">
        <v>0.37902813299232735</v>
      </c>
      <c r="AL164" s="1">
        <v>0.14986828288661869</v>
      </c>
      <c r="AM164" s="1">
        <v>1370.0260649448319</v>
      </c>
      <c r="AN164" s="1">
        <v>1391.5478515625</v>
      </c>
      <c r="AO164" s="1">
        <v>0.75171089172363281</v>
      </c>
      <c r="AP164" s="1">
        <v>1364.934692382812</v>
      </c>
      <c r="AQ164" s="1">
        <v>1395.7009696414541</v>
      </c>
      <c r="AR164" s="1">
        <v>1408.2819690014881</v>
      </c>
      <c r="AS164" s="1">
        <v>1.573382616043091</v>
      </c>
      <c r="AT164" s="1">
        <v>0.77326384371599488</v>
      </c>
      <c r="AU164" s="1">
        <v>2.322905929771732</v>
      </c>
      <c r="AV164" s="1">
        <v>0</v>
      </c>
    </row>
    <row r="165" spans="1:48" s="1" customFormat="1" x14ac:dyDescent="0.3">
      <c r="A165" s="1">
        <v>1</v>
      </c>
      <c r="B165" s="1">
        <v>51.81</v>
      </c>
      <c r="C165" s="1">
        <v>0.249</v>
      </c>
      <c r="D165" s="1">
        <v>0.85699999999999998</v>
      </c>
      <c r="E165" s="1">
        <v>0.35599999999999998</v>
      </c>
      <c r="F165" s="1">
        <v>13.673</v>
      </c>
      <c r="G165" s="1">
        <v>0.43099999999999999</v>
      </c>
      <c r="H165" s="1">
        <v>12.625</v>
      </c>
      <c r="I165" s="1">
        <v>18.661999999999999</v>
      </c>
      <c r="J165" s="1">
        <v>0.192</v>
      </c>
      <c r="K165" s="1">
        <v>0</v>
      </c>
      <c r="L165" s="1">
        <v>0</v>
      </c>
      <c r="M165" s="1">
        <v>0</v>
      </c>
      <c r="N165" s="1">
        <f t="shared" si="6"/>
        <v>98.855000000000004</v>
      </c>
      <c r="O165" s="1" t="s">
        <v>64</v>
      </c>
      <c r="P165" t="str" cm="1">
        <f t="array" ref="P165">_xlfn.IFS(A165=1,"Core",A165=2,"Rim",TRUE,"Mantle")</f>
        <v>Core</v>
      </c>
      <c r="Q165" s="1" t="s">
        <v>53</v>
      </c>
      <c r="R165" s="1">
        <v>1.9830000000000001</v>
      </c>
      <c r="S165" s="1">
        <v>7.0000000000000001E-3</v>
      </c>
      <c r="T165" s="1">
        <v>3.9E-2</v>
      </c>
      <c r="U165" s="1">
        <v>1.0999999999999999E-2</v>
      </c>
      <c r="V165" s="1">
        <v>0</v>
      </c>
      <c r="W165" s="1">
        <v>0.438</v>
      </c>
      <c r="X165" s="1">
        <v>1.4E-2</v>
      </c>
      <c r="Y165" s="1">
        <v>0.72</v>
      </c>
      <c r="Z165" s="1">
        <v>0.76600000000000001</v>
      </c>
      <c r="AA165" s="1">
        <v>1.4E-2</v>
      </c>
      <c r="AB165" s="1">
        <v>0</v>
      </c>
      <c r="AC165" s="1">
        <v>3.992</v>
      </c>
      <c r="AD165" s="2">
        <v>39.525283797729607</v>
      </c>
      <c r="AE165" s="2">
        <v>37.151702786377705</v>
      </c>
      <c r="AF165" s="2">
        <v>23.323013415892667</v>
      </c>
      <c r="AG165" s="2">
        <f t="shared" si="7"/>
        <v>62.176165803108809</v>
      </c>
      <c r="AH165" s="2">
        <f t="shared" si="8"/>
        <v>0</v>
      </c>
      <c r="AI165" s="2">
        <v>0.43085655314757471</v>
      </c>
      <c r="AJ165" s="2">
        <v>0.39525283797729605</v>
      </c>
      <c r="AL165" s="1">
        <v>0.48848262743829102</v>
      </c>
      <c r="AM165" s="1">
        <v>1366.5594036777759</v>
      </c>
      <c r="AN165" s="1">
        <v>1383.732177734375</v>
      </c>
      <c r="AO165" s="1">
        <v>1.435591340065002</v>
      </c>
      <c r="AP165" s="1">
        <v>1352.02978515625</v>
      </c>
      <c r="AQ165" s="1">
        <v>1400.939424869455</v>
      </c>
      <c r="AR165" s="1">
        <v>1408.80575451185</v>
      </c>
      <c r="AS165" s="1">
        <v>1.546902060508728</v>
      </c>
      <c r="AT165" s="1">
        <v>1.5140506926441051</v>
      </c>
      <c r="AU165" s="1">
        <v>2.4835082859609638</v>
      </c>
      <c r="AV165" s="1">
        <v>0</v>
      </c>
    </row>
    <row r="166" spans="1:48" s="1" customFormat="1" x14ac:dyDescent="0.3">
      <c r="A166" s="1">
        <v>1</v>
      </c>
      <c r="B166" s="1">
        <v>52.444000000000003</v>
      </c>
      <c r="C166" s="1">
        <v>0.123</v>
      </c>
      <c r="D166" s="1">
        <v>0.69099999999999995</v>
      </c>
      <c r="E166" s="1">
        <v>0.42499999999999999</v>
      </c>
      <c r="F166" s="1">
        <v>13.563000000000001</v>
      </c>
      <c r="G166" s="1">
        <v>0.53500000000000003</v>
      </c>
      <c r="H166" s="1">
        <v>12.509</v>
      </c>
      <c r="I166" s="1">
        <v>18.895</v>
      </c>
      <c r="J166" s="1">
        <v>0.16300000000000001</v>
      </c>
      <c r="K166" s="1">
        <v>0</v>
      </c>
      <c r="L166" s="1">
        <v>0</v>
      </c>
      <c r="M166" s="1">
        <v>0</v>
      </c>
      <c r="N166" s="1">
        <f t="shared" si="6"/>
        <v>99.347999999999985</v>
      </c>
      <c r="O166" s="1" t="s">
        <v>63</v>
      </c>
      <c r="P166" t="str" cm="1">
        <f t="array" ref="P166">_xlfn.IFS(A166=1,"Core",A166=2,"Rim",TRUE,"Mantle")</f>
        <v>Core</v>
      </c>
      <c r="Q166" s="1" t="s">
        <v>52</v>
      </c>
      <c r="R166" s="1">
        <v>1.996</v>
      </c>
      <c r="S166" s="1">
        <v>4.0000000000000001E-3</v>
      </c>
      <c r="T166" s="1">
        <v>3.1E-2</v>
      </c>
      <c r="U166" s="1">
        <v>1.2999999999999999E-2</v>
      </c>
      <c r="V166" s="1">
        <v>0</v>
      </c>
      <c r="W166" s="1">
        <v>0.432</v>
      </c>
      <c r="X166" s="1">
        <v>1.7000000000000001E-2</v>
      </c>
      <c r="Y166" s="1">
        <v>0.71</v>
      </c>
      <c r="Z166" s="1">
        <v>0.77100000000000002</v>
      </c>
      <c r="AA166" s="1">
        <v>1.2E-2</v>
      </c>
      <c r="AB166" s="1">
        <v>0</v>
      </c>
      <c r="AC166" s="1">
        <v>3.9849999999999999</v>
      </c>
      <c r="AD166" s="2">
        <v>39.948186528497409</v>
      </c>
      <c r="AE166" s="2">
        <v>36.787564766839381</v>
      </c>
      <c r="AF166" s="2">
        <v>23.264248704663213</v>
      </c>
      <c r="AG166" s="2">
        <f t="shared" si="7"/>
        <v>62.171628721541161</v>
      </c>
      <c r="AH166" s="2">
        <f t="shared" si="8"/>
        <v>0</v>
      </c>
      <c r="AI166" s="2">
        <v>0.4323834196891192</v>
      </c>
      <c r="AJ166" s="2">
        <v>0.39948186528497409</v>
      </c>
      <c r="AL166" s="1">
        <v>0.70251658337922507</v>
      </c>
      <c r="AM166" s="1">
        <v>1361.128464093556</v>
      </c>
      <c r="AN166" s="1">
        <v>1409.697143554688</v>
      </c>
      <c r="AO166" s="1">
        <v>1.015432596206665</v>
      </c>
      <c r="AP166" s="1">
        <v>1336.887939453125</v>
      </c>
      <c r="AQ166" s="1">
        <v>1407.713776330176</v>
      </c>
      <c r="AR166" s="1">
        <v>1411.369337838991</v>
      </c>
      <c r="AS166" s="1">
        <v>1.5707466602325439</v>
      </c>
      <c r="AT166" s="1">
        <v>1.870100253345754</v>
      </c>
      <c r="AU166" s="1">
        <v>2.3193733929509608</v>
      </c>
      <c r="AV166" s="1">
        <v>0</v>
      </c>
    </row>
    <row r="167" spans="1:48" s="1" customFormat="1" x14ac:dyDescent="0.3">
      <c r="A167" s="1">
        <v>1</v>
      </c>
      <c r="B167" s="1">
        <v>52.6</v>
      </c>
      <c r="C167" s="1">
        <v>0.17</v>
      </c>
      <c r="D167" s="1">
        <v>0.69</v>
      </c>
      <c r="E167" s="1">
        <v>0.36</v>
      </c>
      <c r="F167" s="1">
        <v>14.36</v>
      </c>
      <c r="G167" s="1">
        <v>0.44</v>
      </c>
      <c r="H167" s="1">
        <v>13.24</v>
      </c>
      <c r="I167" s="1">
        <v>18.45</v>
      </c>
      <c r="J167" s="1">
        <v>0.17</v>
      </c>
      <c r="K167" s="1">
        <v>0</v>
      </c>
      <c r="L167" s="1">
        <v>0</v>
      </c>
      <c r="M167" s="1">
        <v>0</v>
      </c>
      <c r="N167" s="1">
        <f t="shared" si="6"/>
        <v>100.48</v>
      </c>
      <c r="O167" s="1" t="s">
        <v>64</v>
      </c>
      <c r="P167" t="str" cm="1">
        <f t="array" ref="P167">_xlfn.IFS(A167=1,"Core",A167=2,"Rim",TRUE,"Mantle")</f>
        <v>Core</v>
      </c>
      <c r="Q167" s="1" t="s">
        <v>58</v>
      </c>
      <c r="R167" s="1">
        <v>1.9830000000000001</v>
      </c>
      <c r="S167" s="1">
        <v>5.0000000000000001E-3</v>
      </c>
      <c r="T167" s="1">
        <v>3.1E-2</v>
      </c>
      <c r="U167" s="1">
        <v>1.0999999999999999E-2</v>
      </c>
      <c r="V167" s="1">
        <v>0</v>
      </c>
      <c r="W167" s="1">
        <v>0.45300000000000001</v>
      </c>
      <c r="X167" s="1">
        <v>1.4E-2</v>
      </c>
      <c r="Y167" s="1">
        <v>0.74399999999999999</v>
      </c>
      <c r="Z167" s="1">
        <v>0.745</v>
      </c>
      <c r="AA167" s="1">
        <v>1.2E-2</v>
      </c>
      <c r="AB167" s="1">
        <v>0</v>
      </c>
      <c r="AC167" s="1">
        <v>3.9980000000000002</v>
      </c>
      <c r="AD167" s="1">
        <v>38.087934560327199</v>
      </c>
      <c r="AE167" s="1">
        <v>38.036809815950924</v>
      </c>
      <c r="AF167" s="1">
        <v>23.875255623721884</v>
      </c>
      <c r="AG167" s="2">
        <f t="shared" si="7"/>
        <v>62.155388471177943</v>
      </c>
      <c r="AH167" s="2">
        <f t="shared" si="8"/>
        <v>0</v>
      </c>
      <c r="AI167" s="1">
        <v>0.42919222903885479</v>
      </c>
      <c r="AJ167" s="1">
        <v>0.38087934560327197</v>
      </c>
      <c r="AL167" s="1">
        <v>-0.1085042040251807</v>
      </c>
      <c r="AM167" s="1">
        <v>1364.2145699744549</v>
      </c>
      <c r="AN167" s="1">
        <v>1392.274169921875</v>
      </c>
      <c r="AO167" s="1">
        <v>0.88638228178024292</v>
      </c>
      <c r="AP167" s="1">
        <v>1351.223510742188</v>
      </c>
      <c r="AQ167" s="1">
        <v>1393.179389778014</v>
      </c>
      <c r="AR167" s="1">
        <v>1404.850140325811</v>
      </c>
      <c r="AS167" s="1">
        <v>1.2637313604354861</v>
      </c>
      <c r="AT167" s="1">
        <v>0.46766972694786091</v>
      </c>
      <c r="AU167" s="1">
        <v>1.9052354041270101</v>
      </c>
      <c r="AV167" s="1">
        <v>0</v>
      </c>
    </row>
    <row r="168" spans="1:48" s="1" customFormat="1" x14ac:dyDescent="0.3">
      <c r="A168" s="1">
        <v>1</v>
      </c>
      <c r="B168" s="1">
        <v>52.83</v>
      </c>
      <c r="C168" s="1">
        <v>0.14000000000000001</v>
      </c>
      <c r="D168" s="1">
        <v>0.56999999999999995</v>
      </c>
      <c r="E168" s="1">
        <v>0.35</v>
      </c>
      <c r="F168" s="1">
        <v>14.47</v>
      </c>
      <c r="G168" s="1">
        <v>0.43</v>
      </c>
      <c r="H168" s="1">
        <v>13.31</v>
      </c>
      <c r="I168" s="1">
        <v>18.329999999999998</v>
      </c>
      <c r="J168" s="1">
        <v>0.2</v>
      </c>
      <c r="K168" s="1">
        <v>0</v>
      </c>
      <c r="L168" s="1">
        <v>0</v>
      </c>
      <c r="M168" s="1">
        <v>0</v>
      </c>
      <c r="N168" s="1">
        <f t="shared" si="6"/>
        <v>100.63000000000001</v>
      </c>
      <c r="O168" s="1" t="s">
        <v>64</v>
      </c>
      <c r="P168" t="str" cm="1">
        <f t="array" ref="P168">_xlfn.IFS(A168=1,"Core",A168=2,"Rim",TRUE,"Mantle")</f>
        <v>Core</v>
      </c>
      <c r="Q168" s="1" t="s">
        <v>58</v>
      </c>
      <c r="R168" s="1">
        <v>1.988</v>
      </c>
      <c r="S168" s="1">
        <v>4.0000000000000001E-3</v>
      </c>
      <c r="T168" s="1">
        <v>2.5000000000000001E-2</v>
      </c>
      <c r="U168" s="1">
        <v>0.01</v>
      </c>
      <c r="V168" s="1">
        <v>0</v>
      </c>
      <c r="W168" s="1">
        <v>0.45500000000000002</v>
      </c>
      <c r="X168" s="1">
        <v>1.4E-2</v>
      </c>
      <c r="Y168" s="1">
        <v>0.747</v>
      </c>
      <c r="Z168" s="1">
        <v>0.73899999999999999</v>
      </c>
      <c r="AA168" s="1">
        <v>1.4999999999999999E-2</v>
      </c>
      <c r="AB168" s="1">
        <v>0</v>
      </c>
      <c r="AC168" s="1">
        <v>3.9969999999999999</v>
      </c>
      <c r="AD168" s="1">
        <v>37.800511508951409</v>
      </c>
      <c r="AE168" s="1">
        <v>38.209718670076732</v>
      </c>
      <c r="AF168" s="1">
        <v>23.989769820971873</v>
      </c>
      <c r="AG168" s="2">
        <f t="shared" si="7"/>
        <v>62.146422628951747</v>
      </c>
      <c r="AH168" s="2">
        <f t="shared" si="8"/>
        <v>0</v>
      </c>
      <c r="AI168" s="1">
        <v>0.42890025575447577</v>
      </c>
      <c r="AJ168" s="1">
        <v>0.37800511508951407</v>
      </c>
      <c r="AL168" s="1">
        <v>0.23190361579099061</v>
      </c>
      <c r="AM168" s="1">
        <v>1368.979736707915</v>
      </c>
      <c r="AN168" s="1">
        <v>1406.388671875</v>
      </c>
      <c r="AO168" s="1">
        <v>0.76762634515762329</v>
      </c>
      <c r="AP168" s="1">
        <v>1349.041137695312</v>
      </c>
      <c r="AQ168" s="1">
        <v>1395.4626119379941</v>
      </c>
      <c r="AR168" s="1">
        <v>1407.809284243559</v>
      </c>
      <c r="AS168" s="1">
        <v>1.319957971572876</v>
      </c>
      <c r="AT168" s="1">
        <v>0.70954272846756794</v>
      </c>
      <c r="AU168" s="1">
        <v>2.2300179747435198</v>
      </c>
      <c r="AV168" s="1">
        <v>1</v>
      </c>
    </row>
    <row r="169" spans="1:48" s="1" customFormat="1" x14ac:dyDescent="0.3">
      <c r="A169" s="1">
        <v>1</v>
      </c>
      <c r="B169" s="1">
        <v>51.941000000000003</v>
      </c>
      <c r="C169" s="1">
        <v>0.315</v>
      </c>
      <c r="D169" s="1">
        <v>0.96499999999999997</v>
      </c>
      <c r="E169" s="1">
        <v>0.375</v>
      </c>
      <c r="F169" s="1">
        <v>13.509</v>
      </c>
      <c r="G169" s="1">
        <v>0.42299999999999999</v>
      </c>
      <c r="H169" s="1">
        <v>12.461</v>
      </c>
      <c r="I169" s="1">
        <v>18.785</v>
      </c>
      <c r="J169" s="1">
        <v>0.20599999999999999</v>
      </c>
      <c r="K169" s="1">
        <v>0</v>
      </c>
      <c r="L169" s="1">
        <v>0</v>
      </c>
      <c r="M169" s="1">
        <v>0</v>
      </c>
      <c r="N169" s="1">
        <f t="shared" si="6"/>
        <v>98.98</v>
      </c>
      <c r="O169" s="1" t="s">
        <v>64</v>
      </c>
      <c r="P169" t="str" cm="1">
        <f t="array" ref="P169">_xlfn.IFS(A169=1,"Core",A169=2,"Rim",TRUE,"Mantle")</f>
        <v>Core</v>
      </c>
      <c r="Q169" s="1" t="s">
        <v>53</v>
      </c>
      <c r="R169" s="1">
        <v>1.984</v>
      </c>
      <c r="S169" s="1">
        <v>8.9999999999999993E-3</v>
      </c>
      <c r="T169" s="1">
        <v>4.2999999999999997E-2</v>
      </c>
      <c r="U169" s="1">
        <v>1.0999999999999999E-2</v>
      </c>
      <c r="V169" s="1">
        <v>0</v>
      </c>
      <c r="W169" s="1">
        <v>0.432</v>
      </c>
      <c r="X169" s="1">
        <v>1.4E-2</v>
      </c>
      <c r="Y169" s="1">
        <v>0.70899999999999996</v>
      </c>
      <c r="Z169" s="1">
        <v>0.76900000000000002</v>
      </c>
      <c r="AA169" s="1">
        <v>1.4999999999999999E-2</v>
      </c>
      <c r="AB169" s="1">
        <v>0</v>
      </c>
      <c r="AC169" s="1">
        <v>3.9870000000000001</v>
      </c>
      <c r="AD169" s="2">
        <v>39.968814968814968</v>
      </c>
      <c r="AE169" s="2">
        <v>36.850311850311847</v>
      </c>
      <c r="AF169" s="2">
        <v>23.180873180873178</v>
      </c>
      <c r="AG169" s="2">
        <f t="shared" si="7"/>
        <v>62.138475021910601</v>
      </c>
      <c r="AH169" s="2">
        <f t="shared" si="8"/>
        <v>0</v>
      </c>
      <c r="AI169" s="2">
        <v>0.43165280665280659</v>
      </c>
      <c r="AJ169" s="2">
        <v>0.3996881496881497</v>
      </c>
      <c r="AL169" s="1">
        <v>0.94244779272204227</v>
      </c>
      <c r="AM169" s="1">
        <v>1369.811357558576</v>
      </c>
      <c r="AN169" s="1">
        <v>1395.734497070312</v>
      </c>
      <c r="AO169" s="1">
        <v>1.336457252502441</v>
      </c>
      <c r="AP169" s="1">
        <v>1358.505737304688</v>
      </c>
      <c r="AQ169" s="1">
        <v>1405.633152996618</v>
      </c>
      <c r="AR169" s="1">
        <v>1411.9716243145381</v>
      </c>
      <c r="AS169" s="1">
        <v>1.5163935422897341</v>
      </c>
      <c r="AT169" s="1">
        <v>2.161121060682035</v>
      </c>
      <c r="AU169" s="1">
        <v>2.9425926122090988</v>
      </c>
      <c r="AV169" s="1">
        <v>0</v>
      </c>
    </row>
    <row r="170" spans="1:48" s="1" customFormat="1" x14ac:dyDescent="0.3">
      <c r="A170" s="1">
        <v>1</v>
      </c>
      <c r="B170" s="1">
        <v>51.64</v>
      </c>
      <c r="C170" s="1">
        <v>0.28999999999999998</v>
      </c>
      <c r="D170" s="1">
        <v>0.86199999999999999</v>
      </c>
      <c r="E170" s="1">
        <v>0.38200000000000001</v>
      </c>
      <c r="F170" s="1">
        <v>13.691000000000001</v>
      </c>
      <c r="G170" s="1">
        <v>0.41599999999999998</v>
      </c>
      <c r="H170" s="1">
        <v>12.605</v>
      </c>
      <c r="I170" s="1">
        <v>18.809999999999999</v>
      </c>
      <c r="J170" s="1">
        <v>0.186</v>
      </c>
      <c r="K170" s="1">
        <v>0</v>
      </c>
      <c r="L170" s="1">
        <v>0</v>
      </c>
      <c r="M170" s="1">
        <v>0</v>
      </c>
      <c r="N170" s="1">
        <f t="shared" si="6"/>
        <v>98.882000000000005</v>
      </c>
      <c r="O170" s="1" t="s">
        <v>64</v>
      </c>
      <c r="P170" t="str" cm="1">
        <f t="array" ref="P170">_xlfn.IFS(A170=1,"Core",A170=2,"Rim",TRUE,"Mantle")</f>
        <v>Core</v>
      </c>
      <c r="Q170" s="1" t="s">
        <v>53</v>
      </c>
      <c r="R170" s="1">
        <v>1.978</v>
      </c>
      <c r="S170" s="1">
        <v>8.0000000000000002E-3</v>
      </c>
      <c r="T170" s="1">
        <v>3.9E-2</v>
      </c>
      <c r="U170" s="1">
        <v>1.2E-2</v>
      </c>
      <c r="V170" s="1">
        <v>0</v>
      </c>
      <c r="W170" s="1">
        <v>0.439</v>
      </c>
      <c r="X170" s="1">
        <v>1.2999999999999999E-2</v>
      </c>
      <c r="Y170" s="1">
        <v>0.72</v>
      </c>
      <c r="Z170" s="1">
        <v>0.77200000000000002</v>
      </c>
      <c r="AA170" s="1">
        <v>1.4E-2</v>
      </c>
      <c r="AB170" s="1">
        <v>0</v>
      </c>
      <c r="AC170" s="1">
        <v>3.9950000000000001</v>
      </c>
      <c r="AD170" s="2">
        <v>39.711934156378597</v>
      </c>
      <c r="AE170" s="2">
        <v>37.037037037037038</v>
      </c>
      <c r="AF170" s="2">
        <v>23.251028806584365</v>
      </c>
      <c r="AG170" s="2">
        <f t="shared" si="7"/>
        <v>62.122519413287314</v>
      </c>
      <c r="AH170" s="2">
        <f t="shared" si="8"/>
        <v>0</v>
      </c>
      <c r="AI170" s="2">
        <v>0.43106995884773663</v>
      </c>
      <c r="AJ170" s="2">
        <v>0.39711934156378598</v>
      </c>
      <c r="AL170" s="1">
        <v>-5.4348350403003558E-2</v>
      </c>
      <c r="AM170" s="1">
        <v>1362.905660163337</v>
      </c>
      <c r="AN170" s="1">
        <v>1387.885986328125</v>
      </c>
      <c r="AO170" s="1">
        <v>1.435959458351135</v>
      </c>
      <c r="AP170" s="1">
        <v>1357.534423828125</v>
      </c>
      <c r="AQ170" s="1">
        <v>1392.1435092605061</v>
      </c>
      <c r="AR170" s="1">
        <v>1402.6315842200049</v>
      </c>
      <c r="AS170" s="1">
        <v>1.6923598051071169</v>
      </c>
      <c r="AT170" s="1">
        <v>0.65340193588735929</v>
      </c>
      <c r="AU170" s="1">
        <v>1.9476499644401051</v>
      </c>
      <c r="AV170" s="1">
        <v>0</v>
      </c>
    </row>
    <row r="171" spans="1:48" s="1" customFormat="1" x14ac:dyDescent="0.3">
      <c r="A171" s="1">
        <v>1</v>
      </c>
      <c r="B171" s="1">
        <v>52.344999999999999</v>
      </c>
      <c r="C171" s="1">
        <v>0.13200000000000001</v>
      </c>
      <c r="D171" s="1">
        <v>0.47399999999999998</v>
      </c>
      <c r="E171" s="1">
        <v>0.373</v>
      </c>
      <c r="F171" s="1">
        <v>14.034000000000001</v>
      </c>
      <c r="G171" s="1">
        <v>0.432</v>
      </c>
      <c r="H171" s="1">
        <v>12.895</v>
      </c>
      <c r="I171" s="1">
        <v>18.212</v>
      </c>
      <c r="J171" s="1">
        <v>0.222</v>
      </c>
      <c r="K171" s="1">
        <v>0</v>
      </c>
      <c r="L171" s="1">
        <v>0</v>
      </c>
      <c r="M171" s="1">
        <v>0</v>
      </c>
      <c r="N171" s="1">
        <f t="shared" si="6"/>
        <v>99.118999999999986</v>
      </c>
      <c r="O171" s="1" t="s">
        <v>64</v>
      </c>
      <c r="P171" t="str" cm="1">
        <f t="array" ref="P171">_xlfn.IFS(A171=1,"Core",A171=2,"Rim",TRUE,"Mantle")</f>
        <v>Core</v>
      </c>
      <c r="Q171" s="1" t="s">
        <v>53</v>
      </c>
      <c r="R171" s="1">
        <v>1.998</v>
      </c>
      <c r="S171" s="1">
        <v>4.0000000000000001E-3</v>
      </c>
      <c r="T171" s="1">
        <v>2.1000000000000001E-2</v>
      </c>
      <c r="U171" s="1">
        <v>1.0999999999999999E-2</v>
      </c>
      <c r="V171" s="1">
        <v>0</v>
      </c>
      <c r="W171" s="1">
        <v>0.44800000000000001</v>
      </c>
      <c r="X171" s="1">
        <v>1.4E-2</v>
      </c>
      <c r="Y171" s="1">
        <v>0.73299999999999998</v>
      </c>
      <c r="Z171" s="1">
        <v>0.745</v>
      </c>
      <c r="AA171" s="1">
        <v>1.6E-2</v>
      </c>
      <c r="AB171" s="1">
        <v>0</v>
      </c>
      <c r="AC171" s="1">
        <v>3.99</v>
      </c>
      <c r="AD171" s="2">
        <v>38.402061855670098</v>
      </c>
      <c r="AE171" s="2">
        <v>37.78350515463918</v>
      </c>
      <c r="AF171" s="2">
        <v>23.814432989690719</v>
      </c>
      <c r="AG171" s="2">
        <f t="shared" si="7"/>
        <v>62.066045723962738</v>
      </c>
      <c r="AH171" s="2">
        <f t="shared" si="8"/>
        <v>0</v>
      </c>
      <c r="AI171" s="2">
        <v>0.43015463917525765</v>
      </c>
      <c r="AJ171" s="2">
        <v>0.384020618556701</v>
      </c>
      <c r="AL171" s="1">
        <v>0.89712980791957975</v>
      </c>
      <c r="AM171" s="1">
        <v>1373.761563298769</v>
      </c>
      <c r="AN171" s="1">
        <v>1403.2490234375</v>
      </c>
      <c r="AO171" s="1">
        <v>0.97131770849227905</v>
      </c>
      <c r="AP171" s="1">
        <v>1354.121215820312</v>
      </c>
      <c r="AQ171" s="1">
        <v>1403.950129490577</v>
      </c>
      <c r="AR171" s="1">
        <v>1416.2276640544001</v>
      </c>
      <c r="AS171" s="1">
        <v>1.435889005661011</v>
      </c>
      <c r="AT171" s="1">
        <v>1.6269764395328821</v>
      </c>
      <c r="AU171" s="1">
        <v>3.1378199297170628</v>
      </c>
      <c r="AV171" s="1">
        <v>0</v>
      </c>
    </row>
    <row r="172" spans="1:48" s="1" customFormat="1" x14ac:dyDescent="0.3">
      <c r="A172" s="1">
        <v>1</v>
      </c>
      <c r="B172" s="1">
        <v>52.85</v>
      </c>
      <c r="C172" s="1">
        <v>0.13</v>
      </c>
      <c r="D172" s="1">
        <v>0.64</v>
      </c>
      <c r="E172" s="1">
        <v>0.35</v>
      </c>
      <c r="F172" s="1">
        <v>14.64</v>
      </c>
      <c r="G172" s="1">
        <v>0.47</v>
      </c>
      <c r="H172" s="1">
        <v>13.34</v>
      </c>
      <c r="I172" s="1">
        <v>18.29</v>
      </c>
      <c r="J172" s="1">
        <v>0.24</v>
      </c>
      <c r="K172" s="1">
        <v>0</v>
      </c>
      <c r="L172" s="1">
        <v>0</v>
      </c>
      <c r="M172" s="1">
        <v>0</v>
      </c>
      <c r="N172" s="1">
        <f t="shared" si="6"/>
        <v>100.95</v>
      </c>
      <c r="O172" s="1" t="s">
        <v>64</v>
      </c>
      <c r="P172" t="str" cm="1">
        <f t="array" ref="P172">_xlfn.IFS(A172=1,"Core",A172=2,"Rim",TRUE,"Mantle")</f>
        <v>Core</v>
      </c>
      <c r="Q172" s="1" t="s">
        <v>58</v>
      </c>
      <c r="R172" s="1">
        <v>1.984</v>
      </c>
      <c r="S172" s="1">
        <v>4.0000000000000001E-3</v>
      </c>
      <c r="T172" s="1">
        <v>2.8000000000000001E-2</v>
      </c>
      <c r="U172" s="1">
        <v>0.01</v>
      </c>
      <c r="V172" s="1">
        <v>4.0000000000000001E-3</v>
      </c>
      <c r="W172" s="1">
        <v>0.45600000000000002</v>
      </c>
      <c r="X172" s="1">
        <v>1.4999999999999999E-2</v>
      </c>
      <c r="Y172" s="1">
        <v>0.746</v>
      </c>
      <c r="Z172" s="1">
        <v>0.73599999999999999</v>
      </c>
      <c r="AA172" s="1">
        <v>1.7000000000000001E-2</v>
      </c>
      <c r="AB172" s="1">
        <v>0</v>
      </c>
      <c r="AC172" s="1">
        <v>4</v>
      </c>
      <c r="AD172" s="1">
        <v>37.608584568216649</v>
      </c>
      <c r="AE172" s="1">
        <v>38.119570771589167</v>
      </c>
      <c r="AF172" s="1">
        <v>24.271844660194176</v>
      </c>
      <c r="AG172" s="2">
        <f t="shared" si="7"/>
        <v>62.06322795341098</v>
      </c>
      <c r="AH172" s="2">
        <f t="shared" si="8"/>
        <v>8.6956521739130436E-3</v>
      </c>
      <c r="AI172" s="1">
        <v>0.43076136944302501</v>
      </c>
      <c r="AJ172" s="1">
        <v>0.37608584568216652</v>
      </c>
      <c r="AL172" s="1">
        <v>0.53433577365682083</v>
      </c>
      <c r="AM172" s="1">
        <v>1367.2617345294279</v>
      </c>
      <c r="AN172" s="1">
        <v>1397.14501953125</v>
      </c>
      <c r="AO172" s="1">
        <v>1.026175975799561</v>
      </c>
      <c r="AP172" s="1">
        <v>1344.079223632812</v>
      </c>
      <c r="AQ172" s="1">
        <v>1396.433848005536</v>
      </c>
      <c r="AR172" s="1">
        <v>1404.9512037457289</v>
      </c>
      <c r="AS172" s="1">
        <v>1.401300311088562</v>
      </c>
      <c r="AT172" s="1">
        <v>0.92547499916008746</v>
      </c>
      <c r="AU172" s="1">
        <v>1.974962848628703</v>
      </c>
      <c r="AV172" s="1">
        <v>1</v>
      </c>
    </row>
    <row r="173" spans="1:48" s="1" customFormat="1" x14ac:dyDescent="0.3">
      <c r="A173" s="1">
        <v>1</v>
      </c>
      <c r="B173" s="1">
        <v>51.634</v>
      </c>
      <c r="C173" s="1">
        <v>0.255</v>
      </c>
      <c r="D173" s="1">
        <v>0.79600000000000004</v>
      </c>
      <c r="E173" s="1">
        <v>0.35699999999999998</v>
      </c>
      <c r="F173" s="1">
        <v>13.76</v>
      </c>
      <c r="G173" s="1">
        <v>0.43099999999999999</v>
      </c>
      <c r="H173" s="1">
        <v>12.62</v>
      </c>
      <c r="I173" s="1">
        <v>18.459</v>
      </c>
      <c r="J173" s="1">
        <v>0.22500000000000001</v>
      </c>
      <c r="K173" s="1">
        <v>0</v>
      </c>
      <c r="L173" s="1">
        <v>0</v>
      </c>
      <c r="M173" s="1">
        <v>0</v>
      </c>
      <c r="N173" s="1">
        <f t="shared" si="6"/>
        <v>98.537000000000006</v>
      </c>
      <c r="O173" s="1" t="s">
        <v>64</v>
      </c>
      <c r="P173" t="str" cm="1">
        <f t="array" ref="P173">_xlfn.IFS(A173=1,"Core",A173=2,"Rim",TRUE,"Mantle")</f>
        <v>Core</v>
      </c>
      <c r="Q173" s="1" t="s">
        <v>53</v>
      </c>
      <c r="R173" s="1">
        <v>1.984</v>
      </c>
      <c r="S173" s="1">
        <v>7.0000000000000001E-3</v>
      </c>
      <c r="T173" s="1">
        <v>3.5999999999999997E-2</v>
      </c>
      <c r="U173" s="1">
        <v>1.0999999999999999E-2</v>
      </c>
      <c r="V173" s="1">
        <v>0</v>
      </c>
      <c r="W173" s="1">
        <v>0.442</v>
      </c>
      <c r="X173" s="1">
        <v>1.4E-2</v>
      </c>
      <c r="Y173" s="1">
        <v>0.72299999999999998</v>
      </c>
      <c r="Z173" s="1">
        <v>0.76</v>
      </c>
      <c r="AA173" s="1">
        <v>1.7000000000000001E-2</v>
      </c>
      <c r="AB173" s="1">
        <v>0</v>
      </c>
      <c r="AC173" s="1">
        <v>3.9940000000000002</v>
      </c>
      <c r="AD173" s="2">
        <v>39.195461578133063</v>
      </c>
      <c r="AE173" s="2">
        <v>37.287261474987105</v>
      </c>
      <c r="AF173" s="2">
        <v>23.517276946879836</v>
      </c>
      <c r="AG173" s="2">
        <f t="shared" si="7"/>
        <v>62.060085836909863</v>
      </c>
      <c r="AH173" s="2">
        <f t="shared" si="8"/>
        <v>0</v>
      </c>
      <c r="AI173" s="2">
        <v>0.43115007735946365</v>
      </c>
      <c r="AJ173" s="2">
        <v>0.39195461578133062</v>
      </c>
      <c r="AL173" s="1">
        <v>0.69478241574708832</v>
      </c>
      <c r="AM173" s="1">
        <v>1368.3152723325379</v>
      </c>
      <c r="AN173" s="1">
        <v>1385.368774414062</v>
      </c>
      <c r="AO173" s="1">
        <v>1.4604643583297729</v>
      </c>
      <c r="AP173" s="1">
        <v>1350.91650390625</v>
      </c>
      <c r="AQ173" s="1">
        <v>1400.216656783638</v>
      </c>
      <c r="AR173" s="1">
        <v>1411.242656205498</v>
      </c>
      <c r="AS173" s="1">
        <v>1.6842443943023679</v>
      </c>
      <c r="AT173" s="1">
        <v>1.5362699858437741</v>
      </c>
      <c r="AU173" s="1">
        <v>2.8960061387226559</v>
      </c>
      <c r="AV173" s="1">
        <v>0</v>
      </c>
    </row>
    <row r="174" spans="1:48" s="1" customFormat="1" x14ac:dyDescent="0.3">
      <c r="A174" s="1">
        <v>1</v>
      </c>
      <c r="B174" s="1">
        <v>52.015999999999998</v>
      </c>
      <c r="C174" s="1">
        <v>0.12</v>
      </c>
      <c r="D174" s="1">
        <v>0.497</v>
      </c>
      <c r="E174" s="1">
        <v>0.36</v>
      </c>
      <c r="F174" s="1">
        <v>14.071</v>
      </c>
      <c r="G174" s="1">
        <v>0.42599999999999999</v>
      </c>
      <c r="H174" s="1">
        <v>12.895</v>
      </c>
      <c r="I174" s="1">
        <v>18.135999999999999</v>
      </c>
      <c r="J174" s="1">
        <v>0.20599999999999999</v>
      </c>
      <c r="K174" s="1">
        <v>0</v>
      </c>
      <c r="L174" s="1">
        <v>0</v>
      </c>
      <c r="M174" s="1">
        <v>0</v>
      </c>
      <c r="N174" s="1">
        <f t="shared" si="6"/>
        <v>98.72699999999999</v>
      </c>
      <c r="O174" s="1" t="s">
        <v>64</v>
      </c>
      <c r="P174" t="str" cm="1">
        <f t="array" ref="P174">_xlfn.IFS(A174=1,"Core",A174=2,"Rim",TRUE,"Mantle")</f>
        <v>Core</v>
      </c>
      <c r="Q174" s="1" t="s">
        <v>53</v>
      </c>
      <c r="R174" s="1">
        <v>1.994</v>
      </c>
      <c r="S174" s="1">
        <v>3.0000000000000001E-3</v>
      </c>
      <c r="T174" s="1">
        <v>2.1999999999999999E-2</v>
      </c>
      <c r="U174" s="1">
        <v>1.0999999999999999E-2</v>
      </c>
      <c r="V174" s="1">
        <v>0</v>
      </c>
      <c r="W174" s="1">
        <v>0.45100000000000001</v>
      </c>
      <c r="X174" s="1">
        <v>1.4E-2</v>
      </c>
      <c r="Y174" s="1">
        <v>0.73699999999999999</v>
      </c>
      <c r="Z174" s="1">
        <v>0.745</v>
      </c>
      <c r="AA174" s="1">
        <v>1.4999999999999999E-2</v>
      </c>
      <c r="AB174" s="1">
        <v>0</v>
      </c>
      <c r="AC174" s="1">
        <v>3.9929999999999999</v>
      </c>
      <c r="AD174" s="2">
        <v>38.26399589111454</v>
      </c>
      <c r="AE174" s="2">
        <v>37.853107344632761</v>
      </c>
      <c r="AF174" s="2">
        <v>23.882896764252699</v>
      </c>
      <c r="AG174" s="2">
        <f t="shared" si="7"/>
        <v>62.037037037037038</v>
      </c>
      <c r="AH174" s="2">
        <f t="shared" si="8"/>
        <v>0</v>
      </c>
      <c r="AI174" s="2">
        <v>0.4301489470980997</v>
      </c>
      <c r="AJ174" s="2">
        <v>0.38263995891114538</v>
      </c>
      <c r="AL174" s="1">
        <v>0.55730480897614143</v>
      </c>
      <c r="AM174" s="1">
        <v>1371.114332773655</v>
      </c>
      <c r="AN174" s="1">
        <v>1397.726806640625</v>
      </c>
      <c r="AO174" s="1">
        <v>1.053611278533936</v>
      </c>
      <c r="AP174" s="1">
        <v>1355.401000976562</v>
      </c>
      <c r="AQ174" s="1">
        <v>1400.1071157030919</v>
      </c>
      <c r="AR174" s="1">
        <v>1413.0116047364229</v>
      </c>
      <c r="AS174" s="1">
        <v>1.362608909606934</v>
      </c>
      <c r="AT174" s="1">
        <v>1.1993061462103469</v>
      </c>
      <c r="AU174" s="1">
        <v>2.7877181082629452</v>
      </c>
      <c r="AV174" s="1">
        <v>0</v>
      </c>
    </row>
    <row r="175" spans="1:48" s="1" customFormat="1" x14ac:dyDescent="0.3">
      <c r="A175" s="1">
        <v>1</v>
      </c>
      <c r="B175" s="1">
        <v>52.805999999999997</v>
      </c>
      <c r="C175" s="1">
        <v>0.186</v>
      </c>
      <c r="D175" s="1">
        <v>0.58399999999999996</v>
      </c>
      <c r="E175" s="1">
        <v>0.34699999999999998</v>
      </c>
      <c r="F175" s="1">
        <v>14.542999999999999</v>
      </c>
      <c r="G175" s="1">
        <v>0.53200000000000003</v>
      </c>
      <c r="H175" s="1">
        <v>13.316000000000001</v>
      </c>
      <c r="I175" s="1">
        <v>18.347999999999999</v>
      </c>
      <c r="J175" s="1">
        <v>0.14399999999999999</v>
      </c>
      <c r="K175" s="1">
        <v>0</v>
      </c>
      <c r="L175" s="1">
        <v>0</v>
      </c>
      <c r="M175" s="1">
        <v>0</v>
      </c>
      <c r="N175" s="1">
        <f t="shared" si="6"/>
        <v>100.80600000000001</v>
      </c>
      <c r="O175" s="1" t="s">
        <v>63</v>
      </c>
      <c r="P175" t="str" cm="1">
        <f t="array" ref="P175">_xlfn.IFS(A175=1,"Core",A175=2,"Rim",TRUE,"Mantle")</f>
        <v>Core</v>
      </c>
      <c r="Q175" s="1" t="s">
        <v>52</v>
      </c>
      <c r="R175" s="1">
        <v>1.9850000000000001</v>
      </c>
      <c r="S175" s="1">
        <v>5.0000000000000001E-3</v>
      </c>
      <c r="T175" s="1">
        <v>2.5999999999999999E-2</v>
      </c>
      <c r="U175" s="1">
        <v>0.01</v>
      </c>
      <c r="V175" s="1">
        <v>0</v>
      </c>
      <c r="W175" s="1">
        <v>0.45700000000000002</v>
      </c>
      <c r="X175" s="1">
        <v>1.7000000000000001E-2</v>
      </c>
      <c r="Y175" s="1">
        <v>0.746</v>
      </c>
      <c r="Z175" s="1">
        <v>0.73899999999999999</v>
      </c>
      <c r="AA175" s="1">
        <v>0.01</v>
      </c>
      <c r="AB175" s="1">
        <v>0</v>
      </c>
      <c r="AC175" s="1">
        <v>3.9969999999999999</v>
      </c>
      <c r="AD175" s="2">
        <v>37.723328228688104</v>
      </c>
      <c r="AE175" s="2">
        <v>38.080653394589078</v>
      </c>
      <c r="AF175" s="2">
        <v>24.196018376722819</v>
      </c>
      <c r="AG175" s="2">
        <f t="shared" si="7"/>
        <v>62.011637572734827</v>
      </c>
      <c r="AH175" s="2">
        <f t="shared" si="8"/>
        <v>0</v>
      </c>
      <c r="AI175" s="2">
        <v>0.43057682491066873</v>
      </c>
      <c r="AJ175" s="2">
        <v>0.37723328228688102</v>
      </c>
      <c r="AL175" s="1">
        <v>-0.4291089930183638</v>
      </c>
      <c r="AM175" s="1">
        <v>1354.392008321983</v>
      </c>
      <c r="AN175" s="1">
        <v>1387.453857421875</v>
      </c>
      <c r="AO175" s="1">
        <v>0.77306932210922241</v>
      </c>
      <c r="AP175" s="1">
        <v>1340.57275390625</v>
      </c>
      <c r="AQ175" s="1">
        <v>1387.4414078228201</v>
      </c>
      <c r="AR175" s="1">
        <v>1399.465358968323</v>
      </c>
      <c r="AS175" s="1">
        <v>1.194124698638916</v>
      </c>
      <c r="AT175" s="1">
        <v>-0.17028956227704839</v>
      </c>
      <c r="AU175" s="1">
        <v>1.3113787068238349</v>
      </c>
      <c r="AV175" s="1">
        <v>0</v>
      </c>
    </row>
    <row r="176" spans="1:48" s="1" customFormat="1" x14ac:dyDescent="0.3">
      <c r="A176" s="1">
        <v>1</v>
      </c>
      <c r="B176" s="1">
        <v>52.472999999999999</v>
      </c>
      <c r="C176" s="1">
        <v>0.156</v>
      </c>
      <c r="D176" s="1">
        <v>0.57399999999999995</v>
      </c>
      <c r="E176" s="1">
        <v>0.35399999999999998</v>
      </c>
      <c r="F176" s="1">
        <v>14.377000000000001</v>
      </c>
      <c r="G176" s="1">
        <v>0.41699999999999998</v>
      </c>
      <c r="H176" s="1">
        <v>13.148</v>
      </c>
      <c r="I176" s="1">
        <v>18.131</v>
      </c>
      <c r="J176" s="1">
        <v>0.17299999999999999</v>
      </c>
      <c r="K176" s="1">
        <v>0</v>
      </c>
      <c r="L176" s="1">
        <v>0</v>
      </c>
      <c r="M176" s="1">
        <v>0</v>
      </c>
      <c r="N176" s="1">
        <f t="shared" si="6"/>
        <v>99.802999999999997</v>
      </c>
      <c r="O176" s="1" t="s">
        <v>63</v>
      </c>
      <c r="P176" t="str" cm="1">
        <f t="array" ref="P176">_xlfn.IFS(A176=1,"Core",A176=2,"Rim",TRUE,"Mantle")</f>
        <v>Core</v>
      </c>
      <c r="Q176" s="1" t="s">
        <v>52</v>
      </c>
      <c r="R176" s="1">
        <v>1.99</v>
      </c>
      <c r="S176" s="1">
        <v>4.0000000000000001E-3</v>
      </c>
      <c r="T176" s="1">
        <v>2.5999999999999999E-2</v>
      </c>
      <c r="U176" s="1">
        <v>1.0999999999999999E-2</v>
      </c>
      <c r="V176" s="1">
        <v>0</v>
      </c>
      <c r="W176" s="1">
        <v>0.45600000000000002</v>
      </c>
      <c r="X176" s="1">
        <v>1.2999999999999999E-2</v>
      </c>
      <c r="Y176" s="1">
        <v>0.74299999999999999</v>
      </c>
      <c r="Z176" s="1">
        <v>0.73699999999999999</v>
      </c>
      <c r="AA176" s="1">
        <v>1.2999999999999999E-2</v>
      </c>
      <c r="AB176" s="1">
        <v>0</v>
      </c>
      <c r="AC176" s="1">
        <v>3.9929999999999999</v>
      </c>
      <c r="AD176" s="2">
        <v>37.814263724987171</v>
      </c>
      <c r="AE176" s="2">
        <v>38.122113904566454</v>
      </c>
      <c r="AF176" s="2">
        <v>24.063622370446382</v>
      </c>
      <c r="AG176" s="2">
        <f t="shared" si="7"/>
        <v>61.96830692243536</v>
      </c>
      <c r="AH176" s="2">
        <f t="shared" si="8"/>
        <v>0</v>
      </c>
      <c r="AI176" s="2">
        <v>0.42970754232939967</v>
      </c>
      <c r="AJ176" s="2">
        <v>0.37814263724987174</v>
      </c>
      <c r="AL176" s="1">
        <v>0.2830165027027931</v>
      </c>
      <c r="AM176" s="1">
        <v>1369.685213783257</v>
      </c>
      <c r="AN176" s="1">
        <v>1395.184692382812</v>
      </c>
      <c r="AO176" s="1">
        <v>0.84262096881866455</v>
      </c>
      <c r="AP176" s="1">
        <v>1357.812377929688</v>
      </c>
      <c r="AQ176" s="1">
        <v>1398.260214813221</v>
      </c>
      <c r="AR176" s="1">
        <v>1408.2541527494629</v>
      </c>
      <c r="AS176" s="1">
        <v>1.2357337474823</v>
      </c>
      <c r="AT176" s="1">
        <v>1.0621991526822969</v>
      </c>
      <c r="AU176" s="1">
        <v>2.2929966345749389</v>
      </c>
      <c r="AV176" s="1">
        <v>0</v>
      </c>
    </row>
    <row r="177" spans="1:48" s="1" customFormat="1" x14ac:dyDescent="0.3">
      <c r="A177" s="1">
        <v>1</v>
      </c>
      <c r="B177" s="1">
        <v>51.954999999999998</v>
      </c>
      <c r="C177" s="1">
        <v>0.33200000000000002</v>
      </c>
      <c r="D177" s="1">
        <v>0.98599999999999999</v>
      </c>
      <c r="E177" s="1">
        <v>0.378</v>
      </c>
      <c r="F177" s="1">
        <v>13.773999999999999</v>
      </c>
      <c r="G177" s="1">
        <v>0.4</v>
      </c>
      <c r="H177" s="1">
        <v>12.598000000000001</v>
      </c>
      <c r="I177" s="1">
        <v>18.829000000000001</v>
      </c>
      <c r="J177" s="1">
        <v>0.192</v>
      </c>
      <c r="K177" s="1">
        <v>0</v>
      </c>
      <c r="L177" s="1">
        <v>0</v>
      </c>
      <c r="M177" s="1">
        <v>0</v>
      </c>
      <c r="N177" s="1">
        <f t="shared" si="6"/>
        <v>99.444000000000003</v>
      </c>
      <c r="O177" s="1" t="s">
        <v>64</v>
      </c>
      <c r="P177" t="str" cm="1">
        <f t="array" ref="P177">_xlfn.IFS(A177=1,"Core",A177=2,"Rim",TRUE,"Mantle")</f>
        <v>Core</v>
      </c>
      <c r="Q177" s="1" t="s">
        <v>53</v>
      </c>
      <c r="R177" s="1">
        <v>1.978</v>
      </c>
      <c r="S177" s="1">
        <v>0.01</v>
      </c>
      <c r="T177" s="1">
        <v>4.3999999999999997E-2</v>
      </c>
      <c r="U177" s="1">
        <v>1.0999999999999999E-2</v>
      </c>
      <c r="V177" s="1">
        <v>0</v>
      </c>
      <c r="W177" s="1">
        <v>0.439</v>
      </c>
      <c r="X177" s="1">
        <v>1.2999999999999999E-2</v>
      </c>
      <c r="Y177" s="1">
        <v>0.71499999999999997</v>
      </c>
      <c r="Z177" s="1">
        <v>0.76800000000000002</v>
      </c>
      <c r="AA177" s="1">
        <v>1.4E-2</v>
      </c>
      <c r="AB177" s="1">
        <v>0</v>
      </c>
      <c r="AC177" s="1">
        <v>3.992</v>
      </c>
      <c r="AD177" s="2">
        <v>39.689922480620154</v>
      </c>
      <c r="AE177" s="2">
        <v>36.950904392764862</v>
      </c>
      <c r="AF177" s="2">
        <v>23.359173126614991</v>
      </c>
      <c r="AG177" s="2">
        <f t="shared" si="7"/>
        <v>61.958405545927207</v>
      </c>
      <c r="AH177" s="2">
        <f t="shared" si="8"/>
        <v>0</v>
      </c>
      <c r="AI177" s="2">
        <v>0.43204134366925068</v>
      </c>
      <c r="AJ177" s="2">
        <v>0.39689922480620154</v>
      </c>
      <c r="AL177" s="1">
        <v>0.41059368115449152</v>
      </c>
      <c r="AM177" s="1">
        <v>1366.938607005764</v>
      </c>
      <c r="AN177" s="1">
        <v>1389.528076171875</v>
      </c>
      <c r="AO177" s="1">
        <v>1.351041913032532</v>
      </c>
      <c r="AP177" s="1">
        <v>1366.048095703125</v>
      </c>
      <c r="AQ177" s="1">
        <v>1398.633817567857</v>
      </c>
      <c r="AR177" s="1">
        <v>1405.738036370248</v>
      </c>
      <c r="AS177" s="1">
        <v>1.7247269153594971</v>
      </c>
      <c r="AT177" s="1">
        <v>1.5036422138123271</v>
      </c>
      <c r="AU177" s="1">
        <v>2.380566612641315</v>
      </c>
      <c r="AV177" s="1">
        <v>0</v>
      </c>
    </row>
    <row r="178" spans="1:48" s="1" customFormat="1" x14ac:dyDescent="0.3">
      <c r="A178" s="1">
        <v>1</v>
      </c>
      <c r="B178" s="1">
        <v>52.89</v>
      </c>
      <c r="C178" s="1">
        <v>0.2</v>
      </c>
      <c r="D178" s="1">
        <v>0.74</v>
      </c>
      <c r="E178" s="1">
        <v>0.4</v>
      </c>
      <c r="F178" s="1">
        <v>14.4</v>
      </c>
      <c r="G178" s="1">
        <v>0.4</v>
      </c>
      <c r="H178" s="1">
        <v>13.14</v>
      </c>
      <c r="I178" s="1">
        <v>18.399999999999999</v>
      </c>
      <c r="J178" s="1">
        <v>0.18</v>
      </c>
      <c r="K178" s="1">
        <v>0</v>
      </c>
      <c r="L178" s="1">
        <v>0</v>
      </c>
      <c r="M178" s="1">
        <v>0</v>
      </c>
      <c r="N178" s="1">
        <f t="shared" si="6"/>
        <v>100.75000000000003</v>
      </c>
      <c r="O178" s="1" t="s">
        <v>64</v>
      </c>
      <c r="P178" t="str" cm="1">
        <f t="array" ref="P178">_xlfn.IFS(A178=1,"Core",A178=2,"Rim",TRUE,"Mantle")</f>
        <v>Core</v>
      </c>
      <c r="Q178" s="1" t="s">
        <v>58</v>
      </c>
      <c r="R178" s="1">
        <v>1.9870000000000001</v>
      </c>
      <c r="S178" s="1">
        <v>6.0000000000000001E-3</v>
      </c>
      <c r="T178" s="1">
        <v>3.3000000000000002E-2</v>
      </c>
      <c r="U178" s="1">
        <v>1.2E-2</v>
      </c>
      <c r="V178" s="1">
        <v>0</v>
      </c>
      <c r="W178" s="1">
        <v>0.45200000000000001</v>
      </c>
      <c r="X178" s="1">
        <v>1.2999999999999999E-2</v>
      </c>
      <c r="Y178" s="1">
        <v>0.73599999999999999</v>
      </c>
      <c r="Z178" s="1">
        <v>0.74099999999999999</v>
      </c>
      <c r="AA178" s="1">
        <v>1.2999999999999999E-2</v>
      </c>
      <c r="AB178" s="1">
        <v>0</v>
      </c>
      <c r="AC178" s="1">
        <v>3.992</v>
      </c>
      <c r="AD178" s="1">
        <v>38.15653964984552</v>
      </c>
      <c r="AE178" s="1">
        <v>37.899073120494336</v>
      </c>
      <c r="AF178" s="1">
        <v>23.944387229660148</v>
      </c>
      <c r="AG178" s="2">
        <f t="shared" si="7"/>
        <v>61.952861952861959</v>
      </c>
      <c r="AH178" s="2">
        <f t="shared" si="8"/>
        <v>0</v>
      </c>
      <c r="AI178" s="1">
        <v>0.43022657054582908</v>
      </c>
      <c r="AJ178" s="1">
        <v>0.38156539649845522</v>
      </c>
      <c r="AL178" s="1">
        <v>0.55062884989400729</v>
      </c>
      <c r="AM178" s="1">
        <v>1372.062687359899</v>
      </c>
      <c r="AN178" s="1">
        <v>1393.159912109375</v>
      </c>
      <c r="AO178" s="1">
        <v>0.90134286880493164</v>
      </c>
      <c r="AP178" s="1">
        <v>1365.225463867188</v>
      </c>
      <c r="AQ178" s="1">
        <v>1402.392554081335</v>
      </c>
      <c r="AR178" s="1">
        <v>1409.6717398048399</v>
      </c>
      <c r="AS178" s="1">
        <v>1.456651568412781</v>
      </c>
      <c r="AT178" s="1">
        <v>1.622968484861758</v>
      </c>
      <c r="AU178" s="1">
        <v>2.5197014211201978</v>
      </c>
      <c r="AV178" s="1">
        <v>0</v>
      </c>
    </row>
    <row r="179" spans="1:48" s="1" customFormat="1" x14ac:dyDescent="0.3">
      <c r="A179" s="1">
        <v>1</v>
      </c>
      <c r="B179" s="1">
        <v>51.796999999999997</v>
      </c>
      <c r="C179" s="1">
        <v>0.34100000000000003</v>
      </c>
      <c r="D179" s="1">
        <v>0.97399999999999998</v>
      </c>
      <c r="E179" s="1">
        <v>0.36799999999999999</v>
      </c>
      <c r="F179" s="1">
        <v>13.676</v>
      </c>
      <c r="G179" s="1">
        <v>0.39200000000000002</v>
      </c>
      <c r="H179" s="1">
        <v>12.472</v>
      </c>
      <c r="I179" s="1">
        <v>18.867999999999999</v>
      </c>
      <c r="J179" s="1">
        <v>0.19500000000000001</v>
      </c>
      <c r="K179" s="1">
        <v>0</v>
      </c>
      <c r="L179" s="1">
        <v>0</v>
      </c>
      <c r="M179" s="1">
        <v>0</v>
      </c>
      <c r="N179" s="1">
        <f t="shared" si="6"/>
        <v>99.08299999999997</v>
      </c>
      <c r="O179" s="1" t="s">
        <v>64</v>
      </c>
      <c r="P179" t="str" cm="1">
        <f t="array" ref="P179">_xlfn.IFS(A179=1,"Core",A179=2,"Rim",TRUE,"Mantle")</f>
        <v>Core</v>
      </c>
      <c r="Q179" s="1" t="s">
        <v>53</v>
      </c>
      <c r="R179" s="1">
        <v>1.9790000000000001</v>
      </c>
      <c r="S179" s="1">
        <v>0.01</v>
      </c>
      <c r="T179" s="1">
        <v>4.3999999999999997E-2</v>
      </c>
      <c r="U179" s="1">
        <v>1.0999999999999999E-2</v>
      </c>
      <c r="V179" s="1">
        <v>0</v>
      </c>
      <c r="W179" s="1">
        <v>0.437</v>
      </c>
      <c r="X179" s="1">
        <v>1.2999999999999999E-2</v>
      </c>
      <c r="Y179" s="1">
        <v>0.71</v>
      </c>
      <c r="Z179" s="1">
        <v>0.77200000000000002</v>
      </c>
      <c r="AA179" s="1">
        <v>1.4E-2</v>
      </c>
      <c r="AB179" s="1">
        <v>0</v>
      </c>
      <c r="AC179" s="1">
        <v>3.9910000000000001</v>
      </c>
      <c r="AD179" s="2">
        <v>39.958592132505174</v>
      </c>
      <c r="AE179" s="2">
        <v>36.749482401656316</v>
      </c>
      <c r="AF179" s="2">
        <v>23.29192546583851</v>
      </c>
      <c r="AG179" s="2">
        <f t="shared" si="7"/>
        <v>61.90061028770706</v>
      </c>
      <c r="AH179" s="2">
        <f t="shared" si="8"/>
        <v>0</v>
      </c>
      <c r="AI179" s="2">
        <v>0.43271221532091098</v>
      </c>
      <c r="AJ179" s="2">
        <v>0.39958592132505172</v>
      </c>
      <c r="AL179" s="1">
        <v>0.43407370479179969</v>
      </c>
      <c r="AM179" s="1">
        <v>1367.325346494441</v>
      </c>
      <c r="AN179" s="1">
        <v>1388.206909179688</v>
      </c>
      <c r="AO179" s="1">
        <v>1.246579051017761</v>
      </c>
      <c r="AP179" s="1">
        <v>1365.828002929688</v>
      </c>
      <c r="AQ179" s="1">
        <v>1398.253013335943</v>
      </c>
      <c r="AR179" s="1">
        <v>1405.626072969108</v>
      </c>
      <c r="AS179" s="1">
        <v>1.70581591129303</v>
      </c>
      <c r="AT179" s="1">
        <v>1.5112547229732629</v>
      </c>
      <c r="AU179" s="1">
        <v>2.4216520660329639</v>
      </c>
      <c r="AV179" s="1">
        <v>0</v>
      </c>
    </row>
    <row r="180" spans="1:48" s="1" customFormat="1" x14ac:dyDescent="0.3">
      <c r="A180" s="1">
        <v>1</v>
      </c>
      <c r="B180" s="1">
        <v>51.795000000000002</v>
      </c>
      <c r="C180" s="1">
        <v>0.314</v>
      </c>
      <c r="D180" s="1">
        <v>0.94599999999999995</v>
      </c>
      <c r="E180" s="1">
        <v>0.36699999999999999</v>
      </c>
      <c r="F180" s="1">
        <v>13.51</v>
      </c>
      <c r="G180" s="1">
        <v>0.41699999999999998</v>
      </c>
      <c r="H180" s="1">
        <v>12.304</v>
      </c>
      <c r="I180" s="1">
        <v>18.702999999999999</v>
      </c>
      <c r="J180" s="1">
        <v>0.23499999999999999</v>
      </c>
      <c r="K180" s="1">
        <v>0</v>
      </c>
      <c r="L180" s="1">
        <v>0</v>
      </c>
      <c r="M180" s="1">
        <v>0</v>
      </c>
      <c r="N180" s="1">
        <f t="shared" si="6"/>
        <v>98.591000000000008</v>
      </c>
      <c r="O180" s="1" t="s">
        <v>64</v>
      </c>
      <c r="P180" t="str" cm="1">
        <f t="array" ref="P180">_xlfn.IFS(A180=1,"Core",A180=2,"Rim",TRUE,"Mantle")</f>
        <v>Core</v>
      </c>
      <c r="Q180" s="1" t="s">
        <v>53</v>
      </c>
      <c r="R180" s="1">
        <v>1.9870000000000001</v>
      </c>
      <c r="S180" s="1">
        <v>8.9999999999999993E-3</v>
      </c>
      <c r="T180" s="1">
        <v>4.2999999999999997E-2</v>
      </c>
      <c r="U180" s="1">
        <v>1.0999999999999999E-2</v>
      </c>
      <c r="V180" s="1">
        <v>0</v>
      </c>
      <c r="W180" s="1">
        <v>0.433</v>
      </c>
      <c r="X180" s="1">
        <v>1.4E-2</v>
      </c>
      <c r="Y180" s="1">
        <v>0.70299999999999996</v>
      </c>
      <c r="Z180" s="1">
        <v>0.76900000000000002</v>
      </c>
      <c r="AA180" s="1">
        <v>1.7000000000000001E-2</v>
      </c>
      <c r="AB180" s="1">
        <v>0</v>
      </c>
      <c r="AC180" s="1">
        <v>3.9860000000000002</v>
      </c>
      <c r="AD180" s="2">
        <v>40.072954663887437</v>
      </c>
      <c r="AE180" s="2">
        <v>36.633663366336627</v>
      </c>
      <c r="AF180" s="2">
        <v>23.293381969775925</v>
      </c>
      <c r="AG180" s="2">
        <f t="shared" si="7"/>
        <v>61.883802816901415</v>
      </c>
      <c r="AH180" s="2">
        <f t="shared" si="8"/>
        <v>0</v>
      </c>
      <c r="AI180" s="2">
        <v>0.43329859301719642</v>
      </c>
      <c r="AJ180" s="2">
        <v>0.40072954663887439</v>
      </c>
      <c r="AL180" s="1">
        <v>1.328220784263991</v>
      </c>
      <c r="AM180" s="1">
        <v>1372.691696373616</v>
      </c>
      <c r="AN180" s="1">
        <v>1392.279052734375</v>
      </c>
      <c r="AO180" s="1">
        <v>1.389305591583252</v>
      </c>
      <c r="AP180" s="1">
        <v>1360.1279296875</v>
      </c>
      <c r="AQ180" s="1">
        <v>1407.8261779218931</v>
      </c>
      <c r="AR180" s="1">
        <v>1415.578853196313</v>
      </c>
      <c r="AS180" s="1">
        <v>1.813475370407104</v>
      </c>
      <c r="AT180" s="1">
        <v>2.5218494354553509</v>
      </c>
      <c r="AU180" s="1">
        <v>3.4781760524366359</v>
      </c>
      <c r="AV180" s="1">
        <v>0</v>
      </c>
    </row>
    <row r="181" spans="1:48" s="1" customFormat="1" x14ac:dyDescent="0.3">
      <c r="A181" s="1">
        <v>1</v>
      </c>
      <c r="B181" s="1">
        <v>52.136000000000003</v>
      </c>
      <c r="C181" s="1">
        <v>0.26400000000000001</v>
      </c>
      <c r="D181" s="1">
        <v>0.82799999999999996</v>
      </c>
      <c r="E181" s="1">
        <v>0.36099999999999999</v>
      </c>
      <c r="F181" s="1">
        <v>13.893000000000001</v>
      </c>
      <c r="G181" s="1">
        <v>0.42599999999999999</v>
      </c>
      <c r="H181" s="1">
        <v>12.617000000000001</v>
      </c>
      <c r="I181" s="1">
        <v>18.666</v>
      </c>
      <c r="J181" s="1">
        <v>0.20899999999999999</v>
      </c>
      <c r="K181" s="1">
        <v>0</v>
      </c>
      <c r="L181" s="1">
        <v>0</v>
      </c>
      <c r="M181" s="1">
        <v>0</v>
      </c>
      <c r="N181" s="1">
        <f t="shared" si="6"/>
        <v>99.4</v>
      </c>
      <c r="O181" s="1" t="s">
        <v>64</v>
      </c>
      <c r="P181" t="str" cm="1">
        <f t="array" ref="P181">_xlfn.IFS(A181=1,"Core",A181=2,"Rim",TRUE,"Mantle")</f>
        <v>Core</v>
      </c>
      <c r="Q181" s="1" t="s">
        <v>53</v>
      </c>
      <c r="R181" s="1">
        <v>1.986</v>
      </c>
      <c r="S181" s="1">
        <v>8.0000000000000002E-3</v>
      </c>
      <c r="T181" s="1">
        <v>3.6999999999999998E-2</v>
      </c>
      <c r="U181" s="1">
        <v>1.0999999999999999E-2</v>
      </c>
      <c r="V181" s="1">
        <v>0</v>
      </c>
      <c r="W181" s="1">
        <v>0.442</v>
      </c>
      <c r="X181" s="1">
        <v>1.4E-2</v>
      </c>
      <c r="Y181" s="1">
        <v>0.71599999999999997</v>
      </c>
      <c r="Z181" s="1">
        <v>0.76200000000000001</v>
      </c>
      <c r="AA181" s="1">
        <v>1.4999999999999999E-2</v>
      </c>
      <c r="AB181" s="1">
        <v>0</v>
      </c>
      <c r="AC181" s="1">
        <v>3.9910000000000001</v>
      </c>
      <c r="AD181" s="2">
        <v>39.400206825232679</v>
      </c>
      <c r="AE181" s="2">
        <v>37.021716649431227</v>
      </c>
      <c r="AF181" s="2">
        <v>23.57807652533609</v>
      </c>
      <c r="AG181" s="2">
        <f t="shared" si="7"/>
        <v>61.830742659758208</v>
      </c>
      <c r="AH181" s="2">
        <f t="shared" si="8"/>
        <v>0</v>
      </c>
      <c r="AI181" s="2">
        <v>0.43278179937952432</v>
      </c>
      <c r="AJ181" s="2">
        <v>0.39400206825232681</v>
      </c>
      <c r="AL181" s="1">
        <v>0.73442379216302811</v>
      </c>
      <c r="AM181" s="1">
        <v>1368.4884639415959</v>
      </c>
      <c r="AN181" s="1">
        <v>1388.926391601562</v>
      </c>
      <c r="AO181" s="1">
        <v>1.383277893066406</v>
      </c>
      <c r="AP181" s="1">
        <v>1355.016479492188</v>
      </c>
      <c r="AQ181" s="1">
        <v>1401.812043082138</v>
      </c>
      <c r="AR181" s="1">
        <v>1410.4349198395939</v>
      </c>
      <c r="AS181" s="1">
        <v>1.522191047668457</v>
      </c>
      <c r="AT181" s="1">
        <v>1.7603897271992539</v>
      </c>
      <c r="AU181" s="1">
        <v>2.8239390262303949</v>
      </c>
      <c r="AV181" s="1">
        <v>0</v>
      </c>
    </row>
    <row r="182" spans="1:48" s="1" customFormat="1" x14ac:dyDescent="0.3">
      <c r="A182" s="1">
        <v>1</v>
      </c>
      <c r="B182" s="1">
        <v>51.673000000000002</v>
      </c>
      <c r="C182" s="1">
        <v>0.34599999999999997</v>
      </c>
      <c r="D182" s="1">
        <v>1.0129999999999999</v>
      </c>
      <c r="E182" s="1">
        <v>0.38200000000000001</v>
      </c>
      <c r="F182" s="1">
        <v>13.7</v>
      </c>
      <c r="G182" s="1">
        <v>0.41699999999999998</v>
      </c>
      <c r="H182" s="1">
        <v>12.465</v>
      </c>
      <c r="I182" s="1">
        <v>18.725000000000001</v>
      </c>
      <c r="J182" s="1">
        <v>0.20799999999999999</v>
      </c>
      <c r="K182" s="1">
        <v>0</v>
      </c>
      <c r="L182" s="1">
        <v>0</v>
      </c>
      <c r="M182" s="1">
        <v>0</v>
      </c>
      <c r="N182" s="1">
        <f t="shared" si="6"/>
        <v>98.929000000000002</v>
      </c>
      <c r="O182" s="1" t="s">
        <v>64</v>
      </c>
      <c r="P182" t="str" cm="1">
        <f t="array" ref="P182">_xlfn.IFS(A182=1,"Core",A182=2,"Rim",TRUE,"Mantle")</f>
        <v>Core</v>
      </c>
      <c r="Q182" s="1" t="s">
        <v>53</v>
      </c>
      <c r="R182" s="1">
        <v>1.978</v>
      </c>
      <c r="S182" s="1">
        <v>0.01</v>
      </c>
      <c r="T182" s="1">
        <v>4.5999999999999999E-2</v>
      </c>
      <c r="U182" s="1">
        <v>1.2E-2</v>
      </c>
      <c r="V182" s="1">
        <v>0</v>
      </c>
      <c r="W182" s="1">
        <v>0.439</v>
      </c>
      <c r="X182" s="1">
        <v>1.4E-2</v>
      </c>
      <c r="Y182" s="1">
        <v>0.71099999999999997</v>
      </c>
      <c r="Z182" s="1">
        <v>0.76800000000000002</v>
      </c>
      <c r="AA182" s="1">
        <v>1.4999999999999999E-2</v>
      </c>
      <c r="AB182" s="1">
        <v>0</v>
      </c>
      <c r="AC182" s="1">
        <v>3.9910000000000001</v>
      </c>
      <c r="AD182" s="2">
        <v>39.75155279503106</v>
      </c>
      <c r="AE182" s="2">
        <v>36.801242236024848</v>
      </c>
      <c r="AF182" s="2">
        <v>23.447204968944103</v>
      </c>
      <c r="AG182" s="2">
        <f t="shared" si="7"/>
        <v>61.826086956521742</v>
      </c>
      <c r="AH182" s="2">
        <f t="shared" si="8"/>
        <v>0</v>
      </c>
      <c r="AI182" s="2">
        <v>0.43322981366459634</v>
      </c>
      <c r="AJ182" s="2">
        <v>0.39751552795031059</v>
      </c>
      <c r="AL182" s="1">
        <v>0.64536044794881064</v>
      </c>
      <c r="AM182" s="1">
        <v>1366.5304998751419</v>
      </c>
      <c r="AN182" s="1">
        <v>1392.43603515625</v>
      </c>
      <c r="AO182" s="1">
        <v>1.2419968843460081</v>
      </c>
      <c r="AP182" s="1">
        <v>1364.1611328125</v>
      </c>
      <c r="AQ182" s="1">
        <v>1400.203226567766</v>
      </c>
      <c r="AR182" s="1">
        <v>1407.6967798828839</v>
      </c>
      <c r="AS182" s="1">
        <v>1.698056101799011</v>
      </c>
      <c r="AT182" s="1">
        <v>1.758534501579561</v>
      </c>
      <c r="AU182" s="1">
        <v>2.683844597873946</v>
      </c>
      <c r="AV182" s="1">
        <v>0</v>
      </c>
    </row>
    <row r="183" spans="1:48" s="1" customFormat="1" x14ac:dyDescent="0.3">
      <c r="A183" s="1">
        <v>1</v>
      </c>
      <c r="B183" s="1">
        <v>52.384</v>
      </c>
      <c r="C183" s="1">
        <v>0.126</v>
      </c>
      <c r="D183" s="1">
        <v>0.47599999999999998</v>
      </c>
      <c r="E183" s="1">
        <v>0.36399999999999999</v>
      </c>
      <c r="F183" s="1">
        <v>14.122999999999999</v>
      </c>
      <c r="G183" s="1">
        <v>0.41499999999999998</v>
      </c>
      <c r="H183" s="1">
        <v>12.834</v>
      </c>
      <c r="I183" s="1">
        <v>18.206</v>
      </c>
      <c r="J183" s="1">
        <v>0.19600000000000001</v>
      </c>
      <c r="K183" s="1">
        <v>0</v>
      </c>
      <c r="L183" s="1">
        <v>0</v>
      </c>
      <c r="M183" s="1">
        <v>0</v>
      </c>
      <c r="N183" s="1">
        <f t="shared" si="6"/>
        <v>99.124000000000009</v>
      </c>
      <c r="O183" s="1" t="s">
        <v>64</v>
      </c>
      <c r="P183" t="str" cm="1">
        <f t="array" ref="P183">_xlfn.IFS(A183=1,"Core",A183=2,"Rim",TRUE,"Mantle")</f>
        <v>Core</v>
      </c>
      <c r="Q183" s="1" t="s">
        <v>53</v>
      </c>
      <c r="R183" s="1">
        <v>1.9990000000000001</v>
      </c>
      <c r="S183" s="1">
        <v>4.0000000000000001E-3</v>
      </c>
      <c r="T183" s="1">
        <v>2.1000000000000001E-2</v>
      </c>
      <c r="U183" s="1">
        <v>1.0999999999999999E-2</v>
      </c>
      <c r="V183" s="1">
        <v>0</v>
      </c>
      <c r="W183" s="1">
        <v>0.45100000000000001</v>
      </c>
      <c r="X183" s="1">
        <v>1.2999999999999999E-2</v>
      </c>
      <c r="Y183" s="1">
        <v>0.73</v>
      </c>
      <c r="Z183" s="1">
        <v>0.74399999999999999</v>
      </c>
      <c r="AA183" s="1">
        <v>1.4999999999999999E-2</v>
      </c>
      <c r="AB183" s="1">
        <v>0</v>
      </c>
      <c r="AC183" s="1">
        <v>3.988</v>
      </c>
      <c r="AD183" s="2">
        <v>38.390092879256969</v>
      </c>
      <c r="AE183" s="2">
        <v>37.667698658410728</v>
      </c>
      <c r="AF183" s="2">
        <v>23.942208462332299</v>
      </c>
      <c r="AG183" s="2">
        <f t="shared" si="7"/>
        <v>61.812023708721419</v>
      </c>
      <c r="AH183" s="2">
        <f t="shared" si="8"/>
        <v>0</v>
      </c>
      <c r="AI183" s="2">
        <v>0.43137254901960786</v>
      </c>
      <c r="AJ183" s="2">
        <v>0.38390092879256971</v>
      </c>
      <c r="AL183" s="1">
        <v>0.81185803791007416</v>
      </c>
      <c r="AM183" s="1">
        <v>1373.873681690874</v>
      </c>
      <c r="AN183" s="1">
        <v>1401.353393554688</v>
      </c>
      <c r="AO183" s="1">
        <v>0.96138733625411987</v>
      </c>
      <c r="AP183" s="1">
        <v>1358.154541015625</v>
      </c>
      <c r="AQ183" s="1">
        <v>1404.7009231272771</v>
      </c>
      <c r="AR183" s="1">
        <v>1414.0727343903229</v>
      </c>
      <c r="AS183" s="1">
        <v>1.4004713296890261</v>
      </c>
      <c r="AT183" s="1">
        <v>1.7489062861363891</v>
      </c>
      <c r="AU183" s="1">
        <v>2.902375623342889</v>
      </c>
      <c r="AV183" s="1">
        <v>0</v>
      </c>
    </row>
    <row r="184" spans="1:48" s="1" customFormat="1" x14ac:dyDescent="0.3">
      <c r="A184" s="1">
        <v>1</v>
      </c>
      <c r="B184" s="1">
        <v>52.67</v>
      </c>
      <c r="C184" s="1">
        <v>0.11</v>
      </c>
      <c r="D184" s="1">
        <v>0.46</v>
      </c>
      <c r="E184" s="1">
        <v>0.4</v>
      </c>
      <c r="F184" s="1">
        <v>14.5</v>
      </c>
      <c r="G184" s="1">
        <v>0.43</v>
      </c>
      <c r="H184" s="1">
        <v>13.09</v>
      </c>
      <c r="I184" s="1">
        <v>18.170000000000002</v>
      </c>
      <c r="J184" s="1">
        <v>0.21</v>
      </c>
      <c r="K184" s="1">
        <v>0</v>
      </c>
      <c r="L184" s="1">
        <v>0</v>
      </c>
      <c r="M184" s="1">
        <v>0</v>
      </c>
      <c r="N184" s="1">
        <f t="shared" si="6"/>
        <v>100.04</v>
      </c>
      <c r="O184" s="1" t="s">
        <v>64</v>
      </c>
      <c r="P184" t="str" cm="1">
        <f t="array" ref="P184">_xlfn.IFS(A184=1,"Core",A184=2,"Rim",TRUE,"Mantle")</f>
        <v>Core</v>
      </c>
      <c r="Q184" s="1" t="s">
        <v>58</v>
      </c>
      <c r="R184" s="1">
        <v>1.994</v>
      </c>
      <c r="S184" s="1">
        <v>3.0000000000000001E-3</v>
      </c>
      <c r="T184" s="1">
        <v>2.1000000000000001E-2</v>
      </c>
      <c r="U184" s="1">
        <v>1.2E-2</v>
      </c>
      <c r="V184" s="1">
        <v>0</v>
      </c>
      <c r="W184" s="1">
        <v>0.45900000000000002</v>
      </c>
      <c r="X184" s="1">
        <v>1.4E-2</v>
      </c>
      <c r="Y184" s="1">
        <v>0.73899999999999999</v>
      </c>
      <c r="Z184" s="1">
        <v>0.73699999999999999</v>
      </c>
      <c r="AA184" s="1">
        <v>1.4999999999999999E-2</v>
      </c>
      <c r="AB184" s="1">
        <v>0</v>
      </c>
      <c r="AC184" s="1">
        <v>3.9940000000000002</v>
      </c>
      <c r="AD184" s="1">
        <v>37.814263724987171</v>
      </c>
      <c r="AE184" s="1">
        <v>37.916880451513599</v>
      </c>
      <c r="AF184" s="1">
        <v>24.268855823499237</v>
      </c>
      <c r="AG184" s="2">
        <f t="shared" si="7"/>
        <v>61.686143572621035</v>
      </c>
      <c r="AH184" s="2">
        <f t="shared" si="8"/>
        <v>0</v>
      </c>
      <c r="AI184" s="1">
        <v>0.43175987685992823</v>
      </c>
      <c r="AJ184" s="1">
        <v>0.37814263724987174</v>
      </c>
      <c r="AL184" s="1">
        <v>0.53412625938659275</v>
      </c>
      <c r="AM184" s="1">
        <v>1370.940182553398</v>
      </c>
      <c r="AN184" s="1">
        <v>1409.025146484375</v>
      </c>
      <c r="AO184" s="1">
        <v>0.72476083040237427</v>
      </c>
      <c r="AP184" s="1">
        <v>1361.17431640625</v>
      </c>
      <c r="AQ184" s="1">
        <v>1398.078530286328</v>
      </c>
      <c r="AR184" s="1">
        <v>1411.223432783142</v>
      </c>
      <c r="AS184" s="1">
        <v>1.5055069923400879</v>
      </c>
      <c r="AT184" s="1">
        <v>1.050508001945673</v>
      </c>
      <c r="AU184" s="1">
        <v>2.6694611032075168</v>
      </c>
      <c r="AV184" s="1">
        <v>1</v>
      </c>
    </row>
    <row r="185" spans="1:48" s="1" customFormat="1" x14ac:dyDescent="0.3">
      <c r="A185" s="1">
        <v>1</v>
      </c>
      <c r="B185" s="1">
        <v>51.902999999999999</v>
      </c>
      <c r="C185" s="1">
        <v>0.31900000000000001</v>
      </c>
      <c r="D185" s="1">
        <v>0.79400000000000004</v>
      </c>
      <c r="E185" s="1">
        <v>0.35499999999999998</v>
      </c>
      <c r="F185" s="1">
        <v>13.72</v>
      </c>
      <c r="G185" s="1">
        <v>0.41</v>
      </c>
      <c r="H185" s="1">
        <v>12.394</v>
      </c>
      <c r="I185" s="1">
        <v>18.678999999999998</v>
      </c>
      <c r="J185" s="1">
        <v>0.20899999999999999</v>
      </c>
      <c r="K185" s="1">
        <v>0</v>
      </c>
      <c r="L185" s="1">
        <v>0</v>
      </c>
      <c r="M185" s="1">
        <v>0</v>
      </c>
      <c r="N185" s="1">
        <f t="shared" si="6"/>
        <v>98.783000000000001</v>
      </c>
      <c r="O185" s="1" t="s">
        <v>64</v>
      </c>
      <c r="P185" t="str" cm="1">
        <f t="array" ref="P185">_xlfn.IFS(A185=1,"Core",A185=2,"Rim",TRUE,"Mantle")</f>
        <v>Core</v>
      </c>
      <c r="Q185" s="1" t="s">
        <v>53</v>
      </c>
      <c r="R185" s="1">
        <v>1.988</v>
      </c>
      <c r="S185" s="1">
        <v>8.9999999999999993E-3</v>
      </c>
      <c r="T185" s="1">
        <v>3.5999999999999997E-2</v>
      </c>
      <c r="U185" s="1">
        <v>1.0999999999999999E-2</v>
      </c>
      <c r="V185" s="1">
        <v>0</v>
      </c>
      <c r="W185" s="1">
        <v>0.44</v>
      </c>
      <c r="X185" s="1">
        <v>1.2999999999999999E-2</v>
      </c>
      <c r="Y185" s="1">
        <v>0.70799999999999996</v>
      </c>
      <c r="Z185" s="1">
        <v>0.76700000000000002</v>
      </c>
      <c r="AA185" s="1">
        <v>1.6E-2</v>
      </c>
      <c r="AB185" s="1">
        <v>0</v>
      </c>
      <c r="AC185" s="1">
        <v>3.9870000000000001</v>
      </c>
      <c r="AD185" s="2">
        <v>39.782157676348554</v>
      </c>
      <c r="AE185" s="2">
        <v>36.721991701244818</v>
      </c>
      <c r="AF185" s="2">
        <v>23.495850622406639</v>
      </c>
      <c r="AG185" s="2">
        <f t="shared" si="7"/>
        <v>61.672473867595826</v>
      </c>
      <c r="AH185" s="2">
        <f t="shared" si="8"/>
        <v>0</v>
      </c>
      <c r="AI185" s="2">
        <v>0.43386929460580914</v>
      </c>
      <c r="AJ185" s="2">
        <v>0.39782157676348556</v>
      </c>
      <c r="AL185" s="1">
        <v>0.78423473708989633</v>
      </c>
      <c r="AM185" s="1">
        <v>1369.4219295185101</v>
      </c>
      <c r="AN185" s="1">
        <v>1391.426147460938</v>
      </c>
      <c r="AO185" s="1">
        <v>1.2789497375488279</v>
      </c>
      <c r="AP185" s="1">
        <v>1365.427734375</v>
      </c>
      <c r="AQ185" s="1">
        <v>1400.919505487034</v>
      </c>
      <c r="AR185" s="1">
        <v>1409.3802252249361</v>
      </c>
      <c r="AS185" s="1">
        <v>1.519548892974854</v>
      </c>
      <c r="AT185" s="1">
        <v>1.7966143401472441</v>
      </c>
      <c r="AU185" s="1">
        <v>2.8410467519852278</v>
      </c>
      <c r="AV185" s="1">
        <v>0</v>
      </c>
    </row>
    <row r="186" spans="1:48" s="1" customFormat="1" x14ac:dyDescent="0.3">
      <c r="A186" s="1">
        <v>1</v>
      </c>
      <c r="B186" s="1">
        <v>51.753999999999998</v>
      </c>
      <c r="C186" s="1">
        <v>0.20799999999999999</v>
      </c>
      <c r="D186" s="1">
        <v>0.77700000000000002</v>
      </c>
      <c r="E186" s="1">
        <v>0.41399999999999998</v>
      </c>
      <c r="F186" s="1">
        <v>13.993</v>
      </c>
      <c r="G186" s="1">
        <v>0.42399999999999999</v>
      </c>
      <c r="H186" s="1">
        <v>12.624000000000001</v>
      </c>
      <c r="I186" s="1">
        <v>18.452999999999999</v>
      </c>
      <c r="J186" s="1">
        <v>0.21</v>
      </c>
      <c r="K186" s="1">
        <v>0</v>
      </c>
      <c r="L186" s="1">
        <v>0</v>
      </c>
      <c r="M186" s="1">
        <v>0</v>
      </c>
      <c r="N186" s="1">
        <f t="shared" si="6"/>
        <v>98.856999999999999</v>
      </c>
      <c r="O186" s="1" t="s">
        <v>64</v>
      </c>
      <c r="P186" t="str" cm="1">
        <f t="array" ref="P186">_xlfn.IFS(A186=1,"Core",A186=2,"Rim",TRUE,"Mantle")</f>
        <v>Core</v>
      </c>
      <c r="Q186" s="1" t="s">
        <v>53</v>
      </c>
      <c r="R186" s="1">
        <v>1.984</v>
      </c>
      <c r="S186" s="1">
        <v>6.0000000000000001E-3</v>
      </c>
      <c r="T186" s="1">
        <v>3.5000000000000003E-2</v>
      </c>
      <c r="U186" s="1">
        <v>1.2999999999999999E-2</v>
      </c>
      <c r="V186" s="1">
        <v>0</v>
      </c>
      <c r="W186" s="1">
        <v>0.44900000000000001</v>
      </c>
      <c r="X186" s="1">
        <v>1.4E-2</v>
      </c>
      <c r="Y186" s="1">
        <v>0.72099999999999997</v>
      </c>
      <c r="Z186" s="1">
        <v>0.75800000000000001</v>
      </c>
      <c r="AA186" s="1">
        <v>1.6E-2</v>
      </c>
      <c r="AB186" s="1">
        <v>0</v>
      </c>
      <c r="AC186" s="1">
        <v>3.9940000000000002</v>
      </c>
      <c r="AD186" s="2">
        <v>39.031925849639556</v>
      </c>
      <c r="AE186" s="2">
        <v>37.126673532440776</v>
      </c>
      <c r="AF186" s="2">
        <v>23.841400617919671</v>
      </c>
      <c r="AG186" s="2">
        <f t="shared" si="7"/>
        <v>61.623931623931625</v>
      </c>
      <c r="AH186" s="2">
        <f t="shared" si="8"/>
        <v>0</v>
      </c>
      <c r="AI186" s="2">
        <v>0.43357363542739447</v>
      </c>
      <c r="AJ186" s="2">
        <v>0.39031925849639554</v>
      </c>
      <c r="AL186" s="1">
        <v>0.5346797071833258</v>
      </c>
      <c r="AM186" s="1">
        <v>1367.294692147324</v>
      </c>
      <c r="AN186" s="1">
        <v>1392.423583984375</v>
      </c>
      <c r="AO186" s="1">
        <v>1.260993957519531</v>
      </c>
      <c r="AP186" s="1">
        <v>1359.030029296875</v>
      </c>
      <c r="AQ186" s="1">
        <v>1398.81868609509</v>
      </c>
      <c r="AR186" s="1">
        <v>1409.6450899606341</v>
      </c>
      <c r="AS186" s="1">
        <v>1.704002261161804</v>
      </c>
      <c r="AT186" s="1">
        <v>1.3643460957287059</v>
      </c>
      <c r="AU186" s="1">
        <v>2.6994716225194768</v>
      </c>
      <c r="AV186" s="1">
        <v>0</v>
      </c>
    </row>
    <row r="187" spans="1:48" s="1" customFormat="1" x14ac:dyDescent="0.3">
      <c r="A187" s="1">
        <v>1</v>
      </c>
      <c r="B187" s="1">
        <v>51.618000000000002</v>
      </c>
      <c r="C187" s="1">
        <v>0.23699999999999999</v>
      </c>
      <c r="D187" s="1">
        <v>0.85199999999999998</v>
      </c>
      <c r="E187" s="1">
        <v>0.35799999999999998</v>
      </c>
      <c r="F187" s="1">
        <v>13.744999999999999</v>
      </c>
      <c r="G187" s="1">
        <v>0.42399999999999999</v>
      </c>
      <c r="H187" s="1">
        <v>12.375</v>
      </c>
      <c r="I187" s="1">
        <v>18.279</v>
      </c>
      <c r="J187" s="1">
        <v>0.246</v>
      </c>
      <c r="K187" s="1">
        <v>0</v>
      </c>
      <c r="L187" s="1">
        <v>0</v>
      </c>
      <c r="M187" s="1">
        <v>0</v>
      </c>
      <c r="N187" s="1">
        <f t="shared" si="6"/>
        <v>98.134</v>
      </c>
      <c r="O187" s="1" t="s">
        <v>64</v>
      </c>
      <c r="P187" t="str" cm="1">
        <f t="array" ref="P187">_xlfn.IFS(A187=1,"Core",A187=2,"Rim",TRUE,"Mantle")</f>
        <v>Core</v>
      </c>
      <c r="Q187" s="1" t="s">
        <v>53</v>
      </c>
      <c r="R187" s="1">
        <v>1.99</v>
      </c>
      <c r="S187" s="1">
        <v>7.0000000000000001E-3</v>
      </c>
      <c r="T187" s="1">
        <v>3.9E-2</v>
      </c>
      <c r="U187" s="1">
        <v>1.0999999999999999E-2</v>
      </c>
      <c r="V187" s="1">
        <v>0</v>
      </c>
      <c r="W187" s="1">
        <v>0.443</v>
      </c>
      <c r="X187" s="1">
        <v>1.4E-2</v>
      </c>
      <c r="Y187" s="1">
        <v>0.71099999999999997</v>
      </c>
      <c r="Z187" s="1">
        <v>0.755</v>
      </c>
      <c r="AA187" s="1">
        <v>1.7999999999999999E-2</v>
      </c>
      <c r="AB187" s="1">
        <v>0</v>
      </c>
      <c r="AC187" s="1">
        <v>3.988</v>
      </c>
      <c r="AD187" s="2">
        <v>39.261570462818518</v>
      </c>
      <c r="AE187" s="2">
        <v>36.973478939157566</v>
      </c>
      <c r="AF187" s="2">
        <v>23.764950598023923</v>
      </c>
      <c r="AG187" s="2">
        <f t="shared" si="7"/>
        <v>61.611785095320627</v>
      </c>
      <c r="AH187" s="2">
        <f t="shared" si="8"/>
        <v>0</v>
      </c>
      <c r="AI187" s="2">
        <v>0.4339573582943318</v>
      </c>
      <c r="AJ187" s="2">
        <v>0.39261570462818518</v>
      </c>
      <c r="AL187" s="1">
        <v>1.603350148516725</v>
      </c>
      <c r="AM187" s="1">
        <v>1375.00574264035</v>
      </c>
      <c r="AN187" s="1">
        <v>1381.127685546875</v>
      </c>
      <c r="AO187" s="1">
        <v>1.494489312171936</v>
      </c>
      <c r="AP187" s="1">
        <v>1352.958862304688</v>
      </c>
      <c r="AQ187" s="1">
        <v>1411.0906206765051</v>
      </c>
      <c r="AR187" s="1">
        <v>1419.472655333788</v>
      </c>
      <c r="AS187" s="1">
        <v>1.831240057945251</v>
      </c>
      <c r="AT187" s="1">
        <v>2.816267120352677</v>
      </c>
      <c r="AU187" s="1">
        <v>3.8495848769762961</v>
      </c>
      <c r="AV187" s="1">
        <v>0</v>
      </c>
    </row>
    <row r="188" spans="1:48" s="1" customFormat="1" x14ac:dyDescent="0.3">
      <c r="A188" s="1">
        <v>1</v>
      </c>
      <c r="B188" s="1">
        <v>52.475000000000001</v>
      </c>
      <c r="C188" s="1">
        <v>0.126</v>
      </c>
      <c r="D188" s="1">
        <v>0.50700000000000001</v>
      </c>
      <c r="E188" s="1">
        <v>0.36599999999999999</v>
      </c>
      <c r="F188" s="1">
        <v>14.255000000000001</v>
      </c>
      <c r="G188" s="1">
        <v>0.42599999999999999</v>
      </c>
      <c r="H188" s="1">
        <v>12.823</v>
      </c>
      <c r="I188" s="1">
        <v>18.234000000000002</v>
      </c>
      <c r="J188" s="1">
        <v>0.19700000000000001</v>
      </c>
      <c r="K188" s="1">
        <v>0</v>
      </c>
      <c r="L188" s="1">
        <v>0</v>
      </c>
      <c r="M188" s="1">
        <v>0</v>
      </c>
      <c r="N188" s="1">
        <f t="shared" si="6"/>
        <v>99.40900000000002</v>
      </c>
      <c r="O188" s="1" t="s">
        <v>64</v>
      </c>
      <c r="P188" t="str" cm="1">
        <f t="array" ref="P188">_xlfn.IFS(A188=1,"Core",A188=2,"Rim",TRUE,"Mantle")</f>
        <v>Core</v>
      </c>
      <c r="Q188" s="1" t="s">
        <v>53</v>
      </c>
      <c r="R188" s="1">
        <v>1.998</v>
      </c>
      <c r="S188" s="1">
        <v>4.0000000000000001E-3</v>
      </c>
      <c r="T188" s="1">
        <v>2.3E-2</v>
      </c>
      <c r="U188" s="1">
        <v>1.0999999999999999E-2</v>
      </c>
      <c r="V188" s="1">
        <v>0</v>
      </c>
      <c r="W188" s="1">
        <v>0.45400000000000001</v>
      </c>
      <c r="X188" s="1">
        <v>1.4E-2</v>
      </c>
      <c r="Y188" s="1">
        <v>0.72799999999999998</v>
      </c>
      <c r="Z188" s="1">
        <v>0.74399999999999999</v>
      </c>
      <c r="AA188" s="1">
        <v>1.4999999999999999E-2</v>
      </c>
      <c r="AB188" s="1">
        <v>0</v>
      </c>
      <c r="AC188" s="1">
        <v>3.9889999999999999</v>
      </c>
      <c r="AD188" s="2">
        <v>38.350515463917532</v>
      </c>
      <c r="AE188" s="2">
        <v>37.525773195876283</v>
      </c>
      <c r="AF188" s="2">
        <v>24.123711340206189</v>
      </c>
      <c r="AG188" s="2">
        <f t="shared" si="7"/>
        <v>61.590524534686978</v>
      </c>
      <c r="AH188" s="2">
        <f t="shared" si="8"/>
        <v>0</v>
      </c>
      <c r="AI188" s="2">
        <v>0.43298969072164956</v>
      </c>
      <c r="AJ188" s="2">
        <v>0.38350515463917534</v>
      </c>
      <c r="AL188" s="1">
        <v>0.82955560541421747</v>
      </c>
      <c r="AM188" s="1">
        <v>1372.323799164413</v>
      </c>
      <c r="AN188" s="1">
        <v>1401.189208984375</v>
      </c>
      <c r="AO188" s="1">
        <v>0.93152177333831787</v>
      </c>
      <c r="AP188" s="1">
        <v>1356.505615234375</v>
      </c>
      <c r="AQ188" s="1">
        <v>1404.343197641299</v>
      </c>
      <c r="AR188" s="1">
        <v>1413.6351510641171</v>
      </c>
      <c r="AS188" s="1">
        <v>1.3729913234710689</v>
      </c>
      <c r="AT188" s="1">
        <v>1.7840199449087779</v>
      </c>
      <c r="AU188" s="1">
        <v>2.9281841412290501</v>
      </c>
      <c r="AV188" s="1">
        <v>0</v>
      </c>
    </row>
    <row r="189" spans="1:48" s="1" customFormat="1" x14ac:dyDescent="0.3">
      <c r="A189" s="1">
        <v>1</v>
      </c>
      <c r="B189" s="1">
        <v>51.877000000000002</v>
      </c>
      <c r="C189" s="1">
        <v>0.33100000000000002</v>
      </c>
      <c r="D189" s="1">
        <v>0.95599999999999996</v>
      </c>
      <c r="E189" s="1">
        <v>0.36799999999999999</v>
      </c>
      <c r="F189" s="1">
        <v>13.589</v>
      </c>
      <c r="G189" s="1">
        <v>0.42399999999999999</v>
      </c>
      <c r="H189" s="1">
        <v>12.217000000000001</v>
      </c>
      <c r="I189" s="1">
        <v>18.745999999999999</v>
      </c>
      <c r="J189" s="1">
        <v>0.24299999999999999</v>
      </c>
      <c r="K189" s="1">
        <v>0</v>
      </c>
      <c r="L189" s="1">
        <v>0</v>
      </c>
      <c r="M189" s="1">
        <v>0</v>
      </c>
      <c r="N189" s="1">
        <f t="shared" si="6"/>
        <v>98.751000000000005</v>
      </c>
      <c r="O189" s="1" t="s">
        <v>64</v>
      </c>
      <c r="P189" t="str" cm="1">
        <f t="array" ref="P189">_xlfn.IFS(A189=1,"Core",A189=2,"Rim",TRUE,"Mantle")</f>
        <v>Core</v>
      </c>
      <c r="Q189" s="1" t="s">
        <v>53</v>
      </c>
      <c r="R189" s="1">
        <v>1.9870000000000001</v>
      </c>
      <c r="S189" s="1">
        <v>0.01</v>
      </c>
      <c r="T189" s="1">
        <v>4.2999999999999997E-2</v>
      </c>
      <c r="U189" s="1">
        <v>1.0999999999999999E-2</v>
      </c>
      <c r="V189" s="1">
        <v>0</v>
      </c>
      <c r="W189" s="1">
        <v>0.435</v>
      </c>
      <c r="X189" s="1">
        <v>1.4E-2</v>
      </c>
      <c r="Y189" s="1">
        <v>0.69699999999999995</v>
      </c>
      <c r="Z189" s="1">
        <v>0.76900000000000002</v>
      </c>
      <c r="AA189" s="1">
        <v>1.7999999999999999E-2</v>
      </c>
      <c r="AB189" s="1">
        <v>0</v>
      </c>
      <c r="AC189" s="1">
        <v>3.9849999999999999</v>
      </c>
      <c r="AD189" s="2">
        <v>40.156657963446477</v>
      </c>
      <c r="AE189" s="2">
        <v>36.396866840731064</v>
      </c>
      <c r="AF189" s="2">
        <v>23.446475195822455</v>
      </c>
      <c r="AG189" s="2">
        <f t="shared" si="7"/>
        <v>61.572438162544174</v>
      </c>
      <c r="AH189" s="2">
        <f t="shared" si="8"/>
        <v>0</v>
      </c>
      <c r="AI189" s="2">
        <v>0.43524804177545695</v>
      </c>
      <c r="AJ189" s="2">
        <v>0.40156657963446479</v>
      </c>
      <c r="AL189" s="1">
        <v>1.4460796351335361</v>
      </c>
      <c r="AM189" s="1">
        <v>1372.106949299389</v>
      </c>
      <c r="AN189" s="1">
        <v>1396.428588867188</v>
      </c>
      <c r="AO189" s="1">
        <v>1.3498703241348271</v>
      </c>
      <c r="AP189" s="1">
        <v>1359.627563476562</v>
      </c>
      <c r="AQ189" s="1">
        <v>1407.809165448954</v>
      </c>
      <c r="AR189" s="1">
        <v>1415.719116644733</v>
      </c>
      <c r="AS189" s="1">
        <v>1.831246614456177</v>
      </c>
      <c r="AT189" s="1">
        <v>2.6426959806349259</v>
      </c>
      <c r="AU189" s="1">
        <v>3.619114057145373</v>
      </c>
      <c r="AV189" s="1">
        <v>0</v>
      </c>
    </row>
    <row r="190" spans="1:48" s="1" customFormat="1" x14ac:dyDescent="0.3">
      <c r="A190" s="1">
        <v>1</v>
      </c>
      <c r="B190" s="1">
        <v>51.249000000000002</v>
      </c>
      <c r="C190" s="1">
        <v>0.14899999999999999</v>
      </c>
      <c r="D190" s="1">
        <v>0.65600000000000003</v>
      </c>
      <c r="E190" s="1">
        <v>0.27600000000000002</v>
      </c>
      <c r="F190" s="1">
        <v>15.337999999999999</v>
      </c>
      <c r="G190" s="1">
        <v>0.54200000000000004</v>
      </c>
      <c r="H190" s="1">
        <v>12.574</v>
      </c>
      <c r="I190" s="1">
        <v>18.366</v>
      </c>
      <c r="J190" s="1">
        <v>0.193</v>
      </c>
      <c r="K190" s="1">
        <v>0</v>
      </c>
      <c r="L190" s="1">
        <v>0</v>
      </c>
      <c r="M190" s="1">
        <v>0</v>
      </c>
      <c r="N190" s="1">
        <f t="shared" si="6"/>
        <v>99.343000000000004</v>
      </c>
      <c r="O190" s="1" t="s">
        <v>63</v>
      </c>
      <c r="P190" t="str" cm="1">
        <f t="array" ref="P190">_xlfn.IFS(A190=1,"Core",A190=2,"Rim",TRUE,"Mantle")</f>
        <v>Core</v>
      </c>
      <c r="Q190" s="1" t="s">
        <v>52</v>
      </c>
      <c r="R190" s="1">
        <v>1.9630000000000001</v>
      </c>
      <c r="S190" s="1">
        <v>4.0000000000000001E-3</v>
      </c>
      <c r="T190" s="1">
        <v>0.03</v>
      </c>
      <c r="U190" s="1">
        <v>8.0000000000000002E-3</v>
      </c>
      <c r="V190" s="1">
        <v>4.2000000000000003E-2</v>
      </c>
      <c r="W190" s="1">
        <v>0.44900000000000001</v>
      </c>
      <c r="X190" s="1">
        <v>1.7999999999999999E-2</v>
      </c>
      <c r="Y190" s="1">
        <v>0.71799999999999997</v>
      </c>
      <c r="Z190" s="1">
        <v>0.754</v>
      </c>
      <c r="AA190" s="1">
        <v>1.4E-2</v>
      </c>
      <c r="AB190" s="1">
        <v>0</v>
      </c>
      <c r="AC190" s="1">
        <v>4</v>
      </c>
      <c r="AD190" s="2">
        <v>38.061585058051492</v>
      </c>
      <c r="AE190" s="2">
        <v>36.244321049974758</v>
      </c>
      <c r="AF190" s="2">
        <v>25.69409389197375</v>
      </c>
      <c r="AG190" s="2">
        <f t="shared" si="7"/>
        <v>61.525278491859467</v>
      </c>
      <c r="AH190" s="2">
        <f t="shared" si="8"/>
        <v>8.553971486761712E-2</v>
      </c>
      <c r="AI190" s="2">
        <v>0.44724886420999499</v>
      </c>
      <c r="AJ190" s="2">
        <v>0.38061585058051489</v>
      </c>
      <c r="AM190" s="1">
        <v>1338.608129351773</v>
      </c>
      <c r="AN190" s="1">
        <v>1393.055786132812</v>
      </c>
      <c r="AO190" s="1">
        <v>1.499427318572998</v>
      </c>
      <c r="AP190" s="1">
        <v>1330.87255859375</v>
      </c>
      <c r="AS190" s="1">
        <v>1.721366763114929</v>
      </c>
      <c r="AV190" s="1">
        <v>1</v>
      </c>
    </row>
    <row r="191" spans="1:48" s="1" customFormat="1" x14ac:dyDescent="0.3">
      <c r="A191" s="1">
        <v>1</v>
      </c>
      <c r="B191" s="1">
        <v>52.89</v>
      </c>
      <c r="C191" s="1">
        <v>0.1</v>
      </c>
      <c r="D191" s="1">
        <v>0.48</v>
      </c>
      <c r="E191" s="1">
        <v>0.4</v>
      </c>
      <c r="F191" s="1">
        <v>14.74</v>
      </c>
      <c r="G191" s="1">
        <v>0.46</v>
      </c>
      <c r="H191" s="1">
        <v>13.15</v>
      </c>
      <c r="I191" s="1">
        <v>18.18</v>
      </c>
      <c r="J191" s="1">
        <v>0.18</v>
      </c>
      <c r="K191" s="1">
        <v>0</v>
      </c>
      <c r="L191" s="1">
        <v>0</v>
      </c>
      <c r="M191" s="1">
        <v>0</v>
      </c>
      <c r="N191" s="1">
        <f t="shared" si="6"/>
        <v>100.58000000000001</v>
      </c>
      <c r="O191" s="1" t="s">
        <v>64</v>
      </c>
      <c r="P191" t="str" cm="1">
        <f t="array" ref="P191">_xlfn.IFS(A191=1,"Core",A191=2,"Rim",TRUE,"Mantle")</f>
        <v>Core</v>
      </c>
      <c r="Q191" s="1" t="s">
        <v>58</v>
      </c>
      <c r="R191" s="1">
        <v>1.9930000000000001</v>
      </c>
      <c r="S191" s="1">
        <v>3.0000000000000001E-3</v>
      </c>
      <c r="T191" s="1">
        <v>2.1000000000000001E-2</v>
      </c>
      <c r="U191" s="1">
        <v>1.2E-2</v>
      </c>
      <c r="V191" s="1">
        <v>0</v>
      </c>
      <c r="W191" s="1">
        <v>0.46500000000000002</v>
      </c>
      <c r="X191" s="1">
        <v>1.4999999999999999E-2</v>
      </c>
      <c r="Y191" s="1">
        <v>0.73899999999999999</v>
      </c>
      <c r="Z191" s="1">
        <v>0.73399999999999999</v>
      </c>
      <c r="AA191" s="1">
        <v>1.2999999999999999E-2</v>
      </c>
      <c r="AB191" s="1">
        <v>0</v>
      </c>
      <c r="AC191" s="1">
        <v>3.9940000000000002</v>
      </c>
      <c r="AD191" s="1">
        <v>37.583205325140803</v>
      </c>
      <c r="AE191" s="1">
        <v>37.839221710189449</v>
      </c>
      <c r="AF191" s="1">
        <v>24.577572964669741</v>
      </c>
      <c r="AG191" s="2">
        <f t="shared" si="7"/>
        <v>61.378737541528238</v>
      </c>
      <c r="AH191" s="2">
        <f t="shared" si="8"/>
        <v>0</v>
      </c>
      <c r="AI191" s="1">
        <v>0.43369175627240142</v>
      </c>
      <c r="AJ191" s="1">
        <v>0.375832053251408</v>
      </c>
      <c r="AL191" s="1">
        <v>0.29333102753123802</v>
      </c>
      <c r="AM191" s="1">
        <v>1365.8758123725561</v>
      </c>
      <c r="AN191" s="1">
        <v>1405.473022460938</v>
      </c>
      <c r="AO191" s="1">
        <v>0.78288990259170532</v>
      </c>
      <c r="AP191" s="1">
        <v>1355.1611328125</v>
      </c>
      <c r="AQ191" s="1">
        <v>1396.206179943724</v>
      </c>
      <c r="AR191" s="1">
        <v>1408.435617437214</v>
      </c>
      <c r="AS191" s="1">
        <v>1.268602609634399</v>
      </c>
      <c r="AT191" s="1">
        <v>0.87146973092012558</v>
      </c>
      <c r="AU191" s="1">
        <v>2.3781239418541218</v>
      </c>
      <c r="AV191" s="1">
        <v>0</v>
      </c>
    </row>
    <row r="192" spans="1:48" s="1" customFormat="1" x14ac:dyDescent="0.3">
      <c r="A192" s="1">
        <v>1</v>
      </c>
      <c r="B192" s="1">
        <v>52.47</v>
      </c>
      <c r="C192" s="1">
        <v>0.15</v>
      </c>
      <c r="D192" s="1">
        <v>0.62</v>
      </c>
      <c r="E192" s="1">
        <v>0.36</v>
      </c>
      <c r="F192" s="1">
        <v>14.77</v>
      </c>
      <c r="G192" s="1">
        <v>0.41</v>
      </c>
      <c r="H192" s="1">
        <v>13</v>
      </c>
      <c r="I192" s="1">
        <v>18.239999999999998</v>
      </c>
      <c r="J192" s="1">
        <v>0.18</v>
      </c>
      <c r="K192" s="1">
        <v>0</v>
      </c>
      <c r="L192" s="1">
        <v>0</v>
      </c>
      <c r="M192" s="1">
        <v>0</v>
      </c>
      <c r="N192" s="1">
        <f t="shared" si="6"/>
        <v>100.19999999999999</v>
      </c>
      <c r="O192" s="1" t="s">
        <v>64</v>
      </c>
      <c r="P192" t="str" cm="1">
        <f t="array" ref="P192">_xlfn.IFS(A192=1,"Core",A192=2,"Rim",TRUE,"Mantle")</f>
        <v>Core</v>
      </c>
      <c r="Q192" s="1" t="s">
        <v>58</v>
      </c>
      <c r="R192" s="1">
        <v>1.986</v>
      </c>
      <c r="S192" s="1">
        <v>4.0000000000000001E-3</v>
      </c>
      <c r="T192" s="1">
        <v>2.8000000000000001E-2</v>
      </c>
      <c r="U192" s="1">
        <v>1.0999999999999999E-2</v>
      </c>
      <c r="V192" s="1">
        <v>0</v>
      </c>
      <c r="W192" s="1">
        <v>0.46800000000000003</v>
      </c>
      <c r="X192" s="1">
        <v>1.2999999999999999E-2</v>
      </c>
      <c r="Y192" s="1">
        <v>0.73299999999999998</v>
      </c>
      <c r="Z192" s="1">
        <v>0.74</v>
      </c>
      <c r="AA192" s="1">
        <v>1.2999999999999999E-2</v>
      </c>
      <c r="AB192" s="1">
        <v>0</v>
      </c>
      <c r="AC192" s="1">
        <v>3.9969999999999999</v>
      </c>
      <c r="AD192" s="1">
        <v>37.871033776867961</v>
      </c>
      <c r="AE192" s="1">
        <v>37.512794268167866</v>
      </c>
      <c r="AF192" s="1">
        <v>24.61617195496418</v>
      </c>
      <c r="AG192" s="2">
        <f t="shared" si="7"/>
        <v>61.032472939217321</v>
      </c>
      <c r="AH192" s="2">
        <f t="shared" si="8"/>
        <v>0</v>
      </c>
      <c r="AI192" s="1">
        <v>0.43551688843398162</v>
      </c>
      <c r="AJ192" s="1">
        <v>0.37871033776867963</v>
      </c>
      <c r="AL192" s="1">
        <v>0.13768768103052409</v>
      </c>
      <c r="AM192" s="1">
        <v>1366.516069093077</v>
      </c>
      <c r="AN192" s="1">
        <v>1396.856201171875</v>
      </c>
      <c r="AO192" s="1">
        <v>1.0570042133331301</v>
      </c>
      <c r="AP192" s="1">
        <v>1360.6904296875</v>
      </c>
      <c r="AQ192" s="1">
        <v>1392.9946520462911</v>
      </c>
      <c r="AR192" s="1">
        <v>1405.2961003753819</v>
      </c>
      <c r="AS192" s="1">
        <v>1.308131217956543</v>
      </c>
      <c r="AT192" s="1">
        <v>0.76060444426639151</v>
      </c>
      <c r="AU192" s="1">
        <v>2.2786452939791371</v>
      </c>
      <c r="AV192" s="1">
        <v>0</v>
      </c>
    </row>
    <row r="193" spans="1:50" s="1" customFormat="1" x14ac:dyDescent="0.3">
      <c r="A193" s="1">
        <v>1</v>
      </c>
      <c r="B193" s="1">
        <v>52.104999999999997</v>
      </c>
      <c r="C193" s="1">
        <v>0.27200000000000002</v>
      </c>
      <c r="D193" s="1">
        <v>0.84799999999999998</v>
      </c>
      <c r="E193" s="1">
        <v>0.35499999999999998</v>
      </c>
      <c r="F193" s="1">
        <v>14.351000000000001</v>
      </c>
      <c r="G193" s="1">
        <v>0.40500000000000003</v>
      </c>
      <c r="H193" s="1">
        <v>12.332000000000001</v>
      </c>
      <c r="I193" s="1">
        <v>18.678000000000001</v>
      </c>
      <c r="J193" s="1">
        <v>0.20899999999999999</v>
      </c>
      <c r="K193" s="1">
        <v>0</v>
      </c>
      <c r="L193" s="1">
        <v>0</v>
      </c>
      <c r="M193" s="1">
        <v>0</v>
      </c>
      <c r="N193" s="1">
        <f t="shared" si="6"/>
        <v>99.555000000000007</v>
      </c>
      <c r="O193" s="1" t="s">
        <v>64</v>
      </c>
      <c r="P193" t="str" cm="1">
        <f t="array" ref="P193">_xlfn.IFS(A193=1,"Core",A193=2,"Rim",TRUE,"Mantle")</f>
        <v>Core</v>
      </c>
      <c r="Q193" s="1" t="s">
        <v>53</v>
      </c>
      <c r="R193" s="1">
        <v>1.9850000000000001</v>
      </c>
      <c r="S193" s="1">
        <v>8.0000000000000002E-3</v>
      </c>
      <c r="T193" s="1">
        <v>3.7999999999999999E-2</v>
      </c>
      <c r="U193" s="1">
        <v>1.0999999999999999E-2</v>
      </c>
      <c r="V193" s="1">
        <v>0</v>
      </c>
      <c r="W193" s="1">
        <v>0.45700000000000002</v>
      </c>
      <c r="X193" s="1">
        <v>1.2999999999999999E-2</v>
      </c>
      <c r="Y193" s="1">
        <v>0.7</v>
      </c>
      <c r="Z193" s="1">
        <v>0.76300000000000001</v>
      </c>
      <c r="AA193" s="1">
        <v>1.4999999999999999E-2</v>
      </c>
      <c r="AB193" s="1">
        <v>0</v>
      </c>
      <c r="AC193" s="1">
        <v>3.99</v>
      </c>
      <c r="AD193" s="2">
        <v>39.472322814278321</v>
      </c>
      <c r="AE193" s="2">
        <v>36.213140196585613</v>
      </c>
      <c r="AF193" s="2">
        <v>24.314536989136055</v>
      </c>
      <c r="AG193" s="2">
        <f t="shared" si="7"/>
        <v>60.501296456352627</v>
      </c>
      <c r="AH193" s="2">
        <f t="shared" si="8"/>
        <v>0</v>
      </c>
      <c r="AI193" s="2">
        <v>0.44050698396275212</v>
      </c>
      <c r="AJ193" s="2">
        <v>0.39472322814278321</v>
      </c>
      <c r="AL193" s="1">
        <v>0.7736927015005044</v>
      </c>
      <c r="AM193" s="1">
        <v>1366.9806827915911</v>
      </c>
      <c r="AN193" s="1">
        <v>1387.6572265625</v>
      </c>
      <c r="AO193" s="1">
        <v>1.181870222091675</v>
      </c>
      <c r="AP193" s="1">
        <v>1365.714721679688</v>
      </c>
      <c r="AQ193" s="1">
        <v>1399.0036420119061</v>
      </c>
      <c r="AR193" s="1">
        <v>1407.4987081283871</v>
      </c>
      <c r="AS193" s="1">
        <v>1.5777485370635991</v>
      </c>
      <c r="AT193" s="1">
        <v>1.861359565563816</v>
      </c>
      <c r="AU193" s="1">
        <v>2.91186111185583</v>
      </c>
      <c r="AV193" s="1">
        <v>0</v>
      </c>
    </row>
    <row r="194" spans="1:50" s="1" customFormat="1" x14ac:dyDescent="0.3">
      <c r="A194">
        <v>1</v>
      </c>
      <c r="B194">
        <v>51.28</v>
      </c>
      <c r="C194">
        <v>0.48199999999999998</v>
      </c>
      <c r="D194">
        <v>2.0249999999999999</v>
      </c>
      <c r="E194">
        <v>0.376</v>
      </c>
      <c r="F194">
        <v>15.272</v>
      </c>
      <c r="G194">
        <v>0.42399999999999999</v>
      </c>
      <c r="H194">
        <v>12.692</v>
      </c>
      <c r="I194">
        <v>17.978999999999999</v>
      </c>
      <c r="J194">
        <v>0.183</v>
      </c>
      <c r="K194">
        <v>0</v>
      </c>
      <c r="L194">
        <v>8.7999999999999995E-2</v>
      </c>
      <c r="M194">
        <v>0</v>
      </c>
      <c r="N194" s="1">
        <f t="shared" ref="N194:N257" si="9">SUM(B194:M194)</f>
        <v>100.80100000000002</v>
      </c>
      <c r="O194" s="1" t="s">
        <v>64</v>
      </c>
      <c r="P194" t="str" cm="1">
        <f t="array" ref="P194">_xlfn.IFS(A194=1,"Core",A194=2,"Rim",TRUE,"Mantle")</f>
        <v>Core</v>
      </c>
      <c r="Q194" s="1" t="s">
        <v>93</v>
      </c>
      <c r="R194">
        <v>1.9350000000000001</v>
      </c>
      <c r="S194">
        <v>1.4E-2</v>
      </c>
      <c r="T194">
        <v>0.09</v>
      </c>
      <c r="U194">
        <v>1.0999999999999999E-2</v>
      </c>
      <c r="V194">
        <v>1.4E-2</v>
      </c>
      <c r="W194">
        <v>0.46800000000000003</v>
      </c>
      <c r="X194">
        <v>1.4E-2</v>
      </c>
      <c r="Y194">
        <v>0.71399999999999997</v>
      </c>
      <c r="Z194">
        <v>0.72699999999999998</v>
      </c>
      <c r="AA194">
        <v>1.2999999999999999E-2</v>
      </c>
      <c r="AB194">
        <v>0</v>
      </c>
      <c r="AC194">
        <v>4</v>
      </c>
      <c r="AD194">
        <v>37.532266391326793</v>
      </c>
      <c r="AE194">
        <v>36.861125451729471</v>
      </c>
      <c r="AF194">
        <v>25.606608156943732</v>
      </c>
      <c r="AG194" s="2">
        <f t="shared" ref="AG194:AG257" si="10">Y194/(Y194+W194)*100</f>
        <v>60.406091370558379</v>
      </c>
      <c r="AH194" s="2">
        <f t="shared" ref="AH194:AH257" si="11">V194/(V194+W194)</f>
        <v>2.9045643153526968E-2</v>
      </c>
      <c r="AI194">
        <v>0.44372741352607126</v>
      </c>
      <c r="AJ194">
        <v>0.37532266391326791</v>
      </c>
      <c r="AK194"/>
      <c r="AL194">
        <v>1.036264938257528</v>
      </c>
      <c r="AM194">
        <v>1357.9787506050111</v>
      </c>
      <c r="AN194">
        <v>1378.6474609375</v>
      </c>
      <c r="AO194">
        <v>2.108183622360229</v>
      </c>
      <c r="AP194">
        <v>1363.436279296875</v>
      </c>
      <c r="AQ194">
        <v>1404.059029481378</v>
      </c>
      <c r="AR194">
        <v>1400.2621199883699</v>
      </c>
      <c r="AS194">
        <v>1.4673154354095459</v>
      </c>
      <c r="AT194">
        <v>3.242152769640597</v>
      </c>
      <c r="AU194">
        <v>2.770582756826574</v>
      </c>
      <c r="AV194">
        <v>0</v>
      </c>
      <c r="AW194"/>
      <c r="AX194"/>
    </row>
    <row r="195" spans="1:50" s="1" customFormat="1" x14ac:dyDescent="0.3">
      <c r="A195" s="1">
        <v>1</v>
      </c>
      <c r="B195" s="1">
        <v>52.78</v>
      </c>
      <c r="C195" s="1">
        <v>0.14000000000000001</v>
      </c>
      <c r="D195" s="1">
        <v>0.63</v>
      </c>
      <c r="E195" s="1">
        <v>0.39</v>
      </c>
      <c r="F195" s="1">
        <v>14.87</v>
      </c>
      <c r="G195" s="1">
        <v>0.43</v>
      </c>
      <c r="H195" s="1">
        <v>12.73</v>
      </c>
      <c r="I195" s="1">
        <v>17.95</v>
      </c>
      <c r="J195" s="1">
        <v>0.19</v>
      </c>
      <c r="K195" s="1">
        <v>0</v>
      </c>
      <c r="L195" s="1">
        <v>0</v>
      </c>
      <c r="M195" s="1">
        <v>0</v>
      </c>
      <c r="N195" s="1">
        <f t="shared" si="9"/>
        <v>100.11000000000001</v>
      </c>
      <c r="O195" s="1" t="s">
        <v>64</v>
      </c>
      <c r="P195" t="str" cm="1">
        <f t="array" ref="P195">_xlfn.IFS(A195=1,"Core",A195=2,"Rim",TRUE,"Mantle")</f>
        <v>Core</v>
      </c>
      <c r="Q195" s="1" t="s">
        <v>58</v>
      </c>
      <c r="R195" s="1">
        <v>1.998</v>
      </c>
      <c r="S195" s="1">
        <v>4.0000000000000001E-3</v>
      </c>
      <c r="T195" s="1">
        <v>2.8000000000000001E-2</v>
      </c>
      <c r="U195" s="1">
        <v>1.2E-2</v>
      </c>
      <c r="V195" s="1">
        <v>0</v>
      </c>
      <c r="W195" s="1">
        <v>0.47099999999999997</v>
      </c>
      <c r="X195" s="1">
        <v>1.4E-2</v>
      </c>
      <c r="Y195" s="1">
        <v>0.71799999999999997</v>
      </c>
      <c r="Z195" s="1">
        <v>0.72799999999999998</v>
      </c>
      <c r="AA195" s="1">
        <v>1.4E-2</v>
      </c>
      <c r="AB195" s="1">
        <v>0</v>
      </c>
      <c r="AC195" s="1">
        <v>3.9860000000000002</v>
      </c>
      <c r="AD195" s="1">
        <v>37.700673226307607</v>
      </c>
      <c r="AE195" s="1">
        <v>37.182806835836345</v>
      </c>
      <c r="AF195" s="1">
        <v>25.11651993785603</v>
      </c>
      <c r="AG195" s="2">
        <f t="shared" si="10"/>
        <v>60.386879730866269</v>
      </c>
      <c r="AH195" s="2">
        <f t="shared" si="11"/>
        <v>0</v>
      </c>
      <c r="AI195" s="1">
        <v>0.43966856551009836</v>
      </c>
      <c r="AJ195" s="1">
        <v>0.37700673226307607</v>
      </c>
      <c r="AL195" s="1">
        <v>1.360589430725504</v>
      </c>
      <c r="AM195" s="1">
        <v>1373.1726659686401</v>
      </c>
      <c r="AN195" s="1">
        <v>1390.926025390625</v>
      </c>
      <c r="AO195" s="1">
        <v>0.88643723726272583</v>
      </c>
      <c r="AP195" s="1">
        <v>1357.7919921875</v>
      </c>
      <c r="AQ195" s="1">
        <v>1409.902469317447</v>
      </c>
      <c r="AR195" s="1">
        <v>1414.6918575592431</v>
      </c>
      <c r="AS195" s="1">
        <v>1.4149646759033201</v>
      </c>
      <c r="AT195" s="1">
        <v>2.7778880754049169</v>
      </c>
      <c r="AU195" s="1">
        <v>3.368679919287572</v>
      </c>
      <c r="AV195" s="1">
        <v>0</v>
      </c>
    </row>
    <row r="196" spans="1:50" s="1" customFormat="1" x14ac:dyDescent="0.3">
      <c r="A196" s="1">
        <v>1</v>
      </c>
      <c r="B196" s="1">
        <v>51.863999999999997</v>
      </c>
      <c r="C196" s="1">
        <v>0.22500000000000001</v>
      </c>
      <c r="D196" s="1">
        <v>1.022</v>
      </c>
      <c r="E196" s="1">
        <v>0.42</v>
      </c>
      <c r="F196" s="1">
        <v>14.669</v>
      </c>
      <c r="G196" s="1">
        <v>0.439</v>
      </c>
      <c r="H196" s="1">
        <v>12.282</v>
      </c>
      <c r="I196" s="1">
        <v>18.771000000000001</v>
      </c>
      <c r="J196" s="1">
        <v>0.221</v>
      </c>
      <c r="K196" s="1">
        <v>0</v>
      </c>
      <c r="L196" s="1">
        <v>0</v>
      </c>
      <c r="M196" s="1">
        <v>0</v>
      </c>
      <c r="N196" s="1">
        <f t="shared" si="9"/>
        <v>99.912999999999997</v>
      </c>
      <c r="O196" s="1" t="s">
        <v>63</v>
      </c>
      <c r="P196" t="str" cm="1">
        <f t="array" ref="P196">_xlfn.IFS(A196=1,"Core",A196=2,"Rim",TRUE,"Mantle")</f>
        <v>Core</v>
      </c>
      <c r="Q196" s="1" t="s">
        <v>52</v>
      </c>
      <c r="R196" s="1">
        <v>1.974</v>
      </c>
      <c r="S196" s="1">
        <v>6.0000000000000001E-3</v>
      </c>
      <c r="T196" s="1">
        <v>4.5999999999999999E-2</v>
      </c>
      <c r="U196" s="1">
        <v>1.2999999999999999E-2</v>
      </c>
      <c r="V196" s="1">
        <v>0</v>
      </c>
      <c r="W196" s="1">
        <v>0.46700000000000003</v>
      </c>
      <c r="X196" s="1">
        <v>1.4E-2</v>
      </c>
      <c r="Y196" s="1">
        <v>0.69699999999999995</v>
      </c>
      <c r="Z196" s="1">
        <v>0.76600000000000001</v>
      </c>
      <c r="AA196" s="1">
        <v>1.6E-2</v>
      </c>
      <c r="AB196" s="1">
        <v>0</v>
      </c>
      <c r="AC196" s="1">
        <v>3.9990000000000001</v>
      </c>
      <c r="AD196" s="2">
        <v>39.403292181069958</v>
      </c>
      <c r="AE196" s="2">
        <v>35.853909465020564</v>
      </c>
      <c r="AF196" s="2">
        <v>24.742798353909468</v>
      </c>
      <c r="AG196" s="2">
        <f t="shared" si="10"/>
        <v>59.87972508591065</v>
      </c>
      <c r="AH196" s="2">
        <f t="shared" si="11"/>
        <v>0</v>
      </c>
      <c r="AI196" s="2">
        <v>0.44444444444444448</v>
      </c>
      <c r="AJ196" s="2">
        <v>0.3940329218106996</v>
      </c>
      <c r="AL196" s="1">
        <v>0.56748211960711004</v>
      </c>
      <c r="AM196" s="1">
        <v>1359.846572933018</v>
      </c>
      <c r="AN196" s="1">
        <v>1397.060546875</v>
      </c>
      <c r="AO196" s="1">
        <v>1.512625932693481</v>
      </c>
      <c r="AP196" s="1">
        <v>1356.88330078125</v>
      </c>
      <c r="AQ196" s="1">
        <v>1394.998101999646</v>
      </c>
      <c r="AR196" s="1">
        <v>1405.0631284762569</v>
      </c>
      <c r="AS196" s="1">
        <v>1.6518398523330691</v>
      </c>
      <c r="AT196" s="1">
        <v>1.5594828993416741</v>
      </c>
      <c r="AU196" s="1">
        <v>2.805521804402034</v>
      </c>
      <c r="AV196" s="1">
        <v>0</v>
      </c>
    </row>
    <row r="197" spans="1:50" s="1" customFormat="1" x14ac:dyDescent="0.3">
      <c r="A197" s="1">
        <v>1</v>
      </c>
      <c r="B197" s="1">
        <v>52.255000000000003</v>
      </c>
      <c r="C197" s="1">
        <v>0.13700000000000001</v>
      </c>
      <c r="D197" s="1">
        <v>0.52100000000000002</v>
      </c>
      <c r="E197" s="1">
        <v>0.35899999999999999</v>
      </c>
      <c r="F197" s="1">
        <v>14.712999999999999</v>
      </c>
      <c r="G197" s="1">
        <v>0.47</v>
      </c>
      <c r="H197" s="1">
        <v>12.302</v>
      </c>
      <c r="I197" s="1">
        <v>17.879000000000001</v>
      </c>
      <c r="J197" s="1">
        <v>0.22900000000000001</v>
      </c>
      <c r="K197" s="1">
        <v>0</v>
      </c>
      <c r="L197" s="1">
        <v>0</v>
      </c>
      <c r="M197" s="1">
        <v>0</v>
      </c>
      <c r="N197" s="1">
        <f t="shared" si="9"/>
        <v>98.865000000000009</v>
      </c>
      <c r="O197" s="1" t="s">
        <v>64</v>
      </c>
      <c r="P197" t="str" cm="1">
        <f t="array" ref="P197">_xlfn.IFS(A197=1,"Core",A197=2,"Rim",TRUE,"Mantle")</f>
        <v>Core</v>
      </c>
      <c r="Q197" s="1" t="s">
        <v>53</v>
      </c>
      <c r="R197" s="1">
        <v>2.004</v>
      </c>
      <c r="S197" s="1">
        <v>4.0000000000000001E-3</v>
      </c>
      <c r="T197" s="1">
        <v>2.4E-2</v>
      </c>
      <c r="U197" s="1">
        <v>1.0999999999999999E-2</v>
      </c>
      <c r="V197" s="1">
        <v>0</v>
      </c>
      <c r="W197" s="1">
        <v>0.47199999999999998</v>
      </c>
      <c r="X197" s="1">
        <v>1.4999999999999999E-2</v>
      </c>
      <c r="Y197" s="1">
        <v>0.70299999999999996</v>
      </c>
      <c r="Z197" s="1">
        <v>0.73499999999999999</v>
      </c>
      <c r="AA197" s="1">
        <v>1.7000000000000001E-2</v>
      </c>
      <c r="AB197" s="1">
        <v>0</v>
      </c>
      <c r="AC197" s="1">
        <v>3.984</v>
      </c>
      <c r="AD197" s="2">
        <v>38.18181818181818</v>
      </c>
      <c r="AE197" s="2">
        <v>36.519480519480517</v>
      </c>
      <c r="AF197" s="2">
        <v>25.2987012987013</v>
      </c>
      <c r="AG197" s="2">
        <f t="shared" si="10"/>
        <v>59.829787234042563</v>
      </c>
      <c r="AH197" s="2">
        <f t="shared" si="11"/>
        <v>0</v>
      </c>
      <c r="AI197" s="2">
        <v>0.4438961038961039</v>
      </c>
      <c r="AJ197" s="2">
        <v>0.38181818181818178</v>
      </c>
      <c r="AL197" s="1">
        <v>1.777304134022234</v>
      </c>
      <c r="AM197" s="1">
        <v>1371.43239737415</v>
      </c>
      <c r="AN197" s="1">
        <v>1394.369018554688</v>
      </c>
      <c r="AO197" s="1">
        <v>1.228076696395874</v>
      </c>
      <c r="AP197" s="1">
        <v>1350.509887695312</v>
      </c>
      <c r="AQ197" s="1">
        <v>1410.946273001121</v>
      </c>
      <c r="AR197" s="1">
        <v>1418.345133031572</v>
      </c>
      <c r="AS197" s="1">
        <v>1.4274110794067381</v>
      </c>
      <c r="AT197" s="1">
        <v>3.0637306023677411</v>
      </c>
      <c r="AU197" s="1">
        <v>3.9772358633671678</v>
      </c>
      <c r="AV197" s="1">
        <v>0</v>
      </c>
    </row>
    <row r="198" spans="1:50" s="1" customFormat="1" x14ac:dyDescent="0.3">
      <c r="A198" s="1">
        <v>1</v>
      </c>
      <c r="B198" s="1">
        <v>51.631999999999998</v>
      </c>
      <c r="C198" s="1">
        <v>0.13700000000000001</v>
      </c>
      <c r="D198" s="1">
        <v>0.59899999999999998</v>
      </c>
      <c r="E198" s="1">
        <v>0.3</v>
      </c>
      <c r="F198" s="1">
        <v>14.893000000000001</v>
      </c>
      <c r="G198" s="1">
        <v>0.439</v>
      </c>
      <c r="H198" s="1">
        <v>12.337999999999999</v>
      </c>
      <c r="I198" s="1">
        <v>18.100999999999999</v>
      </c>
      <c r="J198" s="1">
        <v>0.2</v>
      </c>
      <c r="K198" s="1">
        <v>0</v>
      </c>
      <c r="L198" s="1">
        <v>0</v>
      </c>
      <c r="M198" s="1">
        <v>0</v>
      </c>
      <c r="N198" s="1">
        <f t="shared" si="9"/>
        <v>98.638999999999982</v>
      </c>
      <c r="O198" s="1" t="s">
        <v>64</v>
      </c>
      <c r="P198" t="str" cm="1">
        <f t="array" ref="P198">_xlfn.IFS(A198=1,"Core",A198=2,"Rim",TRUE,"Mantle")</f>
        <v>Core</v>
      </c>
      <c r="Q198" s="1" t="s">
        <v>53</v>
      </c>
      <c r="R198" s="1">
        <v>1.99</v>
      </c>
      <c r="S198" s="1">
        <v>4.0000000000000001E-3</v>
      </c>
      <c r="T198" s="1">
        <v>2.7E-2</v>
      </c>
      <c r="U198" s="1">
        <v>8.9999999999999993E-3</v>
      </c>
      <c r="V198" s="1">
        <v>0</v>
      </c>
      <c r="W198" s="1">
        <v>0.48</v>
      </c>
      <c r="X198" s="1">
        <v>1.4E-2</v>
      </c>
      <c r="Y198" s="1">
        <v>0.70899999999999996</v>
      </c>
      <c r="Z198" s="1">
        <v>0.747</v>
      </c>
      <c r="AA198" s="1">
        <v>1.4999999999999999E-2</v>
      </c>
      <c r="AB198" s="1">
        <v>0</v>
      </c>
      <c r="AC198" s="1">
        <v>3.996</v>
      </c>
      <c r="AD198" s="2">
        <v>38.307692307692307</v>
      </c>
      <c r="AE198" s="2">
        <v>36.358974358974358</v>
      </c>
      <c r="AF198" s="2">
        <v>25.333333333333336</v>
      </c>
      <c r="AG198" s="2">
        <f t="shared" si="10"/>
        <v>59.629941126997466</v>
      </c>
      <c r="AH198" s="2">
        <f t="shared" si="11"/>
        <v>0</v>
      </c>
      <c r="AI198" s="2">
        <v>0.4448717948717949</v>
      </c>
      <c r="AJ198" s="2">
        <v>0.38307692307692309</v>
      </c>
      <c r="AL198" s="1">
        <v>0.51445193694213032</v>
      </c>
      <c r="AM198" s="1">
        <v>1362.0568261851579</v>
      </c>
      <c r="AN198" s="1">
        <v>1391.005737304688</v>
      </c>
      <c r="AO198" s="1">
        <v>1.323825478553772</v>
      </c>
      <c r="AP198" s="1">
        <v>1345.988159179688</v>
      </c>
      <c r="AQ198" s="1">
        <v>1393.6776679782149</v>
      </c>
      <c r="AR198" s="1">
        <v>1405.8271091491431</v>
      </c>
      <c r="AS198" s="1">
        <v>1.5813289880752559</v>
      </c>
      <c r="AT198" s="1">
        <v>1.282199260811467</v>
      </c>
      <c r="AU198" s="1">
        <v>2.7852941594728091</v>
      </c>
      <c r="AV198" s="1">
        <v>0</v>
      </c>
    </row>
    <row r="199" spans="1:50" s="1" customFormat="1" x14ac:dyDescent="0.3">
      <c r="A199">
        <v>1</v>
      </c>
      <c r="B199">
        <v>52.124000000000002</v>
      </c>
      <c r="C199">
        <v>0.14599999999999999</v>
      </c>
      <c r="D199">
        <v>0.71899999999999997</v>
      </c>
      <c r="E199">
        <v>0.247</v>
      </c>
      <c r="F199">
        <v>15.747</v>
      </c>
      <c r="G199">
        <v>0.47399999999999998</v>
      </c>
      <c r="H199">
        <v>12.942</v>
      </c>
      <c r="I199">
        <v>17.486999999999998</v>
      </c>
      <c r="J199">
        <v>0.14099999999999999</v>
      </c>
      <c r="K199">
        <v>0</v>
      </c>
      <c r="L199">
        <v>9.2999999999999999E-2</v>
      </c>
      <c r="M199">
        <v>2.8000000000000001E-2</v>
      </c>
      <c r="N199" s="1">
        <f t="shared" si="9"/>
        <v>100.14800000000001</v>
      </c>
      <c r="O199" s="1" t="s">
        <v>64</v>
      </c>
      <c r="P199" t="str" cm="1">
        <f t="array" ref="P199">_xlfn.IFS(A199=1,"Core",A199=2,"Rim",TRUE,"Mantle")</f>
        <v>Core</v>
      </c>
      <c r="Q199" s="1" t="s">
        <v>93</v>
      </c>
      <c r="R199">
        <v>1.982</v>
      </c>
      <c r="S199">
        <v>4.0000000000000001E-3</v>
      </c>
      <c r="T199">
        <v>3.2000000000000001E-2</v>
      </c>
      <c r="U199">
        <v>7.0000000000000001E-3</v>
      </c>
      <c r="V199">
        <v>0</v>
      </c>
      <c r="W199">
        <v>0.501</v>
      </c>
      <c r="X199">
        <v>1.4999999999999999E-2</v>
      </c>
      <c r="Y199">
        <v>0.73399999999999999</v>
      </c>
      <c r="Z199">
        <v>0.71299999999999997</v>
      </c>
      <c r="AA199">
        <v>0.01</v>
      </c>
      <c r="AB199">
        <v>0</v>
      </c>
      <c r="AC199">
        <v>3.9990000000000001</v>
      </c>
      <c r="AD199">
        <v>36.321956189505855</v>
      </c>
      <c r="AE199">
        <v>37.391747325522154</v>
      </c>
      <c r="AF199">
        <v>26.286296484971977</v>
      </c>
      <c r="AG199" s="2">
        <f t="shared" si="10"/>
        <v>59.433198380566807</v>
      </c>
      <c r="AH199" s="2">
        <f t="shared" si="11"/>
        <v>0</v>
      </c>
      <c r="AI199">
        <v>0.44447274579724905</v>
      </c>
      <c r="AJ199">
        <v>0.36321956189505855</v>
      </c>
      <c r="AK199"/>
      <c r="AL199">
        <v>0.2461187141577881</v>
      </c>
      <c r="AM199">
        <v>1357.398118110362</v>
      </c>
      <c r="AN199">
        <v>1380.234741210938</v>
      </c>
      <c r="AO199">
        <v>0.9774172306060791</v>
      </c>
      <c r="AP199">
        <v>1342.616821289062</v>
      </c>
      <c r="AQ199">
        <v>1392.4582369709369</v>
      </c>
      <c r="AR199">
        <v>1398.6478950879271</v>
      </c>
      <c r="AS199">
        <v>0.96728891134262085</v>
      </c>
      <c r="AT199">
        <v>1.281340356902547</v>
      </c>
      <c r="AU199">
        <v>2.0477743511573991</v>
      </c>
      <c r="AV199">
        <v>0</v>
      </c>
      <c r="AW199"/>
      <c r="AX199"/>
    </row>
    <row r="200" spans="1:50" s="1" customFormat="1" x14ac:dyDescent="0.3">
      <c r="A200" s="1">
        <v>1</v>
      </c>
      <c r="B200" s="1">
        <v>52.01</v>
      </c>
      <c r="C200" s="1">
        <v>0.18</v>
      </c>
      <c r="D200" s="1">
        <v>0.87</v>
      </c>
      <c r="E200" s="1">
        <v>0.32</v>
      </c>
      <c r="F200" s="1">
        <v>15.98</v>
      </c>
      <c r="G200" s="1">
        <v>0.5</v>
      </c>
      <c r="H200" s="1">
        <v>12.66</v>
      </c>
      <c r="I200" s="1">
        <v>17.8</v>
      </c>
      <c r="J200" s="1">
        <v>0.21</v>
      </c>
      <c r="K200" s="1">
        <v>0</v>
      </c>
      <c r="L200" s="1">
        <v>0</v>
      </c>
      <c r="M200" s="1">
        <v>0</v>
      </c>
      <c r="N200" s="1">
        <f t="shared" si="9"/>
        <v>100.52999999999999</v>
      </c>
      <c r="O200" s="1" t="s">
        <v>64</v>
      </c>
      <c r="P200" t="str" cm="1">
        <f t="array" ref="P200">_xlfn.IFS(A200=1,"Core",A200=2,"Rim",TRUE,"Mantle")</f>
        <v>Core</v>
      </c>
      <c r="Q200" s="1" t="s">
        <v>58</v>
      </c>
      <c r="R200" s="1">
        <v>1.9710000000000001</v>
      </c>
      <c r="S200" s="1">
        <v>5.0000000000000001E-3</v>
      </c>
      <c r="T200" s="1">
        <v>3.9E-2</v>
      </c>
      <c r="U200" s="1">
        <v>0.01</v>
      </c>
      <c r="V200" s="1">
        <v>1.4999999999999999E-2</v>
      </c>
      <c r="W200" s="1">
        <v>0.49099999999999999</v>
      </c>
      <c r="X200" s="1">
        <v>1.6E-2</v>
      </c>
      <c r="Y200" s="1">
        <v>0.71499999999999997</v>
      </c>
      <c r="Z200" s="1">
        <v>0.72299999999999998</v>
      </c>
      <c r="AA200" s="1">
        <v>1.4999999999999999E-2</v>
      </c>
      <c r="AB200" s="1">
        <v>0</v>
      </c>
      <c r="AC200" s="1">
        <v>4</v>
      </c>
      <c r="AD200" s="1">
        <v>36.887755102040813</v>
      </c>
      <c r="AE200" s="1">
        <v>36.479591836734684</v>
      </c>
      <c r="AF200" s="1">
        <v>26.632653061224492</v>
      </c>
      <c r="AG200" s="2">
        <f t="shared" si="10"/>
        <v>59.286898839137649</v>
      </c>
      <c r="AH200" s="2">
        <f t="shared" si="11"/>
        <v>2.9644268774703556E-2</v>
      </c>
      <c r="AI200" s="1">
        <v>0.45076530612244903</v>
      </c>
      <c r="AJ200" s="1">
        <v>0.36887755102040815</v>
      </c>
      <c r="AL200" s="1">
        <v>0.48493972697551158</v>
      </c>
      <c r="AM200" s="1">
        <v>1353.586049536952</v>
      </c>
      <c r="AN200" s="1">
        <v>1374.88671875</v>
      </c>
      <c r="AO200" s="1">
        <v>1.656481981277466</v>
      </c>
      <c r="AP200" s="1">
        <v>1339.403198242188</v>
      </c>
      <c r="AQ200" s="1">
        <v>1387.4734661460491</v>
      </c>
      <c r="AR200" s="1">
        <v>1395.383176963152</v>
      </c>
      <c r="AS200" s="1">
        <v>1.2996934652328489</v>
      </c>
      <c r="AT200" s="1">
        <v>1.098134357762774</v>
      </c>
      <c r="AU200" s="1">
        <v>2.080028095771203</v>
      </c>
      <c r="AV200" s="1">
        <v>1</v>
      </c>
    </row>
    <row r="201" spans="1:50" s="1" customFormat="1" x14ac:dyDescent="0.3">
      <c r="A201" s="1">
        <v>1</v>
      </c>
      <c r="B201" s="1">
        <v>52.38</v>
      </c>
      <c r="C201" s="1">
        <v>0.19</v>
      </c>
      <c r="D201" s="1">
        <v>0.87</v>
      </c>
      <c r="E201" s="1">
        <v>0.3</v>
      </c>
      <c r="F201" s="1">
        <v>15.45</v>
      </c>
      <c r="G201" s="1">
        <v>0.48</v>
      </c>
      <c r="H201" s="1">
        <v>12.43</v>
      </c>
      <c r="I201" s="1">
        <v>17.8</v>
      </c>
      <c r="J201" s="1">
        <v>0.22</v>
      </c>
      <c r="K201" s="1">
        <v>0</v>
      </c>
      <c r="L201" s="1">
        <v>0</v>
      </c>
      <c r="M201" s="1">
        <v>0</v>
      </c>
      <c r="N201" s="1">
        <f t="shared" si="9"/>
        <v>100.11999999999999</v>
      </c>
      <c r="O201" s="1" t="s">
        <v>64</v>
      </c>
      <c r="P201" t="str" cm="1">
        <f t="array" ref="P201">_xlfn.IFS(A201=1,"Core",A201=2,"Rim",TRUE,"Mantle")</f>
        <v>Core</v>
      </c>
      <c r="Q201" s="1" t="s">
        <v>58</v>
      </c>
      <c r="R201" s="1">
        <v>1.988</v>
      </c>
      <c r="S201" s="1">
        <v>5.0000000000000001E-3</v>
      </c>
      <c r="T201" s="1">
        <v>3.9E-2</v>
      </c>
      <c r="U201" s="1">
        <v>8.9999999999999993E-3</v>
      </c>
      <c r="V201" s="1">
        <v>0</v>
      </c>
      <c r="W201" s="1">
        <v>0.49</v>
      </c>
      <c r="X201" s="1">
        <v>1.4999999999999999E-2</v>
      </c>
      <c r="Y201" s="1">
        <v>0.70299999999999996</v>
      </c>
      <c r="Z201" s="1">
        <v>0.72399999999999998</v>
      </c>
      <c r="AA201" s="1">
        <v>1.6E-2</v>
      </c>
      <c r="AB201" s="1">
        <v>0</v>
      </c>
      <c r="AC201" s="1">
        <v>3.9910000000000001</v>
      </c>
      <c r="AD201" s="1">
        <v>37.474120082815737</v>
      </c>
      <c r="AE201" s="1">
        <v>36.387163561076605</v>
      </c>
      <c r="AF201" s="1">
        <v>26.138716356107661</v>
      </c>
      <c r="AG201" s="2">
        <f t="shared" si="10"/>
        <v>58.92707460184409</v>
      </c>
      <c r="AH201" s="2">
        <f t="shared" si="11"/>
        <v>0</v>
      </c>
      <c r="AI201" s="1">
        <v>0.44875776397515532</v>
      </c>
      <c r="AJ201" s="1">
        <v>0.37474120082815737</v>
      </c>
      <c r="AL201" s="1">
        <v>1.7066286144572591</v>
      </c>
      <c r="AM201" s="1">
        <v>1365.5404197628291</v>
      </c>
      <c r="AN201" s="1">
        <v>1374.282348632812</v>
      </c>
      <c r="AO201" s="1">
        <v>1.36835777759552</v>
      </c>
      <c r="AP201" s="1">
        <v>1343.291870117188</v>
      </c>
      <c r="AQ201" s="1">
        <v>1408.0649838891741</v>
      </c>
      <c r="AR201" s="1">
        <v>1413.8542078267969</v>
      </c>
      <c r="AS201" s="1">
        <v>1.4401248693466191</v>
      </c>
      <c r="AT201" s="1">
        <v>3.227129056285321</v>
      </c>
      <c r="AU201" s="1">
        <v>3.9440339337619399</v>
      </c>
      <c r="AV201" s="1">
        <v>0</v>
      </c>
    </row>
    <row r="202" spans="1:50" s="1" customFormat="1" x14ac:dyDescent="0.3">
      <c r="A202" s="1">
        <v>1</v>
      </c>
      <c r="B202" s="1">
        <v>52.23</v>
      </c>
      <c r="C202" s="1">
        <v>0.16</v>
      </c>
      <c r="D202" s="1">
        <v>0.59</v>
      </c>
      <c r="E202" s="1">
        <v>0.37</v>
      </c>
      <c r="F202" s="1">
        <v>15.77</v>
      </c>
      <c r="G202" s="1">
        <v>0.48</v>
      </c>
      <c r="H202" s="1">
        <v>12.54</v>
      </c>
      <c r="I202" s="1">
        <v>17.899999999999999</v>
      </c>
      <c r="J202" s="1">
        <v>0.18</v>
      </c>
      <c r="K202" s="1">
        <v>0</v>
      </c>
      <c r="L202" s="1">
        <v>0</v>
      </c>
      <c r="M202" s="1">
        <v>0</v>
      </c>
      <c r="N202" s="1">
        <f t="shared" si="9"/>
        <v>100.22</v>
      </c>
      <c r="O202" s="1" t="s">
        <v>64</v>
      </c>
      <c r="P202" t="str" cm="1">
        <f t="array" ref="P202">_xlfn.IFS(A202=1,"Core",A202=2,"Rim",TRUE,"Mantle")</f>
        <v>Core</v>
      </c>
      <c r="Q202" s="1" t="s">
        <v>58</v>
      </c>
      <c r="R202" s="1">
        <v>1.986</v>
      </c>
      <c r="S202" s="1">
        <v>5.0000000000000001E-3</v>
      </c>
      <c r="T202" s="1">
        <v>2.5999999999999999E-2</v>
      </c>
      <c r="U202" s="1">
        <v>1.0999999999999999E-2</v>
      </c>
      <c r="V202" s="1">
        <v>0</v>
      </c>
      <c r="W202" s="1">
        <v>0.501</v>
      </c>
      <c r="X202" s="1">
        <v>1.4999999999999999E-2</v>
      </c>
      <c r="Y202" s="1">
        <v>0.71099999999999997</v>
      </c>
      <c r="Z202" s="1">
        <v>0.72899999999999998</v>
      </c>
      <c r="AA202" s="1">
        <v>1.2999999999999999E-2</v>
      </c>
      <c r="AB202" s="1">
        <v>0</v>
      </c>
      <c r="AC202" s="1">
        <v>3.9980000000000002</v>
      </c>
      <c r="AD202" s="1">
        <v>37.269938650306749</v>
      </c>
      <c r="AE202" s="1">
        <v>36.349693251533743</v>
      </c>
      <c r="AF202" s="1">
        <v>26.380368098159511</v>
      </c>
      <c r="AG202" s="2">
        <f t="shared" si="10"/>
        <v>58.663366336633658</v>
      </c>
      <c r="AH202" s="2">
        <f t="shared" si="11"/>
        <v>0</v>
      </c>
      <c r="AI202" s="1">
        <v>0.45015337423312884</v>
      </c>
      <c r="AJ202" s="1">
        <v>0.3726993865030675</v>
      </c>
      <c r="AL202" s="1">
        <v>0.22411746255280821</v>
      </c>
      <c r="AM202" s="1">
        <v>1355.213142667496</v>
      </c>
      <c r="AN202" s="1">
        <v>1388.261962890625</v>
      </c>
      <c r="AO202" s="1">
        <v>1.419158816337585</v>
      </c>
      <c r="AP202" s="1">
        <v>1349.956787109375</v>
      </c>
      <c r="AQ202" s="1">
        <v>1385.3091008925701</v>
      </c>
      <c r="AR202" s="1">
        <v>1396.8530572145571</v>
      </c>
      <c r="AS202" s="1">
        <v>1.2548403739929199</v>
      </c>
      <c r="AT202" s="1">
        <v>0.65863435545088578</v>
      </c>
      <c r="AU202" s="1">
        <v>2.0902516996358411</v>
      </c>
      <c r="AV202" s="1">
        <v>1</v>
      </c>
    </row>
    <row r="203" spans="1:50" s="1" customFormat="1" x14ac:dyDescent="0.3">
      <c r="A203" s="1">
        <v>1</v>
      </c>
      <c r="B203" s="1">
        <v>52.057000000000002</v>
      </c>
      <c r="C203" s="1">
        <v>0.126</v>
      </c>
      <c r="D203" s="1">
        <v>0.52700000000000002</v>
      </c>
      <c r="E203" s="1">
        <v>0.34100000000000003</v>
      </c>
      <c r="F203" s="1">
        <v>15.202999999999999</v>
      </c>
      <c r="G203" s="1">
        <v>0.47199999999999998</v>
      </c>
      <c r="H203" s="1">
        <v>12.1</v>
      </c>
      <c r="I203" s="1">
        <v>17.994</v>
      </c>
      <c r="J203" s="1">
        <v>0.20499999999999999</v>
      </c>
      <c r="K203" s="1">
        <v>0</v>
      </c>
      <c r="L203" s="1">
        <v>0</v>
      </c>
      <c r="M203" s="1">
        <v>0</v>
      </c>
      <c r="N203" s="1">
        <f t="shared" si="9"/>
        <v>99.024999999999991</v>
      </c>
      <c r="O203" s="1" t="s">
        <v>64</v>
      </c>
      <c r="P203" t="str" cm="1">
        <f t="array" ref="P203">_xlfn.IFS(A203=1,"Core",A203=2,"Rim",TRUE,"Mantle")</f>
        <v>Core</v>
      </c>
      <c r="Q203" s="1" t="s">
        <v>53</v>
      </c>
      <c r="R203" s="1">
        <v>1.9990000000000001</v>
      </c>
      <c r="S203" s="1">
        <v>4.0000000000000001E-3</v>
      </c>
      <c r="T203" s="1">
        <v>2.4E-2</v>
      </c>
      <c r="U203" s="1">
        <v>0.01</v>
      </c>
      <c r="V203" s="1">
        <v>0</v>
      </c>
      <c r="W203" s="1">
        <v>0.48799999999999999</v>
      </c>
      <c r="X203" s="1">
        <v>1.4999999999999999E-2</v>
      </c>
      <c r="Y203" s="1">
        <v>0.69199999999999995</v>
      </c>
      <c r="Z203" s="1">
        <v>0.74</v>
      </c>
      <c r="AA203" s="1">
        <v>1.4999999999999999E-2</v>
      </c>
      <c r="AB203" s="1">
        <v>0</v>
      </c>
      <c r="AC203" s="1">
        <v>3.988</v>
      </c>
      <c r="AD203" s="2">
        <v>38.242894056847547</v>
      </c>
      <c r="AE203" s="2">
        <v>35.762273901808783</v>
      </c>
      <c r="AF203" s="2">
        <v>25.994832041343667</v>
      </c>
      <c r="AG203" s="2">
        <f t="shared" si="10"/>
        <v>58.644067796610166</v>
      </c>
      <c r="AH203" s="2">
        <f t="shared" si="11"/>
        <v>0</v>
      </c>
      <c r="AI203" s="2">
        <v>0.4511627906976744</v>
      </c>
      <c r="AJ203" s="2">
        <v>0.38242894056847548</v>
      </c>
      <c r="AL203" s="1">
        <v>1.1675785206440139</v>
      </c>
      <c r="AM203" s="1">
        <v>1362.765551836892</v>
      </c>
      <c r="AN203" s="1">
        <v>1391.682373046875</v>
      </c>
      <c r="AO203" s="1">
        <v>1.303815364837646</v>
      </c>
      <c r="AP203" s="1">
        <v>1342.316528320312</v>
      </c>
      <c r="AQ203" s="1">
        <v>1400.7910461205829</v>
      </c>
      <c r="AR203" s="1">
        <v>1409.462227709173</v>
      </c>
      <c r="AS203" s="1">
        <v>1.434866786003113</v>
      </c>
      <c r="AT203" s="1">
        <v>2.280114789269192</v>
      </c>
      <c r="AU203" s="1">
        <v>3.3536187642330528</v>
      </c>
      <c r="AV203" s="1">
        <v>0</v>
      </c>
    </row>
    <row r="204" spans="1:50" s="1" customFormat="1" x14ac:dyDescent="0.3">
      <c r="A204" s="1">
        <v>1</v>
      </c>
      <c r="B204" s="1">
        <v>52.11</v>
      </c>
      <c r="C204" s="1">
        <v>0.25</v>
      </c>
      <c r="D204" s="1">
        <v>1.08</v>
      </c>
      <c r="E204" s="1">
        <v>0.35</v>
      </c>
      <c r="F204" s="1">
        <v>15.51</v>
      </c>
      <c r="G204" s="1">
        <v>0.45</v>
      </c>
      <c r="H204" s="1">
        <v>12.15</v>
      </c>
      <c r="I204" s="1">
        <v>18.46</v>
      </c>
      <c r="J204" s="1">
        <v>0.23</v>
      </c>
      <c r="K204" s="1">
        <v>0</v>
      </c>
      <c r="L204" s="1">
        <v>0</v>
      </c>
      <c r="M204" s="1">
        <v>0</v>
      </c>
      <c r="N204" s="1">
        <f t="shared" si="9"/>
        <v>100.59000000000002</v>
      </c>
      <c r="O204" s="1" t="s">
        <v>64</v>
      </c>
      <c r="P204" t="str" cm="1">
        <f t="array" ref="P204">_xlfn.IFS(A204=1,"Core",A204=2,"Rim",TRUE,"Mantle")</f>
        <v>Core</v>
      </c>
      <c r="Q204" s="1" t="s">
        <v>58</v>
      </c>
      <c r="R204" s="1">
        <v>1.974</v>
      </c>
      <c r="S204" s="1">
        <v>7.0000000000000001E-3</v>
      </c>
      <c r="T204" s="1">
        <v>4.8000000000000001E-2</v>
      </c>
      <c r="U204" s="1">
        <v>0.01</v>
      </c>
      <c r="V204" s="1">
        <v>0</v>
      </c>
      <c r="W204" s="1">
        <v>0.49099999999999999</v>
      </c>
      <c r="X204" s="1">
        <v>1.4E-2</v>
      </c>
      <c r="Y204" s="1">
        <v>0.68600000000000005</v>
      </c>
      <c r="Z204" s="1">
        <v>0.749</v>
      </c>
      <c r="AA204" s="1">
        <v>1.7000000000000001E-2</v>
      </c>
      <c r="AB204" s="1">
        <v>0</v>
      </c>
      <c r="AC204" s="1">
        <v>3.9980000000000002</v>
      </c>
      <c r="AD204" s="1">
        <v>38.608247422680407</v>
      </c>
      <c r="AE204" s="1">
        <v>35.360824742268036</v>
      </c>
      <c r="AF204" s="1">
        <v>26.03092783505155</v>
      </c>
      <c r="AG204" s="2">
        <f t="shared" si="10"/>
        <v>58.283772302463902</v>
      </c>
      <c r="AH204" s="2">
        <f t="shared" si="11"/>
        <v>0</v>
      </c>
      <c r="AI204" s="1">
        <v>0.45335051546391752</v>
      </c>
      <c r="AJ204" s="1">
        <v>0.38608247422680408</v>
      </c>
      <c r="AL204" s="1">
        <v>1.0469649346637091</v>
      </c>
      <c r="AM204" s="1">
        <v>1358.6765107202471</v>
      </c>
      <c r="AN204" s="1">
        <v>1385.304077148438</v>
      </c>
      <c r="AO204" s="1">
        <v>2.1570367813110352</v>
      </c>
      <c r="AP204" s="1">
        <v>1351.1123046875</v>
      </c>
      <c r="AQ204" s="1">
        <v>1396.855750388429</v>
      </c>
      <c r="AR204" s="1">
        <v>1405.0928948325659</v>
      </c>
      <c r="AS204" s="1">
        <v>1.7337378263473511</v>
      </c>
      <c r="AT204" s="1">
        <v>2.326402248182148</v>
      </c>
      <c r="AU204" s="1">
        <v>3.3493177413790298</v>
      </c>
      <c r="AV204" s="1">
        <v>0</v>
      </c>
    </row>
    <row r="205" spans="1:50" s="1" customFormat="1" x14ac:dyDescent="0.3">
      <c r="A205" s="1">
        <v>1</v>
      </c>
      <c r="B205" s="1">
        <v>51.75</v>
      </c>
      <c r="C205" s="1">
        <v>0.24</v>
      </c>
      <c r="D205" s="1">
        <v>1</v>
      </c>
      <c r="E205" s="1">
        <v>0.32</v>
      </c>
      <c r="F205" s="1">
        <v>15.79</v>
      </c>
      <c r="G205" s="1">
        <v>0.5</v>
      </c>
      <c r="H205" s="1">
        <v>12.18</v>
      </c>
      <c r="I205" s="1">
        <v>18.149999999999999</v>
      </c>
      <c r="J205" s="1">
        <v>0.17</v>
      </c>
      <c r="K205" s="1">
        <v>0</v>
      </c>
      <c r="L205" s="1">
        <v>0</v>
      </c>
      <c r="M205" s="1">
        <v>0</v>
      </c>
      <c r="N205" s="1">
        <f t="shared" si="9"/>
        <v>100.10000000000001</v>
      </c>
      <c r="O205" s="1" t="s">
        <v>64</v>
      </c>
      <c r="P205" t="str" cm="1">
        <f t="array" ref="P205">_xlfn.IFS(A205=1,"Core",A205=2,"Rim",TRUE,"Mantle")</f>
        <v>Core</v>
      </c>
      <c r="Q205" s="1" t="s">
        <v>58</v>
      </c>
      <c r="R205" s="1">
        <v>1.9730000000000001</v>
      </c>
      <c r="S205" s="1">
        <v>7.0000000000000001E-3</v>
      </c>
      <c r="T205" s="1">
        <v>4.4999999999999998E-2</v>
      </c>
      <c r="U205" s="1">
        <v>0.01</v>
      </c>
      <c r="V205" s="1">
        <v>0</v>
      </c>
      <c r="W205" s="1">
        <v>0.503</v>
      </c>
      <c r="X205" s="1">
        <v>1.6E-2</v>
      </c>
      <c r="Y205" s="1">
        <v>0.69199999999999995</v>
      </c>
      <c r="Z205" s="1">
        <v>0.74099999999999999</v>
      </c>
      <c r="AA205" s="1">
        <v>1.2999999999999999E-2</v>
      </c>
      <c r="AB205" s="1">
        <v>0</v>
      </c>
      <c r="AC205" s="1">
        <v>3.9990000000000001</v>
      </c>
      <c r="AD205" s="1">
        <v>37.961065573770497</v>
      </c>
      <c r="AE205" s="1">
        <v>35.450819672131153</v>
      </c>
      <c r="AF205" s="1">
        <v>26.588114754098363</v>
      </c>
      <c r="AG205" s="2">
        <f t="shared" si="10"/>
        <v>57.907949790794987</v>
      </c>
      <c r="AH205" s="2">
        <f t="shared" si="11"/>
        <v>0</v>
      </c>
      <c r="AI205" s="1">
        <v>0.45568647540983609</v>
      </c>
      <c r="AJ205" s="1">
        <v>0.37961065573770497</v>
      </c>
      <c r="AL205" s="1">
        <v>0.34449246279092449</v>
      </c>
      <c r="AM205" s="1">
        <v>1348.243037361249</v>
      </c>
      <c r="AN205" s="1">
        <v>1378.1552734375</v>
      </c>
      <c r="AO205" s="1">
        <v>1.582511782646179</v>
      </c>
      <c r="AP205" s="1">
        <v>1341.263549804688</v>
      </c>
      <c r="AQ205" s="1">
        <v>1388.9767199100461</v>
      </c>
      <c r="AR205" s="1">
        <v>1395.656429180206</v>
      </c>
      <c r="AS205" s="1">
        <v>1.4307981729507451</v>
      </c>
      <c r="AT205" s="1">
        <v>1.4939351830716989</v>
      </c>
      <c r="AU205" s="1">
        <v>2.3241453054133721</v>
      </c>
      <c r="AV205" s="1">
        <v>0</v>
      </c>
    </row>
    <row r="206" spans="1:50" s="1" customFormat="1" x14ac:dyDescent="0.3">
      <c r="A206" s="1">
        <v>1</v>
      </c>
      <c r="B206" s="1">
        <v>51.637999999999998</v>
      </c>
      <c r="C206" s="1">
        <v>0.14000000000000001</v>
      </c>
      <c r="D206" s="1">
        <v>0.63</v>
      </c>
      <c r="E206" s="1">
        <v>0.34499999999999997</v>
      </c>
      <c r="F206" s="1">
        <v>15.983000000000001</v>
      </c>
      <c r="G206" s="1">
        <v>0.45600000000000002</v>
      </c>
      <c r="H206" s="1">
        <v>11.747</v>
      </c>
      <c r="I206" s="1">
        <v>17.765999999999998</v>
      </c>
      <c r="J206" s="1">
        <v>0.22</v>
      </c>
      <c r="K206" s="1">
        <v>0</v>
      </c>
      <c r="L206" s="1">
        <v>0</v>
      </c>
      <c r="M206" s="1">
        <v>0</v>
      </c>
      <c r="N206" s="1">
        <f t="shared" si="9"/>
        <v>98.925000000000011</v>
      </c>
      <c r="O206" s="1" t="s">
        <v>64</v>
      </c>
      <c r="P206" t="str" cm="1">
        <f t="array" ref="P206">_xlfn.IFS(A206=1,"Core",A206=2,"Rim",TRUE,"Mantle")</f>
        <v>Core</v>
      </c>
      <c r="Q206" s="1" t="s">
        <v>53</v>
      </c>
      <c r="R206" s="1">
        <v>1.992</v>
      </c>
      <c r="S206" s="1">
        <v>4.0000000000000001E-3</v>
      </c>
      <c r="T206" s="1">
        <v>2.9000000000000001E-2</v>
      </c>
      <c r="U206" s="1">
        <v>1.0999999999999999E-2</v>
      </c>
      <c r="V206" s="1">
        <v>0</v>
      </c>
      <c r="W206" s="1">
        <v>0.51600000000000001</v>
      </c>
      <c r="X206" s="1">
        <v>1.4999999999999999E-2</v>
      </c>
      <c r="Y206" s="1">
        <v>0.67500000000000004</v>
      </c>
      <c r="Z206" s="1">
        <v>0.73399999999999999</v>
      </c>
      <c r="AA206" s="1">
        <v>1.6E-2</v>
      </c>
      <c r="AB206" s="1">
        <v>0</v>
      </c>
      <c r="AC206" s="1">
        <v>3.992</v>
      </c>
      <c r="AD206" s="2">
        <v>37.835051546391753</v>
      </c>
      <c r="AE206" s="2">
        <v>34.793814432989691</v>
      </c>
      <c r="AF206" s="2">
        <v>27.371134020618559</v>
      </c>
      <c r="AG206" s="2">
        <f t="shared" si="10"/>
        <v>56.675062972292189</v>
      </c>
      <c r="AH206" s="2">
        <f t="shared" si="11"/>
        <v>0</v>
      </c>
      <c r="AI206" s="2">
        <v>0.46288659793814435</v>
      </c>
      <c r="AJ206" s="2">
        <v>0.37835051546391751</v>
      </c>
      <c r="AL206" s="1">
        <v>1.261566650588495</v>
      </c>
      <c r="AM206" s="1">
        <v>1359.022610151434</v>
      </c>
      <c r="AN206" s="1">
        <v>1384.045654296875</v>
      </c>
      <c r="AO206" s="1">
        <v>1.804750919342041</v>
      </c>
      <c r="AP206" s="1">
        <v>1345.563232421875</v>
      </c>
      <c r="AQ206" s="1">
        <v>1395.22892551523</v>
      </c>
      <c r="AR206" s="1">
        <v>1405.4905832920599</v>
      </c>
      <c r="AS206" s="1">
        <v>1.494493365287781</v>
      </c>
      <c r="AT206" s="1">
        <v>2.3456665777953281</v>
      </c>
      <c r="AU206" s="1">
        <v>3.621620286119164</v>
      </c>
      <c r="AV206" s="1">
        <v>0</v>
      </c>
    </row>
    <row r="207" spans="1:50" s="1" customFormat="1" x14ac:dyDescent="0.3">
      <c r="A207">
        <v>2</v>
      </c>
      <c r="B207">
        <v>50.704000000000001</v>
      </c>
      <c r="C207">
        <v>0.20599999999999999</v>
      </c>
      <c r="D207">
        <v>0.99099999999999999</v>
      </c>
      <c r="E207">
        <v>0.16700000000000001</v>
      </c>
      <c r="F207">
        <v>18.106999999999999</v>
      </c>
      <c r="G207">
        <v>0.50600000000000001</v>
      </c>
      <c r="H207">
        <v>11.404</v>
      </c>
      <c r="I207">
        <v>17.829000000000001</v>
      </c>
      <c r="J207">
        <v>0.161</v>
      </c>
      <c r="K207">
        <v>0</v>
      </c>
      <c r="L207">
        <v>7.8E-2</v>
      </c>
      <c r="M207">
        <v>0</v>
      </c>
      <c r="N207" s="1">
        <f t="shared" si="9"/>
        <v>100.15300000000002</v>
      </c>
      <c r="O207" s="1" t="s">
        <v>64</v>
      </c>
      <c r="P207" t="str" cm="1">
        <f t="array" ref="P207">_xlfn.IFS(A207=1,"Core",A207=2,"Rim",TRUE,"Mantle")</f>
        <v>Rim</v>
      </c>
      <c r="Q207" s="1" t="s">
        <v>93</v>
      </c>
      <c r="R207">
        <v>1.9470000000000001</v>
      </c>
      <c r="S207">
        <v>6.0000000000000001E-3</v>
      </c>
      <c r="T207">
        <v>4.4999999999999998E-2</v>
      </c>
      <c r="U207">
        <v>5.0000000000000001E-3</v>
      </c>
      <c r="V207">
        <v>5.5E-2</v>
      </c>
      <c r="W207">
        <v>0.52600000000000002</v>
      </c>
      <c r="X207">
        <v>1.6E-2</v>
      </c>
      <c r="Y207">
        <v>0.65300000000000002</v>
      </c>
      <c r="Z207">
        <v>0.73399999999999999</v>
      </c>
      <c r="AA207">
        <v>1.2E-2</v>
      </c>
      <c r="AB207">
        <v>0</v>
      </c>
      <c r="AC207">
        <v>4</v>
      </c>
      <c r="AD207">
        <v>36.995967741935473</v>
      </c>
      <c r="AE207">
        <v>32.913306451612897</v>
      </c>
      <c r="AF207">
        <v>30.090725806451619</v>
      </c>
      <c r="AG207" s="2">
        <f t="shared" si="10"/>
        <v>55.385920271416452</v>
      </c>
      <c r="AH207" s="2">
        <f t="shared" si="11"/>
        <v>9.4664371772805497E-2</v>
      </c>
      <c r="AI207">
        <v>0.48588709677419356</v>
      </c>
      <c r="AJ207">
        <v>0.36995967741935476</v>
      </c>
      <c r="AK207"/>
      <c r="AL207">
        <v>-0.95465756472897567</v>
      </c>
      <c r="AM207">
        <v>1326.0610848292181</v>
      </c>
      <c r="AN207">
        <v>1367.545776367188</v>
      </c>
      <c r="AO207">
        <v>1.817407608032227</v>
      </c>
      <c r="AP207">
        <v>1321.990356445312</v>
      </c>
      <c r="AQ207">
        <v>1326.966277739311</v>
      </c>
      <c r="AR207">
        <v>1327.875740340256</v>
      </c>
      <c r="AS207">
        <v>1.6580759286880491</v>
      </c>
      <c r="AT207">
        <v>-4.1916678871357362</v>
      </c>
      <c r="AU207">
        <v>-4.0772467451634178</v>
      </c>
      <c r="AV207">
        <v>1</v>
      </c>
      <c r="AW207"/>
      <c r="AX207"/>
    </row>
    <row r="208" spans="1:50" s="1" customFormat="1" x14ac:dyDescent="0.3">
      <c r="A208" s="1">
        <v>1</v>
      </c>
      <c r="B208" s="1">
        <v>51.628999999999998</v>
      </c>
      <c r="C208" s="1">
        <v>0.128</v>
      </c>
      <c r="D208" s="1">
        <v>0.59799999999999998</v>
      </c>
      <c r="E208" s="1">
        <v>0.315</v>
      </c>
      <c r="F208" s="1">
        <v>16.456</v>
      </c>
      <c r="G208" s="1">
        <v>0.48799999999999999</v>
      </c>
      <c r="H208" s="1">
        <v>11.388</v>
      </c>
      <c r="I208" s="1">
        <v>17.616</v>
      </c>
      <c r="J208" s="1">
        <v>0.21299999999999999</v>
      </c>
      <c r="K208" s="1">
        <v>0</v>
      </c>
      <c r="L208" s="1">
        <v>0</v>
      </c>
      <c r="M208" s="1">
        <v>0</v>
      </c>
      <c r="N208" s="1">
        <f t="shared" si="9"/>
        <v>98.830999999999989</v>
      </c>
      <c r="O208" s="1" t="s">
        <v>64</v>
      </c>
      <c r="P208" t="str" cm="1">
        <f t="array" ref="P208">_xlfn.IFS(A208=1,"Core",A208=2,"Rim",TRUE,"Mantle")</f>
        <v>Core</v>
      </c>
      <c r="Q208" s="1" t="s">
        <v>53</v>
      </c>
      <c r="R208" s="1">
        <v>1.9970000000000001</v>
      </c>
      <c r="S208" s="1">
        <v>4.0000000000000001E-3</v>
      </c>
      <c r="T208" s="1">
        <v>2.7E-2</v>
      </c>
      <c r="U208" s="1">
        <v>0.01</v>
      </c>
      <c r="V208" s="1">
        <v>0</v>
      </c>
      <c r="W208" s="1">
        <v>0.53200000000000003</v>
      </c>
      <c r="X208" s="1">
        <v>1.6E-2</v>
      </c>
      <c r="Y208" s="1">
        <v>0.65700000000000003</v>
      </c>
      <c r="Z208" s="1">
        <v>0.73</v>
      </c>
      <c r="AA208" s="1">
        <v>1.6E-2</v>
      </c>
      <c r="AB208" s="1">
        <v>0</v>
      </c>
      <c r="AC208" s="1">
        <v>3.9889999999999999</v>
      </c>
      <c r="AD208" s="2">
        <v>37.726098191214476</v>
      </c>
      <c r="AE208" s="2">
        <v>33.953488372093027</v>
      </c>
      <c r="AF208" s="2">
        <v>28.320413436692508</v>
      </c>
      <c r="AG208" s="2">
        <f t="shared" si="10"/>
        <v>55.256518082422204</v>
      </c>
      <c r="AH208" s="2">
        <f t="shared" si="11"/>
        <v>0</v>
      </c>
      <c r="AI208" s="2">
        <v>0.47183462532299747</v>
      </c>
      <c r="AJ208" s="2">
        <v>0.37726098191214474</v>
      </c>
      <c r="AL208" s="1">
        <v>1.566004324178405</v>
      </c>
      <c r="AM208" s="1">
        <v>1354.83375317235</v>
      </c>
      <c r="AN208" s="1">
        <v>1379.811767578125</v>
      </c>
      <c r="AO208" s="1">
        <v>2.0509951114654541</v>
      </c>
      <c r="AP208" s="1">
        <v>1339.603515625</v>
      </c>
      <c r="AQ208" s="1">
        <v>1396.5093733635731</v>
      </c>
      <c r="AR208" s="1">
        <v>1404.566265031415</v>
      </c>
      <c r="AS208" s="1">
        <v>1.405893206596375</v>
      </c>
      <c r="AT208" s="1">
        <v>2.8854353059118689</v>
      </c>
      <c r="AU208" s="1">
        <v>3.8894398165709512</v>
      </c>
      <c r="AV208" s="1">
        <v>0</v>
      </c>
    </row>
    <row r="209" spans="1:50" s="1" customFormat="1" x14ac:dyDescent="0.3">
      <c r="A209" s="1">
        <v>2</v>
      </c>
      <c r="B209" s="1">
        <v>51.497</v>
      </c>
      <c r="C209" s="1">
        <v>0.16900000000000001</v>
      </c>
      <c r="D209" s="1">
        <v>0.69299999999999995</v>
      </c>
      <c r="E209" s="1">
        <v>0.311</v>
      </c>
      <c r="F209" s="1">
        <v>17.09</v>
      </c>
      <c r="G209" s="1">
        <v>0.47499999999999998</v>
      </c>
      <c r="H209" s="1">
        <v>10.882999999999999</v>
      </c>
      <c r="I209" s="1">
        <v>17.626999999999999</v>
      </c>
      <c r="J209" s="1">
        <v>0.21299999999999999</v>
      </c>
      <c r="K209" s="1">
        <v>0</v>
      </c>
      <c r="L209" s="1">
        <v>0</v>
      </c>
      <c r="M209" s="1">
        <v>0</v>
      </c>
      <c r="N209" s="1">
        <f t="shared" si="9"/>
        <v>98.95799999999997</v>
      </c>
      <c r="O209" s="1" t="s">
        <v>64</v>
      </c>
      <c r="P209" t="str" cm="1">
        <f t="array" ref="P209">_xlfn.IFS(A209=1,"Core",A209=2,"Rim",TRUE,"Mantle")</f>
        <v>Rim</v>
      </c>
      <c r="Q209" s="1" t="s">
        <v>53</v>
      </c>
      <c r="R209" s="1">
        <v>1.9950000000000001</v>
      </c>
      <c r="S209" s="1">
        <v>5.0000000000000001E-3</v>
      </c>
      <c r="T209" s="1">
        <v>3.2000000000000001E-2</v>
      </c>
      <c r="U209" s="1">
        <v>0.01</v>
      </c>
      <c r="V209" s="1">
        <v>0</v>
      </c>
      <c r="W209" s="1">
        <v>0.55400000000000005</v>
      </c>
      <c r="X209" s="1">
        <v>1.6E-2</v>
      </c>
      <c r="Y209" s="1">
        <v>0.628</v>
      </c>
      <c r="Z209" s="1">
        <v>0.73199999999999998</v>
      </c>
      <c r="AA209" s="1">
        <v>1.6E-2</v>
      </c>
      <c r="AB209" s="1">
        <v>0</v>
      </c>
      <c r="AC209" s="1">
        <v>3.9870000000000001</v>
      </c>
      <c r="AD209" s="2">
        <v>37.92746113989638</v>
      </c>
      <c r="AE209" s="2">
        <v>32.538860103626945</v>
      </c>
      <c r="AF209" s="2">
        <v>29.533678756476689</v>
      </c>
      <c r="AG209" s="2">
        <f t="shared" si="10"/>
        <v>53.13028764805415</v>
      </c>
      <c r="AH209" s="2">
        <f t="shared" si="11"/>
        <v>0</v>
      </c>
      <c r="AI209" s="2">
        <v>0.48497409326424878</v>
      </c>
      <c r="AJ209" s="2">
        <v>0.37927461139896379</v>
      </c>
      <c r="AL209" s="1">
        <v>1.738523517635461</v>
      </c>
      <c r="AM209" s="1">
        <v>1350.8670099411929</v>
      </c>
      <c r="AN209" s="1">
        <v>1375.605590820312</v>
      </c>
      <c r="AO209" s="1">
        <v>2.53754734992981</v>
      </c>
      <c r="AP209" s="1">
        <v>1339.318725585938</v>
      </c>
      <c r="AQ209" s="1">
        <v>1393.3845629701141</v>
      </c>
      <c r="AR209" s="1">
        <v>1400.4341450616871</v>
      </c>
      <c r="AS209" s="1">
        <v>1.524809002876282</v>
      </c>
      <c r="AT209" s="1">
        <v>3.2223955701933851</v>
      </c>
      <c r="AU209" s="1">
        <v>4.104549700872699</v>
      </c>
      <c r="AV209" s="1">
        <v>0</v>
      </c>
    </row>
    <row r="210" spans="1:50" s="1" customFormat="1" x14ac:dyDescent="0.3">
      <c r="A210" s="1">
        <v>2</v>
      </c>
      <c r="B210" s="1">
        <v>51.302999999999997</v>
      </c>
      <c r="C210" s="1">
        <v>0.17100000000000001</v>
      </c>
      <c r="D210" s="1">
        <v>0.67400000000000004</v>
      </c>
      <c r="E210" s="1">
        <v>0.32500000000000001</v>
      </c>
      <c r="F210" s="1">
        <v>17.283999999999999</v>
      </c>
      <c r="G210" s="1">
        <v>0.49</v>
      </c>
      <c r="H210" s="1">
        <v>10.821999999999999</v>
      </c>
      <c r="I210" s="1">
        <v>17.303999999999998</v>
      </c>
      <c r="J210" s="1">
        <v>0.222</v>
      </c>
      <c r="K210" s="1">
        <v>0</v>
      </c>
      <c r="L210" s="1">
        <v>0</v>
      </c>
      <c r="M210" s="1">
        <v>0</v>
      </c>
      <c r="N210" s="1">
        <f t="shared" si="9"/>
        <v>98.594999999999999</v>
      </c>
      <c r="O210" s="1" t="s">
        <v>64</v>
      </c>
      <c r="P210" t="str" cm="1">
        <f t="array" ref="P210">_xlfn.IFS(A210=1,"Core",A210=2,"Rim",TRUE,"Mantle")</f>
        <v>Rim</v>
      </c>
      <c r="Q210" s="1" t="s">
        <v>53</v>
      </c>
      <c r="R210" s="1">
        <v>1.996</v>
      </c>
      <c r="S210" s="1">
        <v>5.0000000000000001E-3</v>
      </c>
      <c r="T210" s="1">
        <v>3.1E-2</v>
      </c>
      <c r="U210" s="1">
        <v>0.01</v>
      </c>
      <c r="V210" s="1">
        <v>0</v>
      </c>
      <c r="W210" s="1">
        <v>0.56200000000000006</v>
      </c>
      <c r="X210" s="1">
        <v>1.6E-2</v>
      </c>
      <c r="Y210" s="1">
        <v>0.628</v>
      </c>
      <c r="Z210" s="1">
        <v>0.72099999999999997</v>
      </c>
      <c r="AA210" s="1">
        <v>1.7000000000000001E-2</v>
      </c>
      <c r="AB210" s="1">
        <v>0</v>
      </c>
      <c r="AC210" s="1">
        <v>3.9870000000000001</v>
      </c>
      <c r="AD210" s="2">
        <v>37.415672029060715</v>
      </c>
      <c r="AE210" s="2">
        <v>32.589517384535547</v>
      </c>
      <c r="AF210" s="2">
        <v>29.994810586403737</v>
      </c>
      <c r="AG210" s="2">
        <f t="shared" si="10"/>
        <v>52.773109243697483</v>
      </c>
      <c r="AH210" s="2">
        <f t="shared" si="11"/>
        <v>0</v>
      </c>
      <c r="AI210" s="2">
        <v>0.48702646600934096</v>
      </c>
      <c r="AJ210" s="2">
        <v>0.37415672029060715</v>
      </c>
      <c r="AL210" s="1">
        <v>2.0092851993939789</v>
      </c>
      <c r="AM210" s="1">
        <v>1350.794930060667</v>
      </c>
      <c r="AN210" s="1">
        <v>1374.314575195312</v>
      </c>
      <c r="AO210" s="1">
        <v>2.6595077514648442</v>
      </c>
      <c r="AP210" s="1">
        <v>1345.138916015625</v>
      </c>
      <c r="AQ210" s="1">
        <v>1394.535959136892</v>
      </c>
      <c r="AR210" s="1">
        <v>1401.6042621400479</v>
      </c>
      <c r="AS210" s="1">
        <v>1.529920339584351</v>
      </c>
      <c r="AT210" s="1">
        <v>3.514153931775581</v>
      </c>
      <c r="AU210" s="1">
        <v>4.3993992305781031</v>
      </c>
      <c r="AV210" s="1">
        <v>0</v>
      </c>
    </row>
    <row r="211" spans="1:50" s="1" customFormat="1" x14ac:dyDescent="0.3">
      <c r="A211">
        <v>2</v>
      </c>
      <c r="B211">
        <v>50.826000000000001</v>
      </c>
      <c r="C211">
        <v>0.20899999999999999</v>
      </c>
      <c r="D211">
        <v>1.0329999999999999</v>
      </c>
      <c r="E211">
        <v>0.16700000000000001</v>
      </c>
      <c r="F211">
        <v>18.463000000000001</v>
      </c>
      <c r="G211">
        <v>0.5</v>
      </c>
      <c r="H211">
        <v>10.846</v>
      </c>
      <c r="I211">
        <v>17.863</v>
      </c>
      <c r="J211">
        <v>0.193</v>
      </c>
      <c r="K211">
        <v>0</v>
      </c>
      <c r="L211">
        <v>9.5000000000000001E-2</v>
      </c>
      <c r="M211">
        <v>1.9E-2</v>
      </c>
      <c r="N211" s="1">
        <f t="shared" si="9"/>
        <v>100.21400000000001</v>
      </c>
      <c r="O211" s="1" t="s">
        <v>64</v>
      </c>
      <c r="P211" t="str" cm="1">
        <f t="array" ref="P211">_xlfn.IFS(A211=1,"Core",A211=2,"Rim",TRUE,"Mantle")</f>
        <v>Rim</v>
      </c>
      <c r="Q211" s="1" t="s">
        <v>93</v>
      </c>
      <c r="R211">
        <v>1.9570000000000001</v>
      </c>
      <c r="S211">
        <v>6.0000000000000001E-3</v>
      </c>
      <c r="T211">
        <v>4.7E-2</v>
      </c>
      <c r="U211">
        <v>5.0000000000000001E-3</v>
      </c>
      <c r="V211">
        <v>3.5999999999999997E-2</v>
      </c>
      <c r="W211">
        <v>0.55900000000000005</v>
      </c>
      <c r="X211">
        <v>1.6E-2</v>
      </c>
      <c r="Y211">
        <v>0.622</v>
      </c>
      <c r="Z211">
        <v>0.73699999999999999</v>
      </c>
      <c r="AA211">
        <v>1.4E-2</v>
      </c>
      <c r="AB211">
        <v>0</v>
      </c>
      <c r="AC211">
        <v>4</v>
      </c>
      <c r="AD211">
        <v>37.411167512690355</v>
      </c>
      <c r="AE211">
        <v>31.573604060913706</v>
      </c>
      <c r="AF211">
        <v>31.015228426395939</v>
      </c>
      <c r="AG211" s="2">
        <f t="shared" si="10"/>
        <v>52.667231160033865</v>
      </c>
      <c r="AH211" s="2">
        <f t="shared" si="11"/>
        <v>6.0504201680672255E-2</v>
      </c>
      <c r="AI211">
        <v>0.4972081218274112</v>
      </c>
      <c r="AJ211">
        <v>0.37411167512690358</v>
      </c>
      <c r="AK211"/>
      <c r="AL211">
        <v>0.18306830315099989</v>
      </c>
      <c r="AM211">
        <v>1328.73629015544</v>
      </c>
      <c r="AN211">
        <v>1376.83447265625</v>
      </c>
      <c r="AO211">
        <v>2.4990496635437012</v>
      </c>
      <c r="AP211">
        <v>1321.450317382812</v>
      </c>
      <c r="AQ211">
        <v>1362.5065571493719</v>
      </c>
      <c r="AR211">
        <v>1369.7086323995629</v>
      </c>
      <c r="AS211">
        <v>1.7894266843795781</v>
      </c>
      <c r="AT211">
        <v>0.67615032549383614</v>
      </c>
      <c r="AU211">
        <v>1.584351991821134</v>
      </c>
      <c r="AV211">
        <v>1</v>
      </c>
      <c r="AW211"/>
      <c r="AX211"/>
    </row>
    <row r="212" spans="1:50" s="1" customFormat="1" x14ac:dyDescent="0.3">
      <c r="A212" s="1">
        <v>2</v>
      </c>
      <c r="B212" s="1">
        <v>51.231000000000002</v>
      </c>
      <c r="C212" s="1">
        <v>0.14499999999999999</v>
      </c>
      <c r="D212" s="1">
        <v>0.66100000000000003</v>
      </c>
      <c r="E212" s="1">
        <v>0.309</v>
      </c>
      <c r="F212" s="1">
        <v>17.311</v>
      </c>
      <c r="G212" s="1">
        <v>0.47899999999999998</v>
      </c>
      <c r="H212" s="1">
        <v>10.709</v>
      </c>
      <c r="I212" s="1">
        <v>17.161999999999999</v>
      </c>
      <c r="J212" s="1">
        <v>0.23100000000000001</v>
      </c>
      <c r="K212" s="1">
        <v>0</v>
      </c>
      <c r="L212" s="1">
        <v>0</v>
      </c>
      <c r="M212" s="1">
        <v>0</v>
      </c>
      <c r="N212" s="1">
        <f t="shared" si="9"/>
        <v>98.238</v>
      </c>
      <c r="O212" s="1" t="s">
        <v>64</v>
      </c>
      <c r="P212" t="str" cm="1">
        <f t="array" ref="P212">_xlfn.IFS(A212=1,"Core",A212=2,"Rim",TRUE,"Mantle")</f>
        <v>Rim</v>
      </c>
      <c r="Q212" s="1" t="s">
        <v>53</v>
      </c>
      <c r="R212" s="1">
        <v>2</v>
      </c>
      <c r="S212" s="1">
        <v>4.0000000000000001E-3</v>
      </c>
      <c r="T212" s="1">
        <v>0.03</v>
      </c>
      <c r="U212" s="1">
        <v>0.01</v>
      </c>
      <c r="V212" s="1">
        <v>0</v>
      </c>
      <c r="W212" s="1">
        <v>0.56499999999999995</v>
      </c>
      <c r="X212" s="1">
        <v>1.6E-2</v>
      </c>
      <c r="Y212" s="1">
        <v>0.623</v>
      </c>
      <c r="Z212" s="1">
        <v>0.71799999999999997</v>
      </c>
      <c r="AA212" s="1">
        <v>1.7000000000000001E-2</v>
      </c>
      <c r="AB212" s="1">
        <v>0</v>
      </c>
      <c r="AC212" s="1">
        <v>3.984</v>
      </c>
      <c r="AD212" s="2">
        <v>37.356919875130075</v>
      </c>
      <c r="AE212" s="2">
        <v>32.414151925078045</v>
      </c>
      <c r="AF212" s="2">
        <v>30.228928199791881</v>
      </c>
      <c r="AG212" s="2">
        <f t="shared" si="10"/>
        <v>52.441077441077447</v>
      </c>
      <c r="AH212" s="2">
        <f t="shared" si="11"/>
        <v>0</v>
      </c>
      <c r="AI212" s="2">
        <v>0.48907388137356922</v>
      </c>
      <c r="AJ212" s="2">
        <v>0.37356919875130074</v>
      </c>
      <c r="AL212" s="1">
        <v>2.3654093377548762</v>
      </c>
      <c r="AM212" s="1">
        <v>1353.9697794526619</v>
      </c>
      <c r="AN212" s="1">
        <v>1373.841674804688</v>
      </c>
      <c r="AO212" s="1">
        <v>3.0897412300109859</v>
      </c>
      <c r="AP212" s="1">
        <v>1346.274658203125</v>
      </c>
      <c r="AQ212" s="1">
        <v>1398.7056852308181</v>
      </c>
      <c r="AR212" s="1">
        <v>1405.1267841594829</v>
      </c>
      <c r="AS212" s="1">
        <v>1.6024044752120969</v>
      </c>
      <c r="AT212" s="1">
        <v>4.0194919952859891</v>
      </c>
      <c r="AU212" s="1">
        <v>4.8236029313563984</v>
      </c>
      <c r="AV212" s="1">
        <v>0</v>
      </c>
    </row>
    <row r="213" spans="1:50" s="1" customFormat="1" x14ac:dyDescent="0.3">
      <c r="A213" s="1">
        <v>2</v>
      </c>
      <c r="B213" s="1">
        <v>51.057000000000002</v>
      </c>
      <c r="C213" s="1">
        <v>0.192</v>
      </c>
      <c r="D213" s="1">
        <v>0.81100000000000005</v>
      </c>
      <c r="E213" s="1">
        <v>0.17599999999999999</v>
      </c>
      <c r="F213" s="1">
        <v>17.664000000000001</v>
      </c>
      <c r="G213" s="1">
        <v>0.51100000000000001</v>
      </c>
      <c r="H213" s="1">
        <v>10.622</v>
      </c>
      <c r="I213" s="1">
        <v>17.628</v>
      </c>
      <c r="J213" s="1">
        <v>0.22700000000000001</v>
      </c>
      <c r="K213" s="1">
        <v>0</v>
      </c>
      <c r="L213" s="1">
        <v>0</v>
      </c>
      <c r="M213" s="1">
        <v>0</v>
      </c>
      <c r="N213" s="1">
        <f t="shared" si="9"/>
        <v>98.888000000000005</v>
      </c>
      <c r="O213" s="1" t="s">
        <v>64</v>
      </c>
      <c r="P213" t="str" cm="1">
        <f t="array" ref="P213">_xlfn.IFS(A213=1,"Core",A213=2,"Rim",TRUE,"Mantle")</f>
        <v>Rim</v>
      </c>
      <c r="Q213" s="1" t="s">
        <v>53</v>
      </c>
      <c r="R213" s="1">
        <v>1.9870000000000001</v>
      </c>
      <c r="S213" s="1">
        <v>6.0000000000000001E-3</v>
      </c>
      <c r="T213" s="1">
        <v>3.6999999999999998E-2</v>
      </c>
      <c r="U213" s="1">
        <v>5.0000000000000001E-3</v>
      </c>
      <c r="V213" s="1">
        <v>0</v>
      </c>
      <c r="W213" s="1">
        <v>0.57499999999999996</v>
      </c>
      <c r="X213" s="1">
        <v>1.7000000000000001E-2</v>
      </c>
      <c r="Y213" s="1">
        <v>0.61599999999999999</v>
      </c>
      <c r="Z213" s="1">
        <v>0.73499999999999999</v>
      </c>
      <c r="AA213" s="1">
        <v>1.7000000000000001E-2</v>
      </c>
      <c r="AB213" s="1">
        <v>0</v>
      </c>
      <c r="AC213" s="1">
        <v>3.9950000000000001</v>
      </c>
      <c r="AD213" s="2">
        <v>37.828100874935664</v>
      </c>
      <c r="AE213" s="2">
        <v>31.703551209469893</v>
      </c>
      <c r="AF213" s="2">
        <v>30.468347915594435</v>
      </c>
      <c r="AG213" s="2">
        <f t="shared" si="10"/>
        <v>51.721242653232579</v>
      </c>
      <c r="AH213" s="2">
        <f t="shared" si="11"/>
        <v>0</v>
      </c>
      <c r="AI213" s="2">
        <v>0.49382398353062268</v>
      </c>
      <c r="AJ213" s="2">
        <v>0.37828100874935666</v>
      </c>
      <c r="AL213" s="1">
        <v>1.594110180820635</v>
      </c>
      <c r="AM213" s="1">
        <v>1341.155408808168</v>
      </c>
      <c r="AN213" s="1">
        <v>1376.719848632812</v>
      </c>
      <c r="AO213" s="1">
        <v>2.976875782012939</v>
      </c>
      <c r="AP213" s="1">
        <v>1318.385498046875</v>
      </c>
      <c r="AQ213" s="1">
        <v>1385.9189804297671</v>
      </c>
      <c r="AR213" s="1">
        <v>1394.8285747754071</v>
      </c>
      <c r="AS213" s="1">
        <v>1.9339200258255</v>
      </c>
      <c r="AT213" s="1">
        <v>2.9895663706074629</v>
      </c>
      <c r="AU213" s="1">
        <v>4.1089833072268682</v>
      </c>
      <c r="AV213" s="1">
        <v>0</v>
      </c>
    </row>
    <row r="214" spans="1:50" s="1" customFormat="1" x14ac:dyDescent="0.3">
      <c r="A214" s="1">
        <v>2</v>
      </c>
      <c r="B214" s="1">
        <v>51.1</v>
      </c>
      <c r="C214" s="1">
        <v>0.36</v>
      </c>
      <c r="D214" s="1">
        <v>1.2</v>
      </c>
      <c r="E214" s="1">
        <v>0.17</v>
      </c>
      <c r="F214" s="1">
        <v>18.059999999999999</v>
      </c>
      <c r="G214" s="1">
        <v>0.5</v>
      </c>
      <c r="H214" s="1">
        <v>10.56</v>
      </c>
      <c r="I214" s="1">
        <v>18.14</v>
      </c>
      <c r="J214" s="1">
        <v>0.26</v>
      </c>
      <c r="K214" s="1">
        <v>0</v>
      </c>
      <c r="L214" s="1">
        <v>0</v>
      </c>
      <c r="M214" s="1">
        <v>0</v>
      </c>
      <c r="N214" s="1">
        <f t="shared" si="9"/>
        <v>100.35000000000001</v>
      </c>
      <c r="O214" s="1" t="s">
        <v>64</v>
      </c>
      <c r="P214" t="str" cm="1">
        <f t="array" ref="P214">_xlfn.IFS(A214=1,"Core",A214=2,"Rim",TRUE,"Mantle")</f>
        <v>Rim</v>
      </c>
      <c r="Q214" s="1" t="s">
        <v>58</v>
      </c>
      <c r="R214" s="1">
        <v>1.9630000000000001</v>
      </c>
      <c r="S214" s="1">
        <v>0.01</v>
      </c>
      <c r="T214" s="1">
        <v>5.3999999999999999E-2</v>
      </c>
      <c r="U214" s="1">
        <v>5.0000000000000001E-3</v>
      </c>
      <c r="V214" s="1">
        <v>1.2999999999999999E-2</v>
      </c>
      <c r="W214" s="1">
        <v>0.56699999999999995</v>
      </c>
      <c r="X214" s="1">
        <v>1.6E-2</v>
      </c>
      <c r="Y214" s="1">
        <v>0.60499999999999998</v>
      </c>
      <c r="Z214" s="1">
        <v>0.747</v>
      </c>
      <c r="AA214" s="1">
        <v>1.9E-2</v>
      </c>
      <c r="AB214" s="1">
        <v>0</v>
      </c>
      <c r="AC214" s="1">
        <v>4</v>
      </c>
      <c r="AD214" s="1">
        <v>38.347022587268995</v>
      </c>
      <c r="AE214" s="1">
        <v>31.057494866529773</v>
      </c>
      <c r="AF214" s="1">
        <v>30.595482546201229</v>
      </c>
      <c r="AG214" s="2">
        <f t="shared" si="10"/>
        <v>51.62116040955631</v>
      </c>
      <c r="AH214" s="2">
        <f t="shared" si="11"/>
        <v>2.2413793103448276E-2</v>
      </c>
      <c r="AI214" s="1">
        <v>0.49768993839835729</v>
      </c>
      <c r="AJ214" s="1">
        <v>0.38347022587268997</v>
      </c>
      <c r="AL214" s="1">
        <v>1.307416164523225</v>
      </c>
      <c r="AM214" s="1">
        <v>1335.1220399758779</v>
      </c>
      <c r="AN214" s="1">
        <v>1382.67724609375</v>
      </c>
      <c r="AO214" s="1">
        <v>3.8370308876037602</v>
      </c>
      <c r="AP214" s="1">
        <v>1325.005249023438</v>
      </c>
      <c r="AQ214" s="1">
        <v>1375.9742603529819</v>
      </c>
      <c r="AR214" s="1">
        <v>1386.3730308197701</v>
      </c>
      <c r="AS214" s="1">
        <v>2.1063647270202641</v>
      </c>
      <c r="AT214" s="1">
        <v>2.5218092906620768</v>
      </c>
      <c r="AU214" s="1">
        <v>3.8342366283184681</v>
      </c>
      <c r="AV214" s="1">
        <v>0</v>
      </c>
    </row>
    <row r="215" spans="1:50" s="1" customFormat="1" x14ac:dyDescent="0.3">
      <c r="A215" s="1">
        <v>2</v>
      </c>
      <c r="B215" s="1">
        <v>51.44</v>
      </c>
      <c r="C215" s="1">
        <v>0.33</v>
      </c>
      <c r="D215" s="1">
        <v>1.25</v>
      </c>
      <c r="E215" s="1">
        <v>0.21</v>
      </c>
      <c r="F215" s="1">
        <v>18.100000000000001</v>
      </c>
      <c r="G215" s="1">
        <v>0.53</v>
      </c>
      <c r="H215" s="1">
        <v>10.72</v>
      </c>
      <c r="I215" s="1">
        <v>17.89</v>
      </c>
      <c r="J215" s="1">
        <v>0.22</v>
      </c>
      <c r="K215" s="1">
        <v>0</v>
      </c>
      <c r="L215" s="1">
        <v>0</v>
      </c>
      <c r="M215" s="1">
        <v>0</v>
      </c>
      <c r="N215" s="1">
        <f t="shared" si="9"/>
        <v>100.69</v>
      </c>
      <c r="O215" s="1" t="s">
        <v>64</v>
      </c>
      <c r="P215" t="str" cm="1">
        <f t="array" ref="P215">_xlfn.IFS(A215=1,"Core",A215=2,"Rim",TRUE,"Mantle")</f>
        <v>Rim</v>
      </c>
      <c r="Q215" s="1" t="s">
        <v>58</v>
      </c>
      <c r="R215" s="1">
        <v>1.9690000000000001</v>
      </c>
      <c r="S215" s="1">
        <v>8.9999999999999993E-3</v>
      </c>
      <c r="T215" s="1">
        <v>5.6000000000000001E-2</v>
      </c>
      <c r="U215" s="1">
        <v>6.0000000000000001E-3</v>
      </c>
      <c r="V215" s="1">
        <v>0</v>
      </c>
      <c r="W215" s="1">
        <v>0.57899999999999996</v>
      </c>
      <c r="X215" s="1">
        <v>1.7000000000000001E-2</v>
      </c>
      <c r="Y215" s="1">
        <v>0.61099999999999999</v>
      </c>
      <c r="Z215" s="1">
        <v>0.73399999999999999</v>
      </c>
      <c r="AA215" s="1">
        <v>1.6E-2</v>
      </c>
      <c r="AB215" s="1">
        <v>0</v>
      </c>
      <c r="AC215" s="1">
        <v>3.9990000000000001</v>
      </c>
      <c r="AD215" s="1">
        <v>37.81555899021123</v>
      </c>
      <c r="AE215" s="1">
        <v>31.478619268418345</v>
      </c>
      <c r="AF215" s="1">
        <v>30.705821741370425</v>
      </c>
      <c r="AG215" s="2">
        <f t="shared" si="10"/>
        <v>51.34453781512606</v>
      </c>
      <c r="AH215" s="2">
        <f t="shared" si="11"/>
        <v>0</v>
      </c>
      <c r="AI215" s="1">
        <v>0.4961360123647604</v>
      </c>
      <c r="AJ215" s="1">
        <v>0.37815558990211229</v>
      </c>
      <c r="AL215" s="1">
        <v>1.5136607175507171</v>
      </c>
      <c r="AM215" s="1">
        <v>1335.083805961445</v>
      </c>
      <c r="AN215" s="1">
        <v>1376.020751953125</v>
      </c>
      <c r="AO215" s="1">
        <v>3.0732038021087651</v>
      </c>
      <c r="AP215" s="1">
        <v>1329.996459960938</v>
      </c>
      <c r="AQ215" s="1">
        <v>1384.035726081722</v>
      </c>
      <c r="AR215" s="1">
        <v>1389.475079213777</v>
      </c>
      <c r="AS215" s="1">
        <v>1.6012898683547969</v>
      </c>
      <c r="AT215" s="1">
        <v>3.1904926440524828</v>
      </c>
      <c r="AU215" s="1">
        <v>3.875622004152897</v>
      </c>
      <c r="AV215" s="1">
        <v>0</v>
      </c>
    </row>
    <row r="216" spans="1:50" s="1" customFormat="1" x14ac:dyDescent="0.3">
      <c r="A216" s="1">
        <v>2</v>
      </c>
      <c r="B216" s="1">
        <v>51.29</v>
      </c>
      <c r="C216" s="1">
        <v>0.2</v>
      </c>
      <c r="D216" s="1">
        <v>0.80800000000000005</v>
      </c>
      <c r="E216" s="1">
        <v>0.17699999999999999</v>
      </c>
      <c r="F216" s="1">
        <v>17.555</v>
      </c>
      <c r="G216" s="1">
        <v>0.51100000000000001</v>
      </c>
      <c r="H216" s="1">
        <v>10.378</v>
      </c>
      <c r="I216" s="1">
        <v>17.584</v>
      </c>
      <c r="J216" s="1">
        <v>0.23799999999999999</v>
      </c>
      <c r="K216" s="1">
        <v>0</v>
      </c>
      <c r="L216" s="1">
        <v>0</v>
      </c>
      <c r="M216" s="1">
        <v>0</v>
      </c>
      <c r="N216" s="1">
        <f t="shared" si="9"/>
        <v>98.741</v>
      </c>
      <c r="O216" s="1" t="s">
        <v>64</v>
      </c>
      <c r="P216" t="str" cm="1">
        <f t="array" ref="P216">_xlfn.IFS(A216=1,"Core",A216=2,"Rim",TRUE,"Mantle")</f>
        <v>Rim</v>
      </c>
      <c r="Q216" s="1" t="s">
        <v>53</v>
      </c>
      <c r="R216" s="1">
        <v>1.996</v>
      </c>
      <c r="S216" s="1">
        <v>6.0000000000000001E-3</v>
      </c>
      <c r="T216" s="1">
        <v>3.6999999999999998E-2</v>
      </c>
      <c r="U216" s="1">
        <v>5.0000000000000001E-3</v>
      </c>
      <c r="V216" s="1">
        <v>0</v>
      </c>
      <c r="W216" s="1">
        <v>0.57099999999999995</v>
      </c>
      <c r="X216" s="1">
        <v>1.7000000000000001E-2</v>
      </c>
      <c r="Y216" s="1">
        <v>0.60199999999999998</v>
      </c>
      <c r="Z216" s="1">
        <v>0.73299999999999998</v>
      </c>
      <c r="AA216" s="1">
        <v>1.7999999999999999E-2</v>
      </c>
      <c r="AB216" s="1">
        <v>0</v>
      </c>
      <c r="AC216" s="1">
        <v>3.9860000000000002</v>
      </c>
      <c r="AD216" s="2">
        <v>38.117524700988042</v>
      </c>
      <c r="AE216" s="2">
        <v>31.305252210088401</v>
      </c>
      <c r="AF216" s="2">
        <v>30.57722308892356</v>
      </c>
      <c r="AG216" s="2">
        <f t="shared" si="10"/>
        <v>51.32139812446718</v>
      </c>
      <c r="AH216" s="2">
        <f t="shared" si="11"/>
        <v>0</v>
      </c>
      <c r="AI216" s="2">
        <v>0.49635985439417585</v>
      </c>
      <c r="AJ216" s="2">
        <v>0.38117524700988042</v>
      </c>
      <c r="AL216" s="1">
        <v>2.2947587423459019</v>
      </c>
      <c r="AM216" s="1">
        <v>1345.7304594549421</v>
      </c>
      <c r="AN216" s="1">
        <v>1375.590698242188</v>
      </c>
      <c r="AO216" s="1">
        <v>3.3583581447601318</v>
      </c>
      <c r="AP216" s="1">
        <v>1319.1279296875</v>
      </c>
      <c r="AQ216" s="1">
        <v>1394.6496103100151</v>
      </c>
      <c r="AR216" s="1">
        <v>1401.378702549129</v>
      </c>
      <c r="AS216" s="1">
        <v>1.9585781097412109</v>
      </c>
      <c r="AT216" s="1">
        <v>4.0039067661527952</v>
      </c>
      <c r="AU216" s="1">
        <v>4.8489631271848257</v>
      </c>
      <c r="AV216" s="1">
        <v>0</v>
      </c>
    </row>
    <row r="217" spans="1:50" s="1" customFormat="1" x14ac:dyDescent="0.3">
      <c r="A217" s="1">
        <v>2</v>
      </c>
      <c r="B217" s="1">
        <v>51.56</v>
      </c>
      <c r="C217" s="1">
        <v>0.20799999999999999</v>
      </c>
      <c r="D217" s="1">
        <v>0.82699999999999996</v>
      </c>
      <c r="E217" s="1">
        <v>0.16600000000000001</v>
      </c>
      <c r="F217" s="1">
        <v>17.718</v>
      </c>
      <c r="G217" s="1">
        <v>0.48899999999999999</v>
      </c>
      <c r="H217" s="1">
        <v>10.465999999999999</v>
      </c>
      <c r="I217" s="1">
        <v>17.811</v>
      </c>
      <c r="J217" s="1">
        <v>0.22800000000000001</v>
      </c>
      <c r="K217" s="1">
        <v>0</v>
      </c>
      <c r="L217" s="1">
        <v>0</v>
      </c>
      <c r="M217" s="1">
        <v>0</v>
      </c>
      <c r="N217" s="1">
        <f t="shared" si="9"/>
        <v>99.472999999999999</v>
      </c>
      <c r="O217" s="1" t="s">
        <v>64</v>
      </c>
      <c r="P217" t="str" cm="1">
        <f t="array" ref="P217">_xlfn.IFS(A217=1,"Core",A217=2,"Rim",TRUE,"Mantle")</f>
        <v>Rim</v>
      </c>
      <c r="Q217" s="1" t="s">
        <v>53</v>
      </c>
      <c r="R217" s="1">
        <v>1.9930000000000001</v>
      </c>
      <c r="S217" s="1">
        <v>6.0000000000000001E-3</v>
      </c>
      <c r="T217" s="1">
        <v>3.7999999999999999E-2</v>
      </c>
      <c r="U217" s="1">
        <v>5.0000000000000001E-3</v>
      </c>
      <c r="V217" s="1">
        <v>0</v>
      </c>
      <c r="W217" s="1">
        <v>0.57299999999999995</v>
      </c>
      <c r="X217" s="1">
        <v>1.6E-2</v>
      </c>
      <c r="Y217" s="1">
        <v>0.60299999999999998</v>
      </c>
      <c r="Z217" s="1">
        <v>0.73799999999999999</v>
      </c>
      <c r="AA217" s="1">
        <v>1.7000000000000001E-2</v>
      </c>
      <c r="AB217" s="1">
        <v>0</v>
      </c>
      <c r="AC217" s="1">
        <v>3.988</v>
      </c>
      <c r="AD217" s="2">
        <v>38.238341968911918</v>
      </c>
      <c r="AE217" s="2">
        <v>31.243523316062177</v>
      </c>
      <c r="AF217" s="2">
        <v>30.518134715025909</v>
      </c>
      <c r="AG217" s="2">
        <f t="shared" si="10"/>
        <v>51.275510204081634</v>
      </c>
      <c r="AH217" s="2">
        <f t="shared" si="11"/>
        <v>0</v>
      </c>
      <c r="AI217" s="2">
        <v>0.49637305699481865</v>
      </c>
      <c r="AJ217" s="2">
        <v>0.38238341968911915</v>
      </c>
      <c r="AL217" s="1">
        <v>1.966687524948497</v>
      </c>
      <c r="AM217" s="1">
        <v>1344.9959308215271</v>
      </c>
      <c r="AN217" s="1">
        <v>1377.431396484375</v>
      </c>
      <c r="AO217" s="1">
        <v>3.1395373344421391</v>
      </c>
      <c r="AP217" s="1">
        <v>1323.168090820312</v>
      </c>
      <c r="AQ217" s="1">
        <v>1390.816155434462</v>
      </c>
      <c r="AR217" s="1">
        <v>1397.875443462462</v>
      </c>
      <c r="AS217" s="1">
        <v>1.9153953790664671</v>
      </c>
      <c r="AT217" s="1">
        <v>3.6169397826870409</v>
      </c>
      <c r="AU217" s="1">
        <v>4.5039423471426048</v>
      </c>
      <c r="AV217" s="1">
        <v>0</v>
      </c>
    </row>
    <row r="218" spans="1:50" s="1" customFormat="1" x14ac:dyDescent="0.3">
      <c r="A218">
        <v>2</v>
      </c>
      <c r="B218">
        <v>50.776000000000003</v>
      </c>
      <c r="C218">
        <v>0.27600000000000002</v>
      </c>
      <c r="D218">
        <v>1.3440000000000001</v>
      </c>
      <c r="E218">
        <v>0.215</v>
      </c>
      <c r="F218">
        <v>18.486000000000001</v>
      </c>
      <c r="G218">
        <v>0.495</v>
      </c>
      <c r="H218">
        <v>10.499000000000001</v>
      </c>
      <c r="I218">
        <v>18.018999999999998</v>
      </c>
      <c r="J218">
        <v>0.16400000000000001</v>
      </c>
      <c r="K218">
        <v>0</v>
      </c>
      <c r="L218">
        <v>0.104</v>
      </c>
      <c r="M218">
        <v>0</v>
      </c>
      <c r="N218" s="1">
        <f t="shared" si="9"/>
        <v>100.37800000000001</v>
      </c>
      <c r="O218" s="1" t="s">
        <v>64</v>
      </c>
      <c r="P218" t="str" cm="1">
        <f t="array" ref="P218">_xlfn.IFS(A218=1,"Core",A218=2,"Rim",TRUE,"Mantle")</f>
        <v>Rim</v>
      </c>
      <c r="Q218" s="1" t="s">
        <v>93</v>
      </c>
      <c r="R218">
        <v>1.9550000000000001</v>
      </c>
      <c r="S218">
        <v>8.0000000000000002E-3</v>
      </c>
      <c r="T218">
        <v>6.0999999999999999E-2</v>
      </c>
      <c r="U218">
        <v>7.0000000000000001E-3</v>
      </c>
      <c r="V218">
        <v>1.9E-2</v>
      </c>
      <c r="W218">
        <v>0.57699999999999996</v>
      </c>
      <c r="X218">
        <v>1.6E-2</v>
      </c>
      <c r="Y218">
        <v>0.60199999999999998</v>
      </c>
      <c r="Z218">
        <v>0.74299999999999999</v>
      </c>
      <c r="AA218">
        <v>1.2E-2</v>
      </c>
      <c r="AB218">
        <v>0</v>
      </c>
      <c r="AC218">
        <v>4</v>
      </c>
      <c r="AD218">
        <v>37.966274910577411</v>
      </c>
      <c r="AE218">
        <v>30.761369443025032</v>
      </c>
      <c r="AF218">
        <v>31.27235564639755</v>
      </c>
      <c r="AG218" s="2">
        <f t="shared" si="10"/>
        <v>51.060220525869383</v>
      </c>
      <c r="AH218" s="2">
        <f t="shared" si="11"/>
        <v>3.1879194630872486E-2</v>
      </c>
      <c r="AI218">
        <v>0.50255493101686255</v>
      </c>
      <c r="AJ218">
        <v>0.37966274910577413</v>
      </c>
      <c r="AK218"/>
      <c r="AL218">
        <v>0.51201388026811401</v>
      </c>
      <c r="AM218">
        <v>1326.3509996549569</v>
      </c>
      <c r="AN218">
        <v>1386.145385742188</v>
      </c>
      <c r="AO218">
        <v>3.926403284072876</v>
      </c>
      <c r="AP218">
        <v>1327.581176757812</v>
      </c>
      <c r="AQ218">
        <v>1372.4665808480811</v>
      </c>
      <c r="AR218">
        <v>1376.596079552327</v>
      </c>
      <c r="AS218">
        <v>1.559111952781677</v>
      </c>
      <c r="AT218">
        <v>2.1192308152112669</v>
      </c>
      <c r="AU218">
        <v>2.640534987258615</v>
      </c>
      <c r="AV218">
        <v>0</v>
      </c>
      <c r="AW218"/>
      <c r="AX218"/>
    </row>
    <row r="219" spans="1:50" s="1" customFormat="1" x14ac:dyDescent="0.3">
      <c r="A219" s="1">
        <v>2</v>
      </c>
      <c r="B219" s="1">
        <v>50.167999999999999</v>
      </c>
      <c r="C219" s="1">
        <v>0.371</v>
      </c>
      <c r="D219" s="1">
        <v>1.5629999999999999</v>
      </c>
      <c r="E219" s="1">
        <v>0.24199999999999999</v>
      </c>
      <c r="F219" s="1">
        <v>18.867000000000001</v>
      </c>
      <c r="G219" s="1">
        <v>0.56599999999999995</v>
      </c>
      <c r="H219" s="1">
        <v>9.7319999999999993</v>
      </c>
      <c r="I219" s="1">
        <v>18.099</v>
      </c>
      <c r="J219" s="1">
        <v>0.27500000000000002</v>
      </c>
      <c r="K219" s="1">
        <v>0</v>
      </c>
      <c r="L219" s="1">
        <v>0</v>
      </c>
      <c r="M219" s="1">
        <v>0</v>
      </c>
      <c r="N219" s="1">
        <f t="shared" si="9"/>
        <v>99.88300000000001</v>
      </c>
      <c r="O219" s="1" t="s">
        <v>63</v>
      </c>
      <c r="P219" t="str" cm="1">
        <f t="array" ref="P219">_xlfn.IFS(A219=1,"Core",A219=2,"Rim",TRUE,"Mantle")</f>
        <v>Rim</v>
      </c>
      <c r="Q219" s="1" t="s">
        <v>52</v>
      </c>
      <c r="R219" s="1">
        <v>1.9450000000000001</v>
      </c>
      <c r="S219" s="1">
        <v>1.0999999999999999E-2</v>
      </c>
      <c r="T219" s="1">
        <v>7.0999999999999994E-2</v>
      </c>
      <c r="U219" s="1">
        <v>7.0000000000000001E-3</v>
      </c>
      <c r="V219" s="1">
        <v>0.03</v>
      </c>
      <c r="W219" s="1">
        <v>0.58199999999999996</v>
      </c>
      <c r="X219" s="1">
        <v>1.9E-2</v>
      </c>
      <c r="Y219" s="1">
        <v>0.56200000000000006</v>
      </c>
      <c r="Z219" s="1">
        <v>0.752</v>
      </c>
      <c r="AA219" s="1">
        <v>2.1000000000000001E-2</v>
      </c>
      <c r="AB219" s="1">
        <v>0</v>
      </c>
      <c r="AC219" s="1">
        <v>4</v>
      </c>
      <c r="AD219" s="2">
        <v>38.663239074550134</v>
      </c>
      <c r="AE219" s="2">
        <v>28.894601542416453</v>
      </c>
      <c r="AF219" s="2">
        <v>32.44215938303342</v>
      </c>
      <c r="AG219" s="2">
        <f t="shared" si="10"/>
        <v>49.125874125874127</v>
      </c>
      <c r="AH219" s="2">
        <f t="shared" si="11"/>
        <v>4.9019607843137254E-2</v>
      </c>
      <c r="AI219" s="2">
        <v>0.51773778920308489</v>
      </c>
      <c r="AJ219" s="2">
        <v>0.38663239074550132</v>
      </c>
      <c r="AL219" s="1">
        <v>1.573596997636123</v>
      </c>
      <c r="AM219" s="1">
        <v>1319.9086353259561</v>
      </c>
      <c r="AN219" s="1">
        <v>1416.722045898438</v>
      </c>
      <c r="AO219" s="1">
        <v>7.5398564338684082</v>
      </c>
      <c r="AP219" s="1">
        <v>1319.45947265625</v>
      </c>
      <c r="AQ219" s="1">
        <v>1372.106451616547</v>
      </c>
      <c r="AR219" s="1">
        <v>1380.1221803316839</v>
      </c>
      <c r="AS219" s="1">
        <v>2.3031437397003169</v>
      </c>
      <c r="AT219" s="1">
        <v>3.0560469753354478</v>
      </c>
      <c r="AU219" s="1">
        <v>4.0736836875534568</v>
      </c>
      <c r="AV219" s="1">
        <v>0</v>
      </c>
    </row>
    <row r="220" spans="1:50" s="1" customFormat="1" x14ac:dyDescent="0.3">
      <c r="A220" s="1">
        <v>2</v>
      </c>
      <c r="B220" s="1">
        <v>51.061</v>
      </c>
      <c r="C220" s="1">
        <v>0.217</v>
      </c>
      <c r="D220" s="1">
        <v>0.86099999999999999</v>
      </c>
      <c r="E220" s="1">
        <v>0.27700000000000002</v>
      </c>
      <c r="F220" s="1">
        <v>18.393000000000001</v>
      </c>
      <c r="G220" s="1">
        <v>0.52700000000000002</v>
      </c>
      <c r="H220" s="1">
        <v>9.9540000000000006</v>
      </c>
      <c r="I220" s="1">
        <v>17.533999999999999</v>
      </c>
      <c r="J220" s="1">
        <v>0.253</v>
      </c>
      <c r="K220" s="1">
        <v>0</v>
      </c>
      <c r="L220" s="1">
        <v>0</v>
      </c>
      <c r="M220" s="1">
        <v>0</v>
      </c>
      <c r="N220" s="1">
        <f t="shared" si="9"/>
        <v>99.076999999999984</v>
      </c>
      <c r="O220" s="1" t="s">
        <v>64</v>
      </c>
      <c r="P220" t="str" cm="1">
        <f t="array" ref="P220">_xlfn.IFS(A220=1,"Core",A220=2,"Rim",TRUE,"Mantle")</f>
        <v>Rim</v>
      </c>
      <c r="Q220" s="1" t="s">
        <v>53</v>
      </c>
      <c r="R220" s="1">
        <v>1.9890000000000001</v>
      </c>
      <c r="S220" s="1">
        <v>6.0000000000000001E-3</v>
      </c>
      <c r="T220" s="1">
        <v>0.04</v>
      </c>
      <c r="U220" s="1">
        <v>8.9999999999999993E-3</v>
      </c>
      <c r="V220" s="1">
        <v>0</v>
      </c>
      <c r="W220" s="1">
        <v>0.59899999999999998</v>
      </c>
      <c r="X220" s="1">
        <v>1.7000000000000001E-2</v>
      </c>
      <c r="Y220" s="1">
        <v>0.57799999999999996</v>
      </c>
      <c r="Z220" s="1">
        <v>0.73199999999999998</v>
      </c>
      <c r="AA220" s="1">
        <v>1.9E-2</v>
      </c>
      <c r="AB220" s="1">
        <v>0</v>
      </c>
      <c r="AC220" s="1">
        <v>3.99</v>
      </c>
      <c r="AD220" s="2">
        <v>38.006230529595022</v>
      </c>
      <c r="AE220" s="2">
        <v>30.010384215991692</v>
      </c>
      <c r="AF220" s="2">
        <v>31.983385254413292</v>
      </c>
      <c r="AG220" s="2">
        <f t="shared" si="10"/>
        <v>49.107901444350041</v>
      </c>
      <c r="AH220" s="2">
        <f t="shared" si="11"/>
        <v>0</v>
      </c>
      <c r="AI220" s="2">
        <v>0.50986500519210809</v>
      </c>
      <c r="AJ220" s="2">
        <v>0.3800623052959502</v>
      </c>
      <c r="AL220" s="1">
        <v>2.2827102469793128</v>
      </c>
      <c r="AM220" s="1">
        <v>1338.062969537151</v>
      </c>
      <c r="AN220" s="1">
        <v>1382.309692382812</v>
      </c>
      <c r="AO220" s="1">
        <v>4.5907454490661621</v>
      </c>
      <c r="AP220" s="1">
        <v>1322.565673828125</v>
      </c>
      <c r="AQ220" s="1">
        <v>1386.5402731992949</v>
      </c>
      <c r="AR220" s="1">
        <v>1394.9567688181689</v>
      </c>
      <c r="AS220" s="1">
        <v>1.838253259658813</v>
      </c>
      <c r="AT220" s="1">
        <v>3.8076341041423798</v>
      </c>
      <c r="AU220" s="1">
        <v>4.8695892085062038</v>
      </c>
      <c r="AV220" s="1">
        <v>0</v>
      </c>
    </row>
    <row r="221" spans="1:50" s="1" customFormat="1" x14ac:dyDescent="0.3">
      <c r="A221" s="1">
        <v>2</v>
      </c>
      <c r="B221" s="1">
        <v>50.823999999999998</v>
      </c>
      <c r="C221" s="1">
        <v>0.35499999999999998</v>
      </c>
      <c r="D221" s="1">
        <v>1.2869999999999999</v>
      </c>
      <c r="E221" s="1">
        <v>0.152</v>
      </c>
      <c r="F221" s="1">
        <v>18.076000000000001</v>
      </c>
      <c r="G221" s="1">
        <v>0.56799999999999995</v>
      </c>
      <c r="H221" s="1">
        <v>9.65</v>
      </c>
      <c r="I221" s="1">
        <v>18.324000000000002</v>
      </c>
      <c r="J221" s="1">
        <v>0.26100000000000001</v>
      </c>
      <c r="K221" s="1">
        <v>0</v>
      </c>
      <c r="L221" s="1">
        <v>0</v>
      </c>
      <c r="M221" s="1">
        <v>0</v>
      </c>
      <c r="N221" s="1">
        <f t="shared" si="9"/>
        <v>99.496999999999986</v>
      </c>
      <c r="O221" s="1" t="s">
        <v>63</v>
      </c>
      <c r="P221" t="str" cm="1">
        <f t="array" ref="P221">_xlfn.IFS(A221=1,"Core",A221=2,"Rim",TRUE,"Mantle")</f>
        <v>Rim</v>
      </c>
      <c r="Q221" s="1" t="s">
        <v>52</v>
      </c>
      <c r="R221" s="1">
        <v>1.974</v>
      </c>
      <c r="S221" s="1">
        <v>0.01</v>
      </c>
      <c r="T221" s="1">
        <v>5.8999999999999997E-2</v>
      </c>
      <c r="U221" s="1">
        <v>5.0000000000000001E-3</v>
      </c>
      <c r="V221" s="1">
        <v>0</v>
      </c>
      <c r="W221" s="1">
        <v>0.58699999999999997</v>
      </c>
      <c r="X221" s="1">
        <v>1.9E-2</v>
      </c>
      <c r="Y221" s="1">
        <v>0.55800000000000005</v>
      </c>
      <c r="Z221" s="1">
        <v>0.76200000000000001</v>
      </c>
      <c r="AA221" s="1">
        <v>0.02</v>
      </c>
      <c r="AB221" s="1">
        <v>0</v>
      </c>
      <c r="AC221" s="1">
        <v>3.9940000000000002</v>
      </c>
      <c r="AD221" s="2">
        <v>39.563862928348911</v>
      </c>
      <c r="AE221" s="2">
        <v>28.971962616822427</v>
      </c>
      <c r="AF221" s="2">
        <v>31.464174454828658</v>
      </c>
      <c r="AG221" s="2">
        <f t="shared" si="10"/>
        <v>48.733624454148476</v>
      </c>
      <c r="AH221" s="2">
        <f t="shared" si="11"/>
        <v>0</v>
      </c>
      <c r="AI221" s="2">
        <v>0.51246105919003115</v>
      </c>
      <c r="AJ221" s="2">
        <v>0.39563862928348908</v>
      </c>
      <c r="AL221" s="1">
        <v>1.9812045087556529</v>
      </c>
      <c r="AM221" s="1">
        <v>1326.793343443705</v>
      </c>
      <c r="AN221" s="1">
        <v>1391.654663085938</v>
      </c>
      <c r="AO221" s="1">
        <v>5.6697378158569336</v>
      </c>
      <c r="AP221" s="1">
        <v>1312.983520507812</v>
      </c>
      <c r="AQ221" s="1">
        <v>1382.0075008366709</v>
      </c>
      <c r="AR221" s="1">
        <v>1389.181906205521</v>
      </c>
      <c r="AS221" s="1">
        <v>2.3119549751281738</v>
      </c>
      <c r="AT221" s="1">
        <v>3.656849473286456</v>
      </c>
      <c r="AU221" s="1">
        <v>4.5642695447699637</v>
      </c>
      <c r="AV221" s="1">
        <v>0</v>
      </c>
    </row>
    <row r="222" spans="1:50" s="1" customFormat="1" x14ac:dyDescent="0.3">
      <c r="A222" s="1">
        <v>2</v>
      </c>
      <c r="B222" s="1">
        <v>50.326999999999998</v>
      </c>
      <c r="C222" s="1">
        <v>0.433</v>
      </c>
      <c r="D222" s="1">
        <v>1.792</v>
      </c>
      <c r="E222" s="1">
        <v>0.14099999999999999</v>
      </c>
      <c r="F222" s="1">
        <v>18.709</v>
      </c>
      <c r="G222" s="1">
        <v>0.51600000000000001</v>
      </c>
      <c r="H222" s="1">
        <v>9.6189999999999998</v>
      </c>
      <c r="I222" s="1">
        <v>18.518000000000001</v>
      </c>
      <c r="J222" s="1">
        <v>0.25</v>
      </c>
      <c r="K222" s="1">
        <v>0</v>
      </c>
      <c r="L222" s="1">
        <v>0</v>
      </c>
      <c r="M222" s="1">
        <v>0</v>
      </c>
      <c r="N222" s="1">
        <f t="shared" si="9"/>
        <v>100.30500000000001</v>
      </c>
      <c r="O222" s="1" t="s">
        <v>63</v>
      </c>
      <c r="P222" t="str" cm="1">
        <f t="array" ref="P222">_xlfn.IFS(A222=1,"Core",A222=2,"Rim",TRUE,"Mantle")</f>
        <v>Rim</v>
      </c>
      <c r="Q222" s="1" t="s">
        <v>52</v>
      </c>
      <c r="R222" s="1">
        <v>1.9430000000000001</v>
      </c>
      <c r="S222" s="1">
        <v>1.2999999999999999E-2</v>
      </c>
      <c r="T222" s="1">
        <v>8.2000000000000003E-2</v>
      </c>
      <c r="U222" s="1">
        <v>4.0000000000000001E-3</v>
      </c>
      <c r="V222" s="1">
        <v>2.1999999999999999E-2</v>
      </c>
      <c r="W222" s="1">
        <v>0.58199999999999996</v>
      </c>
      <c r="X222" s="1">
        <v>1.7000000000000001E-2</v>
      </c>
      <c r="Y222" s="1">
        <v>0.55300000000000005</v>
      </c>
      <c r="Z222" s="1">
        <v>0.76600000000000001</v>
      </c>
      <c r="AA222" s="1">
        <v>1.9E-2</v>
      </c>
      <c r="AB222" s="1">
        <v>0</v>
      </c>
      <c r="AC222" s="1">
        <v>4</v>
      </c>
      <c r="AD222" s="2">
        <v>39.484536082474229</v>
      </c>
      <c r="AE222" s="2">
        <v>28.505154639175263</v>
      </c>
      <c r="AF222" s="2">
        <v>32.010309278350519</v>
      </c>
      <c r="AG222" s="2">
        <f t="shared" si="10"/>
        <v>48.722466960352428</v>
      </c>
      <c r="AH222" s="2">
        <f t="shared" si="11"/>
        <v>3.6423841059602648E-2</v>
      </c>
      <c r="AI222" s="2">
        <v>0.51752577319587634</v>
      </c>
      <c r="AJ222" s="2">
        <v>0.39484536082474231</v>
      </c>
      <c r="AL222" s="1">
        <v>1.4335796087958139</v>
      </c>
      <c r="AM222" s="1">
        <v>1320.6771386042999</v>
      </c>
      <c r="AN222" s="1">
        <v>1401.272094726562</v>
      </c>
      <c r="AO222" s="1">
        <v>7.5400657653808594</v>
      </c>
      <c r="AP222" s="1">
        <v>1310.06982421875</v>
      </c>
      <c r="AQ222" s="1">
        <v>1373.7579086802359</v>
      </c>
      <c r="AR222" s="1">
        <v>1378.509196255023</v>
      </c>
      <c r="AS222" s="1">
        <v>2.603593111038208</v>
      </c>
      <c r="AT222" s="1">
        <v>3.35406367614496</v>
      </c>
      <c r="AU222" s="1">
        <v>3.9575689036253601</v>
      </c>
      <c r="AV222" s="1">
        <v>0</v>
      </c>
    </row>
    <row r="223" spans="1:50" s="1" customFormat="1" x14ac:dyDescent="0.3">
      <c r="A223" s="1">
        <v>2</v>
      </c>
      <c r="B223" s="1">
        <v>51.173000000000002</v>
      </c>
      <c r="C223" s="1">
        <v>0.316</v>
      </c>
      <c r="D223" s="1">
        <v>1.2390000000000001</v>
      </c>
      <c r="E223" s="1">
        <v>0.27600000000000002</v>
      </c>
      <c r="F223" s="1">
        <v>18.675999999999998</v>
      </c>
      <c r="G223" s="1">
        <v>0.52500000000000002</v>
      </c>
      <c r="H223" s="1">
        <v>9.859</v>
      </c>
      <c r="I223" s="1">
        <v>17.457000000000001</v>
      </c>
      <c r="J223" s="1">
        <v>0.27400000000000002</v>
      </c>
      <c r="K223" s="1">
        <v>0</v>
      </c>
      <c r="L223" s="1">
        <v>0</v>
      </c>
      <c r="M223" s="1">
        <v>0</v>
      </c>
      <c r="N223" s="1">
        <f t="shared" si="9"/>
        <v>99.795000000000016</v>
      </c>
      <c r="O223" s="1" t="s">
        <v>64</v>
      </c>
      <c r="P223" t="str" cm="1">
        <f t="array" ref="P223">_xlfn.IFS(A223=1,"Core",A223=2,"Rim",TRUE,"Mantle")</f>
        <v>Rim</v>
      </c>
      <c r="Q223" s="1" t="s">
        <v>53</v>
      </c>
      <c r="R223" s="1">
        <v>1.98</v>
      </c>
      <c r="S223" s="1">
        <v>8.9999999999999993E-3</v>
      </c>
      <c r="T223" s="1">
        <v>5.7000000000000002E-2</v>
      </c>
      <c r="U223" s="1">
        <v>8.0000000000000002E-3</v>
      </c>
      <c r="V223" s="1">
        <v>0</v>
      </c>
      <c r="W223" s="1">
        <v>0.60399999999999998</v>
      </c>
      <c r="X223" s="1">
        <v>1.7000000000000001E-2</v>
      </c>
      <c r="Y223" s="1">
        <v>0.56899999999999995</v>
      </c>
      <c r="Z223" s="1">
        <v>0.72399999999999998</v>
      </c>
      <c r="AA223" s="1">
        <v>2.1000000000000001E-2</v>
      </c>
      <c r="AB223" s="1">
        <v>0</v>
      </c>
      <c r="AC223" s="1">
        <v>3.9889999999999999</v>
      </c>
      <c r="AD223" s="2">
        <v>37.826541274817131</v>
      </c>
      <c r="AE223" s="2">
        <v>29.72831765935214</v>
      </c>
      <c r="AF223" s="2">
        <v>32.445141065830725</v>
      </c>
      <c r="AG223" s="2">
        <f t="shared" si="10"/>
        <v>48.508098891730597</v>
      </c>
      <c r="AH223" s="2">
        <f t="shared" si="11"/>
        <v>0</v>
      </c>
      <c r="AI223" s="2">
        <v>0.51358411703239293</v>
      </c>
      <c r="AJ223" s="2">
        <v>0.37826541274817133</v>
      </c>
      <c r="AL223" s="1">
        <v>2.9106589300661869</v>
      </c>
      <c r="AM223" s="1">
        <v>1339.0095177861519</v>
      </c>
      <c r="AN223" s="1">
        <v>1388.229614257812</v>
      </c>
      <c r="AO223" s="1">
        <v>5.330690860748291</v>
      </c>
      <c r="AP223" s="1">
        <v>1331.523315429688</v>
      </c>
      <c r="AQ223" s="1">
        <v>1391.769339633116</v>
      </c>
      <c r="AR223" s="1">
        <v>1397.834413060697</v>
      </c>
      <c r="AS223" s="1">
        <v>1.851831197738647</v>
      </c>
      <c r="AT223" s="1">
        <v>4.785571904911194</v>
      </c>
      <c r="AU223" s="1">
        <v>5.5522217348525658</v>
      </c>
      <c r="AV223" s="1">
        <v>0</v>
      </c>
    </row>
    <row r="224" spans="1:50" s="1" customFormat="1" x14ac:dyDescent="0.3">
      <c r="A224" s="1">
        <v>2</v>
      </c>
      <c r="B224" s="1">
        <v>50.683999999999997</v>
      </c>
      <c r="C224" s="1">
        <v>0.20899999999999999</v>
      </c>
      <c r="D224" s="1">
        <v>0.94199999999999995</v>
      </c>
      <c r="E224" s="1">
        <v>0.184</v>
      </c>
      <c r="F224" s="1">
        <v>18.881</v>
      </c>
      <c r="G224" s="1">
        <v>0.51700000000000002</v>
      </c>
      <c r="H224" s="1">
        <v>9.8979999999999997</v>
      </c>
      <c r="I224" s="1">
        <v>17.39</v>
      </c>
      <c r="J224" s="1">
        <v>0.217</v>
      </c>
      <c r="K224" s="1">
        <v>0</v>
      </c>
      <c r="L224" s="1">
        <v>0</v>
      </c>
      <c r="M224" s="1">
        <v>0</v>
      </c>
      <c r="N224" s="1">
        <f t="shared" si="9"/>
        <v>98.921999999999997</v>
      </c>
      <c r="O224" s="1" t="s">
        <v>64</v>
      </c>
      <c r="P224" t="str" cm="1">
        <f t="array" ref="P224">_xlfn.IFS(A224=1,"Core",A224=2,"Rim",TRUE,"Mantle")</f>
        <v>Rim</v>
      </c>
      <c r="Q224" s="1" t="s">
        <v>53</v>
      </c>
      <c r="R224" s="1">
        <v>1.9830000000000001</v>
      </c>
      <c r="S224" s="1">
        <v>6.0000000000000001E-3</v>
      </c>
      <c r="T224" s="1">
        <v>4.2999999999999997E-2</v>
      </c>
      <c r="U224" s="1">
        <v>6.0000000000000001E-3</v>
      </c>
      <c r="V224" s="1">
        <v>0</v>
      </c>
      <c r="W224" s="1">
        <v>0.61799999999999999</v>
      </c>
      <c r="X224" s="1">
        <v>1.7000000000000001E-2</v>
      </c>
      <c r="Y224" s="1">
        <v>0.57699999999999996</v>
      </c>
      <c r="Z224" s="1">
        <v>0.72899999999999998</v>
      </c>
      <c r="AA224" s="1">
        <v>1.6E-2</v>
      </c>
      <c r="AB224" s="1">
        <v>0</v>
      </c>
      <c r="AC224" s="1">
        <v>3.9950000000000001</v>
      </c>
      <c r="AD224" s="2">
        <v>37.557959814528594</v>
      </c>
      <c r="AE224" s="2">
        <v>29.7269448737764</v>
      </c>
      <c r="AF224" s="2">
        <v>32.715095311695009</v>
      </c>
      <c r="AG224" s="2">
        <f t="shared" si="10"/>
        <v>48.28451882845188</v>
      </c>
      <c r="AH224" s="2">
        <f t="shared" si="11"/>
        <v>0</v>
      </c>
      <c r="AI224" s="2">
        <v>0.51494075218959301</v>
      </c>
      <c r="AJ224" s="2">
        <v>0.37557959814528596</v>
      </c>
      <c r="AL224" s="1">
        <v>1.8146548147760659</v>
      </c>
      <c r="AM224" s="1">
        <v>1332.0186547905039</v>
      </c>
      <c r="AN224" s="1">
        <v>1384.769409179688</v>
      </c>
      <c r="AO224" s="1">
        <v>3.7476167678833008</v>
      </c>
      <c r="AP224" s="1">
        <v>1315.58349609375</v>
      </c>
      <c r="AQ224" s="1">
        <v>1380.585735735352</v>
      </c>
      <c r="AR224" s="1">
        <v>1387.634027180676</v>
      </c>
      <c r="AS224" s="1">
        <v>1.8307714462280269</v>
      </c>
      <c r="AT224" s="1">
        <v>3.4673918941198281</v>
      </c>
      <c r="AU224" s="1">
        <v>4.3588118774613296</v>
      </c>
      <c r="AV224" s="1">
        <v>0</v>
      </c>
    </row>
    <row r="225" spans="1:50" x14ac:dyDescent="0.3">
      <c r="A225" s="1">
        <v>2</v>
      </c>
      <c r="B225" s="1">
        <v>50.317</v>
      </c>
      <c r="C225" s="1">
        <v>0.39</v>
      </c>
      <c r="D225" s="1">
        <v>1.671</v>
      </c>
      <c r="E225" s="1">
        <v>0.109</v>
      </c>
      <c r="F225" s="1">
        <v>19.088999999999999</v>
      </c>
      <c r="G225" s="1">
        <v>0.48399999999999999</v>
      </c>
      <c r="H225" s="1">
        <v>9.6059999999999999</v>
      </c>
      <c r="I225" s="1">
        <v>18.184000000000001</v>
      </c>
      <c r="J225" s="1">
        <v>0.247</v>
      </c>
      <c r="K225" s="1">
        <v>0</v>
      </c>
      <c r="L225" s="1">
        <v>0</v>
      </c>
      <c r="M225" s="1">
        <v>0</v>
      </c>
      <c r="N225" s="1">
        <f t="shared" si="9"/>
        <v>100.09699999999998</v>
      </c>
      <c r="O225" s="1" t="s">
        <v>63</v>
      </c>
      <c r="P225" t="str" cm="1">
        <f t="array" ref="P225">_xlfn.IFS(A225=1,"Core",A225=2,"Rim",TRUE,"Mantle")</f>
        <v>Rim</v>
      </c>
      <c r="Q225" s="1" t="s">
        <v>52</v>
      </c>
      <c r="R225" s="1">
        <v>1.948</v>
      </c>
      <c r="S225" s="1">
        <v>1.0999999999999999E-2</v>
      </c>
      <c r="T225" s="1">
        <v>7.5999999999999998E-2</v>
      </c>
      <c r="U225" s="1">
        <v>3.0000000000000001E-3</v>
      </c>
      <c r="V225" s="1">
        <v>0.02</v>
      </c>
      <c r="W225" s="1">
        <v>0.59799999999999998</v>
      </c>
      <c r="X225" s="1">
        <v>1.6E-2</v>
      </c>
      <c r="Y225" s="1">
        <v>0.55400000000000005</v>
      </c>
      <c r="Z225" s="1">
        <v>0.754</v>
      </c>
      <c r="AA225" s="1">
        <v>1.9E-2</v>
      </c>
      <c r="AB225" s="1">
        <v>0</v>
      </c>
      <c r="AC225" s="1">
        <v>4</v>
      </c>
      <c r="AD225" s="2">
        <v>38.825952626158596</v>
      </c>
      <c r="AE225" s="2">
        <v>28.527291452111232</v>
      </c>
      <c r="AF225" s="2">
        <v>32.646755921730175</v>
      </c>
      <c r="AG225" s="2">
        <f t="shared" si="10"/>
        <v>48.090277777777779</v>
      </c>
      <c r="AH225" s="2">
        <f t="shared" si="11"/>
        <v>3.236245954692557E-2</v>
      </c>
      <c r="AI225" s="2">
        <v>0.52059732234809475</v>
      </c>
      <c r="AJ225" s="2">
        <v>0.38825952626158594</v>
      </c>
      <c r="AK225" s="1"/>
      <c r="AL225" s="1">
        <v>1.5904743588481229</v>
      </c>
      <c r="AM225" s="1">
        <v>1324.323885111331</v>
      </c>
      <c r="AN225" s="1">
        <v>1389.659912109375</v>
      </c>
      <c r="AO225" s="1">
        <v>6.4204897880554199</v>
      </c>
      <c r="AP225" s="1">
        <v>1310.952270507812</v>
      </c>
      <c r="AQ225" s="1">
        <v>1374.410312300233</v>
      </c>
      <c r="AR225" s="1">
        <v>1379.5210328150031</v>
      </c>
      <c r="AS225" s="1">
        <v>2.604368925094604</v>
      </c>
      <c r="AT225" s="1">
        <v>3.543588752370852</v>
      </c>
      <c r="AU225" s="1">
        <v>4.1931455037190979</v>
      </c>
      <c r="AV225" s="1">
        <v>0</v>
      </c>
      <c r="AW225" s="1"/>
      <c r="AX225" s="1"/>
    </row>
    <row r="226" spans="1:50" x14ac:dyDescent="0.3">
      <c r="A226" s="1">
        <v>2</v>
      </c>
      <c r="B226" s="1">
        <v>50.66</v>
      </c>
      <c r="C226" s="1">
        <v>0.39</v>
      </c>
      <c r="D226" s="1">
        <v>1.41</v>
      </c>
      <c r="E226" s="1">
        <v>0.13</v>
      </c>
      <c r="F226" s="1">
        <v>19.649999999999999</v>
      </c>
      <c r="G226" s="1">
        <v>0.55000000000000004</v>
      </c>
      <c r="H226" s="1">
        <v>9.76</v>
      </c>
      <c r="I226" s="1">
        <v>17.75</v>
      </c>
      <c r="J226" s="1">
        <v>0.24</v>
      </c>
      <c r="K226" s="1">
        <v>0</v>
      </c>
      <c r="L226" s="1">
        <v>0</v>
      </c>
      <c r="M226" s="1">
        <v>0</v>
      </c>
      <c r="N226" s="1">
        <f t="shared" si="9"/>
        <v>100.53999999999999</v>
      </c>
      <c r="O226" s="1" t="s">
        <v>64</v>
      </c>
      <c r="P226" t="str" cm="1">
        <f t="array" ref="P226">_xlfn.IFS(A226=1,"Core",A226=2,"Rim",TRUE,"Mantle")</f>
        <v>Rim</v>
      </c>
      <c r="Q226" s="1" t="s">
        <v>58</v>
      </c>
      <c r="R226" s="1">
        <v>1.9550000000000001</v>
      </c>
      <c r="S226" s="1">
        <v>1.0999999999999999E-2</v>
      </c>
      <c r="T226" s="1">
        <v>6.4000000000000001E-2</v>
      </c>
      <c r="U226" s="1">
        <v>4.0000000000000001E-3</v>
      </c>
      <c r="V226" s="1">
        <v>1.7000000000000001E-2</v>
      </c>
      <c r="W226" s="1">
        <v>0.61699999999999999</v>
      </c>
      <c r="X226" s="1">
        <v>1.7999999999999999E-2</v>
      </c>
      <c r="Y226" s="1">
        <v>0.56100000000000005</v>
      </c>
      <c r="Z226" s="1">
        <v>0.73399999999999999</v>
      </c>
      <c r="AA226" s="1">
        <v>1.7999999999999999E-2</v>
      </c>
      <c r="AB226" s="1">
        <v>0</v>
      </c>
      <c r="AC226" s="1">
        <v>4</v>
      </c>
      <c r="AD226" s="1">
        <v>37.699024139702104</v>
      </c>
      <c r="AE226" s="1">
        <v>28.8135593220339</v>
      </c>
      <c r="AF226" s="1">
        <v>33.487416538263993</v>
      </c>
      <c r="AG226" s="2">
        <f t="shared" si="10"/>
        <v>47.623089983022076</v>
      </c>
      <c r="AH226" s="2">
        <f t="shared" si="11"/>
        <v>2.6813880126182969E-2</v>
      </c>
      <c r="AI226" s="1">
        <v>0.52336928608115041</v>
      </c>
      <c r="AJ226" s="1">
        <v>0.37699024139702103</v>
      </c>
      <c r="AK226" s="1"/>
      <c r="AL226" s="1">
        <v>1.6062977447751119</v>
      </c>
      <c r="AM226" s="1">
        <v>1320.3698971181429</v>
      </c>
      <c r="AN226" s="1">
        <v>1376.958374023438</v>
      </c>
      <c r="AO226" s="1">
        <v>5.2394685745239258</v>
      </c>
      <c r="AP226" s="1">
        <v>1316.561279296875</v>
      </c>
      <c r="AQ226" s="1">
        <v>1370.6996289142869</v>
      </c>
      <c r="AR226" s="1">
        <v>1377.375117476824</v>
      </c>
      <c r="AS226" s="1">
        <v>2.333074808120728</v>
      </c>
      <c r="AT226" s="1">
        <v>3.24987229826047</v>
      </c>
      <c r="AU226" s="1">
        <v>4.0991726190699254</v>
      </c>
      <c r="AV226" s="1">
        <v>0</v>
      </c>
      <c r="AW226" s="1"/>
      <c r="AX226" s="1"/>
    </row>
    <row r="227" spans="1:50" x14ac:dyDescent="0.3">
      <c r="A227" s="1">
        <v>2</v>
      </c>
      <c r="B227" s="1">
        <v>50.594000000000001</v>
      </c>
      <c r="C227" s="1">
        <v>0.371</v>
      </c>
      <c r="D227" s="1">
        <v>1.714</v>
      </c>
      <c r="E227" s="1">
        <v>0.14899999999999999</v>
      </c>
      <c r="F227" s="1">
        <v>19.309999999999999</v>
      </c>
      <c r="G227" s="1">
        <v>0.51800000000000002</v>
      </c>
      <c r="H227" s="1">
        <v>9.532</v>
      </c>
      <c r="I227" s="1">
        <v>18.141999999999999</v>
      </c>
      <c r="J227" s="1">
        <v>0.28799999999999998</v>
      </c>
      <c r="K227" s="1">
        <v>0</v>
      </c>
      <c r="L227" s="1">
        <v>0</v>
      </c>
      <c r="M227" s="1">
        <v>0</v>
      </c>
      <c r="N227" s="1">
        <f t="shared" si="9"/>
        <v>100.61799999999999</v>
      </c>
      <c r="O227" s="1" t="s">
        <v>63</v>
      </c>
      <c r="P227" t="str" cm="1">
        <f t="array" ref="P227">_xlfn.IFS(A227=1,"Core",A227=2,"Rim",TRUE,"Mantle")</f>
        <v>Rim</v>
      </c>
      <c r="Q227" s="1" t="s">
        <v>52</v>
      </c>
      <c r="R227" s="1">
        <v>1.95</v>
      </c>
      <c r="S227" s="1">
        <v>1.0999999999999999E-2</v>
      </c>
      <c r="T227" s="1">
        <v>7.8E-2</v>
      </c>
      <c r="U227" s="1">
        <v>5.0000000000000001E-3</v>
      </c>
      <c r="V227" s="1">
        <v>1.7999999999999999E-2</v>
      </c>
      <c r="W227" s="1">
        <v>0.60399999999999998</v>
      </c>
      <c r="X227" s="1">
        <v>1.7000000000000001E-2</v>
      </c>
      <c r="Y227" s="1">
        <v>0.54700000000000004</v>
      </c>
      <c r="Z227" s="1">
        <v>0.749</v>
      </c>
      <c r="AA227" s="1">
        <v>2.1999999999999999E-2</v>
      </c>
      <c r="AB227" s="1">
        <v>0</v>
      </c>
      <c r="AC227" s="1">
        <v>4</v>
      </c>
      <c r="AD227" s="2">
        <v>38.708010335917308</v>
      </c>
      <c r="AE227" s="2">
        <v>28.268733850129202</v>
      </c>
      <c r="AF227" s="2">
        <v>33.02325581395349</v>
      </c>
      <c r="AG227" s="2">
        <f t="shared" si="10"/>
        <v>47.523892267593396</v>
      </c>
      <c r="AH227" s="2">
        <f t="shared" si="11"/>
        <v>2.8938906752411574E-2</v>
      </c>
      <c r="AI227" s="2">
        <v>0.52377260981912144</v>
      </c>
      <c r="AJ227" s="2">
        <v>0.38708010335917309</v>
      </c>
      <c r="AK227" s="1"/>
      <c r="AL227" s="1">
        <v>2.2003455783512358</v>
      </c>
      <c r="AM227" s="1">
        <v>1325.197906434084</v>
      </c>
      <c r="AN227" s="1">
        <v>1395.619995117188</v>
      </c>
      <c r="AO227" s="1">
        <v>6.8883457183837891</v>
      </c>
      <c r="AP227" s="1">
        <v>1316.4345703125</v>
      </c>
      <c r="AQ227" s="1">
        <v>1379.033154939561</v>
      </c>
      <c r="AR227" s="1">
        <v>1384.596068095052</v>
      </c>
      <c r="AS227" s="1">
        <v>2.839066743850708</v>
      </c>
      <c r="AT227" s="1">
        <v>4.1672704092211461</v>
      </c>
      <c r="AU227" s="1">
        <v>4.874445201334435</v>
      </c>
      <c r="AV227" s="1">
        <v>0</v>
      </c>
      <c r="AW227" s="1"/>
      <c r="AX227" s="1"/>
    </row>
    <row r="228" spans="1:50" x14ac:dyDescent="0.3">
      <c r="A228" s="1">
        <v>2</v>
      </c>
      <c r="B228" s="1">
        <v>50.18</v>
      </c>
      <c r="C228" s="1">
        <v>0.44</v>
      </c>
      <c r="D228" s="1">
        <v>1.56</v>
      </c>
      <c r="E228" s="1">
        <v>0.15</v>
      </c>
      <c r="F228" s="1">
        <v>19.97</v>
      </c>
      <c r="G228" s="1">
        <v>0.56999999999999995</v>
      </c>
      <c r="H228" s="1">
        <v>9.49</v>
      </c>
      <c r="I228" s="1">
        <v>17.75</v>
      </c>
      <c r="J228" s="1">
        <v>0.31</v>
      </c>
      <c r="K228" s="1">
        <v>0</v>
      </c>
      <c r="L228" s="1">
        <v>0</v>
      </c>
      <c r="M228" s="1">
        <v>0</v>
      </c>
      <c r="N228" s="1">
        <f t="shared" si="9"/>
        <v>100.41999999999999</v>
      </c>
      <c r="O228" s="1" t="s">
        <v>64</v>
      </c>
      <c r="P228" t="str" cm="1">
        <f t="array" ref="P228">_xlfn.IFS(A228=1,"Core",A228=2,"Rim",TRUE,"Mantle")</f>
        <v>Rim</v>
      </c>
      <c r="Q228" s="1" t="s">
        <v>58</v>
      </c>
      <c r="R228" s="1">
        <v>1.9410000000000001</v>
      </c>
      <c r="S228" s="1">
        <v>1.2999999999999999E-2</v>
      </c>
      <c r="T228" s="1">
        <v>7.0999999999999994E-2</v>
      </c>
      <c r="U228" s="1">
        <v>5.0000000000000001E-3</v>
      </c>
      <c r="V228" s="1">
        <v>0.04</v>
      </c>
      <c r="W228" s="1">
        <v>0.60599999999999998</v>
      </c>
      <c r="X228" s="1">
        <v>1.9E-2</v>
      </c>
      <c r="Y228" s="1">
        <v>0.54700000000000004</v>
      </c>
      <c r="Z228" s="1">
        <v>0.73599999999999999</v>
      </c>
      <c r="AA228" s="1">
        <v>2.3E-2</v>
      </c>
      <c r="AB228" s="1">
        <v>0</v>
      </c>
      <c r="AC228" s="1">
        <v>4</v>
      </c>
      <c r="AD228" s="1">
        <v>37.782340862422998</v>
      </c>
      <c r="AE228" s="1">
        <v>28.080082135523615</v>
      </c>
      <c r="AF228" s="1">
        <v>34.137577002053384</v>
      </c>
      <c r="AG228" s="2">
        <f t="shared" si="10"/>
        <v>47.441457068516911</v>
      </c>
      <c r="AH228" s="2">
        <f t="shared" si="11"/>
        <v>6.1919504643962849E-2</v>
      </c>
      <c r="AI228" s="1">
        <v>0.53028747433264878</v>
      </c>
      <c r="AJ228" s="1">
        <v>0.37782340862422997</v>
      </c>
      <c r="AK228" s="1"/>
      <c r="AL228" s="1">
        <v>1.9955931328828811</v>
      </c>
      <c r="AM228" s="1">
        <v>1317.692489290484</v>
      </c>
      <c r="AN228" s="1">
        <v>1380.640014648438</v>
      </c>
      <c r="AO228" s="1">
        <v>7.001136302947998</v>
      </c>
      <c r="AP228" s="1">
        <v>1311.376953125</v>
      </c>
      <c r="AQ228" s="1">
        <v>1366.6019668829711</v>
      </c>
      <c r="AR228" s="1">
        <v>1370.49251432753</v>
      </c>
      <c r="AS228" s="1">
        <v>3.4164304733276372</v>
      </c>
      <c r="AT228" s="1">
        <v>3.3389194314308952</v>
      </c>
      <c r="AU228" s="1">
        <v>3.8356385832355659</v>
      </c>
      <c r="AV228" s="1">
        <v>1</v>
      </c>
      <c r="AW228" s="1"/>
      <c r="AX228" s="1"/>
    </row>
    <row r="229" spans="1:50" x14ac:dyDescent="0.3">
      <c r="A229" s="1">
        <v>2</v>
      </c>
      <c r="B229" s="1">
        <v>50.61</v>
      </c>
      <c r="C229" s="1">
        <v>0.42</v>
      </c>
      <c r="D229" s="1">
        <v>1.53</v>
      </c>
      <c r="E229" s="1">
        <v>0.18</v>
      </c>
      <c r="F229" s="1">
        <v>19.8</v>
      </c>
      <c r="G229" s="1">
        <v>0.54</v>
      </c>
      <c r="H229" s="1">
        <v>9.68</v>
      </c>
      <c r="I229" s="1">
        <v>17.63</v>
      </c>
      <c r="J229" s="1">
        <v>0.27</v>
      </c>
      <c r="K229" s="1">
        <v>0</v>
      </c>
      <c r="L229" s="1">
        <v>0</v>
      </c>
      <c r="M229" s="1">
        <v>0</v>
      </c>
      <c r="N229" s="1">
        <f t="shared" si="9"/>
        <v>100.66000000000001</v>
      </c>
      <c r="O229" s="1" t="s">
        <v>64</v>
      </c>
      <c r="P229" t="str" cm="1">
        <f t="array" ref="P229">_xlfn.IFS(A229=1,"Core",A229=2,"Rim",TRUE,"Mantle")</f>
        <v>Rim</v>
      </c>
      <c r="Q229" s="1" t="s">
        <v>58</v>
      </c>
      <c r="R229" s="1">
        <v>1.952</v>
      </c>
      <c r="S229" s="1">
        <v>1.2E-2</v>
      </c>
      <c r="T229" s="1">
        <v>7.0000000000000007E-2</v>
      </c>
      <c r="U229" s="1">
        <v>5.0000000000000001E-3</v>
      </c>
      <c r="V229" s="1">
        <v>1.7999999999999999E-2</v>
      </c>
      <c r="W229" s="1">
        <v>0.621</v>
      </c>
      <c r="X229" s="1">
        <v>1.7999999999999999E-2</v>
      </c>
      <c r="Y229" s="1">
        <v>0.55600000000000005</v>
      </c>
      <c r="Z229" s="1">
        <v>0.72799999999999998</v>
      </c>
      <c r="AA229" s="1">
        <v>0.02</v>
      </c>
      <c r="AB229" s="1">
        <v>0</v>
      </c>
      <c r="AC229" s="1">
        <v>4</v>
      </c>
      <c r="AD229" s="1">
        <v>37.506439979392063</v>
      </c>
      <c r="AE229" s="1">
        <v>28.645028335909323</v>
      </c>
      <c r="AF229" s="1">
        <v>33.848531684698607</v>
      </c>
      <c r="AG229" s="2">
        <f t="shared" si="10"/>
        <v>47.238742565845371</v>
      </c>
      <c r="AH229" s="2">
        <f t="shared" si="11"/>
        <v>2.8169014084507039E-2</v>
      </c>
      <c r="AI229" s="1">
        <v>0.52601751674394637</v>
      </c>
      <c r="AJ229" s="1">
        <v>0.37506439979392064</v>
      </c>
      <c r="AK229" s="1"/>
      <c r="AL229" s="1">
        <v>2.068610435931646</v>
      </c>
      <c r="AM229" s="1">
        <v>1323.1820289167711</v>
      </c>
      <c r="AN229" s="1">
        <v>1388.650146484375</v>
      </c>
      <c r="AO229" s="1">
        <v>6.5508427619934082</v>
      </c>
      <c r="AP229" s="1">
        <v>1316.272216796875</v>
      </c>
      <c r="AQ229" s="1">
        <v>1373.71811715795</v>
      </c>
      <c r="AR229" s="1">
        <v>1379.924389682049</v>
      </c>
      <c r="AS229" s="1">
        <v>2.6181626319885249</v>
      </c>
      <c r="AT229" s="1">
        <v>3.7988014728798589</v>
      </c>
      <c r="AU229" s="1">
        <v>4.5891499716329562</v>
      </c>
      <c r="AV229" s="1">
        <v>0</v>
      </c>
      <c r="AW229" s="1"/>
      <c r="AX229" s="1"/>
    </row>
    <row r="230" spans="1:50" x14ac:dyDescent="0.3">
      <c r="A230" s="1">
        <v>2</v>
      </c>
      <c r="B230" s="1">
        <v>50.32</v>
      </c>
      <c r="C230" s="1">
        <v>0.42</v>
      </c>
      <c r="D230" s="1">
        <v>1.58</v>
      </c>
      <c r="E230" s="1">
        <v>0.15</v>
      </c>
      <c r="F230" s="1">
        <v>19.989999999999998</v>
      </c>
      <c r="G230" s="1">
        <v>0.52</v>
      </c>
      <c r="H230" s="1">
        <v>9.6</v>
      </c>
      <c r="I230" s="1">
        <v>17.600000000000001</v>
      </c>
      <c r="J230" s="1">
        <v>0.23</v>
      </c>
      <c r="K230" s="1">
        <v>0</v>
      </c>
      <c r="L230" s="1">
        <v>0</v>
      </c>
      <c r="M230" s="1">
        <v>0</v>
      </c>
      <c r="N230" s="1">
        <f t="shared" si="9"/>
        <v>100.40999999999998</v>
      </c>
      <c r="O230" s="1" t="s">
        <v>64</v>
      </c>
      <c r="P230" t="str" cm="1">
        <f t="array" ref="P230">_xlfn.IFS(A230=1,"Core",A230=2,"Rim",TRUE,"Mantle")</f>
        <v>Rim</v>
      </c>
      <c r="Q230" s="1" t="s">
        <v>58</v>
      </c>
      <c r="R230" s="1">
        <v>1.9470000000000001</v>
      </c>
      <c r="S230" s="1">
        <v>1.2E-2</v>
      </c>
      <c r="T230" s="1">
        <v>7.1999999999999995E-2</v>
      </c>
      <c r="U230" s="1">
        <v>5.0000000000000001E-3</v>
      </c>
      <c r="V230" s="1">
        <v>2.1999999999999999E-2</v>
      </c>
      <c r="W230" s="1">
        <v>0.624</v>
      </c>
      <c r="X230" s="1">
        <v>1.7000000000000001E-2</v>
      </c>
      <c r="Y230" s="1">
        <v>0.55400000000000005</v>
      </c>
      <c r="Z230" s="1">
        <v>0.73</v>
      </c>
      <c r="AA230" s="1">
        <v>1.7000000000000001E-2</v>
      </c>
      <c r="AB230" s="1">
        <v>0</v>
      </c>
      <c r="AC230" s="1">
        <v>4</v>
      </c>
      <c r="AD230" s="1">
        <v>37.493579866461225</v>
      </c>
      <c r="AE230" s="1">
        <v>28.45403184386236</v>
      </c>
      <c r="AF230" s="1">
        <v>34.052388289676436</v>
      </c>
      <c r="AG230" s="2">
        <f t="shared" si="10"/>
        <v>47.028862478777597</v>
      </c>
      <c r="AH230" s="2">
        <f t="shared" si="11"/>
        <v>3.4055727554179564E-2</v>
      </c>
      <c r="AI230" s="1">
        <v>0.52799178222907051</v>
      </c>
      <c r="AJ230" s="1">
        <v>0.37493579866461224</v>
      </c>
      <c r="AK230" s="1"/>
      <c r="AL230" s="1">
        <v>1.6194892034737409</v>
      </c>
      <c r="AM230" s="1">
        <v>1319.4391541722821</v>
      </c>
      <c r="AN230" s="1">
        <v>1387.774291992188</v>
      </c>
      <c r="AO230" s="1">
        <v>5.7090511322021484</v>
      </c>
      <c r="AP230" s="1">
        <v>1318.185546875</v>
      </c>
      <c r="AQ230" s="1">
        <v>1369.330436283806</v>
      </c>
      <c r="AR230" s="1">
        <v>1374.209851775508</v>
      </c>
      <c r="AS230" s="1">
        <v>2.3506572246551509</v>
      </c>
      <c r="AT230" s="1">
        <v>3.4489588064520831</v>
      </c>
      <c r="AU230" s="1">
        <v>4.0710808396626632</v>
      </c>
      <c r="AV230" s="1">
        <v>0</v>
      </c>
      <c r="AW230" s="1"/>
      <c r="AX230" s="1"/>
    </row>
    <row r="231" spans="1:50" x14ac:dyDescent="0.3">
      <c r="A231" s="1">
        <v>2</v>
      </c>
      <c r="B231" s="1">
        <v>50.305999999999997</v>
      </c>
      <c r="C231" s="1">
        <v>0.35499999999999998</v>
      </c>
      <c r="D231" s="1">
        <v>1.4219999999999999</v>
      </c>
      <c r="E231" s="1">
        <v>0.187</v>
      </c>
      <c r="F231" s="1">
        <v>19.004999999999999</v>
      </c>
      <c r="G231" s="1">
        <v>0.51100000000000001</v>
      </c>
      <c r="H231" s="1">
        <v>9.3810000000000002</v>
      </c>
      <c r="I231" s="1">
        <v>17.532</v>
      </c>
      <c r="J231" s="1">
        <v>0.26900000000000002</v>
      </c>
      <c r="K231" s="1">
        <v>0</v>
      </c>
      <c r="L231" s="1">
        <v>0</v>
      </c>
      <c r="M231" s="1">
        <v>0</v>
      </c>
      <c r="N231" s="1">
        <f t="shared" si="9"/>
        <v>98.967999999999989</v>
      </c>
      <c r="O231" s="1" t="s">
        <v>64</v>
      </c>
      <c r="P231" t="str" cm="1">
        <f t="array" ref="P231">_xlfn.IFS(A231=1,"Core",A231=2,"Rim",TRUE,"Mantle")</f>
        <v>Rim</v>
      </c>
      <c r="Q231" s="1" t="s">
        <v>53</v>
      </c>
      <c r="R231" s="1">
        <v>1.97</v>
      </c>
      <c r="S231" s="1">
        <v>0.01</v>
      </c>
      <c r="T231" s="1">
        <v>6.6000000000000003E-2</v>
      </c>
      <c r="U231" s="1">
        <v>6.0000000000000001E-3</v>
      </c>
      <c r="V231" s="1">
        <v>0</v>
      </c>
      <c r="W231" s="1">
        <v>0.622</v>
      </c>
      <c r="X231" s="1">
        <v>1.7000000000000001E-2</v>
      </c>
      <c r="Y231" s="1">
        <v>0.54700000000000004</v>
      </c>
      <c r="Z231" s="1">
        <v>0.73599999999999999</v>
      </c>
      <c r="AA231" s="1">
        <v>0.02</v>
      </c>
      <c r="AB231" s="1">
        <v>0</v>
      </c>
      <c r="AC231" s="1">
        <v>3.9940000000000002</v>
      </c>
      <c r="AD231" s="2">
        <v>38.293444328824144</v>
      </c>
      <c r="AE231" s="2">
        <v>28.459937565036419</v>
      </c>
      <c r="AF231" s="2">
        <v>33.246618106139444</v>
      </c>
      <c r="AG231" s="2">
        <f t="shared" si="10"/>
        <v>46.792130025662956</v>
      </c>
      <c r="AH231" s="2">
        <f t="shared" si="11"/>
        <v>0</v>
      </c>
      <c r="AI231" s="2">
        <v>0.52393340270551514</v>
      </c>
      <c r="AJ231" s="2">
        <v>0.38293444328824144</v>
      </c>
      <c r="AK231" s="1"/>
      <c r="AL231" s="1">
        <v>2.626835218082757</v>
      </c>
      <c r="AM231" s="1">
        <v>1330.897085738688</v>
      </c>
      <c r="AN231" s="1">
        <v>1392.928588867188</v>
      </c>
      <c r="AO231" s="1">
        <v>5.9488468170166016</v>
      </c>
      <c r="AP231" s="1">
        <v>1322.165771484375</v>
      </c>
      <c r="AQ231" s="1">
        <v>1384.447839019256</v>
      </c>
      <c r="AR231" s="1">
        <v>1390.0910275464951</v>
      </c>
      <c r="AS231" s="1">
        <v>2.1456177234649658</v>
      </c>
      <c r="AT231" s="1">
        <v>4.6044657181723778</v>
      </c>
      <c r="AU231" s="1">
        <v>5.3208217013691934</v>
      </c>
      <c r="AV231" s="1">
        <v>0</v>
      </c>
      <c r="AW231" s="1"/>
      <c r="AX231" s="1"/>
    </row>
    <row r="232" spans="1:50" x14ac:dyDescent="0.3">
      <c r="A232" s="1">
        <v>2</v>
      </c>
      <c r="B232" s="1">
        <v>50.281999999999996</v>
      </c>
      <c r="C232" s="1">
        <v>0.26200000000000001</v>
      </c>
      <c r="D232" s="1">
        <v>0.97799999999999998</v>
      </c>
      <c r="E232" s="1">
        <v>0.22500000000000001</v>
      </c>
      <c r="F232" s="1">
        <v>18.971</v>
      </c>
      <c r="G232" s="1">
        <v>0.51800000000000002</v>
      </c>
      <c r="H232" s="1">
        <v>9.3620000000000001</v>
      </c>
      <c r="I232" s="1">
        <v>17.66</v>
      </c>
      <c r="J232" s="1">
        <v>0.251</v>
      </c>
      <c r="K232" s="1">
        <v>0</v>
      </c>
      <c r="L232" s="1">
        <v>0</v>
      </c>
      <c r="M232" s="1">
        <v>0</v>
      </c>
      <c r="N232" s="1">
        <f t="shared" si="9"/>
        <v>98.509</v>
      </c>
      <c r="O232" s="1" t="s">
        <v>64</v>
      </c>
      <c r="P232" t="str" cm="1">
        <f t="array" ref="P232">_xlfn.IFS(A232=1,"Core",A232=2,"Rim",TRUE,"Mantle")</f>
        <v>Rim</v>
      </c>
      <c r="Q232" s="1" t="s">
        <v>53</v>
      </c>
      <c r="R232" s="1">
        <v>1.98</v>
      </c>
      <c r="S232" s="1">
        <v>8.0000000000000002E-3</v>
      </c>
      <c r="T232" s="1">
        <v>4.4999999999999998E-2</v>
      </c>
      <c r="U232" s="1">
        <v>7.0000000000000001E-3</v>
      </c>
      <c r="V232" s="1">
        <v>0</v>
      </c>
      <c r="W232" s="1">
        <v>0.625</v>
      </c>
      <c r="X232" s="1">
        <v>1.7000000000000001E-2</v>
      </c>
      <c r="Y232" s="1">
        <v>0.54900000000000004</v>
      </c>
      <c r="Z232" s="1">
        <v>0.745</v>
      </c>
      <c r="AA232" s="1">
        <v>1.9E-2</v>
      </c>
      <c r="AB232" s="1">
        <v>0</v>
      </c>
      <c r="AC232" s="1">
        <v>3.996</v>
      </c>
      <c r="AD232" s="2">
        <v>38.481404958677686</v>
      </c>
      <c r="AE232" s="2">
        <v>28.357438016528935</v>
      </c>
      <c r="AF232" s="2">
        <v>33.16115702479339</v>
      </c>
      <c r="AG232" s="2">
        <f t="shared" si="10"/>
        <v>46.763202725724028</v>
      </c>
      <c r="AH232" s="2">
        <f t="shared" si="11"/>
        <v>0</v>
      </c>
      <c r="AI232" s="2">
        <v>0.52401859504132231</v>
      </c>
      <c r="AJ232" s="2">
        <v>0.38481404958677684</v>
      </c>
      <c r="AK232" s="1"/>
      <c r="AL232" s="1">
        <v>1.902654103510464</v>
      </c>
      <c r="AM232" s="1">
        <v>1327.859843956034</v>
      </c>
      <c r="AN232" s="1">
        <v>1396.239624023438</v>
      </c>
      <c r="AO232" s="1">
        <v>4.5558347702026367</v>
      </c>
      <c r="AP232" s="1">
        <v>1314.985717773438</v>
      </c>
      <c r="AQ232" s="1">
        <v>1375.154882845537</v>
      </c>
      <c r="AR232" s="1">
        <v>1384.416590991761</v>
      </c>
      <c r="AS232" s="1">
        <v>1.8716045618057251</v>
      </c>
      <c r="AT232" s="1">
        <v>3.3542024475100329</v>
      </c>
      <c r="AU232" s="1">
        <v>4.5294239970282586</v>
      </c>
      <c r="AV232" s="1">
        <v>0</v>
      </c>
      <c r="AW232" s="1"/>
      <c r="AX232" s="1"/>
    </row>
    <row r="233" spans="1:50" x14ac:dyDescent="0.3">
      <c r="A233">
        <v>2</v>
      </c>
      <c r="B233">
        <v>50.277999999999999</v>
      </c>
      <c r="C233">
        <v>0.47199999999999998</v>
      </c>
      <c r="D233">
        <v>2.161</v>
      </c>
      <c r="E233">
        <v>0.10199999999999999</v>
      </c>
      <c r="F233">
        <v>19.873999999999999</v>
      </c>
      <c r="G233">
        <v>0.50700000000000001</v>
      </c>
      <c r="H233">
        <v>9.4779999999999998</v>
      </c>
      <c r="I233">
        <v>17.998999999999999</v>
      </c>
      <c r="J233">
        <v>0.17799999999999999</v>
      </c>
      <c r="K233">
        <v>0</v>
      </c>
      <c r="L233">
        <v>8.8999999999999996E-2</v>
      </c>
      <c r="M233">
        <v>0</v>
      </c>
      <c r="N233" s="1">
        <f t="shared" si="9"/>
        <v>101.13799999999999</v>
      </c>
      <c r="O233" s="1" t="s">
        <v>64</v>
      </c>
      <c r="P233" t="str" cm="1">
        <f t="array" ref="P233">_xlfn.IFS(A233=1,"Core",A233=2,"Rim",TRUE,"Mantle")</f>
        <v>Rim</v>
      </c>
      <c r="Q233" s="1" t="s">
        <v>93</v>
      </c>
      <c r="R233">
        <v>1.9319999999999999</v>
      </c>
      <c r="S233">
        <v>1.4E-2</v>
      </c>
      <c r="T233">
        <v>9.8000000000000004E-2</v>
      </c>
      <c r="U233">
        <v>3.0000000000000001E-3</v>
      </c>
      <c r="V233">
        <v>0.02</v>
      </c>
      <c r="W233">
        <v>0.61899999999999999</v>
      </c>
      <c r="X233">
        <v>1.7000000000000001E-2</v>
      </c>
      <c r="Y233">
        <v>0.54300000000000004</v>
      </c>
      <c r="Z233">
        <v>0.74099999999999999</v>
      </c>
      <c r="AA233">
        <v>1.2999999999999999E-2</v>
      </c>
      <c r="AB233">
        <v>0</v>
      </c>
      <c r="AC233">
        <v>4</v>
      </c>
      <c r="AD233">
        <v>38.195876288659797</v>
      </c>
      <c r="AE233">
        <v>27.989690721649492</v>
      </c>
      <c r="AF233">
        <v>33.814432989690722</v>
      </c>
      <c r="AG233" s="2">
        <f t="shared" si="10"/>
        <v>46.729776247848541</v>
      </c>
      <c r="AH233" s="2">
        <f t="shared" si="11"/>
        <v>3.1298904538341159E-2</v>
      </c>
      <c r="AI233">
        <v>0.52912371134020619</v>
      </c>
      <c r="AJ233">
        <v>0.38195876288659797</v>
      </c>
      <c r="AL233">
        <v>1.4547395486799739</v>
      </c>
      <c r="AM233">
        <v>1313.9998974726329</v>
      </c>
      <c r="AN233">
        <v>1388.97314453125</v>
      </c>
      <c r="AO233">
        <v>7.4950408935546884</v>
      </c>
      <c r="AP233">
        <v>1303.94775390625</v>
      </c>
      <c r="AQ233">
        <v>1374.6423421957641</v>
      </c>
      <c r="AR233">
        <v>1371.5115202875561</v>
      </c>
      <c r="AS233">
        <v>2.375977516174316</v>
      </c>
      <c r="AT233">
        <v>4.0852481791243918</v>
      </c>
      <c r="AU233">
        <v>3.6861639168397708</v>
      </c>
      <c r="AV233">
        <v>0</v>
      </c>
    </row>
    <row r="234" spans="1:50" x14ac:dyDescent="0.3">
      <c r="A234" s="1">
        <v>2</v>
      </c>
      <c r="B234" s="1">
        <v>50.058999999999997</v>
      </c>
      <c r="C234" s="1">
        <v>0.52600000000000002</v>
      </c>
      <c r="D234" s="1">
        <v>1.7050000000000001</v>
      </c>
      <c r="E234" s="1">
        <v>6.8000000000000005E-2</v>
      </c>
      <c r="F234" s="1">
        <v>19.378</v>
      </c>
      <c r="G234" s="1">
        <v>0.51600000000000001</v>
      </c>
      <c r="H234" s="1">
        <v>9.3960000000000008</v>
      </c>
      <c r="I234" s="1">
        <v>17.785</v>
      </c>
      <c r="J234" s="1">
        <v>0.25700000000000001</v>
      </c>
      <c r="K234" s="1">
        <v>0</v>
      </c>
      <c r="L234" s="1">
        <v>0</v>
      </c>
      <c r="M234" s="1">
        <v>0</v>
      </c>
      <c r="N234" s="1">
        <f t="shared" si="9"/>
        <v>99.69</v>
      </c>
      <c r="O234" s="1" t="s">
        <v>63</v>
      </c>
      <c r="P234" t="str" cm="1">
        <f t="array" ref="P234">_xlfn.IFS(A234=1,"Core",A234=2,"Rim",TRUE,"Mantle")</f>
        <v>Rim</v>
      </c>
      <c r="Q234" s="1" t="s">
        <v>52</v>
      </c>
      <c r="R234" s="1">
        <v>1.9490000000000001</v>
      </c>
      <c r="S234" s="1">
        <v>1.4999999999999999E-2</v>
      </c>
      <c r="T234" s="1">
        <v>7.8E-2</v>
      </c>
      <c r="U234" s="1">
        <v>2E-3</v>
      </c>
      <c r="V234" s="1">
        <v>0.01</v>
      </c>
      <c r="W234" s="1">
        <v>0.622</v>
      </c>
      <c r="X234" s="1">
        <v>1.7000000000000001E-2</v>
      </c>
      <c r="Y234" s="1">
        <v>0.54500000000000004</v>
      </c>
      <c r="Z234" s="1">
        <v>0.74199999999999999</v>
      </c>
      <c r="AA234" s="1">
        <v>1.9E-2</v>
      </c>
      <c r="AB234" s="1">
        <v>0</v>
      </c>
      <c r="AC234" s="1">
        <v>4</v>
      </c>
      <c r="AD234" s="2">
        <v>38.326446280991732</v>
      </c>
      <c r="AE234" s="2">
        <v>28.150826446280991</v>
      </c>
      <c r="AF234" s="2">
        <v>33.52272727272728</v>
      </c>
      <c r="AG234" s="2">
        <f t="shared" si="10"/>
        <v>46.700942587832053</v>
      </c>
      <c r="AH234" s="2">
        <f t="shared" si="11"/>
        <v>1.5822784810126583E-2</v>
      </c>
      <c r="AI234" s="2">
        <v>0.52685950413223148</v>
      </c>
      <c r="AJ234" s="2">
        <v>0.38326446280991733</v>
      </c>
      <c r="AK234" s="1"/>
      <c r="AL234" s="1">
        <v>1.9967341723712551</v>
      </c>
      <c r="AM234" s="1">
        <v>1321.340541008748</v>
      </c>
      <c r="AN234" s="1">
        <v>1363.824340820312</v>
      </c>
      <c r="AO234" s="1">
        <v>6.4617371559143066</v>
      </c>
      <c r="AP234" s="1">
        <v>1293.754028320312</v>
      </c>
      <c r="AQ234" s="1">
        <v>1373.504643493907</v>
      </c>
      <c r="AR234" s="1">
        <v>1377.732607660688</v>
      </c>
      <c r="AS234" s="1">
        <v>2.850520133972168</v>
      </c>
      <c r="AT234" s="1">
        <v>3.9913444253343191</v>
      </c>
      <c r="AU234" s="1">
        <v>4.5304382017543716</v>
      </c>
      <c r="AV234" s="1">
        <v>0</v>
      </c>
      <c r="AW234" s="1"/>
      <c r="AX234" s="1"/>
    </row>
    <row r="235" spans="1:50" x14ac:dyDescent="0.3">
      <c r="A235" s="1">
        <v>2</v>
      </c>
      <c r="B235" s="1">
        <v>50.95</v>
      </c>
      <c r="C235" s="1">
        <v>0.42</v>
      </c>
      <c r="D235" s="1">
        <v>1.45</v>
      </c>
      <c r="E235" s="1">
        <v>0.1</v>
      </c>
      <c r="F235" s="1">
        <v>19.47</v>
      </c>
      <c r="G235" s="1">
        <v>0.56999999999999995</v>
      </c>
      <c r="H235" s="1">
        <v>9.57</v>
      </c>
      <c r="I235" s="1">
        <v>17.77</v>
      </c>
      <c r="J235" s="1">
        <v>0.28000000000000003</v>
      </c>
      <c r="K235" s="1">
        <v>0</v>
      </c>
      <c r="L235" s="1">
        <v>0</v>
      </c>
      <c r="M235" s="1">
        <v>0</v>
      </c>
      <c r="N235" s="1">
        <f t="shared" si="9"/>
        <v>100.58</v>
      </c>
      <c r="O235" s="1" t="s">
        <v>64</v>
      </c>
      <c r="P235" t="str" cm="1">
        <f t="array" ref="P235">_xlfn.IFS(A235=1,"Core",A235=2,"Rim",TRUE,"Mantle")</f>
        <v>Rim</v>
      </c>
      <c r="Q235" s="1" t="s">
        <v>58</v>
      </c>
      <c r="R235" s="1">
        <v>1.9650000000000001</v>
      </c>
      <c r="S235" s="1">
        <v>1.2E-2</v>
      </c>
      <c r="T235" s="1">
        <v>6.6000000000000003E-2</v>
      </c>
      <c r="U235" s="1">
        <v>3.0000000000000001E-3</v>
      </c>
      <c r="V235" s="1">
        <v>0</v>
      </c>
      <c r="W235" s="1">
        <v>0.628</v>
      </c>
      <c r="X235" s="1">
        <v>1.9E-2</v>
      </c>
      <c r="Y235" s="1">
        <v>0.55000000000000004</v>
      </c>
      <c r="Z235" s="1">
        <v>0.73399999999999999</v>
      </c>
      <c r="AA235" s="1">
        <v>2.1000000000000001E-2</v>
      </c>
      <c r="AB235" s="1">
        <v>0</v>
      </c>
      <c r="AC235" s="1">
        <v>3.9990000000000001</v>
      </c>
      <c r="AD235" s="1">
        <v>38.011393060590358</v>
      </c>
      <c r="AE235" s="1">
        <v>28.482651475919212</v>
      </c>
      <c r="AF235" s="1">
        <v>33.505955463490423</v>
      </c>
      <c r="AG235" s="2">
        <f t="shared" si="10"/>
        <v>46.689303904923605</v>
      </c>
      <c r="AH235" s="2">
        <f t="shared" si="11"/>
        <v>0</v>
      </c>
      <c r="AI235" s="1">
        <v>0.52511651993785602</v>
      </c>
      <c r="AJ235" s="1">
        <v>0.38011393060590359</v>
      </c>
      <c r="AK235" s="1"/>
      <c r="AL235" s="1">
        <v>2.465615517612747</v>
      </c>
      <c r="AM235" s="1">
        <v>1324.29428324133</v>
      </c>
      <c r="AN235" s="1">
        <v>1370.281494140625</v>
      </c>
      <c r="AO235" s="1">
        <v>5.8315243721008301</v>
      </c>
      <c r="AP235" s="1">
        <v>1305.428100585938</v>
      </c>
      <c r="AQ235" s="1">
        <v>1379.819180474499</v>
      </c>
      <c r="AR235" s="1">
        <v>1385.7617629266149</v>
      </c>
      <c r="AS235" s="1">
        <v>3.0173666477203369</v>
      </c>
      <c r="AT235" s="1">
        <v>4.3327087149127692</v>
      </c>
      <c r="AU235" s="1">
        <v>5.0884304113291723</v>
      </c>
      <c r="AV235" s="1">
        <v>0</v>
      </c>
      <c r="AW235" s="1"/>
      <c r="AX235" s="1"/>
    </row>
    <row r="236" spans="1:50" x14ac:dyDescent="0.3">
      <c r="A236">
        <v>2</v>
      </c>
      <c r="B236">
        <v>49.969000000000001</v>
      </c>
      <c r="C236">
        <v>0.43</v>
      </c>
      <c r="D236">
        <v>2.0230000000000001</v>
      </c>
      <c r="E236">
        <v>7.4999999999999997E-2</v>
      </c>
      <c r="F236">
        <v>20.39</v>
      </c>
      <c r="G236">
        <v>0.52200000000000002</v>
      </c>
      <c r="H236">
        <v>9.4489999999999998</v>
      </c>
      <c r="I236">
        <v>17.599</v>
      </c>
      <c r="J236">
        <v>0.20300000000000001</v>
      </c>
      <c r="K236">
        <v>0</v>
      </c>
      <c r="L236">
        <v>6.7000000000000004E-2</v>
      </c>
      <c r="M236">
        <v>0</v>
      </c>
      <c r="N236" s="1">
        <f t="shared" si="9"/>
        <v>100.727</v>
      </c>
      <c r="O236" s="1" t="s">
        <v>64</v>
      </c>
      <c r="P236" t="str" cm="1">
        <f t="array" ref="P236">_xlfn.IFS(A236=1,"Core",A236=2,"Rim",TRUE,"Mantle")</f>
        <v>Rim</v>
      </c>
      <c r="Q236" s="1" t="s">
        <v>93</v>
      </c>
      <c r="R236">
        <v>1.93</v>
      </c>
      <c r="S236">
        <v>1.2E-2</v>
      </c>
      <c r="T236">
        <v>9.1999999999999998E-2</v>
      </c>
      <c r="U236">
        <v>2E-3</v>
      </c>
      <c r="V236">
        <v>3.5999999999999997E-2</v>
      </c>
      <c r="W236">
        <v>0.623</v>
      </c>
      <c r="X236">
        <v>1.7000000000000001E-2</v>
      </c>
      <c r="Y236">
        <v>0.54400000000000004</v>
      </c>
      <c r="Z236">
        <v>0.72799999999999998</v>
      </c>
      <c r="AA236">
        <v>1.4999999999999999E-2</v>
      </c>
      <c r="AB236">
        <v>0</v>
      </c>
      <c r="AC236">
        <v>4</v>
      </c>
      <c r="AD236">
        <v>37.371663244353179</v>
      </c>
      <c r="AE236">
        <v>27.926078028747437</v>
      </c>
      <c r="AF236">
        <v>34.702258726899387</v>
      </c>
      <c r="AG236" s="2">
        <f t="shared" si="10"/>
        <v>46.615252784918596</v>
      </c>
      <c r="AH236" s="2">
        <f t="shared" si="11"/>
        <v>5.4628224582701057E-2</v>
      </c>
      <c r="AI236">
        <v>0.53388090349075978</v>
      </c>
      <c r="AJ236">
        <v>0.37371663244353182</v>
      </c>
      <c r="AL236">
        <v>1.6045639310734781</v>
      </c>
      <c r="AM236">
        <v>1312.928979280073</v>
      </c>
      <c r="AN236">
        <v>1375.560180664062</v>
      </c>
      <c r="AO236">
        <v>6.5145387649536133</v>
      </c>
      <c r="AP236">
        <v>1304.640991210938</v>
      </c>
      <c r="AQ236">
        <v>1371.4524280856001</v>
      </c>
      <c r="AR236">
        <v>1370.9421836357899</v>
      </c>
      <c r="AS236">
        <v>2.416561603546143</v>
      </c>
      <c r="AT236">
        <v>4.039180749542993</v>
      </c>
      <c r="AU236">
        <v>3.9740060101227521</v>
      </c>
      <c r="AV236">
        <v>0</v>
      </c>
    </row>
    <row r="237" spans="1:50" x14ac:dyDescent="0.3">
      <c r="A237" s="1">
        <v>2</v>
      </c>
      <c r="B237" s="1">
        <v>50.23</v>
      </c>
      <c r="C237" s="1">
        <v>0.48</v>
      </c>
      <c r="D237" s="1">
        <v>1.71</v>
      </c>
      <c r="E237" s="1">
        <v>0.16</v>
      </c>
      <c r="F237" s="1">
        <v>19.64</v>
      </c>
      <c r="G237" s="1">
        <v>0.54</v>
      </c>
      <c r="H237" s="1">
        <v>9.3699999999999992</v>
      </c>
      <c r="I237" s="1">
        <v>17.78</v>
      </c>
      <c r="J237" s="1">
        <v>0.28000000000000003</v>
      </c>
      <c r="K237" s="1">
        <v>0</v>
      </c>
      <c r="L237" s="1">
        <v>0</v>
      </c>
      <c r="M237" s="1">
        <v>0</v>
      </c>
      <c r="N237" s="1">
        <f t="shared" si="9"/>
        <v>100.19000000000001</v>
      </c>
      <c r="O237" s="1" t="s">
        <v>64</v>
      </c>
      <c r="P237" t="str" cm="1">
        <f t="array" ref="P237">_xlfn.IFS(A237=1,"Core",A237=2,"Rim",TRUE,"Mantle")</f>
        <v>Rim</v>
      </c>
      <c r="Q237" s="1" t="s">
        <v>58</v>
      </c>
      <c r="R237" s="1">
        <v>1.9470000000000001</v>
      </c>
      <c r="S237" s="1">
        <v>1.4E-2</v>
      </c>
      <c r="T237" s="1">
        <v>7.8E-2</v>
      </c>
      <c r="U237" s="1">
        <v>5.0000000000000001E-3</v>
      </c>
      <c r="V237" s="1">
        <v>1.4999999999999999E-2</v>
      </c>
      <c r="W237" s="1">
        <v>0.622</v>
      </c>
      <c r="X237" s="1">
        <v>1.7999999999999999E-2</v>
      </c>
      <c r="Y237" s="1">
        <v>0.54100000000000004</v>
      </c>
      <c r="Z237" s="1">
        <v>0.73899999999999999</v>
      </c>
      <c r="AA237" s="1">
        <v>2.1000000000000001E-2</v>
      </c>
      <c r="AB237" s="1">
        <v>0</v>
      </c>
      <c r="AC237" s="1">
        <v>4</v>
      </c>
      <c r="AD237" s="1">
        <v>38.191214470284237</v>
      </c>
      <c r="AE237" s="1">
        <v>27.958656330749353</v>
      </c>
      <c r="AF237" s="1">
        <v>33.850129198966414</v>
      </c>
      <c r="AG237" s="2">
        <f t="shared" si="10"/>
        <v>46.517626827171114</v>
      </c>
      <c r="AH237" s="2">
        <f t="shared" si="11"/>
        <v>2.3547880690737832E-2</v>
      </c>
      <c r="AI237" s="1">
        <v>0.52945736434108537</v>
      </c>
      <c r="AJ237" s="1">
        <v>0.38191214470284235</v>
      </c>
      <c r="AK237" s="1"/>
      <c r="AL237" s="1">
        <v>2.219619586650456</v>
      </c>
      <c r="AM237" s="1">
        <v>1320.6733350196421</v>
      </c>
      <c r="AN237" s="1">
        <v>1392.237426757812</v>
      </c>
      <c r="AO237" s="1">
        <v>7.6777091026306152</v>
      </c>
      <c r="AP237" s="1">
        <v>1310.174438476562</v>
      </c>
      <c r="AQ237" s="1">
        <v>1374.3593799748489</v>
      </c>
      <c r="AR237" s="1">
        <v>1379.3198974482309</v>
      </c>
      <c r="AS237" s="1">
        <v>2.8488552570343022</v>
      </c>
      <c r="AT237" s="1">
        <v>4.1222197698425589</v>
      </c>
      <c r="AU237" s="1">
        <v>4.7547980148662781</v>
      </c>
      <c r="AV237" s="1">
        <v>0</v>
      </c>
      <c r="AW237" s="1"/>
      <c r="AX237" s="1"/>
    </row>
    <row r="238" spans="1:50" x14ac:dyDescent="0.3">
      <c r="A238" s="1">
        <v>2</v>
      </c>
      <c r="B238" s="1">
        <v>50.4</v>
      </c>
      <c r="C238" s="1">
        <v>0.45</v>
      </c>
      <c r="D238" s="1">
        <v>1.56</v>
      </c>
      <c r="E238" s="1">
        <v>0.12</v>
      </c>
      <c r="F238" s="1">
        <v>19.649999999999999</v>
      </c>
      <c r="G238" s="1">
        <v>0.53</v>
      </c>
      <c r="H238" s="1">
        <v>9.44</v>
      </c>
      <c r="I238" s="1">
        <v>17.59</v>
      </c>
      <c r="J238" s="1">
        <v>0.28000000000000003</v>
      </c>
      <c r="K238" s="1">
        <v>0</v>
      </c>
      <c r="L238" s="1">
        <v>0</v>
      </c>
      <c r="M238" s="1">
        <v>0</v>
      </c>
      <c r="N238" s="1">
        <f t="shared" si="9"/>
        <v>100.02000000000001</v>
      </c>
      <c r="O238" s="1" t="s">
        <v>64</v>
      </c>
      <c r="P238" t="str" cm="1">
        <f t="array" ref="P238">_xlfn.IFS(A238=1,"Core",A238=2,"Rim",TRUE,"Mantle")</f>
        <v>Rim</v>
      </c>
      <c r="Q238" s="1" t="s">
        <v>58</v>
      </c>
      <c r="R238" s="1">
        <v>1.9570000000000001</v>
      </c>
      <c r="S238" s="1">
        <v>1.2999999999999999E-2</v>
      </c>
      <c r="T238" s="1">
        <v>7.0999999999999994E-2</v>
      </c>
      <c r="U238" s="1">
        <v>4.0000000000000001E-3</v>
      </c>
      <c r="V238" s="1">
        <v>6.0000000000000001E-3</v>
      </c>
      <c r="W238" s="1">
        <v>0.63200000000000001</v>
      </c>
      <c r="X238" s="1">
        <v>1.7000000000000001E-2</v>
      </c>
      <c r="Y238" s="1">
        <v>0.54600000000000004</v>
      </c>
      <c r="Z238" s="1">
        <v>0.73199999999999998</v>
      </c>
      <c r="AA238" s="1">
        <v>2.1000000000000001E-2</v>
      </c>
      <c r="AB238" s="1">
        <v>0</v>
      </c>
      <c r="AC238" s="1">
        <v>4</v>
      </c>
      <c r="AD238" s="1">
        <v>37.868598034143815</v>
      </c>
      <c r="AE238" s="1">
        <v>28.246249353336783</v>
      </c>
      <c r="AF238" s="1">
        <v>33.885152612519406</v>
      </c>
      <c r="AG238" s="2">
        <f t="shared" si="10"/>
        <v>46.349745331069613</v>
      </c>
      <c r="AH238" s="2">
        <f t="shared" si="11"/>
        <v>9.4043887147335428E-3</v>
      </c>
      <c r="AI238" s="1">
        <v>0.52819451629591307</v>
      </c>
      <c r="AJ238" s="1">
        <v>0.37868598034143813</v>
      </c>
      <c r="AK238" s="1"/>
      <c r="AL238" s="1">
        <v>2.409193434336601</v>
      </c>
      <c r="AM238" s="1">
        <v>1324.6358362461649</v>
      </c>
      <c r="AN238" s="1">
        <v>1381.739379882812</v>
      </c>
      <c r="AO238" s="1">
        <v>6.7534785270690918</v>
      </c>
      <c r="AP238" s="1">
        <v>1309.916748046875</v>
      </c>
      <c r="AQ238" s="1">
        <v>1376.957899026833</v>
      </c>
      <c r="AR238" s="1">
        <v>1382.445346036661</v>
      </c>
      <c r="AS238" s="1">
        <v>2.8564352989196782</v>
      </c>
      <c r="AT238" s="1">
        <v>4.3142333337077616</v>
      </c>
      <c r="AU238" s="1">
        <v>5.0134516575171251</v>
      </c>
      <c r="AV238" s="1">
        <v>0</v>
      </c>
      <c r="AW238" s="1"/>
      <c r="AX238" s="1"/>
    </row>
    <row r="239" spans="1:50" x14ac:dyDescent="0.3">
      <c r="A239" s="1">
        <v>2</v>
      </c>
      <c r="B239" s="1">
        <v>50.438000000000002</v>
      </c>
      <c r="C239" s="1">
        <v>0.26300000000000001</v>
      </c>
      <c r="D239" s="1">
        <v>1.0309999999999999</v>
      </c>
      <c r="E239" s="1">
        <v>0.20300000000000001</v>
      </c>
      <c r="F239" s="1">
        <v>19.652999999999999</v>
      </c>
      <c r="G239" s="1">
        <v>0.56899999999999995</v>
      </c>
      <c r="H239" s="1">
        <v>9.3819999999999997</v>
      </c>
      <c r="I239" s="1">
        <v>17.277999999999999</v>
      </c>
      <c r="J239" s="1">
        <v>0.24099999999999999</v>
      </c>
      <c r="K239" s="1">
        <v>0</v>
      </c>
      <c r="L239" s="1">
        <v>0</v>
      </c>
      <c r="M239" s="1">
        <v>0</v>
      </c>
      <c r="N239" s="1">
        <f t="shared" si="9"/>
        <v>99.058000000000007</v>
      </c>
      <c r="O239" s="1" t="s">
        <v>64</v>
      </c>
      <c r="P239" t="str" cm="1">
        <f t="array" ref="P239">_xlfn.IFS(A239=1,"Core",A239=2,"Rim",TRUE,"Mantle")</f>
        <v>Rim</v>
      </c>
      <c r="Q239" s="1" t="s">
        <v>53</v>
      </c>
      <c r="R239" s="1">
        <v>1.978</v>
      </c>
      <c r="S239" s="1">
        <v>8.0000000000000002E-3</v>
      </c>
      <c r="T239" s="1">
        <v>4.8000000000000001E-2</v>
      </c>
      <c r="U239" s="1">
        <v>6.0000000000000001E-3</v>
      </c>
      <c r="V239" s="1">
        <v>0</v>
      </c>
      <c r="W239" s="1">
        <v>0.64500000000000002</v>
      </c>
      <c r="X239" s="1">
        <v>1.9E-2</v>
      </c>
      <c r="Y239" s="1">
        <v>0.54800000000000004</v>
      </c>
      <c r="Z239" s="1">
        <v>0.72599999999999998</v>
      </c>
      <c r="AA239" s="1">
        <v>1.7999999999999999E-2</v>
      </c>
      <c r="AB239" s="1">
        <v>0</v>
      </c>
      <c r="AC239" s="1">
        <v>3.996</v>
      </c>
      <c r="AD239" s="2">
        <v>37.461300309597526</v>
      </c>
      <c r="AE239" s="2">
        <v>28.276573787409703</v>
      </c>
      <c r="AF239" s="2">
        <v>34.262125902992771</v>
      </c>
      <c r="AG239" s="2">
        <f t="shared" si="10"/>
        <v>45.934618608549876</v>
      </c>
      <c r="AH239" s="2">
        <f t="shared" si="11"/>
        <v>0</v>
      </c>
      <c r="AI239" s="2">
        <v>0.52992776057791535</v>
      </c>
      <c r="AJ239" s="2">
        <v>0.37461300309597528</v>
      </c>
      <c r="AK239" s="1"/>
      <c r="AL239" s="1">
        <v>2.1459625226462928</v>
      </c>
      <c r="AM239" s="1">
        <v>1322.9494512629519</v>
      </c>
      <c r="AN239" s="1">
        <v>1381.76708984375</v>
      </c>
      <c r="AO239" s="1">
        <v>4.3876461982727051</v>
      </c>
      <c r="AP239" s="1">
        <v>1317.134887695312</v>
      </c>
      <c r="AQ239" s="1">
        <v>1376.002910678631</v>
      </c>
      <c r="AR239" s="1">
        <v>1383.5204602402689</v>
      </c>
      <c r="AS239" s="1">
        <v>1.9403537511825559</v>
      </c>
      <c r="AT239" s="1">
        <v>3.7729559685622012</v>
      </c>
      <c r="AU239" s="1">
        <v>4.7285604910655854</v>
      </c>
      <c r="AV239" s="1">
        <v>0</v>
      </c>
      <c r="AW239" s="1"/>
      <c r="AX239" s="1"/>
    </row>
    <row r="240" spans="1:50" x14ac:dyDescent="0.3">
      <c r="A240" s="1">
        <v>2</v>
      </c>
      <c r="B240" s="1">
        <v>50.73</v>
      </c>
      <c r="C240" s="1">
        <v>0.41</v>
      </c>
      <c r="D240" s="1">
        <v>1.5</v>
      </c>
      <c r="E240" s="1">
        <v>0.12</v>
      </c>
      <c r="F240" s="1">
        <v>19.98</v>
      </c>
      <c r="G240" s="1">
        <v>0.57999999999999996</v>
      </c>
      <c r="H240" s="1">
        <v>9.41</v>
      </c>
      <c r="I240" s="1">
        <v>17.57</v>
      </c>
      <c r="J240" s="1">
        <v>0.25</v>
      </c>
      <c r="K240" s="1">
        <v>0</v>
      </c>
      <c r="L240" s="1">
        <v>0</v>
      </c>
      <c r="M240" s="1">
        <v>0</v>
      </c>
      <c r="N240" s="1">
        <f t="shared" si="9"/>
        <v>100.54999999999998</v>
      </c>
      <c r="O240" s="1" t="s">
        <v>64</v>
      </c>
      <c r="P240" t="str" cm="1">
        <f t="array" ref="P240">_xlfn.IFS(A240=1,"Core",A240=2,"Rim",TRUE,"Mantle")</f>
        <v>Rim</v>
      </c>
      <c r="Q240" s="1" t="s">
        <v>58</v>
      </c>
      <c r="R240" s="1">
        <v>1.962</v>
      </c>
      <c r="S240" s="1">
        <v>1.2E-2</v>
      </c>
      <c r="T240" s="1">
        <v>6.8000000000000005E-2</v>
      </c>
      <c r="U240" s="1">
        <v>4.0000000000000001E-3</v>
      </c>
      <c r="V240" s="1">
        <v>0</v>
      </c>
      <c r="W240" s="1">
        <v>0.64600000000000002</v>
      </c>
      <c r="X240" s="1">
        <v>1.9E-2</v>
      </c>
      <c r="Y240" s="1">
        <v>0.54200000000000004</v>
      </c>
      <c r="Z240" s="1">
        <v>0.72799999999999998</v>
      </c>
      <c r="AA240" s="1">
        <v>1.9E-2</v>
      </c>
      <c r="AB240" s="1">
        <v>0</v>
      </c>
      <c r="AC240" s="1">
        <v>4</v>
      </c>
      <c r="AD240" s="1">
        <v>37.622739018087856</v>
      </c>
      <c r="AE240" s="1">
        <v>28.010335917312666</v>
      </c>
      <c r="AF240" s="1">
        <v>34.366925064599478</v>
      </c>
      <c r="AG240" s="2">
        <f t="shared" si="10"/>
        <v>45.622895622895619</v>
      </c>
      <c r="AH240" s="2">
        <f t="shared" si="11"/>
        <v>0</v>
      </c>
      <c r="AI240" s="1">
        <v>0.53178294573643403</v>
      </c>
      <c r="AJ240" s="1">
        <v>0.37622739018087858</v>
      </c>
      <c r="AK240" s="1"/>
      <c r="AL240" s="1">
        <v>2.2849509503476182</v>
      </c>
      <c r="AM240" s="1">
        <v>1318.7043230958529</v>
      </c>
      <c r="AN240" s="1">
        <v>1371.734497070312</v>
      </c>
      <c r="AO240" s="1">
        <v>5.4735479354858398</v>
      </c>
      <c r="AP240" s="1">
        <v>1312.92578125</v>
      </c>
      <c r="AQ240" s="1">
        <v>1376.469682534012</v>
      </c>
      <c r="AR240" s="1">
        <v>1380.9435372465721</v>
      </c>
      <c r="AS240" s="1">
        <v>2.6935935020446782</v>
      </c>
      <c r="AT240" s="1">
        <v>4.2700507940330681</v>
      </c>
      <c r="AU240" s="1">
        <v>4.8401743328900881</v>
      </c>
      <c r="AV240" s="1">
        <v>0</v>
      </c>
      <c r="AW240" s="1"/>
      <c r="AX240" s="1"/>
    </row>
    <row r="241" spans="1:50" x14ac:dyDescent="0.3">
      <c r="A241" s="1">
        <v>2</v>
      </c>
      <c r="B241" s="1">
        <v>50.57</v>
      </c>
      <c r="C241" s="1">
        <v>0.42</v>
      </c>
      <c r="D241" s="1">
        <v>1.49</v>
      </c>
      <c r="E241" s="1">
        <v>0.08</v>
      </c>
      <c r="F241" s="1">
        <v>19.82</v>
      </c>
      <c r="G241" s="1">
        <v>0.5</v>
      </c>
      <c r="H241" s="1">
        <v>9.26</v>
      </c>
      <c r="I241" s="1">
        <v>17.62</v>
      </c>
      <c r="J241" s="1">
        <v>0.24</v>
      </c>
      <c r="K241" s="1">
        <v>0</v>
      </c>
      <c r="L241" s="1">
        <v>0</v>
      </c>
      <c r="M241" s="1">
        <v>0</v>
      </c>
      <c r="N241" s="1">
        <f t="shared" si="9"/>
        <v>100</v>
      </c>
      <c r="O241" s="1" t="s">
        <v>64</v>
      </c>
      <c r="P241" t="str" cm="1">
        <f t="array" ref="P241">_xlfn.IFS(A241=1,"Core",A241=2,"Rim",TRUE,"Mantle")</f>
        <v>Rim</v>
      </c>
      <c r="Q241" s="1" t="s">
        <v>58</v>
      </c>
      <c r="R241" s="1">
        <v>1.9650000000000001</v>
      </c>
      <c r="S241" s="1">
        <v>1.2E-2</v>
      </c>
      <c r="T241" s="1">
        <v>6.8000000000000005E-2</v>
      </c>
      <c r="U241" s="1">
        <v>2E-3</v>
      </c>
      <c r="V241" s="1">
        <v>0</v>
      </c>
      <c r="W241" s="1">
        <v>0.64400000000000002</v>
      </c>
      <c r="X241" s="1">
        <v>1.6E-2</v>
      </c>
      <c r="Y241" s="1">
        <v>0.53600000000000003</v>
      </c>
      <c r="Z241" s="1">
        <v>0.73399999999999999</v>
      </c>
      <c r="AA241" s="1">
        <v>1.7999999999999999E-2</v>
      </c>
      <c r="AB241" s="1">
        <v>0</v>
      </c>
      <c r="AC241" s="1">
        <v>3.996</v>
      </c>
      <c r="AD241" s="1">
        <v>38.031088082901555</v>
      </c>
      <c r="AE241" s="1">
        <v>27.7720207253886</v>
      </c>
      <c r="AF241" s="1">
        <v>34.196891191709845</v>
      </c>
      <c r="AG241" s="2">
        <f t="shared" si="10"/>
        <v>45.423728813559315</v>
      </c>
      <c r="AH241" s="2">
        <f t="shared" si="11"/>
        <v>0</v>
      </c>
      <c r="AI241" s="1">
        <v>0.53212435233160615</v>
      </c>
      <c r="AJ241" s="1">
        <v>0.38031088082901554</v>
      </c>
      <c r="AK241" s="1"/>
      <c r="AL241" s="1">
        <v>2.2668521876363279</v>
      </c>
      <c r="AM241" s="1">
        <v>1324.6599739046519</v>
      </c>
      <c r="AN241" s="1">
        <v>1372.567993164062</v>
      </c>
      <c r="AO241" s="1">
        <v>5.1714987754821777</v>
      </c>
      <c r="AP241" s="1">
        <v>1307.414184570312</v>
      </c>
      <c r="AQ241" s="1">
        <v>1377.001796493478</v>
      </c>
      <c r="AR241" s="1">
        <v>1381.3216429192939</v>
      </c>
      <c r="AS241" s="1">
        <v>2.7468888759613042</v>
      </c>
      <c r="AT241" s="1">
        <v>4.3687604874266981</v>
      </c>
      <c r="AU241" s="1">
        <v>4.9193549914270829</v>
      </c>
      <c r="AV241" s="1">
        <v>0</v>
      </c>
      <c r="AW241" s="1"/>
      <c r="AX241" s="1"/>
    </row>
    <row r="242" spans="1:50" x14ac:dyDescent="0.3">
      <c r="A242" s="1">
        <v>2</v>
      </c>
      <c r="B242" s="1">
        <v>50.247999999999998</v>
      </c>
      <c r="C242" s="1">
        <v>0.249</v>
      </c>
      <c r="D242" s="1">
        <v>1.161</v>
      </c>
      <c r="E242" s="1">
        <v>0.23</v>
      </c>
      <c r="F242" s="1">
        <v>19.366</v>
      </c>
      <c r="G242" s="1">
        <v>0.52500000000000002</v>
      </c>
      <c r="H242" s="1">
        <v>8.9979999999999993</v>
      </c>
      <c r="I242" s="1">
        <v>17.257000000000001</v>
      </c>
      <c r="J242" s="1">
        <v>0.25700000000000001</v>
      </c>
      <c r="K242" s="1">
        <v>0</v>
      </c>
      <c r="L242" s="1">
        <v>0</v>
      </c>
      <c r="M242" s="1">
        <v>0</v>
      </c>
      <c r="N242" s="1">
        <f t="shared" si="9"/>
        <v>98.291000000000011</v>
      </c>
      <c r="O242" s="1" t="s">
        <v>64</v>
      </c>
      <c r="P242" t="str" cm="1">
        <f t="array" ref="P242">_xlfn.IFS(A242=1,"Core",A242=2,"Rim",TRUE,"Mantle")</f>
        <v>Rim</v>
      </c>
      <c r="Q242" s="1" t="s">
        <v>53</v>
      </c>
      <c r="R242" s="1">
        <v>1.984</v>
      </c>
      <c r="S242" s="1">
        <v>7.0000000000000001E-3</v>
      </c>
      <c r="T242" s="1">
        <v>5.3999999999999999E-2</v>
      </c>
      <c r="U242" s="1">
        <v>7.0000000000000001E-3</v>
      </c>
      <c r="V242" s="1">
        <v>0</v>
      </c>
      <c r="W242" s="1">
        <v>0.63900000000000001</v>
      </c>
      <c r="X242" s="1">
        <v>1.7999999999999999E-2</v>
      </c>
      <c r="Y242" s="1">
        <v>0.52900000000000003</v>
      </c>
      <c r="Z242" s="1">
        <v>0.73</v>
      </c>
      <c r="AA242" s="1">
        <v>0.02</v>
      </c>
      <c r="AB242" s="1">
        <v>0</v>
      </c>
      <c r="AC242" s="1">
        <v>3.988</v>
      </c>
      <c r="AD242" s="2">
        <v>38.100208768267223</v>
      </c>
      <c r="AE242" s="2">
        <v>27.609603340292278</v>
      </c>
      <c r="AF242" s="2">
        <v>34.290187891440496</v>
      </c>
      <c r="AG242" s="2">
        <f t="shared" si="10"/>
        <v>45.291095890410951</v>
      </c>
      <c r="AH242" s="2">
        <f t="shared" si="11"/>
        <v>0</v>
      </c>
      <c r="AI242" s="2">
        <v>0.53340292275574108</v>
      </c>
      <c r="AJ242" s="2">
        <v>0.38100208768267224</v>
      </c>
      <c r="AK242" s="1"/>
      <c r="AL242" s="1">
        <v>2.8708783728048068</v>
      </c>
      <c r="AM242" s="1">
        <v>1329.7355352739271</v>
      </c>
      <c r="AN242" s="1">
        <v>1387.194702148438</v>
      </c>
      <c r="AO242" s="1">
        <v>5.068659782409668</v>
      </c>
      <c r="AP242" s="1">
        <v>1321.081298828125</v>
      </c>
      <c r="AQ242" s="1">
        <v>1385.220848744875</v>
      </c>
      <c r="AR242" s="1">
        <v>1391.6994056272431</v>
      </c>
      <c r="AS242" s="1">
        <v>1.977211475372314</v>
      </c>
      <c r="AT242" s="1">
        <v>4.8219780270101182</v>
      </c>
      <c r="AU242" s="1">
        <v>5.6449354488226824</v>
      </c>
      <c r="AV242" s="1">
        <v>0</v>
      </c>
      <c r="AW242" s="1"/>
      <c r="AX242" s="1"/>
    </row>
    <row r="243" spans="1:50" x14ac:dyDescent="0.3">
      <c r="A243" s="1">
        <v>2</v>
      </c>
      <c r="B243" s="1">
        <v>50.17</v>
      </c>
      <c r="C243" s="1">
        <v>0.39</v>
      </c>
      <c r="D243" s="1">
        <v>1.37</v>
      </c>
      <c r="E243" s="1">
        <v>0.23</v>
      </c>
      <c r="F243" s="1">
        <v>20.149999999999999</v>
      </c>
      <c r="G243" s="1">
        <v>0.5</v>
      </c>
      <c r="H243" s="1">
        <v>9.33</v>
      </c>
      <c r="I243" s="1">
        <v>17.02</v>
      </c>
      <c r="J243" s="1">
        <v>0.25</v>
      </c>
      <c r="K243" s="1">
        <v>0</v>
      </c>
      <c r="L243" s="1">
        <v>0</v>
      </c>
      <c r="M243" s="1">
        <v>0</v>
      </c>
      <c r="N243" s="1">
        <f t="shared" si="9"/>
        <v>99.41</v>
      </c>
      <c r="O243" s="1" t="s">
        <v>64</v>
      </c>
      <c r="P243" t="str" cm="1">
        <f t="array" ref="P243">_xlfn.IFS(A243=1,"Core",A243=2,"Rim",TRUE,"Mantle")</f>
        <v>Rim</v>
      </c>
      <c r="Q243" s="1" t="s">
        <v>58</v>
      </c>
      <c r="R243" s="1">
        <v>1.964</v>
      </c>
      <c r="S243" s="1">
        <v>1.0999999999999999E-2</v>
      </c>
      <c r="T243" s="1">
        <v>6.3E-2</v>
      </c>
      <c r="U243" s="1">
        <v>7.0000000000000001E-3</v>
      </c>
      <c r="V243" s="1">
        <v>0</v>
      </c>
      <c r="W243" s="1">
        <v>0.66</v>
      </c>
      <c r="X243" s="1">
        <v>1.7000000000000001E-2</v>
      </c>
      <c r="Y243" s="1">
        <v>0.54400000000000004</v>
      </c>
      <c r="Z243" s="1">
        <v>0.71399999999999997</v>
      </c>
      <c r="AA243" s="1">
        <v>1.9E-2</v>
      </c>
      <c r="AB243" s="1">
        <v>0</v>
      </c>
      <c r="AC243" s="1">
        <v>3.9990000000000001</v>
      </c>
      <c r="AD243" s="1">
        <v>36.899224806201552</v>
      </c>
      <c r="AE243" s="1">
        <v>28.113695090439283</v>
      </c>
      <c r="AF243" s="1">
        <v>34.987080103359183</v>
      </c>
      <c r="AG243" s="2">
        <f t="shared" si="10"/>
        <v>45.182724252491688</v>
      </c>
      <c r="AH243" s="2">
        <f t="shared" si="11"/>
        <v>0</v>
      </c>
      <c r="AI243" s="1">
        <v>0.5343669250645996</v>
      </c>
      <c r="AJ243" s="1">
        <v>0.36899224806201553</v>
      </c>
      <c r="AK243" s="1"/>
      <c r="AL243" s="1">
        <v>2.4197495835668832</v>
      </c>
      <c r="AM243" s="1">
        <v>1326.652285267402</v>
      </c>
      <c r="AN243" s="1">
        <v>1388.936157226562</v>
      </c>
      <c r="AO243" s="1">
        <v>5.5360097885131836</v>
      </c>
      <c r="AP243" s="1">
        <v>1333.116821289062</v>
      </c>
      <c r="AQ243" s="1">
        <v>1375.1906723590109</v>
      </c>
      <c r="AR243" s="1">
        <v>1380.4988072987651</v>
      </c>
      <c r="AS243" s="1">
        <v>1.8722577095031741</v>
      </c>
      <c r="AT243" s="1">
        <v>4.2922845315288214</v>
      </c>
      <c r="AU243" s="1">
        <v>4.9694391229493142</v>
      </c>
      <c r="AV243" s="1">
        <v>0</v>
      </c>
      <c r="AW243" s="1"/>
      <c r="AX243" s="1"/>
    </row>
    <row r="244" spans="1:50" x14ac:dyDescent="0.3">
      <c r="A244" s="1">
        <v>2</v>
      </c>
      <c r="B244" s="1">
        <v>49.67</v>
      </c>
      <c r="C244" s="1">
        <v>0.39</v>
      </c>
      <c r="D244" s="1">
        <v>1.69</v>
      </c>
      <c r="E244" s="1">
        <v>0.12</v>
      </c>
      <c r="F244" s="1">
        <v>19.96</v>
      </c>
      <c r="G244" s="1">
        <v>0.56000000000000005</v>
      </c>
      <c r="H244" s="1">
        <v>9.24</v>
      </c>
      <c r="I244" s="1">
        <v>16.579999999999998</v>
      </c>
      <c r="J244" s="1">
        <v>0.31</v>
      </c>
      <c r="K244" s="1">
        <v>0</v>
      </c>
      <c r="L244" s="1">
        <v>0</v>
      </c>
      <c r="M244" s="1">
        <v>0</v>
      </c>
      <c r="N244" s="1">
        <f t="shared" si="9"/>
        <v>98.52</v>
      </c>
      <c r="O244" s="1" t="s">
        <v>64</v>
      </c>
      <c r="P244" t="str" cm="1">
        <f t="array" ref="P244">_xlfn.IFS(A244=1,"Core",A244=2,"Rim",TRUE,"Mantle")</f>
        <v>Rim</v>
      </c>
      <c r="Q244" s="1" t="s">
        <v>58</v>
      </c>
      <c r="R244" s="1">
        <v>1.96</v>
      </c>
      <c r="S244" s="1">
        <v>1.2E-2</v>
      </c>
      <c r="T244" s="1">
        <v>7.9000000000000001E-2</v>
      </c>
      <c r="U244" s="1">
        <v>4.0000000000000001E-3</v>
      </c>
      <c r="V244" s="1">
        <v>0</v>
      </c>
      <c r="W244" s="1">
        <v>0.65900000000000003</v>
      </c>
      <c r="X244" s="1">
        <v>1.9E-2</v>
      </c>
      <c r="Y244" s="1">
        <v>0.54300000000000004</v>
      </c>
      <c r="Z244" s="1">
        <v>0.70099999999999996</v>
      </c>
      <c r="AA244" s="1">
        <v>2.4E-2</v>
      </c>
      <c r="AB244" s="1">
        <v>0</v>
      </c>
      <c r="AC244" s="1">
        <v>3.9990000000000001</v>
      </c>
      <c r="AD244" s="1">
        <v>36.472424557752333</v>
      </c>
      <c r="AE244" s="1">
        <v>28.251821019771068</v>
      </c>
      <c r="AF244" s="1">
        <v>35.275754422476588</v>
      </c>
      <c r="AG244" s="2">
        <f t="shared" si="10"/>
        <v>45.174708818635608</v>
      </c>
      <c r="AH244" s="2">
        <f t="shared" si="11"/>
        <v>0</v>
      </c>
      <c r="AI244" s="1">
        <v>0.53511966701352753</v>
      </c>
      <c r="AJ244" s="1">
        <v>0.36472424557752331</v>
      </c>
      <c r="AK244" s="1"/>
      <c r="AL244" s="1">
        <v>3.6391372271169011</v>
      </c>
      <c r="AM244" s="1">
        <v>1327.841475545659</v>
      </c>
      <c r="AN244" s="1">
        <v>1351.814208984375</v>
      </c>
      <c r="AO244" s="1">
        <v>6.2150249481201172</v>
      </c>
      <c r="AP244" s="1">
        <v>1333.05419921875</v>
      </c>
      <c r="AQ244" s="1">
        <v>1388.157859180008</v>
      </c>
      <c r="AR244" s="1">
        <v>1392.045070272954</v>
      </c>
      <c r="AS244" s="1">
        <v>3.20637035369873</v>
      </c>
      <c r="AT244" s="1">
        <v>5.8525039210394434</v>
      </c>
      <c r="AU244" s="1">
        <v>6.3481291676660154</v>
      </c>
      <c r="AV244" s="1">
        <v>0</v>
      </c>
      <c r="AW244" s="1"/>
      <c r="AX244" s="1"/>
    </row>
    <row r="245" spans="1:50" x14ac:dyDescent="0.3">
      <c r="A245" s="1">
        <v>2</v>
      </c>
      <c r="B245" s="1">
        <v>50.22</v>
      </c>
      <c r="C245" s="1">
        <v>0.48</v>
      </c>
      <c r="D245" s="1">
        <v>1.92</v>
      </c>
      <c r="E245" s="1">
        <v>0.18</v>
      </c>
      <c r="F245" s="1">
        <v>19.739999999999998</v>
      </c>
      <c r="G245" s="1">
        <v>0.51</v>
      </c>
      <c r="H245" s="1">
        <v>9.09</v>
      </c>
      <c r="I245" s="1">
        <v>17.82</v>
      </c>
      <c r="J245" s="1">
        <v>0.27</v>
      </c>
      <c r="K245" s="1">
        <v>0</v>
      </c>
      <c r="L245" s="1">
        <v>0</v>
      </c>
      <c r="M245" s="1">
        <v>0</v>
      </c>
      <c r="N245" s="1">
        <f t="shared" si="9"/>
        <v>100.23</v>
      </c>
      <c r="O245" s="1" t="s">
        <v>64</v>
      </c>
      <c r="P245" t="str" cm="1">
        <f t="array" ref="P245">_xlfn.IFS(A245=1,"Core",A245=2,"Rim",TRUE,"Mantle")</f>
        <v>Rim</v>
      </c>
      <c r="Q245" s="1" t="s">
        <v>58</v>
      </c>
      <c r="R245" s="1">
        <v>1.9490000000000001</v>
      </c>
      <c r="S245" s="1">
        <v>1.4E-2</v>
      </c>
      <c r="T245" s="1">
        <v>8.7999999999999995E-2</v>
      </c>
      <c r="U245" s="1">
        <v>6.0000000000000001E-3</v>
      </c>
      <c r="V245" s="1">
        <v>2E-3</v>
      </c>
      <c r="W245" s="1">
        <v>0.63900000000000001</v>
      </c>
      <c r="X245" s="1">
        <v>1.7000000000000001E-2</v>
      </c>
      <c r="Y245" s="1">
        <v>0.52600000000000002</v>
      </c>
      <c r="Z245" s="1">
        <v>0.74099999999999999</v>
      </c>
      <c r="AA245" s="1">
        <v>0.02</v>
      </c>
      <c r="AB245" s="1">
        <v>0</v>
      </c>
      <c r="AC245" s="1">
        <v>4</v>
      </c>
      <c r="AD245" s="1">
        <v>38.493506493506487</v>
      </c>
      <c r="AE245" s="1">
        <v>27.324675324675322</v>
      </c>
      <c r="AF245" s="1">
        <v>34.181818181818173</v>
      </c>
      <c r="AG245" s="2">
        <f t="shared" si="10"/>
        <v>45.150214592274679</v>
      </c>
      <c r="AH245" s="2">
        <f t="shared" si="11"/>
        <v>3.1201248049921998E-3</v>
      </c>
      <c r="AI245" s="1">
        <v>0.53428571428571414</v>
      </c>
      <c r="AJ245" s="1">
        <v>0.38493506493506485</v>
      </c>
      <c r="AK245" s="1"/>
      <c r="AL245" s="1">
        <v>2.536703849576849</v>
      </c>
      <c r="AM245" s="1">
        <v>1321.916233101238</v>
      </c>
      <c r="AN245" s="1">
        <v>1396.694580078125</v>
      </c>
      <c r="AO245" s="1">
        <v>8.4765634536743164</v>
      </c>
      <c r="AP245" s="1">
        <v>1310.992309570312</v>
      </c>
      <c r="AQ245" s="1">
        <v>1379.0431423639479</v>
      </c>
      <c r="AR245" s="1">
        <v>1381.9483795459889</v>
      </c>
      <c r="AS245" s="1">
        <v>2.8008735179901119</v>
      </c>
      <c r="AT245" s="1">
        <v>4.800015928067296</v>
      </c>
      <c r="AU245" s="1">
        <v>5.170669032309851</v>
      </c>
      <c r="AV245" s="1">
        <v>0</v>
      </c>
      <c r="AW245" s="1"/>
      <c r="AX245" s="1"/>
    </row>
    <row r="246" spans="1:50" x14ac:dyDescent="0.3">
      <c r="A246" s="1">
        <v>2</v>
      </c>
      <c r="B246" s="1">
        <v>50.16</v>
      </c>
      <c r="C246" s="1">
        <v>0.42</v>
      </c>
      <c r="D246" s="1">
        <v>1.63</v>
      </c>
      <c r="E246" s="1">
        <v>0.11</v>
      </c>
      <c r="F246" s="1">
        <v>20.51</v>
      </c>
      <c r="G246" s="1">
        <v>0.53</v>
      </c>
      <c r="H246" s="1">
        <v>9.2100000000000009</v>
      </c>
      <c r="I246" s="1">
        <v>17.25</v>
      </c>
      <c r="J246" s="1">
        <v>0.27</v>
      </c>
      <c r="K246" s="1">
        <v>0</v>
      </c>
      <c r="L246" s="1">
        <v>0</v>
      </c>
      <c r="M246" s="1">
        <v>0</v>
      </c>
      <c r="N246" s="1">
        <f t="shared" si="9"/>
        <v>100.08999999999999</v>
      </c>
      <c r="O246" s="1" t="s">
        <v>64</v>
      </c>
      <c r="P246" t="str" cm="1">
        <f t="array" ref="P246">_xlfn.IFS(A246=1,"Core",A246=2,"Rim",TRUE,"Mantle")</f>
        <v>Rim</v>
      </c>
      <c r="Q246" s="1" t="s">
        <v>58</v>
      </c>
      <c r="R246" s="1">
        <v>1.9510000000000001</v>
      </c>
      <c r="S246" s="1">
        <v>1.2E-2</v>
      </c>
      <c r="T246" s="1">
        <v>7.4999999999999997E-2</v>
      </c>
      <c r="U246" s="1">
        <v>3.0000000000000001E-3</v>
      </c>
      <c r="V246" s="1">
        <v>1.4999999999999999E-2</v>
      </c>
      <c r="W246" s="1">
        <v>0.65200000000000002</v>
      </c>
      <c r="X246" s="1">
        <v>1.7000000000000001E-2</v>
      </c>
      <c r="Y246" s="1">
        <v>0.53400000000000003</v>
      </c>
      <c r="Z246" s="1">
        <v>0.71899999999999997</v>
      </c>
      <c r="AA246" s="1">
        <v>0.02</v>
      </c>
      <c r="AB246" s="1">
        <v>0</v>
      </c>
      <c r="AC246" s="1">
        <v>4</v>
      </c>
      <c r="AD246" s="1">
        <v>37.11925658234383</v>
      </c>
      <c r="AE246" s="1">
        <v>27.568404749612803</v>
      </c>
      <c r="AF246" s="1">
        <v>35.312338668043367</v>
      </c>
      <c r="AG246" s="2">
        <f t="shared" si="10"/>
        <v>45.025295109612145</v>
      </c>
      <c r="AH246" s="2">
        <f t="shared" si="11"/>
        <v>2.2488755622188904E-2</v>
      </c>
      <c r="AI246" s="1">
        <v>0.53871966959215278</v>
      </c>
      <c r="AJ246" s="1">
        <v>0.37119256582343829</v>
      </c>
      <c r="AK246" s="1"/>
      <c r="AL246" s="1">
        <v>2.5116513231400428</v>
      </c>
      <c r="AM246" s="1">
        <v>1320.449768553435</v>
      </c>
      <c r="AN246" s="1">
        <v>1368.60546875</v>
      </c>
      <c r="AO246" s="1">
        <v>6.399075984954834</v>
      </c>
      <c r="AP246" s="1">
        <v>1314.48095703125</v>
      </c>
      <c r="AQ246" s="1">
        <v>1374.2626736851889</v>
      </c>
      <c r="AR246" s="1">
        <v>1378.746297833213</v>
      </c>
      <c r="AS246" s="1">
        <v>3.1147513389587398</v>
      </c>
      <c r="AT246" s="1">
        <v>4.5603396645265093</v>
      </c>
      <c r="AU246" s="1">
        <v>5.1335728477507541</v>
      </c>
      <c r="AV246" s="1">
        <v>0</v>
      </c>
      <c r="AW246" s="1"/>
      <c r="AX246" s="1"/>
    </row>
    <row r="247" spans="1:50" x14ac:dyDescent="0.3">
      <c r="A247" s="1">
        <v>2</v>
      </c>
      <c r="B247" s="1">
        <v>50.274999999999999</v>
      </c>
      <c r="C247" s="1">
        <v>0.28100000000000003</v>
      </c>
      <c r="D247" s="1">
        <v>1.2609999999999999</v>
      </c>
      <c r="E247" s="1">
        <v>0.21199999999999999</v>
      </c>
      <c r="F247" s="1">
        <v>19.934000000000001</v>
      </c>
      <c r="G247" s="1">
        <v>0.53900000000000003</v>
      </c>
      <c r="H247" s="1">
        <v>9.0939999999999994</v>
      </c>
      <c r="I247" s="1">
        <v>17.268999999999998</v>
      </c>
      <c r="J247" s="1">
        <v>0.28000000000000003</v>
      </c>
      <c r="K247" s="1">
        <v>0</v>
      </c>
      <c r="L247" s="1">
        <v>0</v>
      </c>
      <c r="M247" s="1">
        <v>0</v>
      </c>
      <c r="N247" s="1">
        <f t="shared" si="9"/>
        <v>99.14500000000001</v>
      </c>
      <c r="O247" s="1" t="s">
        <v>64</v>
      </c>
      <c r="P247" t="str" cm="1">
        <f t="array" ref="P247">_xlfn.IFS(A247=1,"Core",A247=2,"Rim",TRUE,"Mantle")</f>
        <v>Rim</v>
      </c>
      <c r="Q247" s="1" t="s">
        <v>53</v>
      </c>
      <c r="R247" s="1">
        <v>1.9730000000000001</v>
      </c>
      <c r="S247" s="1">
        <v>8.0000000000000002E-3</v>
      </c>
      <c r="T247" s="1">
        <v>5.8000000000000003E-2</v>
      </c>
      <c r="U247" s="1">
        <v>7.0000000000000001E-3</v>
      </c>
      <c r="V247" s="1">
        <v>0</v>
      </c>
      <c r="W247" s="1">
        <v>0.65400000000000003</v>
      </c>
      <c r="X247" s="1">
        <v>1.7999999999999999E-2</v>
      </c>
      <c r="Y247" s="1">
        <v>0.53200000000000003</v>
      </c>
      <c r="Z247" s="1">
        <v>0.72599999999999998</v>
      </c>
      <c r="AA247" s="1">
        <v>2.1000000000000001E-2</v>
      </c>
      <c r="AB247" s="1">
        <v>0</v>
      </c>
      <c r="AC247" s="1">
        <v>3.9969999999999999</v>
      </c>
      <c r="AD247" s="2">
        <v>37.616580310880828</v>
      </c>
      <c r="AE247" s="2">
        <v>27.56476683937824</v>
      </c>
      <c r="AF247" s="2">
        <v>34.818652849740936</v>
      </c>
      <c r="AG247" s="2">
        <f t="shared" si="10"/>
        <v>44.856661045531204</v>
      </c>
      <c r="AH247" s="2">
        <f t="shared" si="11"/>
        <v>0</v>
      </c>
      <c r="AI247" s="2">
        <v>0.53626943005181349</v>
      </c>
      <c r="AJ247" s="2">
        <v>0.37616580310880826</v>
      </c>
      <c r="AK247" s="1"/>
      <c r="AL247" s="1">
        <v>2.7536346062738168</v>
      </c>
      <c r="AM247" s="1">
        <v>1325.7429974286749</v>
      </c>
      <c r="AN247" s="1">
        <v>1385.478515625</v>
      </c>
      <c r="AO247" s="1">
        <v>5.5468101501464844</v>
      </c>
      <c r="AP247" s="1">
        <v>1320.259033203125</v>
      </c>
      <c r="AQ247" s="1">
        <v>1379.761243761468</v>
      </c>
      <c r="AR247" s="1">
        <v>1386.740603657131</v>
      </c>
      <c r="AS247" s="1">
        <v>2.1084799766540532</v>
      </c>
      <c r="AT247" s="1">
        <v>4.5978460058217934</v>
      </c>
      <c r="AU247" s="1">
        <v>5.4867937330868752</v>
      </c>
      <c r="AV247" s="1">
        <v>0</v>
      </c>
      <c r="AW247" s="1"/>
      <c r="AX247" s="1"/>
    </row>
    <row r="248" spans="1:50" x14ac:dyDescent="0.3">
      <c r="A248" s="1">
        <v>2</v>
      </c>
      <c r="B248" s="1">
        <v>50.21</v>
      </c>
      <c r="C248" s="1">
        <v>0.48</v>
      </c>
      <c r="D248" s="1">
        <v>1.85</v>
      </c>
      <c r="E248" s="1">
        <v>0.14000000000000001</v>
      </c>
      <c r="F248" s="1">
        <v>19.98</v>
      </c>
      <c r="G248" s="1">
        <v>0.55000000000000004</v>
      </c>
      <c r="H248" s="1">
        <v>9.0500000000000007</v>
      </c>
      <c r="I248" s="1">
        <v>17.63</v>
      </c>
      <c r="J248" s="1">
        <v>0.26</v>
      </c>
      <c r="K248" s="1">
        <v>0</v>
      </c>
      <c r="L248" s="1">
        <v>0</v>
      </c>
      <c r="M248" s="1">
        <v>0</v>
      </c>
      <c r="N248" s="1">
        <f t="shared" si="9"/>
        <v>100.14999999999999</v>
      </c>
      <c r="O248" s="1" t="s">
        <v>64</v>
      </c>
      <c r="P248" t="str" cm="1">
        <f t="array" ref="P248">_xlfn.IFS(A248=1,"Core",A248=2,"Rim",TRUE,"Mantle")</f>
        <v>Rim</v>
      </c>
      <c r="Q248" s="1" t="s">
        <v>58</v>
      </c>
      <c r="R248" s="1">
        <v>1.9510000000000001</v>
      </c>
      <c r="S248" s="1">
        <v>1.4E-2</v>
      </c>
      <c r="T248" s="1">
        <v>8.5000000000000006E-2</v>
      </c>
      <c r="U248" s="1">
        <v>4.0000000000000001E-3</v>
      </c>
      <c r="V248" s="1">
        <v>0</v>
      </c>
      <c r="W248" s="1">
        <v>0.64900000000000002</v>
      </c>
      <c r="X248" s="1">
        <v>1.7999999999999999E-2</v>
      </c>
      <c r="Y248" s="1">
        <v>0.52400000000000002</v>
      </c>
      <c r="Z248" s="1">
        <v>0.73399999999999999</v>
      </c>
      <c r="AA248" s="1">
        <v>0.02</v>
      </c>
      <c r="AB248" s="1">
        <v>0</v>
      </c>
      <c r="AC248" s="1">
        <v>4</v>
      </c>
      <c r="AD248" s="1">
        <v>38.129870129870127</v>
      </c>
      <c r="AE248" s="1">
        <v>27.220779220779217</v>
      </c>
      <c r="AF248" s="1">
        <v>34.649350649350644</v>
      </c>
      <c r="AG248" s="2">
        <f t="shared" si="10"/>
        <v>44.671781756180735</v>
      </c>
      <c r="AH248" s="2">
        <f t="shared" si="11"/>
        <v>0</v>
      </c>
      <c r="AI248" s="1">
        <v>0.53714285714285714</v>
      </c>
      <c r="AJ248" s="1">
        <v>0.38129870129870125</v>
      </c>
      <c r="AK248" s="1"/>
      <c r="AL248" s="1">
        <v>2.555787374374471</v>
      </c>
      <c r="AM248" s="1">
        <v>1317.7642890659829</v>
      </c>
      <c r="AN248" s="1">
        <v>1377.903564453125</v>
      </c>
      <c r="AO248" s="1">
        <v>7.8507480621337891</v>
      </c>
      <c r="AP248" s="1">
        <v>1311.365600585938</v>
      </c>
      <c r="AQ248" s="1">
        <v>1377.9863247743931</v>
      </c>
      <c r="AR248" s="1">
        <v>1380.658489703065</v>
      </c>
      <c r="AS248" s="1">
        <v>2.7945115566253662</v>
      </c>
      <c r="AT248" s="1">
        <v>4.8179068955155344</v>
      </c>
      <c r="AU248" s="1">
        <v>5.1591205587750926</v>
      </c>
      <c r="AV248" s="1">
        <v>0</v>
      </c>
      <c r="AW248" s="1"/>
      <c r="AX248" s="1"/>
    </row>
    <row r="249" spans="1:50" x14ac:dyDescent="0.3">
      <c r="A249" s="1">
        <v>2</v>
      </c>
      <c r="B249" s="1">
        <v>51.24</v>
      </c>
      <c r="C249" s="1">
        <v>0.46</v>
      </c>
      <c r="D249" s="1">
        <v>1.82</v>
      </c>
      <c r="E249" s="1">
        <v>0.04</v>
      </c>
      <c r="F249" s="1">
        <v>19.829999999999998</v>
      </c>
      <c r="G249" s="1">
        <v>0.54</v>
      </c>
      <c r="H249" s="1">
        <v>8.9499999999999993</v>
      </c>
      <c r="I249" s="1">
        <v>17.79</v>
      </c>
      <c r="J249" s="1">
        <v>0.23</v>
      </c>
      <c r="K249" s="1">
        <v>0</v>
      </c>
      <c r="L249" s="1">
        <v>0</v>
      </c>
      <c r="M249" s="1">
        <v>0</v>
      </c>
      <c r="N249" s="1">
        <f t="shared" si="9"/>
        <v>100.90000000000002</v>
      </c>
      <c r="O249" s="1" t="s">
        <v>64</v>
      </c>
      <c r="P249" t="str" cm="1">
        <f t="array" ref="P249">_xlfn.IFS(A249=1,"Core",A249=2,"Rim",TRUE,"Mantle")</f>
        <v>Rim</v>
      </c>
      <c r="Q249" s="1" t="s">
        <v>58</v>
      </c>
      <c r="R249" s="1">
        <v>1.9690000000000001</v>
      </c>
      <c r="S249" s="1">
        <v>1.2999999999999999E-2</v>
      </c>
      <c r="T249" s="1">
        <v>8.2000000000000003E-2</v>
      </c>
      <c r="U249" s="1">
        <v>1E-3</v>
      </c>
      <c r="V249" s="1">
        <v>0</v>
      </c>
      <c r="W249" s="1">
        <v>0.63700000000000001</v>
      </c>
      <c r="X249" s="1">
        <v>1.7999999999999999E-2</v>
      </c>
      <c r="Y249" s="1">
        <v>0.51300000000000001</v>
      </c>
      <c r="Z249" s="1">
        <v>0.73299999999999998</v>
      </c>
      <c r="AA249" s="1">
        <v>1.7000000000000001E-2</v>
      </c>
      <c r="AB249" s="1">
        <v>0</v>
      </c>
      <c r="AC249" s="1">
        <v>3.984</v>
      </c>
      <c r="AD249" s="1">
        <v>38.558653340347185</v>
      </c>
      <c r="AE249" s="1">
        <v>26.985796948974226</v>
      </c>
      <c r="AF249" s="1">
        <v>34.455549710678589</v>
      </c>
      <c r="AG249" s="2">
        <f t="shared" si="10"/>
        <v>44.608695652173921</v>
      </c>
      <c r="AH249" s="2">
        <f t="shared" si="11"/>
        <v>0</v>
      </c>
      <c r="AI249" s="1">
        <v>0.53734876380852181</v>
      </c>
      <c r="AJ249" s="1">
        <v>0.38558653340347182</v>
      </c>
      <c r="AK249" s="1"/>
      <c r="AL249" s="1">
        <v>3.014313733820202</v>
      </c>
      <c r="AM249" s="1">
        <v>1323.0131904713469</v>
      </c>
      <c r="AN249" s="1">
        <v>1340.423706054688</v>
      </c>
      <c r="AO249" s="1">
        <v>6.5423932075500488</v>
      </c>
      <c r="AP249" s="1">
        <v>1285.30126953125</v>
      </c>
      <c r="AQ249" s="1">
        <v>1386.9758861178559</v>
      </c>
      <c r="AR249" s="1">
        <v>1389.653489178934</v>
      </c>
      <c r="AS249" s="1">
        <v>3.1631004810333252</v>
      </c>
      <c r="AT249" s="1">
        <v>5.5136690825215737</v>
      </c>
      <c r="AU249" s="1">
        <v>5.8547042961039217</v>
      </c>
      <c r="AV249" s="1">
        <v>0</v>
      </c>
      <c r="AW249" s="1"/>
      <c r="AX249" s="1"/>
    </row>
    <row r="250" spans="1:50" x14ac:dyDescent="0.3">
      <c r="A250" s="1">
        <v>2</v>
      </c>
      <c r="B250" s="1">
        <v>50.26</v>
      </c>
      <c r="C250" s="1">
        <v>0.47</v>
      </c>
      <c r="D250" s="1">
        <v>1.71</v>
      </c>
      <c r="E250" s="1">
        <v>0.16</v>
      </c>
      <c r="F250" s="1">
        <v>20.05</v>
      </c>
      <c r="G250" s="1">
        <v>0.51</v>
      </c>
      <c r="H250" s="1">
        <v>9.0399999999999991</v>
      </c>
      <c r="I250" s="1">
        <v>17.579999999999998</v>
      </c>
      <c r="J250" s="1">
        <v>0.26</v>
      </c>
      <c r="K250" s="1">
        <v>0</v>
      </c>
      <c r="L250" s="1">
        <v>0</v>
      </c>
      <c r="M250" s="1">
        <v>0</v>
      </c>
      <c r="N250" s="1">
        <f t="shared" si="9"/>
        <v>100.03999999999999</v>
      </c>
      <c r="O250" s="1" t="s">
        <v>64</v>
      </c>
      <c r="P250" t="str" cm="1">
        <f t="array" ref="P250">_xlfn.IFS(A250=1,"Core",A250=2,"Rim",TRUE,"Mantle")</f>
        <v>Rim</v>
      </c>
      <c r="Q250" s="1" t="s">
        <v>58</v>
      </c>
      <c r="R250" s="1">
        <v>1.956</v>
      </c>
      <c r="S250" s="1">
        <v>1.4E-2</v>
      </c>
      <c r="T250" s="1">
        <v>7.8E-2</v>
      </c>
      <c r="U250" s="1">
        <v>5.0000000000000001E-3</v>
      </c>
      <c r="V250" s="1">
        <v>0</v>
      </c>
      <c r="W250" s="1">
        <v>0.65200000000000002</v>
      </c>
      <c r="X250" s="1">
        <v>1.7000000000000001E-2</v>
      </c>
      <c r="Y250" s="1">
        <v>0.52400000000000002</v>
      </c>
      <c r="Z250" s="1">
        <v>0.73299999999999998</v>
      </c>
      <c r="AA250" s="1">
        <v>0.02</v>
      </c>
      <c r="AB250" s="1">
        <v>0</v>
      </c>
      <c r="AC250" s="1">
        <v>3.9990000000000001</v>
      </c>
      <c r="AD250" s="1">
        <v>38.058151609553484</v>
      </c>
      <c r="AE250" s="1">
        <v>27.206645898234683</v>
      </c>
      <c r="AF250" s="1">
        <v>34.73520249221184</v>
      </c>
      <c r="AG250" s="2">
        <f t="shared" si="10"/>
        <v>44.557823129251695</v>
      </c>
      <c r="AH250" s="2">
        <f t="shared" si="11"/>
        <v>0</v>
      </c>
      <c r="AI250" s="1">
        <v>0.53764278296988577</v>
      </c>
      <c r="AJ250" s="1">
        <v>0.38058151609553481</v>
      </c>
      <c r="AK250" s="1"/>
      <c r="AL250" s="1">
        <v>2.5050555749675638</v>
      </c>
      <c r="AM250" s="1">
        <v>1321.7315447761739</v>
      </c>
      <c r="AN250" s="1">
        <v>1385.296752929688</v>
      </c>
      <c r="AO250" s="1">
        <v>7.0468621253967294</v>
      </c>
      <c r="AP250" s="1">
        <v>1311.845458984375</v>
      </c>
      <c r="AQ250" s="1">
        <v>1376.4020043645939</v>
      </c>
      <c r="AR250" s="1">
        <v>1380.0344011008169</v>
      </c>
      <c r="AS250" s="1">
        <v>2.6080844402313228</v>
      </c>
      <c r="AT250" s="1">
        <v>4.6650980505933148</v>
      </c>
      <c r="AU250" s="1">
        <v>5.1290561049940884</v>
      </c>
      <c r="AV250" s="1">
        <v>0</v>
      </c>
      <c r="AW250" s="1"/>
      <c r="AX250" s="1"/>
    </row>
    <row r="251" spans="1:50" x14ac:dyDescent="0.3">
      <c r="A251" s="1">
        <v>2</v>
      </c>
      <c r="B251" s="1">
        <v>50.6</v>
      </c>
      <c r="C251" s="1">
        <v>0.5</v>
      </c>
      <c r="D251" s="1">
        <v>1.73</v>
      </c>
      <c r="E251" s="1">
        <v>0.13</v>
      </c>
      <c r="F251" s="1">
        <v>20.18</v>
      </c>
      <c r="G251" s="1">
        <v>0.55000000000000004</v>
      </c>
      <c r="H251" s="1">
        <v>9.06</v>
      </c>
      <c r="I251" s="1">
        <v>17.7</v>
      </c>
      <c r="J251" s="1">
        <v>0.28000000000000003</v>
      </c>
      <c r="K251" s="1">
        <v>0</v>
      </c>
      <c r="L251" s="1">
        <v>0</v>
      </c>
      <c r="M251" s="1">
        <v>0</v>
      </c>
      <c r="N251" s="1">
        <f t="shared" si="9"/>
        <v>100.73</v>
      </c>
      <c r="O251" s="1" t="s">
        <v>64</v>
      </c>
      <c r="P251" t="str" cm="1">
        <f t="array" ref="P251">_xlfn.IFS(A251=1,"Core",A251=2,"Rim",TRUE,"Mantle")</f>
        <v>Rim</v>
      </c>
      <c r="Q251" s="1" t="s">
        <v>58</v>
      </c>
      <c r="R251" s="1">
        <v>1.956</v>
      </c>
      <c r="S251" s="1">
        <v>1.4999999999999999E-2</v>
      </c>
      <c r="T251" s="1">
        <v>7.9000000000000001E-2</v>
      </c>
      <c r="U251" s="1">
        <v>4.0000000000000001E-3</v>
      </c>
      <c r="V251" s="1">
        <v>0</v>
      </c>
      <c r="W251" s="1">
        <v>0.65200000000000002</v>
      </c>
      <c r="X251" s="1">
        <v>1.7999999999999999E-2</v>
      </c>
      <c r="Y251" s="1">
        <v>0.52200000000000002</v>
      </c>
      <c r="Z251" s="1">
        <v>0.73299999999999998</v>
      </c>
      <c r="AA251" s="1">
        <v>2.1000000000000001E-2</v>
      </c>
      <c r="AB251" s="1">
        <v>0</v>
      </c>
      <c r="AC251" s="1">
        <v>3.9990000000000001</v>
      </c>
      <c r="AD251" s="1">
        <v>38.077922077922075</v>
      </c>
      <c r="AE251" s="1">
        <v>27.116883116883116</v>
      </c>
      <c r="AF251" s="1">
        <v>34.805194805194809</v>
      </c>
      <c r="AG251" s="2">
        <f t="shared" si="10"/>
        <v>44.463373083475304</v>
      </c>
      <c r="AH251" s="2">
        <f t="shared" si="11"/>
        <v>0</v>
      </c>
      <c r="AI251" s="1">
        <v>0.5384415584415585</v>
      </c>
      <c r="AJ251" s="1">
        <v>0.38077922077922077</v>
      </c>
      <c r="AK251" s="1"/>
      <c r="AL251" s="1">
        <v>2.6816658208072179</v>
      </c>
      <c r="AM251" s="1">
        <v>1319.4359529498361</v>
      </c>
      <c r="AN251" s="1">
        <v>1370.366455078125</v>
      </c>
      <c r="AO251" s="1">
        <v>7.4866137504577637</v>
      </c>
      <c r="AP251" s="1">
        <v>1306.054443359375</v>
      </c>
      <c r="AQ251" s="1">
        <v>1376.661060855741</v>
      </c>
      <c r="AR251" s="1">
        <v>1380.7305723098029</v>
      </c>
      <c r="AS251" s="1">
        <v>3.1681022644042969</v>
      </c>
      <c r="AT251" s="1">
        <v>4.787470779202522</v>
      </c>
      <c r="AU251" s="1">
        <v>5.307524466244482</v>
      </c>
      <c r="AV251" s="1">
        <v>0</v>
      </c>
      <c r="AW251" s="1"/>
      <c r="AX251" s="1"/>
    </row>
    <row r="252" spans="1:50" x14ac:dyDescent="0.3">
      <c r="A252" s="1">
        <v>2</v>
      </c>
      <c r="B252" s="1">
        <v>50.23</v>
      </c>
      <c r="C252" s="1">
        <v>0.46</v>
      </c>
      <c r="D252" s="1">
        <v>1.9</v>
      </c>
      <c r="E252" s="1">
        <v>0.19</v>
      </c>
      <c r="F252" s="1">
        <v>20.11</v>
      </c>
      <c r="G252" s="1">
        <v>0.52</v>
      </c>
      <c r="H252" s="1">
        <v>9.01</v>
      </c>
      <c r="I252" s="1">
        <v>17.54</v>
      </c>
      <c r="J252" s="1">
        <v>0.21</v>
      </c>
      <c r="K252" s="1">
        <v>0</v>
      </c>
      <c r="L252" s="1">
        <v>0</v>
      </c>
      <c r="M252" s="1">
        <v>0</v>
      </c>
      <c r="N252" s="1">
        <f t="shared" si="9"/>
        <v>100.16999999999997</v>
      </c>
      <c r="O252" s="1" t="s">
        <v>64</v>
      </c>
      <c r="P252" t="str" cm="1">
        <f t="array" ref="P252">_xlfn.IFS(A252=1,"Core",A252=2,"Rim",TRUE,"Mantle")</f>
        <v>Rim</v>
      </c>
      <c r="Q252" s="1" t="s">
        <v>58</v>
      </c>
      <c r="R252" s="1">
        <v>1.952</v>
      </c>
      <c r="S252" s="1">
        <v>1.2999999999999999E-2</v>
      </c>
      <c r="T252" s="1">
        <v>8.6999999999999994E-2</v>
      </c>
      <c r="U252" s="1">
        <v>6.0000000000000001E-3</v>
      </c>
      <c r="V252" s="1">
        <v>0</v>
      </c>
      <c r="W252" s="1">
        <v>0.65300000000000002</v>
      </c>
      <c r="X252" s="1">
        <v>1.7000000000000001E-2</v>
      </c>
      <c r="Y252" s="1">
        <v>0.52200000000000002</v>
      </c>
      <c r="Z252" s="1">
        <v>0.73</v>
      </c>
      <c r="AA252" s="1">
        <v>1.6E-2</v>
      </c>
      <c r="AB252" s="1">
        <v>0</v>
      </c>
      <c r="AC252" s="1">
        <v>3.996</v>
      </c>
      <c r="AD252" s="1">
        <v>37.981269510926111</v>
      </c>
      <c r="AE252" s="1">
        <v>27.159209157127997</v>
      </c>
      <c r="AF252" s="1">
        <v>34.859521331945892</v>
      </c>
      <c r="AG252" s="2">
        <f t="shared" si="10"/>
        <v>44.425531914893618</v>
      </c>
      <c r="AH252" s="2">
        <f t="shared" si="11"/>
        <v>0</v>
      </c>
      <c r="AI252" s="1">
        <v>0.53850156087408951</v>
      </c>
      <c r="AJ252" s="1">
        <v>0.37981269510926113</v>
      </c>
      <c r="AK252" s="1"/>
      <c r="AL252" s="1">
        <v>2.3172691682183308</v>
      </c>
      <c r="AM252" s="1">
        <v>1317.5536809495479</v>
      </c>
      <c r="AN252" s="1">
        <v>1389.85400390625</v>
      </c>
      <c r="AO252" s="1">
        <v>6.8842215538024902</v>
      </c>
      <c r="AP252" s="1">
        <v>1313.609985351562</v>
      </c>
      <c r="AQ252" s="1">
        <v>1378.1833153079119</v>
      </c>
      <c r="AR252" s="1">
        <v>1378.228692408969</v>
      </c>
      <c r="AS252" s="1">
        <v>2.22337794303894</v>
      </c>
      <c r="AT252" s="1">
        <v>4.7940691120561496</v>
      </c>
      <c r="AU252" s="1">
        <v>4.7998617846263709</v>
      </c>
      <c r="AV252" s="1">
        <v>0</v>
      </c>
      <c r="AW252" s="1"/>
      <c r="AX252" s="1"/>
    </row>
    <row r="253" spans="1:50" x14ac:dyDescent="0.3">
      <c r="A253" s="1">
        <v>2</v>
      </c>
      <c r="B253" s="1">
        <v>49.674999999999997</v>
      </c>
      <c r="C253" s="1">
        <v>0.52400000000000002</v>
      </c>
      <c r="D253" s="1">
        <v>2.5179999999999998</v>
      </c>
      <c r="E253" s="1">
        <v>4.1000000000000002E-2</v>
      </c>
      <c r="F253" s="1">
        <v>20.18</v>
      </c>
      <c r="G253" s="1">
        <v>0.56499999999999995</v>
      </c>
      <c r="H253" s="1">
        <v>8.7370000000000001</v>
      </c>
      <c r="I253" s="1">
        <v>18.062999999999999</v>
      </c>
      <c r="J253" s="1">
        <v>0.23300000000000001</v>
      </c>
      <c r="K253" s="1">
        <v>0</v>
      </c>
      <c r="L253" s="1">
        <v>0</v>
      </c>
      <c r="M253" s="1">
        <v>0</v>
      </c>
      <c r="N253" s="1">
        <f t="shared" si="9"/>
        <v>100.53599999999999</v>
      </c>
      <c r="O253" s="1" t="s">
        <v>63</v>
      </c>
      <c r="P253" t="str" cm="1">
        <f t="array" ref="P253">_xlfn.IFS(A253=1,"Core",A253=2,"Rim",TRUE,"Mantle")</f>
        <v>Rim</v>
      </c>
      <c r="Q253" s="1" t="s">
        <v>52</v>
      </c>
      <c r="R253" s="1">
        <v>1.9239999999999999</v>
      </c>
      <c r="S253" s="1">
        <v>1.4999999999999999E-2</v>
      </c>
      <c r="T253" s="1">
        <v>0.115</v>
      </c>
      <c r="U253" s="1">
        <v>1E-3</v>
      </c>
      <c r="V253" s="1">
        <v>2.1999999999999999E-2</v>
      </c>
      <c r="W253" s="1">
        <v>0.63200000000000001</v>
      </c>
      <c r="X253" s="1">
        <v>1.9E-2</v>
      </c>
      <c r="Y253" s="1">
        <v>0.504</v>
      </c>
      <c r="Z253" s="1">
        <v>0.75</v>
      </c>
      <c r="AA253" s="1">
        <v>1.7999999999999999E-2</v>
      </c>
      <c r="AB253" s="1">
        <v>0</v>
      </c>
      <c r="AC253" s="1">
        <v>4</v>
      </c>
      <c r="AD253" s="2">
        <v>38.920601971977163</v>
      </c>
      <c r="AE253" s="2">
        <v>26.154644525168653</v>
      </c>
      <c r="AF253" s="2">
        <v>34.924753502854173</v>
      </c>
      <c r="AG253" s="2">
        <f t="shared" si="10"/>
        <v>44.366197183098585</v>
      </c>
      <c r="AH253" s="2">
        <f t="shared" si="11"/>
        <v>3.3639143730886847E-2</v>
      </c>
      <c r="AI253" s="2">
        <v>0.54385054488842755</v>
      </c>
      <c r="AJ253" s="2">
        <v>0.38920601971977165</v>
      </c>
      <c r="AK253" s="1"/>
      <c r="AL253" s="1">
        <v>2.2511152469430229</v>
      </c>
      <c r="AM253" s="1">
        <v>1305.416653316913</v>
      </c>
      <c r="AN253" s="1">
        <v>1343.95556640625</v>
      </c>
      <c r="AO253" s="1">
        <v>8.7121267318725586</v>
      </c>
      <c r="AP253" s="1">
        <v>1260.727661132812</v>
      </c>
      <c r="AQ253" s="1">
        <v>1376.4874144990949</v>
      </c>
      <c r="AR253" s="1">
        <v>1374.778915493622</v>
      </c>
      <c r="AS253" s="1">
        <v>3.8497331142425542</v>
      </c>
      <c r="AT253" s="1">
        <v>5.05491173279961</v>
      </c>
      <c r="AU253" s="1">
        <v>4.8362186116025558</v>
      </c>
      <c r="AV253" s="1">
        <v>0</v>
      </c>
      <c r="AW253" s="1"/>
      <c r="AX253" s="1"/>
    </row>
    <row r="254" spans="1:50" x14ac:dyDescent="0.3">
      <c r="A254" s="1">
        <v>2</v>
      </c>
      <c r="B254" s="1">
        <v>50.218000000000004</v>
      </c>
      <c r="C254" s="1">
        <v>0.32800000000000001</v>
      </c>
      <c r="D254" s="1">
        <v>1.28</v>
      </c>
      <c r="E254" s="1">
        <v>0.249</v>
      </c>
      <c r="F254" s="1">
        <v>20.03</v>
      </c>
      <c r="G254" s="1">
        <v>0.54800000000000004</v>
      </c>
      <c r="H254" s="1">
        <v>8.9220000000000006</v>
      </c>
      <c r="I254" s="1">
        <v>17.152000000000001</v>
      </c>
      <c r="J254" s="1">
        <v>0.25600000000000001</v>
      </c>
      <c r="K254" s="1">
        <v>0</v>
      </c>
      <c r="L254" s="1">
        <v>0</v>
      </c>
      <c r="M254" s="1">
        <v>0</v>
      </c>
      <c r="N254" s="1">
        <f t="shared" si="9"/>
        <v>98.983000000000018</v>
      </c>
      <c r="O254" s="1" t="s">
        <v>64</v>
      </c>
      <c r="P254" t="str" cm="1">
        <f t="array" ref="P254">_xlfn.IFS(A254=1,"Core",A254=2,"Rim",TRUE,"Mantle")</f>
        <v>Rim</v>
      </c>
      <c r="Q254" s="1" t="s">
        <v>53</v>
      </c>
      <c r="R254" s="1">
        <v>1.974</v>
      </c>
      <c r="S254" s="1">
        <v>0.01</v>
      </c>
      <c r="T254" s="1">
        <v>5.8999999999999997E-2</v>
      </c>
      <c r="U254" s="1">
        <v>8.0000000000000002E-3</v>
      </c>
      <c r="V254" s="1">
        <v>0</v>
      </c>
      <c r="W254" s="1">
        <v>0.65900000000000003</v>
      </c>
      <c r="X254" s="1">
        <v>1.7999999999999999E-2</v>
      </c>
      <c r="Y254" s="1">
        <v>0.52300000000000002</v>
      </c>
      <c r="Z254" s="1">
        <v>0.72199999999999998</v>
      </c>
      <c r="AA254" s="1">
        <v>0.02</v>
      </c>
      <c r="AB254" s="1">
        <v>0</v>
      </c>
      <c r="AC254" s="1">
        <v>3.992</v>
      </c>
      <c r="AD254" s="2">
        <v>37.565036420395423</v>
      </c>
      <c r="AE254" s="2">
        <v>27.211238293444328</v>
      </c>
      <c r="AF254" s="2">
        <v>35.22372528616026</v>
      </c>
      <c r="AG254" s="2">
        <f t="shared" si="10"/>
        <v>44.247038917089682</v>
      </c>
      <c r="AH254" s="2">
        <f t="shared" si="11"/>
        <v>0</v>
      </c>
      <c r="AI254" s="2">
        <v>0.54006243496357975</v>
      </c>
      <c r="AJ254" s="2">
        <v>0.3756503642039542</v>
      </c>
      <c r="AK254" s="1"/>
      <c r="AL254" s="1">
        <v>2.7663516508524251</v>
      </c>
      <c r="AM254" s="1">
        <v>1323.1399448352679</v>
      </c>
      <c r="AN254" s="1">
        <v>1384.170043945312</v>
      </c>
      <c r="AO254" s="1">
        <v>5.2575764656066886</v>
      </c>
      <c r="AP254" s="1">
        <v>1327.912475585938</v>
      </c>
      <c r="AQ254" s="1">
        <v>1379.2051244752529</v>
      </c>
      <c r="AR254" s="1">
        <v>1384.777845413849</v>
      </c>
      <c r="AS254" s="1">
        <v>1.86267101764679</v>
      </c>
      <c r="AT254" s="1">
        <v>4.7097909998406067</v>
      </c>
      <c r="AU254" s="1">
        <v>5.4203163277462814</v>
      </c>
      <c r="AV254" s="1">
        <v>0</v>
      </c>
      <c r="AW254" s="1"/>
      <c r="AX254" s="1"/>
    </row>
    <row r="255" spans="1:50" x14ac:dyDescent="0.3">
      <c r="A255" s="1">
        <v>2</v>
      </c>
      <c r="B255" s="1">
        <v>50.295000000000002</v>
      </c>
      <c r="C255" s="1">
        <v>0.29299999999999998</v>
      </c>
      <c r="D255" s="1">
        <v>1.2450000000000001</v>
      </c>
      <c r="E255" s="1">
        <v>0.21</v>
      </c>
      <c r="F255" s="1">
        <v>20.303000000000001</v>
      </c>
      <c r="G255" s="1">
        <v>0.54900000000000004</v>
      </c>
      <c r="H255" s="1">
        <v>8.9689999999999994</v>
      </c>
      <c r="I255" s="1">
        <v>17.123000000000001</v>
      </c>
      <c r="J255" s="1">
        <v>0.25800000000000001</v>
      </c>
      <c r="K255" s="1">
        <v>0</v>
      </c>
      <c r="L255" s="1">
        <v>0</v>
      </c>
      <c r="M255" s="1">
        <v>0</v>
      </c>
      <c r="N255" s="1">
        <f t="shared" si="9"/>
        <v>99.245000000000005</v>
      </c>
      <c r="O255" s="1" t="s">
        <v>64</v>
      </c>
      <c r="P255" t="str" cm="1">
        <f t="array" ref="P255">_xlfn.IFS(A255=1,"Core",A255=2,"Rim",TRUE,"Mantle")</f>
        <v>Rim</v>
      </c>
      <c r="Q255" s="1" t="s">
        <v>53</v>
      </c>
      <c r="R255" s="1">
        <v>1.974</v>
      </c>
      <c r="S255" s="1">
        <v>8.9999999999999993E-3</v>
      </c>
      <c r="T255" s="1">
        <v>5.8000000000000003E-2</v>
      </c>
      <c r="U255" s="1">
        <v>7.0000000000000001E-3</v>
      </c>
      <c r="V255" s="1">
        <v>0</v>
      </c>
      <c r="W255" s="1">
        <v>0.66600000000000004</v>
      </c>
      <c r="X255" s="1">
        <v>1.7999999999999999E-2</v>
      </c>
      <c r="Y255" s="1">
        <v>0.52500000000000002</v>
      </c>
      <c r="Z255" s="1">
        <v>0.72</v>
      </c>
      <c r="AA255" s="1">
        <v>0.02</v>
      </c>
      <c r="AB255" s="1">
        <v>0</v>
      </c>
      <c r="AC255" s="1">
        <v>3.9950000000000001</v>
      </c>
      <c r="AD255" s="2">
        <v>37.325038880248833</v>
      </c>
      <c r="AE255" s="2">
        <v>27.216174183514774</v>
      </c>
      <c r="AF255" s="2">
        <v>35.458786936236393</v>
      </c>
      <c r="AG255" s="2">
        <f t="shared" si="10"/>
        <v>44.080604534005033</v>
      </c>
      <c r="AH255" s="2">
        <f t="shared" si="11"/>
        <v>0</v>
      </c>
      <c r="AI255" s="2">
        <v>0.54121306376360812</v>
      </c>
      <c r="AJ255" s="2">
        <v>0.37325038880248834</v>
      </c>
      <c r="AK255" s="1"/>
      <c r="AL255" s="1">
        <v>2.7052848025134959</v>
      </c>
      <c r="AM255" s="1">
        <v>1322.385234101768</v>
      </c>
      <c r="AN255" s="1">
        <v>1376.78173828125</v>
      </c>
      <c r="AO255" s="1">
        <v>5.0889744758605957</v>
      </c>
      <c r="AP255" s="1">
        <v>1327.334716796875</v>
      </c>
      <c r="AQ255" s="1">
        <v>1377.79903803508</v>
      </c>
      <c r="AR255" s="1">
        <v>1383.8435739624749</v>
      </c>
      <c r="AS255" s="1">
        <v>1.975909352302551</v>
      </c>
      <c r="AT255" s="1">
        <v>4.6272604195664826</v>
      </c>
      <c r="AU255" s="1">
        <v>5.3983668823612936</v>
      </c>
      <c r="AV255" s="1">
        <v>0</v>
      </c>
      <c r="AW255" s="1"/>
      <c r="AX255" s="1"/>
    </row>
    <row r="256" spans="1:50" x14ac:dyDescent="0.3">
      <c r="A256" s="1">
        <v>2</v>
      </c>
      <c r="B256" s="1">
        <v>50.61</v>
      </c>
      <c r="C256" s="1">
        <v>0.46</v>
      </c>
      <c r="D256" s="1">
        <v>2.2599999999999998</v>
      </c>
      <c r="E256" s="1">
        <v>0.17</v>
      </c>
      <c r="F256" s="1">
        <v>19.420000000000002</v>
      </c>
      <c r="G256" s="1">
        <v>0.56000000000000005</v>
      </c>
      <c r="H256" s="1">
        <v>8.52</v>
      </c>
      <c r="I256" s="1">
        <v>17.59</v>
      </c>
      <c r="J256" s="1">
        <v>0.25</v>
      </c>
      <c r="K256" s="1">
        <v>0</v>
      </c>
      <c r="L256" s="1">
        <v>0</v>
      </c>
      <c r="M256" s="1">
        <v>0</v>
      </c>
      <c r="N256" s="1">
        <f t="shared" si="9"/>
        <v>99.84</v>
      </c>
      <c r="O256" s="1" t="s">
        <v>64</v>
      </c>
      <c r="P256" t="str" cm="1">
        <f t="array" ref="P256">_xlfn.IFS(A256=1,"Core",A256=2,"Rim",TRUE,"Mantle")</f>
        <v>Rim</v>
      </c>
      <c r="Q256" s="1" t="s">
        <v>58</v>
      </c>
      <c r="R256" s="1">
        <v>1.964</v>
      </c>
      <c r="S256" s="1">
        <v>1.2999999999999999E-2</v>
      </c>
      <c r="T256" s="1">
        <v>0.10299999999999999</v>
      </c>
      <c r="U256" s="1">
        <v>5.0000000000000001E-3</v>
      </c>
      <c r="V256" s="1">
        <v>0</v>
      </c>
      <c r="W256" s="1">
        <v>0.63</v>
      </c>
      <c r="X256" s="1">
        <v>1.7999999999999999E-2</v>
      </c>
      <c r="Y256" s="1">
        <v>0.49299999999999999</v>
      </c>
      <c r="Z256" s="1">
        <v>0.73099999999999998</v>
      </c>
      <c r="AA256" s="1">
        <v>1.9E-2</v>
      </c>
      <c r="AB256" s="1">
        <v>0</v>
      </c>
      <c r="AC256" s="1">
        <v>3.9780000000000002</v>
      </c>
      <c r="AD256" s="1">
        <v>39.049145299145295</v>
      </c>
      <c r="AE256" s="1">
        <v>26.335470085470085</v>
      </c>
      <c r="AF256" s="1">
        <v>34.61538461538462</v>
      </c>
      <c r="AG256" s="2">
        <f t="shared" si="10"/>
        <v>43.90026714158504</v>
      </c>
      <c r="AH256" s="2">
        <f t="shared" si="11"/>
        <v>0</v>
      </c>
      <c r="AI256" s="1">
        <v>0.54139957264957261</v>
      </c>
      <c r="AJ256" s="1">
        <v>0.39049145299145294</v>
      </c>
      <c r="AK256" s="1"/>
      <c r="AL256" s="1">
        <v>3.822689768421228</v>
      </c>
      <c r="AM256" s="1">
        <v>1323.047420292527</v>
      </c>
      <c r="AN256" s="1">
        <v>1381.448364257812</v>
      </c>
      <c r="AO256" s="1">
        <v>9.3498086929321289</v>
      </c>
      <c r="AP256" s="1">
        <v>1300.87255859375</v>
      </c>
      <c r="AQ256" s="1">
        <v>1396.1914906930731</v>
      </c>
      <c r="AR256" s="1">
        <v>1399.367133611885</v>
      </c>
      <c r="AS256" s="1">
        <v>3.17461109161377</v>
      </c>
      <c r="AT256" s="1">
        <v>6.4885189741639806</v>
      </c>
      <c r="AU256" s="1">
        <v>6.8925350552007174</v>
      </c>
      <c r="AV256" s="1">
        <v>0</v>
      </c>
      <c r="AW256" s="1"/>
      <c r="AX256" s="1"/>
    </row>
    <row r="257" spans="1:50" x14ac:dyDescent="0.3">
      <c r="A257" s="1">
        <v>2</v>
      </c>
      <c r="B257" s="1">
        <v>50.215000000000003</v>
      </c>
      <c r="C257" s="1">
        <v>0.32400000000000001</v>
      </c>
      <c r="D257" s="1">
        <v>1.329</v>
      </c>
      <c r="E257" s="1">
        <v>0.219</v>
      </c>
      <c r="F257" s="1">
        <v>20.143000000000001</v>
      </c>
      <c r="G257" s="1">
        <v>0.51400000000000001</v>
      </c>
      <c r="H257" s="1">
        <v>8.8059999999999992</v>
      </c>
      <c r="I257" s="1">
        <v>17.32</v>
      </c>
      <c r="J257" s="1">
        <v>0.27100000000000002</v>
      </c>
      <c r="K257" s="1">
        <v>0</v>
      </c>
      <c r="L257" s="1">
        <v>0</v>
      </c>
      <c r="M257" s="1">
        <v>0</v>
      </c>
      <c r="N257" s="1">
        <f t="shared" si="9"/>
        <v>99.141000000000005</v>
      </c>
      <c r="O257" s="1" t="s">
        <v>64</v>
      </c>
      <c r="P257" t="str" cm="1">
        <f t="array" ref="P257">_xlfn.IFS(A257=1,"Core",A257=2,"Rim",TRUE,"Mantle")</f>
        <v>Rim</v>
      </c>
      <c r="Q257" s="1" t="s">
        <v>53</v>
      </c>
      <c r="R257" s="1">
        <v>1.972</v>
      </c>
      <c r="S257" s="1">
        <v>0.01</v>
      </c>
      <c r="T257" s="1">
        <v>6.2E-2</v>
      </c>
      <c r="U257" s="1">
        <v>7.0000000000000001E-3</v>
      </c>
      <c r="V257" s="1">
        <v>0</v>
      </c>
      <c r="W257" s="1">
        <v>0.66200000000000003</v>
      </c>
      <c r="X257" s="1">
        <v>1.7000000000000001E-2</v>
      </c>
      <c r="Y257" s="1">
        <v>0.51500000000000001</v>
      </c>
      <c r="Z257" s="1">
        <v>0.72899999999999998</v>
      </c>
      <c r="AA257" s="1">
        <v>2.1000000000000001E-2</v>
      </c>
      <c r="AB257" s="1">
        <v>0</v>
      </c>
      <c r="AC257" s="1">
        <v>3.9940000000000002</v>
      </c>
      <c r="AD257" s="2">
        <v>37.909516380655219</v>
      </c>
      <c r="AE257" s="2">
        <v>26.781071242849713</v>
      </c>
      <c r="AF257" s="2">
        <v>35.309412376495061</v>
      </c>
      <c r="AG257" s="2">
        <f t="shared" si="10"/>
        <v>43.755310110450296</v>
      </c>
      <c r="AH257" s="2">
        <f t="shared" si="11"/>
        <v>0</v>
      </c>
      <c r="AI257" s="2">
        <v>0.54264170566822667</v>
      </c>
      <c r="AJ257" s="2">
        <v>0.37909516380655217</v>
      </c>
      <c r="AK257" s="1"/>
      <c r="AL257" s="1">
        <v>2.8039455684776158</v>
      </c>
      <c r="AM257" s="1">
        <v>1324.865009129154</v>
      </c>
      <c r="AN257" s="1">
        <v>1384.309204101562</v>
      </c>
      <c r="AO257" s="1">
        <v>5.8289408683776864</v>
      </c>
      <c r="AP257" s="1">
        <v>1323.961303710938</v>
      </c>
      <c r="AQ257" s="1">
        <v>1378.335820410342</v>
      </c>
      <c r="AR257" s="1">
        <v>1384.5849224532751</v>
      </c>
      <c r="AS257" s="1">
        <v>2.1057910919189449</v>
      </c>
      <c r="AT257" s="1">
        <v>4.7625348479905369</v>
      </c>
      <c r="AU257" s="1">
        <v>5.5600408226791309</v>
      </c>
      <c r="AV257" s="1">
        <v>0</v>
      </c>
      <c r="AW257" s="1"/>
      <c r="AX257" s="1"/>
    </row>
    <row r="258" spans="1:50" x14ac:dyDescent="0.3">
      <c r="A258" s="1">
        <v>2</v>
      </c>
      <c r="B258" s="1">
        <v>50.21</v>
      </c>
      <c r="C258" s="1">
        <v>0.51</v>
      </c>
      <c r="D258" s="1">
        <v>1.95</v>
      </c>
      <c r="E258" s="1">
        <v>0.17</v>
      </c>
      <c r="F258" s="1">
        <v>20.170000000000002</v>
      </c>
      <c r="G258" s="1">
        <v>0.54</v>
      </c>
      <c r="H258" s="1">
        <v>8.6999999999999993</v>
      </c>
      <c r="I258" s="1">
        <v>18.07</v>
      </c>
      <c r="J258" s="1">
        <v>0.21</v>
      </c>
      <c r="K258" s="1">
        <v>0</v>
      </c>
      <c r="L258" s="1">
        <v>0</v>
      </c>
      <c r="M258" s="1">
        <v>0</v>
      </c>
      <c r="N258" s="1">
        <f t="shared" ref="N258:N288" si="12">SUM(B258:M258)</f>
        <v>100.53000000000002</v>
      </c>
      <c r="O258" s="1" t="s">
        <v>64</v>
      </c>
      <c r="P258" t="str" cm="1">
        <f t="array" ref="P258">_xlfn.IFS(A258=1,"Core",A258=2,"Rim",TRUE,"Mantle")</f>
        <v>Rim</v>
      </c>
      <c r="Q258" s="1" t="s">
        <v>58</v>
      </c>
      <c r="R258" s="1">
        <v>1.9470000000000001</v>
      </c>
      <c r="S258" s="1">
        <v>1.4999999999999999E-2</v>
      </c>
      <c r="T258" s="1">
        <v>8.8999999999999996E-2</v>
      </c>
      <c r="U258" s="1">
        <v>5.0000000000000001E-3</v>
      </c>
      <c r="V258" s="1">
        <v>0</v>
      </c>
      <c r="W258" s="1">
        <v>0.65400000000000003</v>
      </c>
      <c r="X258" s="1">
        <v>1.7999999999999999E-2</v>
      </c>
      <c r="Y258" s="1">
        <v>0.503</v>
      </c>
      <c r="Z258" s="1">
        <v>0.751</v>
      </c>
      <c r="AA258" s="1">
        <v>1.6E-2</v>
      </c>
      <c r="AB258" s="1">
        <v>0</v>
      </c>
      <c r="AC258" s="1">
        <v>3.9980000000000002</v>
      </c>
      <c r="AD258" s="1">
        <v>38.992731048805815</v>
      </c>
      <c r="AE258" s="1">
        <v>26.116303219106957</v>
      </c>
      <c r="AF258" s="1">
        <v>34.890965732087231</v>
      </c>
      <c r="AG258" s="2">
        <f t="shared" ref="AG258:AG288" si="13">Y258/(Y258+W258)*100</f>
        <v>43.47450302506482</v>
      </c>
      <c r="AH258" s="2">
        <f t="shared" ref="AH258:AH288" si="14">V258/(V258+W258)</f>
        <v>0</v>
      </c>
      <c r="AI258" s="1">
        <v>0.54387331256490135</v>
      </c>
      <c r="AJ258" s="1">
        <v>0.38992731048805818</v>
      </c>
      <c r="AK258" s="1"/>
      <c r="AL258" s="1">
        <v>1.9273510692023199</v>
      </c>
      <c r="AM258" s="1">
        <v>1309.6041433084019</v>
      </c>
      <c r="AN258" s="1">
        <v>1390.635131835938</v>
      </c>
      <c r="AO258" s="1">
        <v>7.3360257148742676</v>
      </c>
      <c r="AP258" s="1">
        <v>1310.803344726562</v>
      </c>
      <c r="AQ258" s="1">
        <v>1371.4137548417241</v>
      </c>
      <c r="AR258" s="1">
        <v>1371.847405940661</v>
      </c>
      <c r="AS258" s="1">
        <v>2.323630809783936</v>
      </c>
      <c r="AT258" s="1">
        <v>4.3316279759460494</v>
      </c>
      <c r="AU258" s="1">
        <v>4.3871133001168587</v>
      </c>
      <c r="AV258" s="1">
        <v>0</v>
      </c>
      <c r="AW258" s="1"/>
      <c r="AX258" s="1"/>
    </row>
    <row r="259" spans="1:50" x14ac:dyDescent="0.3">
      <c r="A259" s="1">
        <v>2</v>
      </c>
      <c r="B259" s="1">
        <v>50.213999999999999</v>
      </c>
      <c r="C259" s="1">
        <v>0.34499999999999997</v>
      </c>
      <c r="D259" s="1">
        <v>1.343</v>
      </c>
      <c r="E259" s="1">
        <v>0.21</v>
      </c>
      <c r="F259" s="1">
        <v>20.128</v>
      </c>
      <c r="G259" s="1">
        <v>0.55200000000000005</v>
      </c>
      <c r="H259" s="1">
        <v>8.6419999999999995</v>
      </c>
      <c r="I259" s="1">
        <v>17.433</v>
      </c>
      <c r="J259" s="1">
        <v>0.28499999999999998</v>
      </c>
      <c r="K259" s="1">
        <v>0</v>
      </c>
      <c r="L259" s="1">
        <v>0</v>
      </c>
      <c r="M259" s="1">
        <v>0</v>
      </c>
      <c r="N259" s="1">
        <f t="shared" si="12"/>
        <v>99.152000000000015</v>
      </c>
      <c r="O259" s="1" t="s">
        <v>64</v>
      </c>
      <c r="P259" t="str" cm="1">
        <f t="array" ref="P259">_xlfn.IFS(A259=1,"Core",A259=2,"Rim",TRUE,"Mantle")</f>
        <v>Rim</v>
      </c>
      <c r="Q259" s="1" t="s">
        <v>53</v>
      </c>
      <c r="R259" s="1">
        <v>1.9730000000000001</v>
      </c>
      <c r="S259" s="1">
        <v>0.01</v>
      </c>
      <c r="T259" s="1">
        <v>6.2E-2</v>
      </c>
      <c r="U259" s="1">
        <v>7.0000000000000001E-3</v>
      </c>
      <c r="V259" s="1">
        <v>0</v>
      </c>
      <c r="W259" s="1">
        <v>0.66100000000000003</v>
      </c>
      <c r="X259" s="1">
        <v>1.7999999999999999E-2</v>
      </c>
      <c r="Y259" s="1">
        <v>0.50600000000000001</v>
      </c>
      <c r="Z259" s="1">
        <v>0.73399999999999999</v>
      </c>
      <c r="AA259" s="1">
        <v>2.1999999999999999E-2</v>
      </c>
      <c r="AB259" s="1">
        <v>0</v>
      </c>
      <c r="AC259" s="1">
        <v>3.9929999999999999</v>
      </c>
      <c r="AD259" s="2">
        <v>38.249088066701404</v>
      </c>
      <c r="AE259" s="2">
        <v>26.367899947889523</v>
      </c>
      <c r="AF259" s="2">
        <v>35.38301198540907</v>
      </c>
      <c r="AG259" s="2">
        <f t="shared" si="13"/>
        <v>43.359040274207366</v>
      </c>
      <c r="AH259" s="2">
        <f t="shared" si="14"/>
        <v>0</v>
      </c>
      <c r="AI259" s="2">
        <v>0.54507556018759773</v>
      </c>
      <c r="AJ259" s="2">
        <v>0.38249088066701403</v>
      </c>
      <c r="AK259" s="1"/>
      <c r="AL259" s="1">
        <v>2.9360254961695098</v>
      </c>
      <c r="AM259" s="1">
        <v>1321.146822487879</v>
      </c>
      <c r="AN259" s="1">
        <v>1383.249389648438</v>
      </c>
      <c r="AO259" s="1">
        <v>6.0735974311828613</v>
      </c>
      <c r="AP259" s="1">
        <v>1321.25048828125</v>
      </c>
      <c r="AQ259" s="1">
        <v>1378.035355943422</v>
      </c>
      <c r="AR259" s="1">
        <v>1384.647184425658</v>
      </c>
      <c r="AS259" s="1">
        <v>2.3448085784912109</v>
      </c>
      <c r="AT259" s="1">
        <v>4.8484313679678053</v>
      </c>
      <c r="AU259" s="1">
        <v>5.6928243462674866</v>
      </c>
      <c r="AV259" s="1">
        <v>0</v>
      </c>
      <c r="AW259" s="1"/>
      <c r="AX259" s="1"/>
    </row>
    <row r="260" spans="1:50" x14ac:dyDescent="0.3">
      <c r="A260" s="1">
        <v>2</v>
      </c>
      <c r="B260" s="1">
        <v>50.017000000000003</v>
      </c>
      <c r="C260" s="1">
        <v>0.30499999999999999</v>
      </c>
      <c r="D260" s="1">
        <v>1.3959999999999999</v>
      </c>
      <c r="E260" s="1">
        <v>0.127</v>
      </c>
      <c r="F260" s="1">
        <v>20.247</v>
      </c>
      <c r="G260" s="1">
        <v>0.53700000000000003</v>
      </c>
      <c r="H260" s="1">
        <v>8.6310000000000002</v>
      </c>
      <c r="I260" s="1">
        <v>17.361000000000001</v>
      </c>
      <c r="J260" s="1">
        <v>0.26300000000000001</v>
      </c>
      <c r="K260" s="1">
        <v>0</v>
      </c>
      <c r="L260" s="1">
        <v>0</v>
      </c>
      <c r="M260" s="1">
        <v>0</v>
      </c>
      <c r="N260" s="1">
        <f t="shared" si="12"/>
        <v>98.884000000000029</v>
      </c>
      <c r="O260" s="1" t="s">
        <v>64</v>
      </c>
      <c r="P260" t="str" cm="1">
        <f t="array" ref="P260">_xlfn.IFS(A260=1,"Core",A260=2,"Rim",TRUE,"Mantle")</f>
        <v>Rim</v>
      </c>
      <c r="Q260" s="1" t="s">
        <v>53</v>
      </c>
      <c r="R260" s="1">
        <v>1.9710000000000001</v>
      </c>
      <c r="S260" s="1">
        <v>8.9999999999999993E-3</v>
      </c>
      <c r="T260" s="1">
        <v>6.5000000000000002E-2</v>
      </c>
      <c r="U260" s="1">
        <v>4.0000000000000001E-3</v>
      </c>
      <c r="V260" s="1">
        <v>0</v>
      </c>
      <c r="W260" s="1">
        <v>0.66700000000000004</v>
      </c>
      <c r="X260" s="1">
        <v>1.7999999999999999E-2</v>
      </c>
      <c r="Y260" s="1">
        <v>0.50700000000000001</v>
      </c>
      <c r="Z260" s="1">
        <v>0.73299999999999998</v>
      </c>
      <c r="AA260" s="1">
        <v>0.02</v>
      </c>
      <c r="AB260" s="1">
        <v>0</v>
      </c>
      <c r="AC260" s="1">
        <v>3.9950000000000001</v>
      </c>
      <c r="AD260" s="2">
        <v>38.077922077922075</v>
      </c>
      <c r="AE260" s="2">
        <v>26.337662337662337</v>
      </c>
      <c r="AF260" s="2">
        <v>35.584415584415588</v>
      </c>
      <c r="AG260" s="2">
        <f t="shared" si="13"/>
        <v>43.185689948892673</v>
      </c>
      <c r="AH260" s="2">
        <f t="shared" si="14"/>
        <v>0</v>
      </c>
      <c r="AI260" s="2">
        <v>0.54623376623376618</v>
      </c>
      <c r="AJ260" s="2">
        <v>0.38077922077922077</v>
      </c>
      <c r="AK260" s="1"/>
      <c r="AL260" s="1">
        <v>2.779318999931899</v>
      </c>
      <c r="AM260" s="1">
        <v>1319.9588898797019</v>
      </c>
      <c r="AN260" s="1">
        <v>1363.416137695312</v>
      </c>
      <c r="AO260" s="1">
        <v>5.5010256767272949</v>
      </c>
      <c r="AP260" s="1">
        <v>1316.0947265625</v>
      </c>
      <c r="AQ260" s="1">
        <v>1377.992434597538</v>
      </c>
      <c r="AR260" s="1">
        <v>1383.8116854341499</v>
      </c>
      <c r="AS260" s="1">
        <v>2.35296630859375</v>
      </c>
      <c r="AT260" s="1">
        <v>4.8690964733541477</v>
      </c>
      <c r="AU260" s="1">
        <v>5.6123802132671923</v>
      </c>
      <c r="AV260" s="1">
        <v>0</v>
      </c>
      <c r="AW260" s="1"/>
      <c r="AX260" s="1"/>
    </row>
    <row r="261" spans="1:50" x14ac:dyDescent="0.3">
      <c r="A261" s="1">
        <v>2</v>
      </c>
      <c r="B261" s="1">
        <v>50.04</v>
      </c>
      <c r="C261" s="1">
        <v>0.33600000000000002</v>
      </c>
      <c r="D261" s="1">
        <v>1.339</v>
      </c>
      <c r="E261" s="1">
        <v>0.191</v>
      </c>
      <c r="F261" s="1">
        <v>20.309000000000001</v>
      </c>
      <c r="G261" s="1">
        <v>0.53900000000000003</v>
      </c>
      <c r="H261" s="1">
        <v>8.5869999999999997</v>
      </c>
      <c r="I261" s="1">
        <v>17.225000000000001</v>
      </c>
      <c r="J261" s="1">
        <v>0.26600000000000001</v>
      </c>
      <c r="K261" s="1">
        <v>0</v>
      </c>
      <c r="L261" s="1">
        <v>0</v>
      </c>
      <c r="M261" s="1">
        <v>0</v>
      </c>
      <c r="N261" s="1">
        <f t="shared" si="12"/>
        <v>98.832000000000008</v>
      </c>
      <c r="O261" s="1" t="s">
        <v>64</v>
      </c>
      <c r="P261" t="str" cm="1">
        <f t="array" ref="P261">_xlfn.IFS(A261=1,"Core",A261=2,"Rim",TRUE,"Mantle")</f>
        <v>Rim</v>
      </c>
      <c r="Q261" s="1" t="s">
        <v>53</v>
      </c>
      <c r="R261" s="1">
        <v>1.974</v>
      </c>
      <c r="S261" s="1">
        <v>0.01</v>
      </c>
      <c r="T261" s="1">
        <v>6.2E-2</v>
      </c>
      <c r="U261" s="1">
        <v>6.0000000000000001E-3</v>
      </c>
      <c r="V261" s="1">
        <v>0</v>
      </c>
      <c r="W261" s="1">
        <v>0.67</v>
      </c>
      <c r="X261" s="1">
        <v>1.7999999999999999E-2</v>
      </c>
      <c r="Y261" s="1">
        <v>0.505</v>
      </c>
      <c r="Z261" s="1">
        <v>0.72799999999999998</v>
      </c>
      <c r="AA261" s="1">
        <v>0.02</v>
      </c>
      <c r="AB261" s="1">
        <v>0</v>
      </c>
      <c r="AC261" s="1">
        <v>3.9929999999999999</v>
      </c>
      <c r="AD261" s="2">
        <v>37.896928682977617</v>
      </c>
      <c r="AE261" s="2">
        <v>26.288391462779803</v>
      </c>
      <c r="AF261" s="2">
        <v>35.814679854242584</v>
      </c>
      <c r="AG261" s="2">
        <f t="shared" si="13"/>
        <v>42.978723404255319</v>
      </c>
      <c r="AH261" s="2">
        <f t="shared" si="14"/>
        <v>0</v>
      </c>
      <c r="AI261" s="2">
        <v>0.54763144195731384</v>
      </c>
      <c r="AJ261" s="2">
        <v>0.37896928682977615</v>
      </c>
      <c r="AK261" s="1"/>
      <c r="AL261" s="1">
        <v>2.903506685402693</v>
      </c>
      <c r="AM261" s="1">
        <v>1320.794765988298</v>
      </c>
      <c r="AN261" s="1">
        <v>1375.908569335938</v>
      </c>
      <c r="AO261" s="1">
        <v>5.6590447425842294</v>
      </c>
      <c r="AP261" s="1">
        <v>1323.177001953125</v>
      </c>
      <c r="AQ261" s="1">
        <v>1377.6377607233051</v>
      </c>
      <c r="AR261" s="1">
        <v>1383.535686078855</v>
      </c>
      <c r="AS261" s="1">
        <v>2.1487948894500728</v>
      </c>
      <c r="AT261" s="1">
        <v>4.9194243992378688</v>
      </c>
      <c r="AU261" s="1">
        <v>5.6731665208379791</v>
      </c>
      <c r="AV261" s="1">
        <v>0</v>
      </c>
      <c r="AW261" s="1"/>
      <c r="AX261" s="1"/>
    </row>
    <row r="262" spans="1:50" x14ac:dyDescent="0.3">
      <c r="A262" s="1">
        <v>2</v>
      </c>
      <c r="B262" s="1">
        <v>50.091999999999999</v>
      </c>
      <c r="C262" s="1">
        <v>0.373</v>
      </c>
      <c r="D262" s="1">
        <v>1.3460000000000001</v>
      </c>
      <c r="E262" s="1">
        <v>0.121</v>
      </c>
      <c r="F262" s="1">
        <v>20.687000000000001</v>
      </c>
      <c r="G262" s="1">
        <v>0.55000000000000004</v>
      </c>
      <c r="H262" s="1">
        <v>8.6259999999999994</v>
      </c>
      <c r="I262" s="1">
        <v>17.074999999999999</v>
      </c>
      <c r="J262" s="1">
        <v>0.26800000000000002</v>
      </c>
      <c r="K262" s="1">
        <v>0</v>
      </c>
      <c r="L262" s="1">
        <v>0</v>
      </c>
      <c r="M262" s="1">
        <v>0</v>
      </c>
      <c r="N262" s="1">
        <f t="shared" si="12"/>
        <v>99.138000000000005</v>
      </c>
      <c r="O262" s="1" t="s">
        <v>64</v>
      </c>
      <c r="P262" t="str" cm="1">
        <f t="array" ref="P262">_xlfn.IFS(A262=1,"Core",A262=2,"Rim",TRUE,"Mantle")</f>
        <v>Rim</v>
      </c>
      <c r="Q262" s="1" t="s">
        <v>53</v>
      </c>
      <c r="R262" s="1">
        <v>1.972</v>
      </c>
      <c r="S262" s="1">
        <v>1.0999999999999999E-2</v>
      </c>
      <c r="T262" s="1">
        <v>6.2E-2</v>
      </c>
      <c r="U262" s="1">
        <v>4.0000000000000001E-3</v>
      </c>
      <c r="V262" s="1">
        <v>0</v>
      </c>
      <c r="W262" s="1">
        <v>0.68100000000000005</v>
      </c>
      <c r="X262" s="1">
        <v>1.7999999999999999E-2</v>
      </c>
      <c r="Y262" s="1">
        <v>0.50600000000000001</v>
      </c>
      <c r="Z262" s="1">
        <v>0.72</v>
      </c>
      <c r="AA262" s="1">
        <v>0.02</v>
      </c>
      <c r="AB262" s="1">
        <v>0</v>
      </c>
      <c r="AC262" s="1">
        <v>3.9950000000000001</v>
      </c>
      <c r="AD262" s="2">
        <v>37.402597402597401</v>
      </c>
      <c r="AE262" s="2">
        <v>26.285714285714285</v>
      </c>
      <c r="AF262" s="2">
        <v>36.311688311688314</v>
      </c>
      <c r="AG262" s="2">
        <f t="shared" si="13"/>
        <v>42.628475147430493</v>
      </c>
      <c r="AH262" s="2">
        <f t="shared" si="14"/>
        <v>0</v>
      </c>
      <c r="AI262" s="2">
        <v>0.55012987012987014</v>
      </c>
      <c r="AJ262" s="2">
        <v>0.37402597402597398</v>
      </c>
      <c r="AK262" s="1"/>
      <c r="AL262" s="1">
        <v>2.9329730863355898</v>
      </c>
      <c r="AM262" s="1">
        <v>1318.8571831611409</v>
      </c>
      <c r="AN262" s="1">
        <v>1354.37158203125</v>
      </c>
      <c r="AO262" s="1">
        <v>5.5360546112060547</v>
      </c>
      <c r="AP262" s="1">
        <v>1324.472412109375</v>
      </c>
      <c r="AQ262" s="1">
        <v>1375.401104820545</v>
      </c>
      <c r="AR262" s="1">
        <v>1381.1153234453891</v>
      </c>
      <c r="AS262" s="1">
        <v>2.5160682201385498</v>
      </c>
      <c r="AT262" s="1">
        <v>4.9552949930130126</v>
      </c>
      <c r="AU262" s="1">
        <v>5.6868963638547161</v>
      </c>
      <c r="AV262" s="1">
        <v>0</v>
      </c>
      <c r="AW262" s="1"/>
      <c r="AX262" s="1"/>
    </row>
    <row r="263" spans="1:50" x14ac:dyDescent="0.3">
      <c r="A263" s="1">
        <v>2</v>
      </c>
      <c r="B263" s="1">
        <v>51.24</v>
      </c>
      <c r="C263" s="1">
        <v>0.34</v>
      </c>
      <c r="D263" s="1">
        <v>1.48</v>
      </c>
      <c r="E263" s="1">
        <v>0.21</v>
      </c>
      <c r="F263" s="1">
        <v>21.04</v>
      </c>
      <c r="G263" s="1">
        <v>0.54</v>
      </c>
      <c r="H263" s="1">
        <v>8.7200000000000006</v>
      </c>
      <c r="I263" s="1">
        <v>16.739999999999998</v>
      </c>
      <c r="J263" s="1">
        <v>0.23</v>
      </c>
      <c r="K263" s="1">
        <v>0</v>
      </c>
      <c r="L263" s="1">
        <v>0</v>
      </c>
      <c r="M263" s="1">
        <v>0</v>
      </c>
      <c r="N263" s="1">
        <f t="shared" si="12"/>
        <v>100.54</v>
      </c>
      <c r="O263" s="1" t="s">
        <v>64</v>
      </c>
      <c r="P263" t="str" cm="1">
        <f t="array" ref="P263">_xlfn.IFS(A263=1,"Core",A263=2,"Rim",TRUE,"Mantle")</f>
        <v>Rim</v>
      </c>
      <c r="Q263" s="1" t="s">
        <v>58</v>
      </c>
      <c r="R263" s="1">
        <v>1.9830000000000001</v>
      </c>
      <c r="S263" s="1">
        <v>0.01</v>
      </c>
      <c r="T263" s="1">
        <v>6.8000000000000005E-2</v>
      </c>
      <c r="U263" s="1">
        <v>6.0000000000000001E-3</v>
      </c>
      <c r="V263" s="1">
        <v>0</v>
      </c>
      <c r="W263" s="1">
        <v>0.68100000000000005</v>
      </c>
      <c r="X263" s="1">
        <v>1.7999999999999999E-2</v>
      </c>
      <c r="Y263" s="1">
        <v>0.503</v>
      </c>
      <c r="Z263" s="1">
        <v>0.69399999999999995</v>
      </c>
      <c r="AA263" s="1">
        <v>1.7000000000000001E-2</v>
      </c>
      <c r="AB263" s="1">
        <v>0</v>
      </c>
      <c r="AC263" s="1">
        <v>3.9790000000000001</v>
      </c>
      <c r="AD263" s="1">
        <v>36.603375527426159</v>
      </c>
      <c r="AE263" s="1">
        <v>26.529535864978904</v>
      </c>
      <c r="AF263" s="1">
        <v>36.867088607594944</v>
      </c>
      <c r="AG263" s="2">
        <f t="shared" si="13"/>
        <v>42.483108108108105</v>
      </c>
      <c r="AH263" s="2">
        <f t="shared" si="14"/>
        <v>0</v>
      </c>
      <c r="AI263" s="1">
        <v>0.55168776371308026</v>
      </c>
      <c r="AJ263" s="1">
        <v>0.36603375527426157</v>
      </c>
      <c r="AK263" s="1"/>
      <c r="AL263" s="1">
        <v>3.7145449408963391</v>
      </c>
      <c r="AM263" s="1">
        <v>1326.171361107441</v>
      </c>
      <c r="AN263" s="1">
        <v>1361.667724609375</v>
      </c>
      <c r="AO263" s="1">
        <v>5.0540347099304199</v>
      </c>
      <c r="AP263" s="1">
        <v>1332.516723632812</v>
      </c>
      <c r="AQ263" s="1">
        <v>1388.107478035437</v>
      </c>
      <c r="AR263" s="1">
        <v>1390.716671801626</v>
      </c>
      <c r="AS263" s="1">
        <v>2.0435829162597661</v>
      </c>
      <c r="AT263" s="1">
        <v>6.1639462383823229</v>
      </c>
      <c r="AU263" s="1">
        <v>6.4972198437451834</v>
      </c>
      <c r="AV263" s="1">
        <v>0</v>
      </c>
      <c r="AW263" s="1"/>
      <c r="AX263" s="1"/>
    </row>
    <row r="264" spans="1:50" x14ac:dyDescent="0.3">
      <c r="A264" s="1">
        <v>2</v>
      </c>
      <c r="B264" s="1">
        <v>49.993000000000002</v>
      </c>
      <c r="C264" s="1">
        <v>0.36499999999999999</v>
      </c>
      <c r="D264" s="1">
        <v>1.3660000000000001</v>
      </c>
      <c r="E264" s="1">
        <v>0.152</v>
      </c>
      <c r="F264" s="1">
        <v>20.411000000000001</v>
      </c>
      <c r="G264" s="1">
        <v>0.54</v>
      </c>
      <c r="H264" s="1">
        <v>8.4440000000000008</v>
      </c>
      <c r="I264" s="1">
        <v>17.364999999999998</v>
      </c>
      <c r="J264" s="1">
        <v>0.28799999999999998</v>
      </c>
      <c r="K264" s="1">
        <v>0</v>
      </c>
      <c r="L264" s="1">
        <v>0</v>
      </c>
      <c r="M264" s="1">
        <v>0</v>
      </c>
      <c r="N264" s="1">
        <f t="shared" si="12"/>
        <v>98.924000000000007</v>
      </c>
      <c r="O264" s="1" t="s">
        <v>64</v>
      </c>
      <c r="P264" t="str" cm="1">
        <f t="array" ref="P264">_xlfn.IFS(A264=1,"Core",A264=2,"Rim",TRUE,"Mantle")</f>
        <v>Rim</v>
      </c>
      <c r="Q264" s="1" t="s">
        <v>53</v>
      </c>
      <c r="R264" s="1">
        <v>1.972</v>
      </c>
      <c r="S264" s="1">
        <v>1.0999999999999999E-2</v>
      </c>
      <c r="T264" s="1">
        <v>6.4000000000000001E-2</v>
      </c>
      <c r="U264" s="1">
        <v>5.0000000000000001E-3</v>
      </c>
      <c r="V264" s="1">
        <v>0</v>
      </c>
      <c r="W264" s="1">
        <v>0.67300000000000004</v>
      </c>
      <c r="X264" s="1">
        <v>1.7999999999999999E-2</v>
      </c>
      <c r="Y264" s="1">
        <v>0.496</v>
      </c>
      <c r="Z264" s="1">
        <v>0.73399999999999999</v>
      </c>
      <c r="AA264" s="1">
        <v>2.1999999999999999E-2</v>
      </c>
      <c r="AB264" s="1">
        <v>0</v>
      </c>
      <c r="AC264" s="1">
        <v>3.9940000000000002</v>
      </c>
      <c r="AD264" s="2">
        <v>38.209266007287873</v>
      </c>
      <c r="AE264" s="2">
        <v>25.819885476314418</v>
      </c>
      <c r="AF264" s="2">
        <v>35.970848516397709</v>
      </c>
      <c r="AG264" s="2">
        <f t="shared" si="13"/>
        <v>42.429426860564583</v>
      </c>
      <c r="AH264" s="2">
        <f t="shared" si="14"/>
        <v>0</v>
      </c>
      <c r="AI264" s="2">
        <v>0.55075481520041647</v>
      </c>
      <c r="AJ264" s="2">
        <v>0.38209266007287873</v>
      </c>
      <c r="AK264" s="1"/>
      <c r="AL264" s="1">
        <v>2.978998218539338</v>
      </c>
      <c r="AM264" s="1">
        <v>1319.5143342405941</v>
      </c>
      <c r="AN264" s="1">
        <v>1371.493041992188</v>
      </c>
      <c r="AO264" s="1">
        <v>5.9517965316772461</v>
      </c>
      <c r="AP264" s="1">
        <v>1316.69921875</v>
      </c>
      <c r="AQ264" s="1">
        <v>1375.6249702839391</v>
      </c>
      <c r="AR264" s="1">
        <v>1382.3148793324999</v>
      </c>
      <c r="AS264" s="1">
        <v>2.5758819580078121</v>
      </c>
      <c r="AT264" s="1">
        <v>4.9301050631152066</v>
      </c>
      <c r="AU264" s="1">
        <v>5.7863638886432991</v>
      </c>
      <c r="AV264" s="1">
        <v>0</v>
      </c>
      <c r="AW264" s="1"/>
      <c r="AX264" s="1"/>
    </row>
    <row r="265" spans="1:50" x14ac:dyDescent="0.3">
      <c r="A265" s="1">
        <v>2</v>
      </c>
      <c r="B265" s="1">
        <v>50.39</v>
      </c>
      <c r="C265" s="1">
        <v>0.44</v>
      </c>
      <c r="D265" s="1">
        <v>1.74</v>
      </c>
      <c r="E265" s="1">
        <v>0.18</v>
      </c>
      <c r="F265" s="1">
        <v>20.95</v>
      </c>
      <c r="G265" s="1">
        <v>0.6</v>
      </c>
      <c r="H265" s="1">
        <v>8.65</v>
      </c>
      <c r="I265" s="1">
        <v>17.47</v>
      </c>
      <c r="J265" s="1">
        <v>0.23</v>
      </c>
      <c r="K265" s="1">
        <v>0</v>
      </c>
      <c r="L265" s="1">
        <v>0</v>
      </c>
      <c r="M265" s="1">
        <v>0</v>
      </c>
      <c r="N265" s="1">
        <f t="shared" si="12"/>
        <v>100.65</v>
      </c>
      <c r="O265" s="1" t="s">
        <v>64</v>
      </c>
      <c r="P265" t="str" cm="1">
        <f t="array" ref="P265">_xlfn.IFS(A265=1,"Core",A265=2,"Rim",TRUE,"Mantle")</f>
        <v>Rim</v>
      </c>
      <c r="Q265" s="1" t="s">
        <v>58</v>
      </c>
      <c r="R265" s="1">
        <v>1.956</v>
      </c>
      <c r="S265" s="1">
        <v>1.2999999999999999E-2</v>
      </c>
      <c r="T265" s="1">
        <v>0.08</v>
      </c>
      <c r="U265" s="1">
        <v>6.0000000000000001E-3</v>
      </c>
      <c r="V265" s="1">
        <v>0</v>
      </c>
      <c r="W265" s="1">
        <v>0.68</v>
      </c>
      <c r="X265" s="1">
        <v>0.02</v>
      </c>
      <c r="Y265" s="1">
        <v>0.5</v>
      </c>
      <c r="Z265" s="1">
        <v>0.72699999999999998</v>
      </c>
      <c r="AA265" s="1">
        <v>1.7000000000000001E-2</v>
      </c>
      <c r="AB265" s="1">
        <v>0</v>
      </c>
      <c r="AC265" s="1">
        <v>3.9980000000000002</v>
      </c>
      <c r="AD265" s="1">
        <v>37.727036844836533</v>
      </c>
      <c r="AE265" s="1">
        <v>25.94706798131811</v>
      </c>
      <c r="AF265" s="1">
        <v>36.32589517384536</v>
      </c>
      <c r="AG265" s="2">
        <f t="shared" si="13"/>
        <v>42.372881355932194</v>
      </c>
      <c r="AH265" s="2">
        <f t="shared" si="14"/>
        <v>0</v>
      </c>
      <c r="AI265" s="1">
        <v>0.55189413596263626</v>
      </c>
      <c r="AJ265" s="1">
        <v>0.37727036844836531</v>
      </c>
      <c r="AK265" s="1"/>
      <c r="AL265" s="1">
        <v>2.5041502487214662</v>
      </c>
      <c r="AM265" s="1">
        <v>1308.0154034065331</v>
      </c>
      <c r="AN265" s="1">
        <v>1377.889038085938</v>
      </c>
      <c r="AO265" s="1">
        <v>6.5928821563720703</v>
      </c>
      <c r="AP265" s="1">
        <v>1312.57470703125</v>
      </c>
      <c r="AQ265" s="1">
        <v>1373.056971912712</v>
      </c>
      <c r="AR265" s="1">
        <v>1374.893434877378</v>
      </c>
      <c r="AS265" s="1">
        <v>2.4263415336608891</v>
      </c>
      <c r="AT265" s="1">
        <v>4.802154201729536</v>
      </c>
      <c r="AU265" s="1">
        <v>5.0374763453757971</v>
      </c>
      <c r="AV265" s="1">
        <v>0</v>
      </c>
      <c r="AW265" s="1"/>
      <c r="AX265" s="1"/>
    </row>
    <row r="266" spans="1:50" x14ac:dyDescent="0.3">
      <c r="A266" s="1">
        <v>2</v>
      </c>
      <c r="B266" s="1">
        <v>49.63</v>
      </c>
      <c r="C266" s="1">
        <v>0.38</v>
      </c>
      <c r="D266" s="1">
        <v>1.0900000000000001</v>
      </c>
      <c r="E266" s="1">
        <v>0.21</v>
      </c>
      <c r="F266" s="1">
        <v>21.54</v>
      </c>
      <c r="G266" s="1">
        <v>0.64</v>
      </c>
      <c r="H266" s="1">
        <v>8.56</v>
      </c>
      <c r="I266" s="1">
        <v>16.96</v>
      </c>
      <c r="J266" s="1">
        <v>0.26</v>
      </c>
      <c r="K266" s="1">
        <v>0</v>
      </c>
      <c r="L266" s="1">
        <v>0</v>
      </c>
      <c r="M266" s="1">
        <v>0</v>
      </c>
      <c r="N266" s="1">
        <f t="shared" si="12"/>
        <v>99.270000000000024</v>
      </c>
      <c r="O266" s="1" t="s">
        <v>64</v>
      </c>
      <c r="P266" t="str" cm="1">
        <f t="array" ref="P266">_xlfn.IFS(A266=1,"Core",A266=2,"Rim",TRUE,"Mantle")</f>
        <v>Rim</v>
      </c>
      <c r="Q266" s="1" t="s">
        <v>58</v>
      </c>
      <c r="R266" s="1">
        <v>1.9590000000000001</v>
      </c>
      <c r="S266" s="1">
        <v>1.0999999999999999E-2</v>
      </c>
      <c r="T266" s="1">
        <v>5.0999999999999997E-2</v>
      </c>
      <c r="U266" s="1">
        <v>7.0000000000000001E-3</v>
      </c>
      <c r="V266" s="1">
        <v>2.3E-2</v>
      </c>
      <c r="W266" s="1">
        <v>0.68799999999999994</v>
      </c>
      <c r="X266" s="1">
        <v>2.1000000000000001E-2</v>
      </c>
      <c r="Y266" s="1">
        <v>0.503</v>
      </c>
      <c r="Z266" s="1">
        <v>0.71699999999999997</v>
      </c>
      <c r="AA266" s="1">
        <v>0.02</v>
      </c>
      <c r="AB266" s="1">
        <v>0</v>
      </c>
      <c r="AC266" s="1">
        <v>4</v>
      </c>
      <c r="AD266" s="1">
        <v>36.731557377049178</v>
      </c>
      <c r="AE266" s="1">
        <v>25.768442622950815</v>
      </c>
      <c r="AF266" s="1">
        <v>37.5</v>
      </c>
      <c r="AG266" s="2">
        <f t="shared" si="13"/>
        <v>42.233417296389597</v>
      </c>
      <c r="AH266" s="2">
        <f t="shared" si="14"/>
        <v>3.2348804500703238E-2</v>
      </c>
      <c r="AI266" s="1">
        <v>0.55865778688524592</v>
      </c>
      <c r="AJ266" s="1">
        <v>0.36731557377049179</v>
      </c>
      <c r="AK266" s="1"/>
      <c r="AL266" s="1">
        <v>1.9087828960236839</v>
      </c>
      <c r="AM266" s="1">
        <v>1302.357803154981</v>
      </c>
      <c r="AN266" s="1">
        <v>1368.433471679688</v>
      </c>
      <c r="AO266" s="1">
        <v>4.8543028831481934</v>
      </c>
      <c r="AP266" s="1">
        <v>1319.15673828125</v>
      </c>
      <c r="AQ266" s="1">
        <v>1351.0958099960681</v>
      </c>
      <c r="AR266" s="1">
        <v>1354.655917003327</v>
      </c>
      <c r="AS266" s="1">
        <v>2.1793885231018071</v>
      </c>
      <c r="AT266" s="1">
        <v>2.700389149392322</v>
      </c>
      <c r="AU266" s="1">
        <v>3.1584538816535201</v>
      </c>
      <c r="AV266" s="1">
        <v>1</v>
      </c>
      <c r="AW266" s="1"/>
      <c r="AX266" s="1"/>
    </row>
    <row r="267" spans="1:50" x14ac:dyDescent="0.3">
      <c r="A267" s="1">
        <v>2</v>
      </c>
      <c r="B267" s="1">
        <v>49.192999999999998</v>
      </c>
      <c r="C267" s="1">
        <v>0.33300000000000002</v>
      </c>
      <c r="D267" s="1">
        <v>1.3740000000000001</v>
      </c>
      <c r="E267" s="1">
        <v>0.114</v>
      </c>
      <c r="F267" s="1">
        <v>20.899000000000001</v>
      </c>
      <c r="G267" s="1">
        <v>0.57199999999999995</v>
      </c>
      <c r="H267" s="1">
        <v>8.4429999999999996</v>
      </c>
      <c r="I267" s="1">
        <v>16.861999999999998</v>
      </c>
      <c r="J267" s="1">
        <v>0.23</v>
      </c>
      <c r="K267" s="1">
        <v>0</v>
      </c>
      <c r="L267" s="1">
        <v>0</v>
      </c>
      <c r="M267" s="1">
        <v>0</v>
      </c>
      <c r="N267" s="1">
        <f t="shared" si="12"/>
        <v>98.02</v>
      </c>
      <c r="O267" s="1" t="s">
        <v>64</v>
      </c>
      <c r="P267" t="str" cm="1">
        <f t="array" ref="P267">_xlfn.IFS(A267=1,"Core",A267=2,"Rim",TRUE,"Mantle")</f>
        <v>Rim</v>
      </c>
      <c r="Q267" s="1" t="s">
        <v>53</v>
      </c>
      <c r="R267" s="1">
        <v>1.964</v>
      </c>
      <c r="S267" s="1">
        <v>0.01</v>
      </c>
      <c r="T267" s="1">
        <v>6.5000000000000002E-2</v>
      </c>
      <c r="U267" s="1">
        <v>4.0000000000000001E-3</v>
      </c>
      <c r="V267" s="1">
        <v>2E-3</v>
      </c>
      <c r="W267" s="1">
        <v>0.69499999999999995</v>
      </c>
      <c r="X267" s="1">
        <v>1.9E-2</v>
      </c>
      <c r="Y267" s="1">
        <v>0.502</v>
      </c>
      <c r="Z267" s="1">
        <v>0.72099999999999997</v>
      </c>
      <c r="AA267" s="1">
        <v>1.7999999999999999E-2</v>
      </c>
      <c r="AB267" s="1">
        <v>0</v>
      </c>
      <c r="AC267" s="1">
        <v>4</v>
      </c>
      <c r="AD267" s="2">
        <v>37.184115523465707</v>
      </c>
      <c r="AE267" s="2">
        <v>25.8896338318721</v>
      </c>
      <c r="AF267" s="2">
        <v>36.926250644662197</v>
      </c>
      <c r="AG267" s="2">
        <f t="shared" si="13"/>
        <v>41.938178780284041</v>
      </c>
      <c r="AH267" s="2">
        <f t="shared" si="14"/>
        <v>2.8694404591104736E-3</v>
      </c>
      <c r="AI267" s="2">
        <v>0.55518308406395045</v>
      </c>
      <c r="AJ267" s="2">
        <v>0.37184115523465705</v>
      </c>
      <c r="AK267" s="1"/>
      <c r="AL267" s="1">
        <v>2.3596945847913311</v>
      </c>
      <c r="AM267" s="1">
        <v>1309.127481193495</v>
      </c>
      <c r="AN267" s="1">
        <v>1355.190063476562</v>
      </c>
      <c r="AO267" s="1">
        <v>4.7171492576599121</v>
      </c>
      <c r="AP267" s="1">
        <v>1322.800903320312</v>
      </c>
      <c r="AQ267" s="1">
        <v>1368.4564414101781</v>
      </c>
      <c r="AR267" s="1">
        <v>1373.1068674740311</v>
      </c>
      <c r="AS267" s="1">
        <v>2.0106556415557861</v>
      </c>
      <c r="AT267" s="1">
        <v>4.4053235692158523</v>
      </c>
      <c r="AU267" s="1">
        <v>5.0018783119449726</v>
      </c>
      <c r="AV267" s="1">
        <v>0</v>
      </c>
      <c r="AW267" s="1"/>
      <c r="AX267" s="1"/>
    </row>
    <row r="268" spans="1:50" x14ac:dyDescent="0.3">
      <c r="A268" s="1">
        <v>2</v>
      </c>
      <c r="B268" s="1">
        <v>49.984999999999999</v>
      </c>
      <c r="C268" s="1">
        <v>0.34599999999999997</v>
      </c>
      <c r="D268" s="1">
        <v>1.5029999999999999</v>
      </c>
      <c r="E268" s="1">
        <v>0.16800000000000001</v>
      </c>
      <c r="F268" s="1">
        <v>20.593</v>
      </c>
      <c r="G268" s="1">
        <v>0.55800000000000005</v>
      </c>
      <c r="H268" s="1">
        <v>8.3439999999999994</v>
      </c>
      <c r="I268" s="1">
        <v>17.481000000000002</v>
      </c>
      <c r="J268" s="1">
        <v>0.25600000000000001</v>
      </c>
      <c r="K268" s="1">
        <v>0</v>
      </c>
      <c r="L268" s="1">
        <v>0</v>
      </c>
      <c r="M268" s="1">
        <v>0</v>
      </c>
      <c r="N268" s="1">
        <f t="shared" si="12"/>
        <v>99.234000000000009</v>
      </c>
      <c r="O268" s="1" t="s">
        <v>64</v>
      </c>
      <c r="P268" t="str" cm="1">
        <f t="array" ref="P268">_xlfn.IFS(A268=1,"Core",A268=2,"Rim",TRUE,"Mantle")</f>
        <v>Rim</v>
      </c>
      <c r="Q268" s="1" t="s">
        <v>53</v>
      </c>
      <c r="R268" s="1">
        <v>1.9670000000000001</v>
      </c>
      <c r="S268" s="1">
        <v>0.01</v>
      </c>
      <c r="T268" s="1">
        <v>7.0000000000000007E-2</v>
      </c>
      <c r="U268" s="1">
        <v>5.0000000000000001E-3</v>
      </c>
      <c r="V268" s="1">
        <v>0</v>
      </c>
      <c r="W268" s="1">
        <v>0.67800000000000005</v>
      </c>
      <c r="X268" s="1">
        <v>1.9E-2</v>
      </c>
      <c r="Y268" s="1">
        <v>0.48899999999999999</v>
      </c>
      <c r="Z268" s="1">
        <v>0.73699999999999999</v>
      </c>
      <c r="AA268" s="1">
        <v>0.02</v>
      </c>
      <c r="AB268" s="1">
        <v>0</v>
      </c>
      <c r="AC268" s="1">
        <v>3.9950000000000001</v>
      </c>
      <c r="AD268" s="2">
        <v>38.325533021320851</v>
      </c>
      <c r="AE268" s="2">
        <v>25.429017160686428</v>
      </c>
      <c r="AF268" s="2">
        <v>36.245449817992728</v>
      </c>
      <c r="AG268" s="2">
        <f t="shared" si="13"/>
        <v>41.902313624678662</v>
      </c>
      <c r="AH268" s="2">
        <f t="shared" si="14"/>
        <v>0</v>
      </c>
      <c r="AI268" s="2">
        <v>0.55408216328653159</v>
      </c>
      <c r="AJ268" s="2">
        <v>0.38325533021320851</v>
      </c>
      <c r="AK268" s="1"/>
      <c r="AL268" s="1">
        <v>2.7229520283873039</v>
      </c>
      <c r="AM268" s="1">
        <v>1313.586394306411</v>
      </c>
      <c r="AN268" s="1">
        <v>1377.105102539062</v>
      </c>
      <c r="AO268" s="1">
        <v>6.2747230529785156</v>
      </c>
      <c r="AP268" s="1">
        <v>1317.119384765625</v>
      </c>
      <c r="AQ268" s="1">
        <v>1374.62653198256</v>
      </c>
      <c r="AR268" s="1">
        <v>1379.5920569649061</v>
      </c>
      <c r="AS268" s="1">
        <v>2.309134960174561</v>
      </c>
      <c r="AT268" s="1">
        <v>4.867392274310987</v>
      </c>
      <c r="AU268" s="1">
        <v>5.5031777932377226</v>
      </c>
      <c r="AV268" s="1">
        <v>0</v>
      </c>
      <c r="AW268" s="1"/>
      <c r="AX268" s="1"/>
    </row>
    <row r="269" spans="1:50" x14ac:dyDescent="0.3">
      <c r="A269" s="1">
        <v>2</v>
      </c>
      <c r="B269" s="1">
        <v>50.081000000000003</v>
      </c>
      <c r="C269" s="1">
        <v>0.377</v>
      </c>
      <c r="D269" s="1">
        <v>1.4410000000000001</v>
      </c>
      <c r="E269" s="1">
        <v>0.115</v>
      </c>
      <c r="F269" s="1">
        <v>20.927</v>
      </c>
      <c r="G269" s="1">
        <v>0.56000000000000005</v>
      </c>
      <c r="H269" s="1">
        <v>8.4659999999999993</v>
      </c>
      <c r="I269" s="1">
        <v>17.027999999999999</v>
      </c>
      <c r="J269" s="1">
        <v>0.26100000000000001</v>
      </c>
      <c r="K269" s="1">
        <v>0</v>
      </c>
      <c r="L269" s="1">
        <v>0</v>
      </c>
      <c r="M269" s="1">
        <v>0</v>
      </c>
      <c r="N269" s="1">
        <f t="shared" si="12"/>
        <v>99.256</v>
      </c>
      <c r="O269" s="1" t="s">
        <v>64</v>
      </c>
      <c r="P269" t="str" cm="1">
        <f t="array" ref="P269">_xlfn.IFS(A269=1,"Core",A269=2,"Rim",TRUE,"Mantle")</f>
        <v>Rim</v>
      </c>
      <c r="Q269" s="1" t="s">
        <v>53</v>
      </c>
      <c r="R269" s="1">
        <v>1.97</v>
      </c>
      <c r="S269" s="1">
        <v>1.0999999999999999E-2</v>
      </c>
      <c r="T269" s="1">
        <v>6.7000000000000004E-2</v>
      </c>
      <c r="U269" s="1">
        <v>4.0000000000000001E-3</v>
      </c>
      <c r="V269" s="1">
        <v>0</v>
      </c>
      <c r="W269" s="1">
        <v>0.68899999999999995</v>
      </c>
      <c r="X269" s="1">
        <v>1.9E-2</v>
      </c>
      <c r="Y269" s="1">
        <v>0.496</v>
      </c>
      <c r="Z269" s="1">
        <v>0.71799999999999997</v>
      </c>
      <c r="AA269" s="1">
        <v>0.02</v>
      </c>
      <c r="AB269" s="1">
        <v>0</v>
      </c>
      <c r="AC269" s="1">
        <v>3.9929999999999999</v>
      </c>
      <c r="AD269" s="2">
        <v>37.356919875130075</v>
      </c>
      <c r="AE269" s="2">
        <v>25.806451612903231</v>
      </c>
      <c r="AF269" s="2">
        <v>36.836628511966701</v>
      </c>
      <c r="AG269" s="2">
        <f t="shared" si="13"/>
        <v>41.856540084388186</v>
      </c>
      <c r="AH269" s="2">
        <f t="shared" si="14"/>
        <v>0</v>
      </c>
      <c r="AI269" s="2">
        <v>0.55515088449531735</v>
      </c>
      <c r="AJ269" s="2">
        <v>0.37356919875130074</v>
      </c>
      <c r="AK269" s="1"/>
      <c r="AL269" s="1">
        <v>3.0669113650831719</v>
      </c>
      <c r="AM269" s="1">
        <v>1316.2910009618361</v>
      </c>
      <c r="AN269" s="1">
        <v>1353.647705078125</v>
      </c>
      <c r="AO269" s="1">
        <v>5.7020950317382813</v>
      </c>
      <c r="AP269" s="1">
        <v>1323.4345703125</v>
      </c>
      <c r="AQ269" s="1">
        <v>1376.1153592505229</v>
      </c>
      <c r="AR269" s="1">
        <v>1380.943981404364</v>
      </c>
      <c r="AS269" s="1">
        <v>2.625306367874146</v>
      </c>
      <c r="AT269" s="1">
        <v>5.232003337435799</v>
      </c>
      <c r="AU269" s="1">
        <v>5.8508703072175896</v>
      </c>
      <c r="AV269" s="1">
        <v>0</v>
      </c>
      <c r="AW269" s="1"/>
      <c r="AX269" s="1"/>
    </row>
    <row r="270" spans="1:50" x14ac:dyDescent="0.3">
      <c r="A270" s="1">
        <v>2</v>
      </c>
      <c r="B270" s="1">
        <v>49.918999999999997</v>
      </c>
      <c r="C270" s="1">
        <v>0.36899999999999999</v>
      </c>
      <c r="D270" s="1">
        <v>1.456</v>
      </c>
      <c r="E270" s="1">
        <v>0.17799999999999999</v>
      </c>
      <c r="F270" s="1">
        <v>20.687000000000001</v>
      </c>
      <c r="G270" s="1">
        <v>0.54600000000000004</v>
      </c>
      <c r="H270" s="1">
        <v>8.23</v>
      </c>
      <c r="I270" s="1">
        <v>17.370999999999999</v>
      </c>
      <c r="J270" s="1">
        <v>0.254</v>
      </c>
      <c r="K270" s="1">
        <v>0</v>
      </c>
      <c r="L270" s="1">
        <v>0</v>
      </c>
      <c r="M270" s="1">
        <v>0</v>
      </c>
      <c r="N270" s="1">
        <f t="shared" si="12"/>
        <v>99.01</v>
      </c>
      <c r="O270" s="1" t="s">
        <v>64</v>
      </c>
      <c r="P270" t="str" cm="1">
        <f t="array" ref="P270">_xlfn.IFS(A270=1,"Core",A270=2,"Rim",TRUE,"Mantle")</f>
        <v>Rim</v>
      </c>
      <c r="Q270" s="1" t="s">
        <v>53</v>
      </c>
      <c r="R270" s="1">
        <v>1.97</v>
      </c>
      <c r="S270" s="1">
        <v>1.0999999999999999E-2</v>
      </c>
      <c r="T270" s="1">
        <v>6.8000000000000005E-2</v>
      </c>
      <c r="U270" s="1">
        <v>6.0000000000000001E-3</v>
      </c>
      <c r="V270" s="1">
        <v>0</v>
      </c>
      <c r="W270" s="1">
        <v>0.68300000000000005</v>
      </c>
      <c r="X270" s="1">
        <v>1.7999999999999999E-2</v>
      </c>
      <c r="Y270" s="1">
        <v>0.48399999999999999</v>
      </c>
      <c r="Z270" s="1">
        <v>0.73399999999999999</v>
      </c>
      <c r="AA270" s="1">
        <v>1.9E-2</v>
      </c>
      <c r="AB270" s="1">
        <v>0</v>
      </c>
      <c r="AC270" s="1">
        <v>3.9929999999999999</v>
      </c>
      <c r="AD270" s="2">
        <v>38.249088066701404</v>
      </c>
      <c r="AE270" s="2">
        <v>25.221469515372586</v>
      </c>
      <c r="AF270" s="2">
        <v>36.529442417926006</v>
      </c>
      <c r="AG270" s="2">
        <f t="shared" si="13"/>
        <v>41.473864610111391</v>
      </c>
      <c r="AH270" s="2">
        <f t="shared" si="14"/>
        <v>0</v>
      </c>
      <c r="AI270" s="2">
        <v>0.55653986451276705</v>
      </c>
      <c r="AJ270" s="2">
        <v>0.38249088066701403</v>
      </c>
      <c r="AK270" s="1"/>
      <c r="AL270" s="1">
        <v>2.8018545670005892</v>
      </c>
      <c r="AM270" s="1">
        <v>1314.3067722888691</v>
      </c>
      <c r="AN270" s="1">
        <v>1381.0703125</v>
      </c>
      <c r="AO270" s="1">
        <v>5.951662540435791</v>
      </c>
      <c r="AP270" s="1">
        <v>1321.390258789062</v>
      </c>
      <c r="AQ270" s="1">
        <v>1373.839504148247</v>
      </c>
      <c r="AR270" s="1">
        <v>1378.8852425607879</v>
      </c>
      <c r="AS270" s="1">
        <v>2.3724081516265869</v>
      </c>
      <c r="AT270" s="1">
        <v>4.93246964015907</v>
      </c>
      <c r="AU270" s="1">
        <v>5.5791347977202062</v>
      </c>
      <c r="AV270" s="1">
        <v>0</v>
      </c>
      <c r="AW270" s="1"/>
      <c r="AX270" s="1"/>
    </row>
    <row r="271" spans="1:50" x14ac:dyDescent="0.3">
      <c r="A271" s="1">
        <v>2</v>
      </c>
      <c r="B271" s="1">
        <v>49.96</v>
      </c>
      <c r="C271" s="1">
        <v>0.38</v>
      </c>
      <c r="D271" s="1">
        <v>1.4510000000000001</v>
      </c>
      <c r="E271" s="1">
        <v>9.6000000000000002E-2</v>
      </c>
      <c r="F271" s="1">
        <v>21.021000000000001</v>
      </c>
      <c r="G271" s="1">
        <v>0.56200000000000006</v>
      </c>
      <c r="H271" s="1">
        <v>8.3070000000000004</v>
      </c>
      <c r="I271" s="1">
        <v>17.082000000000001</v>
      </c>
      <c r="J271" s="1">
        <v>0.26500000000000001</v>
      </c>
      <c r="K271" s="1">
        <v>0</v>
      </c>
      <c r="L271" s="1">
        <v>0</v>
      </c>
      <c r="M271" s="1">
        <v>0</v>
      </c>
      <c r="N271" s="1">
        <f t="shared" si="12"/>
        <v>99.124000000000009</v>
      </c>
      <c r="O271" s="1" t="s">
        <v>64</v>
      </c>
      <c r="P271" t="str" cm="1">
        <f t="array" ref="P271">_xlfn.IFS(A271=1,"Core",A271=2,"Rim",TRUE,"Mantle")</f>
        <v>Rim</v>
      </c>
      <c r="Q271" s="1" t="s">
        <v>53</v>
      </c>
      <c r="R271" s="1">
        <v>1.97</v>
      </c>
      <c r="S271" s="1">
        <v>1.0999999999999999E-2</v>
      </c>
      <c r="T271" s="1">
        <v>6.7000000000000004E-2</v>
      </c>
      <c r="U271" s="1">
        <v>3.0000000000000001E-3</v>
      </c>
      <c r="V271" s="1">
        <v>0</v>
      </c>
      <c r="W271" s="1">
        <v>0.69299999999999995</v>
      </c>
      <c r="X271" s="1">
        <v>1.9E-2</v>
      </c>
      <c r="Y271" s="1">
        <v>0.48799999999999999</v>
      </c>
      <c r="Z271" s="1">
        <v>0.72199999999999998</v>
      </c>
      <c r="AA271" s="1">
        <v>0.02</v>
      </c>
      <c r="AB271" s="1">
        <v>0</v>
      </c>
      <c r="AC271" s="1">
        <v>3.9940000000000002</v>
      </c>
      <c r="AD271" s="2">
        <v>37.565036420395423</v>
      </c>
      <c r="AE271" s="2">
        <v>25.390218522372532</v>
      </c>
      <c r="AF271" s="2">
        <v>37.044745057232056</v>
      </c>
      <c r="AG271" s="2">
        <f t="shared" si="13"/>
        <v>41.320914479254867</v>
      </c>
      <c r="AH271" s="2">
        <f t="shared" si="14"/>
        <v>0</v>
      </c>
      <c r="AI271" s="2">
        <v>0.55827263267429761</v>
      </c>
      <c r="AJ271" s="2">
        <v>0.3756503642039542</v>
      </c>
      <c r="AK271" s="1"/>
      <c r="AL271" s="1">
        <v>3.0701647296274568</v>
      </c>
      <c r="AM271" s="1">
        <v>1314.343096909369</v>
      </c>
      <c r="AN271" s="1">
        <v>1354.1650390625</v>
      </c>
      <c r="AO271" s="1">
        <v>5.8269557952880859</v>
      </c>
      <c r="AP271" s="1">
        <v>1317.854614257812</v>
      </c>
      <c r="AQ271" s="1">
        <v>1374.6992328560391</v>
      </c>
      <c r="AR271" s="1">
        <v>1379.7922258565879</v>
      </c>
      <c r="AS271" s="1">
        <v>2.8247263431549068</v>
      </c>
      <c r="AT271" s="1">
        <v>5.2348837798431296</v>
      </c>
      <c r="AU271" s="1">
        <v>5.888317293993099</v>
      </c>
      <c r="AV271" s="1">
        <v>0</v>
      </c>
      <c r="AW271" s="1"/>
      <c r="AX271" s="1"/>
    </row>
    <row r="272" spans="1:50" x14ac:dyDescent="0.3">
      <c r="A272" s="1">
        <v>2</v>
      </c>
      <c r="B272" s="1">
        <v>50.002000000000002</v>
      </c>
      <c r="C272" s="1">
        <v>0.34399999999999997</v>
      </c>
      <c r="D272" s="1">
        <v>1.4890000000000001</v>
      </c>
      <c r="E272" s="1">
        <v>0.186</v>
      </c>
      <c r="F272" s="1">
        <v>20.850999999999999</v>
      </c>
      <c r="G272" s="1">
        <v>0.56499999999999995</v>
      </c>
      <c r="H272" s="1">
        <v>8.1519999999999992</v>
      </c>
      <c r="I272" s="1">
        <v>17.303000000000001</v>
      </c>
      <c r="J272" s="1">
        <v>0.252</v>
      </c>
      <c r="K272" s="1">
        <v>0</v>
      </c>
      <c r="L272" s="1">
        <v>0</v>
      </c>
      <c r="M272" s="1">
        <v>0</v>
      </c>
      <c r="N272" s="1">
        <f t="shared" si="12"/>
        <v>99.143999999999991</v>
      </c>
      <c r="O272" s="1" t="s">
        <v>64</v>
      </c>
      <c r="P272" t="str" cm="1">
        <f t="array" ref="P272">_xlfn.IFS(A272=1,"Core",A272=2,"Rim",TRUE,"Mantle")</f>
        <v>Rim</v>
      </c>
      <c r="Q272" s="1" t="s">
        <v>53</v>
      </c>
      <c r="R272" s="1">
        <v>1.9710000000000001</v>
      </c>
      <c r="S272" s="1">
        <v>0.01</v>
      </c>
      <c r="T272" s="1">
        <v>6.9000000000000006E-2</v>
      </c>
      <c r="U272" s="1">
        <v>6.0000000000000001E-3</v>
      </c>
      <c r="V272" s="1">
        <v>0</v>
      </c>
      <c r="W272" s="1">
        <v>0.68700000000000006</v>
      </c>
      <c r="X272" s="1">
        <v>1.9E-2</v>
      </c>
      <c r="Y272" s="1">
        <v>0.47899999999999998</v>
      </c>
      <c r="Z272" s="1">
        <v>0.73099999999999998</v>
      </c>
      <c r="AA272" s="1">
        <v>1.9E-2</v>
      </c>
      <c r="AB272" s="1">
        <v>0</v>
      </c>
      <c r="AC272" s="1">
        <v>3.9910000000000001</v>
      </c>
      <c r="AD272" s="2">
        <v>38.152400835073067</v>
      </c>
      <c r="AE272" s="2">
        <v>24.999999999999996</v>
      </c>
      <c r="AF272" s="2">
        <v>36.847599164926933</v>
      </c>
      <c r="AG272" s="2">
        <f t="shared" si="13"/>
        <v>41.080617495711834</v>
      </c>
      <c r="AH272" s="2">
        <f t="shared" si="14"/>
        <v>0</v>
      </c>
      <c r="AI272" s="2">
        <v>0.55923799582463463</v>
      </c>
      <c r="AJ272" s="2">
        <v>0.38152400835073069</v>
      </c>
      <c r="AK272" s="1"/>
      <c r="AL272" s="1">
        <v>2.9779785416242501</v>
      </c>
      <c r="AM272" s="1">
        <v>1312.823940844713</v>
      </c>
      <c r="AN272" s="1">
        <v>1379.428588867188</v>
      </c>
      <c r="AO272" s="1">
        <v>5.852877140045166</v>
      </c>
      <c r="AP272" s="1">
        <v>1319.943969726562</v>
      </c>
      <c r="AQ272" s="1">
        <v>1375.718209853484</v>
      </c>
      <c r="AR272" s="1">
        <v>1380.4517378838259</v>
      </c>
      <c r="AS272" s="1">
        <v>2.3598661422729492</v>
      </c>
      <c r="AT272" s="1">
        <v>5.1866050420594547</v>
      </c>
      <c r="AU272" s="1">
        <v>5.793303077506982</v>
      </c>
      <c r="AV272" s="1">
        <v>0</v>
      </c>
      <c r="AW272" s="1"/>
      <c r="AX272" s="1"/>
    </row>
    <row r="273" spans="1:50" x14ac:dyDescent="0.3">
      <c r="A273" s="1">
        <v>2</v>
      </c>
      <c r="B273" s="1">
        <v>49.914000000000001</v>
      </c>
      <c r="C273" s="1">
        <v>0.40600000000000003</v>
      </c>
      <c r="D273" s="1">
        <v>1.6020000000000001</v>
      </c>
      <c r="E273" s="1">
        <v>0.188</v>
      </c>
      <c r="F273" s="1">
        <v>20.771000000000001</v>
      </c>
      <c r="G273" s="1">
        <v>0.54900000000000004</v>
      </c>
      <c r="H273" s="1">
        <v>8.1180000000000003</v>
      </c>
      <c r="I273" s="1">
        <v>17.452000000000002</v>
      </c>
      <c r="J273" s="1">
        <v>0.29299999999999998</v>
      </c>
      <c r="K273" s="1">
        <v>0</v>
      </c>
      <c r="L273" s="1">
        <v>0</v>
      </c>
      <c r="M273" s="1">
        <v>0</v>
      </c>
      <c r="N273" s="1">
        <f t="shared" si="12"/>
        <v>99.293000000000006</v>
      </c>
      <c r="O273" s="1" t="s">
        <v>64</v>
      </c>
      <c r="P273" t="str" cm="1">
        <f t="array" ref="P273">_xlfn.IFS(A273=1,"Core",A273=2,"Rim",TRUE,"Mantle")</f>
        <v>Rim</v>
      </c>
      <c r="Q273" s="1" t="s">
        <v>53</v>
      </c>
      <c r="R273" s="1">
        <v>1.9650000000000001</v>
      </c>
      <c r="S273" s="1">
        <v>1.2E-2</v>
      </c>
      <c r="T273" s="1">
        <v>7.3999999999999996E-2</v>
      </c>
      <c r="U273" s="1">
        <v>6.0000000000000001E-3</v>
      </c>
      <c r="V273" s="1">
        <v>0</v>
      </c>
      <c r="W273" s="1">
        <v>0.68400000000000005</v>
      </c>
      <c r="X273" s="1">
        <v>1.7999999999999999E-2</v>
      </c>
      <c r="Y273" s="1">
        <v>0.47599999999999998</v>
      </c>
      <c r="Z273" s="1">
        <v>0.73599999999999999</v>
      </c>
      <c r="AA273" s="1">
        <v>2.1999999999999999E-2</v>
      </c>
      <c r="AB273" s="1">
        <v>0</v>
      </c>
      <c r="AC273" s="1">
        <v>3.9940000000000002</v>
      </c>
      <c r="AD273" s="2">
        <v>38.453500522466044</v>
      </c>
      <c r="AE273" s="2">
        <v>24.869383490073144</v>
      </c>
      <c r="AF273" s="2">
        <v>36.677115987460816</v>
      </c>
      <c r="AG273" s="2">
        <f t="shared" si="13"/>
        <v>41.034482758620683</v>
      </c>
      <c r="AH273" s="2">
        <f t="shared" si="14"/>
        <v>0</v>
      </c>
      <c r="AI273" s="2">
        <v>0.55903866248693834</v>
      </c>
      <c r="AJ273" s="2">
        <v>0.38453500522466044</v>
      </c>
      <c r="AK273" s="1"/>
      <c r="AL273" s="1">
        <v>3.187850978287877</v>
      </c>
      <c r="AM273" s="1">
        <v>1315.049108925891</v>
      </c>
      <c r="AN273" s="1">
        <v>1382.184692382812</v>
      </c>
      <c r="AO273" s="1">
        <v>7.2179412841796884</v>
      </c>
      <c r="AP273" s="1">
        <v>1317.227905273438</v>
      </c>
      <c r="AQ273" s="1">
        <v>1375.27032346179</v>
      </c>
      <c r="AR273" s="1">
        <v>1380.784642258963</v>
      </c>
      <c r="AS273" s="1">
        <v>2.899990558624268</v>
      </c>
      <c r="AT273" s="1">
        <v>5.309982229299294</v>
      </c>
      <c r="AU273" s="1">
        <v>6.017479377540063</v>
      </c>
      <c r="AV273" s="1">
        <v>0</v>
      </c>
      <c r="AW273" s="1"/>
      <c r="AX273" s="1"/>
    </row>
    <row r="274" spans="1:50" x14ac:dyDescent="0.3">
      <c r="A274" s="1">
        <v>2</v>
      </c>
      <c r="B274" s="1">
        <v>49.613999999999997</v>
      </c>
      <c r="C274" s="1">
        <v>0.36299999999999999</v>
      </c>
      <c r="D274" s="1">
        <v>1.48</v>
      </c>
      <c r="E274" s="1">
        <v>0.10199999999999999</v>
      </c>
      <c r="F274" s="1">
        <v>21.451000000000001</v>
      </c>
      <c r="G274" s="1">
        <v>0.55000000000000004</v>
      </c>
      <c r="H274" s="1">
        <v>8.2989999999999995</v>
      </c>
      <c r="I274" s="1">
        <v>17.024999999999999</v>
      </c>
      <c r="J274" s="1">
        <v>0.26500000000000001</v>
      </c>
      <c r="K274" s="1">
        <v>0</v>
      </c>
      <c r="L274" s="1">
        <v>0</v>
      </c>
      <c r="M274" s="1">
        <v>0</v>
      </c>
      <c r="N274" s="1">
        <f t="shared" si="12"/>
        <v>99.148999999999987</v>
      </c>
      <c r="O274" s="1" t="s">
        <v>64</v>
      </c>
      <c r="P274" t="str" cm="1">
        <f t="array" ref="P274">_xlfn.IFS(A274=1,"Core",A274=2,"Rim",TRUE,"Mantle")</f>
        <v>Rim</v>
      </c>
      <c r="Q274" s="1" t="s">
        <v>53</v>
      </c>
      <c r="R274" s="1">
        <v>1.96</v>
      </c>
      <c r="S274" s="1">
        <v>1.0999999999999999E-2</v>
      </c>
      <c r="T274" s="1">
        <v>6.9000000000000006E-2</v>
      </c>
      <c r="U274" s="1">
        <v>3.0000000000000001E-3</v>
      </c>
      <c r="V274" s="1">
        <v>6.0000000000000001E-3</v>
      </c>
      <c r="W274" s="1">
        <v>0.70299999999999996</v>
      </c>
      <c r="X274" s="1">
        <v>1.7999999999999999E-2</v>
      </c>
      <c r="Y274" s="1">
        <v>0.48899999999999999</v>
      </c>
      <c r="Z274" s="1">
        <v>0.72099999999999997</v>
      </c>
      <c r="AA274" s="1">
        <v>0.02</v>
      </c>
      <c r="AB274" s="1">
        <v>0</v>
      </c>
      <c r="AC274" s="1">
        <v>4</v>
      </c>
      <c r="AD274" s="2">
        <v>37.222509034589571</v>
      </c>
      <c r="AE274" s="2">
        <v>25.245224574083636</v>
      </c>
      <c r="AF274" s="2">
        <v>37.532266391326793</v>
      </c>
      <c r="AG274" s="2">
        <f t="shared" si="13"/>
        <v>41.023489932885909</v>
      </c>
      <c r="AH274" s="2">
        <f t="shared" si="14"/>
        <v>8.4626234132581107E-3</v>
      </c>
      <c r="AI274" s="2">
        <v>0.5614352090862158</v>
      </c>
      <c r="AJ274" s="2">
        <v>0.37222509034589568</v>
      </c>
      <c r="AK274" s="1"/>
      <c r="AL274" s="1">
        <v>2.738000354298276</v>
      </c>
      <c r="AM274" s="1">
        <v>1311.0835237757831</v>
      </c>
      <c r="AN274" s="1">
        <v>1353.030517578125</v>
      </c>
      <c r="AO274" s="1">
        <v>5.7807121276855469</v>
      </c>
      <c r="AP274" s="1">
        <v>1318.276733398438</v>
      </c>
      <c r="AQ274" s="1">
        <v>1368.425037026901</v>
      </c>
      <c r="AR274" s="1">
        <v>1373.735988622502</v>
      </c>
      <c r="AS274" s="1">
        <v>2.6681976318359379</v>
      </c>
      <c r="AT274" s="1">
        <v>4.8164055113029463</v>
      </c>
      <c r="AU274" s="1">
        <v>5.4993032698766822</v>
      </c>
      <c r="AV274" s="1">
        <v>0</v>
      </c>
      <c r="AW274" s="1"/>
      <c r="AX274" s="1"/>
    </row>
    <row r="275" spans="1:50" x14ac:dyDescent="0.3">
      <c r="A275" s="1">
        <v>2</v>
      </c>
      <c r="B275" s="1">
        <v>50.38</v>
      </c>
      <c r="C275" s="1">
        <v>0.42</v>
      </c>
      <c r="D275" s="1">
        <v>1.43</v>
      </c>
      <c r="E275" s="1">
        <v>0.16</v>
      </c>
      <c r="F275" s="1">
        <v>22.23</v>
      </c>
      <c r="G275" s="1">
        <v>0.6</v>
      </c>
      <c r="H275" s="1">
        <v>8.58</v>
      </c>
      <c r="I275" s="1">
        <v>16.78</v>
      </c>
      <c r="J275" s="1">
        <v>0.22</v>
      </c>
      <c r="K275" s="1">
        <v>0</v>
      </c>
      <c r="L275" s="1">
        <v>0</v>
      </c>
      <c r="M275" s="1">
        <v>0</v>
      </c>
      <c r="N275" s="1">
        <f t="shared" si="12"/>
        <v>100.8</v>
      </c>
      <c r="O275" s="1" t="s">
        <v>64</v>
      </c>
      <c r="P275" t="str" cm="1">
        <f t="array" ref="P275">_xlfn.IFS(A275=1,"Core",A275=2,"Rim",TRUE,"Mantle")</f>
        <v>Rim</v>
      </c>
      <c r="Q275" s="1" t="s">
        <v>58</v>
      </c>
      <c r="R275" s="1">
        <v>1.96</v>
      </c>
      <c r="S275" s="1">
        <v>1.2E-2</v>
      </c>
      <c r="T275" s="1">
        <v>6.6000000000000003E-2</v>
      </c>
      <c r="U275" s="1">
        <v>5.0000000000000001E-3</v>
      </c>
      <c r="V275" s="1">
        <v>1E-3</v>
      </c>
      <c r="W275" s="1">
        <v>0.72199999999999998</v>
      </c>
      <c r="X275" s="1">
        <v>0.02</v>
      </c>
      <c r="Y275" s="1">
        <v>0.498</v>
      </c>
      <c r="Z275" s="1">
        <v>0.7</v>
      </c>
      <c r="AA275" s="1">
        <v>1.7000000000000001E-2</v>
      </c>
      <c r="AB275" s="1">
        <v>0</v>
      </c>
      <c r="AC275" s="1">
        <v>4</v>
      </c>
      <c r="AD275" s="1">
        <v>36.063884595569291</v>
      </c>
      <c r="AE275" s="1">
        <v>25.656877897990725</v>
      </c>
      <c r="AF275" s="1">
        <v>38.279237506439969</v>
      </c>
      <c r="AG275" s="2">
        <f t="shared" si="13"/>
        <v>40.819672131147541</v>
      </c>
      <c r="AH275" s="2">
        <f t="shared" si="14"/>
        <v>1.3831258644536654E-3</v>
      </c>
      <c r="AI275" s="1">
        <v>0.56311179804224609</v>
      </c>
      <c r="AJ275" s="1">
        <v>0.3606388459556929</v>
      </c>
      <c r="AK275" s="1"/>
      <c r="AL275" s="1">
        <v>2.4923805003982729</v>
      </c>
      <c r="AM275" s="1">
        <v>1305.893472786785</v>
      </c>
      <c r="AN275" s="1">
        <v>1367.5107421875</v>
      </c>
      <c r="AO275" s="1">
        <v>4.8634934425354004</v>
      </c>
      <c r="AP275" s="1">
        <v>1320.723388671875</v>
      </c>
      <c r="AQ275" s="1">
        <v>1364.0317953322949</v>
      </c>
      <c r="AR275" s="1">
        <v>1367.365076303078</v>
      </c>
      <c r="AS275" s="1">
        <v>2.3890104293823242</v>
      </c>
      <c r="AT275" s="1">
        <v>4.5185847912171084</v>
      </c>
      <c r="AU275" s="1">
        <v>4.9478405018728946</v>
      </c>
      <c r="AV275" s="1">
        <v>0</v>
      </c>
      <c r="AW275" s="1"/>
      <c r="AX275" s="1"/>
    </row>
    <row r="276" spans="1:50" x14ac:dyDescent="0.3">
      <c r="A276" s="1">
        <v>2</v>
      </c>
      <c r="B276" s="1">
        <v>49.756</v>
      </c>
      <c r="C276" s="1">
        <v>0.34399999999999997</v>
      </c>
      <c r="D276" s="1">
        <v>1.5449999999999999</v>
      </c>
      <c r="E276" s="1">
        <v>6.4000000000000001E-2</v>
      </c>
      <c r="F276" s="1">
        <v>21.481000000000002</v>
      </c>
      <c r="G276" s="1">
        <v>0.56299999999999994</v>
      </c>
      <c r="H276" s="1">
        <v>8.1150000000000002</v>
      </c>
      <c r="I276" s="1">
        <v>17.042999999999999</v>
      </c>
      <c r="J276" s="1">
        <v>0.29599999999999999</v>
      </c>
      <c r="K276" s="1">
        <v>0</v>
      </c>
      <c r="L276" s="1">
        <v>0</v>
      </c>
      <c r="M276" s="1">
        <v>0</v>
      </c>
      <c r="N276" s="1">
        <f t="shared" si="12"/>
        <v>99.207000000000008</v>
      </c>
      <c r="O276" s="1" t="s">
        <v>64</v>
      </c>
      <c r="P276" t="str" cm="1">
        <f t="array" ref="P276">_xlfn.IFS(A276=1,"Core",A276=2,"Rim",TRUE,"Mantle")</f>
        <v>Rim</v>
      </c>
      <c r="Q276" s="1" t="s">
        <v>53</v>
      </c>
      <c r="R276" s="1">
        <v>1.9650000000000001</v>
      </c>
      <c r="S276" s="1">
        <v>0.01</v>
      </c>
      <c r="T276" s="1">
        <v>7.1999999999999995E-2</v>
      </c>
      <c r="U276" s="1">
        <v>2E-3</v>
      </c>
      <c r="V276" s="1">
        <v>0</v>
      </c>
      <c r="W276" s="1">
        <v>0.71</v>
      </c>
      <c r="X276" s="1">
        <v>1.9E-2</v>
      </c>
      <c r="Y276" s="1">
        <v>0.47799999999999998</v>
      </c>
      <c r="Z276" s="1">
        <v>0.72099999999999997</v>
      </c>
      <c r="AA276" s="1">
        <v>2.3E-2</v>
      </c>
      <c r="AB276" s="1">
        <v>0</v>
      </c>
      <c r="AC276" s="1">
        <v>3.9990000000000001</v>
      </c>
      <c r="AD276" s="2">
        <v>37.396265560165972</v>
      </c>
      <c r="AE276" s="2">
        <v>24.792531120331947</v>
      </c>
      <c r="AF276" s="2">
        <v>37.81120331950207</v>
      </c>
      <c r="AG276" s="2">
        <f t="shared" si="13"/>
        <v>40.235690235690235</v>
      </c>
      <c r="AH276" s="2">
        <f t="shared" si="14"/>
        <v>0</v>
      </c>
      <c r="AI276" s="2">
        <v>0.5650933609958505</v>
      </c>
      <c r="AJ276" s="2">
        <v>0.3739626556016597</v>
      </c>
      <c r="AK276" s="1"/>
      <c r="AL276" s="1">
        <v>3.3327793407956321</v>
      </c>
      <c r="AM276" s="1">
        <v>1312.6701855855611</v>
      </c>
      <c r="AN276" s="1">
        <v>1345.70947265625</v>
      </c>
      <c r="AO276" s="1">
        <v>6.220613956451416</v>
      </c>
      <c r="AP276" s="1">
        <v>1308.363525390625</v>
      </c>
      <c r="AQ276" s="1">
        <v>1374.002418803226</v>
      </c>
      <c r="AR276" s="1">
        <v>1379.665112796547</v>
      </c>
      <c r="AS276" s="1">
        <v>3.197868824005127</v>
      </c>
      <c r="AT276" s="1">
        <v>5.5246253809336849</v>
      </c>
      <c r="AU276" s="1">
        <v>6.2527143812063937</v>
      </c>
      <c r="AV276" s="1">
        <v>0</v>
      </c>
      <c r="AW276" s="1"/>
      <c r="AX276" s="1"/>
    </row>
    <row r="277" spans="1:50" x14ac:dyDescent="0.3">
      <c r="A277" s="1">
        <v>2</v>
      </c>
      <c r="B277" s="1">
        <v>49.421999999999997</v>
      </c>
      <c r="C277" s="1">
        <v>0.36599999999999999</v>
      </c>
      <c r="D277" s="1">
        <v>1.4239999999999999</v>
      </c>
      <c r="E277" s="1">
        <v>0.09</v>
      </c>
      <c r="F277" s="1">
        <v>21.422000000000001</v>
      </c>
      <c r="G277" s="1">
        <v>0.56899999999999995</v>
      </c>
      <c r="H277" s="1">
        <v>8.0069999999999997</v>
      </c>
      <c r="I277" s="1">
        <v>16.896000000000001</v>
      </c>
      <c r="J277" s="1">
        <v>0.247</v>
      </c>
      <c r="K277" s="1">
        <v>0</v>
      </c>
      <c r="L277" s="1">
        <v>0</v>
      </c>
      <c r="M277" s="1">
        <v>0</v>
      </c>
      <c r="N277" s="1">
        <f t="shared" si="12"/>
        <v>98.443000000000012</v>
      </c>
      <c r="O277" s="1" t="s">
        <v>64</v>
      </c>
      <c r="P277" t="str" cm="1">
        <f t="array" ref="P277">_xlfn.IFS(A277=1,"Core",A277=2,"Rim",TRUE,"Mantle")</f>
        <v>Rim</v>
      </c>
      <c r="Q277" s="1" t="s">
        <v>53</v>
      </c>
      <c r="R277" s="1">
        <v>1.968</v>
      </c>
      <c r="S277" s="1">
        <v>1.0999999999999999E-2</v>
      </c>
      <c r="T277" s="1">
        <v>6.7000000000000004E-2</v>
      </c>
      <c r="U277" s="1">
        <v>3.0000000000000001E-3</v>
      </c>
      <c r="V277" s="1">
        <v>0</v>
      </c>
      <c r="W277" s="1">
        <v>0.71299999999999997</v>
      </c>
      <c r="X277" s="1">
        <v>1.9E-2</v>
      </c>
      <c r="Y277" s="1">
        <v>0.47499999999999998</v>
      </c>
      <c r="Z277" s="1">
        <v>0.72099999999999997</v>
      </c>
      <c r="AA277" s="1">
        <v>1.9E-2</v>
      </c>
      <c r="AB277" s="1">
        <v>0</v>
      </c>
      <c r="AC277" s="1">
        <v>3.996</v>
      </c>
      <c r="AD277" s="2">
        <v>37.396265560165972</v>
      </c>
      <c r="AE277" s="2">
        <v>24.636929460580912</v>
      </c>
      <c r="AF277" s="2">
        <v>37.966804979253112</v>
      </c>
      <c r="AG277" s="2">
        <f t="shared" si="13"/>
        <v>39.983164983164983</v>
      </c>
      <c r="AH277" s="2">
        <f t="shared" si="14"/>
        <v>0</v>
      </c>
      <c r="AI277" s="2">
        <v>0.56664937759336098</v>
      </c>
      <c r="AJ277" s="2">
        <v>0.3739626556016597</v>
      </c>
      <c r="AK277" s="1"/>
      <c r="AL277" s="1">
        <v>2.8689021279937239</v>
      </c>
      <c r="AM277" s="1">
        <v>1308.0696596933581</v>
      </c>
      <c r="AN277" s="1">
        <v>1349.886474609375</v>
      </c>
      <c r="AO277" s="1">
        <v>4.9892745018005371</v>
      </c>
      <c r="AP277" s="1">
        <v>1318.429931640625</v>
      </c>
      <c r="AQ277" s="1">
        <v>1369.413795708236</v>
      </c>
      <c r="AR277" s="1">
        <v>1374.0741146299961</v>
      </c>
      <c r="AS277" s="1">
        <v>2.5540039539337158</v>
      </c>
      <c r="AT277" s="1">
        <v>5.054779022472303</v>
      </c>
      <c r="AU277" s="1">
        <v>5.6543950731395336</v>
      </c>
      <c r="AV277" s="1">
        <v>0</v>
      </c>
      <c r="AW277" s="1"/>
      <c r="AX277" s="1"/>
    </row>
    <row r="278" spans="1:50" x14ac:dyDescent="0.3">
      <c r="A278" s="1">
        <v>2</v>
      </c>
      <c r="B278" s="1">
        <v>49.552</v>
      </c>
      <c r="C278" s="1">
        <v>0.377</v>
      </c>
      <c r="D278" s="1">
        <v>1.556</v>
      </c>
      <c r="E278" s="1">
        <v>0.09</v>
      </c>
      <c r="F278" s="1">
        <v>21.260999999999999</v>
      </c>
      <c r="G278" s="1">
        <v>0.56899999999999995</v>
      </c>
      <c r="H278" s="1">
        <v>7.7960000000000003</v>
      </c>
      <c r="I278" s="1">
        <v>16.977</v>
      </c>
      <c r="J278" s="1">
        <v>0.26</v>
      </c>
      <c r="K278" s="1">
        <v>0</v>
      </c>
      <c r="L278" s="1">
        <v>0</v>
      </c>
      <c r="M278" s="1">
        <v>0</v>
      </c>
      <c r="N278" s="1">
        <f t="shared" si="12"/>
        <v>98.438000000000017</v>
      </c>
      <c r="O278" s="1" t="s">
        <v>64</v>
      </c>
      <c r="P278" t="str" cm="1">
        <f t="array" ref="P278">_xlfn.IFS(A278=1,"Core",A278=2,"Rim",TRUE,"Mantle")</f>
        <v>Rim</v>
      </c>
      <c r="Q278" s="1" t="s">
        <v>53</v>
      </c>
      <c r="R278" s="1">
        <v>1.9710000000000001</v>
      </c>
      <c r="S278" s="1">
        <v>1.0999999999999999E-2</v>
      </c>
      <c r="T278" s="1">
        <v>7.2999999999999995E-2</v>
      </c>
      <c r="U278" s="1">
        <v>3.0000000000000001E-3</v>
      </c>
      <c r="V278" s="1">
        <v>0</v>
      </c>
      <c r="W278" s="1">
        <v>0.70699999999999996</v>
      </c>
      <c r="X278" s="1">
        <v>1.9E-2</v>
      </c>
      <c r="Y278" s="1">
        <v>0.46200000000000002</v>
      </c>
      <c r="Z278" s="1">
        <v>0.72399999999999998</v>
      </c>
      <c r="AA278" s="1">
        <v>0.02</v>
      </c>
      <c r="AB278" s="1">
        <v>0</v>
      </c>
      <c r="AC278" s="1">
        <v>3.99</v>
      </c>
      <c r="AD278" s="2">
        <v>37.86610878661088</v>
      </c>
      <c r="AE278" s="2">
        <v>24.163179916317993</v>
      </c>
      <c r="AF278" s="2">
        <v>37.970711297071134</v>
      </c>
      <c r="AG278" s="2">
        <f t="shared" si="13"/>
        <v>39.520958083832333</v>
      </c>
      <c r="AH278" s="2">
        <f t="shared" si="14"/>
        <v>0</v>
      </c>
      <c r="AI278" s="2">
        <v>0.56903765690376573</v>
      </c>
      <c r="AJ278" s="2">
        <v>0.3786610878661088</v>
      </c>
      <c r="AK278" s="1"/>
      <c r="AL278" s="1">
        <v>3.3530630298249982</v>
      </c>
      <c r="AM278" s="1">
        <v>1309.875117166298</v>
      </c>
      <c r="AN278" s="1">
        <v>1352.24951171875</v>
      </c>
      <c r="AO278" s="1">
        <v>6.1688265800476074</v>
      </c>
      <c r="AP278" s="1">
        <v>1317.754516601562</v>
      </c>
      <c r="AQ278" s="1">
        <v>1375.0472529558549</v>
      </c>
      <c r="AR278" s="1">
        <v>1379.85168707921</v>
      </c>
      <c r="AS278" s="1">
        <v>2.837922096252441</v>
      </c>
      <c r="AT278" s="1">
        <v>5.6783898825187862</v>
      </c>
      <c r="AU278" s="1">
        <v>6.2961947551099602</v>
      </c>
      <c r="AV278" s="1">
        <v>0</v>
      </c>
      <c r="AW278" s="1"/>
      <c r="AX278" s="1"/>
    </row>
    <row r="279" spans="1:50" x14ac:dyDescent="0.3">
      <c r="A279" s="1">
        <v>2</v>
      </c>
      <c r="B279" s="1">
        <v>49.393999999999998</v>
      </c>
      <c r="C279" s="1">
        <v>0.39300000000000002</v>
      </c>
      <c r="D279" s="1">
        <v>1.62</v>
      </c>
      <c r="E279" s="1">
        <v>8.2000000000000003E-2</v>
      </c>
      <c r="F279" s="1">
        <v>21.96</v>
      </c>
      <c r="G279" s="1">
        <v>0.61699999999999999</v>
      </c>
      <c r="H279" s="1">
        <v>8.0020000000000007</v>
      </c>
      <c r="I279" s="1">
        <v>16.538</v>
      </c>
      <c r="J279" s="1">
        <v>0.254</v>
      </c>
      <c r="K279" s="1">
        <v>0</v>
      </c>
      <c r="L279" s="1">
        <v>0</v>
      </c>
      <c r="M279" s="1">
        <v>0</v>
      </c>
      <c r="N279" s="1">
        <f t="shared" si="12"/>
        <v>98.86</v>
      </c>
      <c r="O279" s="1" t="s">
        <v>64</v>
      </c>
      <c r="P279" t="str" cm="1">
        <f t="array" ref="P279">_xlfn.IFS(A279=1,"Core",A279=2,"Rim",TRUE,"Mantle")</f>
        <v>Rim</v>
      </c>
      <c r="Q279" s="1" t="s">
        <v>53</v>
      </c>
      <c r="R279" s="1">
        <v>1.9610000000000001</v>
      </c>
      <c r="S279" s="1">
        <v>1.2E-2</v>
      </c>
      <c r="T279" s="1">
        <v>7.5999999999999998E-2</v>
      </c>
      <c r="U279" s="1">
        <v>3.0000000000000001E-3</v>
      </c>
      <c r="V279" s="1">
        <v>0</v>
      </c>
      <c r="W279" s="1">
        <v>0.72899999999999998</v>
      </c>
      <c r="X279" s="1">
        <v>2.1000000000000001E-2</v>
      </c>
      <c r="Y279" s="1">
        <v>0.47299999999999998</v>
      </c>
      <c r="Z279" s="1">
        <v>0.70399999999999996</v>
      </c>
      <c r="AA279" s="1">
        <v>0.02</v>
      </c>
      <c r="AB279" s="1">
        <v>0</v>
      </c>
      <c r="AC279" s="1">
        <v>3.9980000000000002</v>
      </c>
      <c r="AD279" s="2">
        <v>36.533471717695896</v>
      </c>
      <c r="AE279" s="2">
        <v>24.545926310326934</v>
      </c>
      <c r="AF279" s="2">
        <v>38.920601971977163</v>
      </c>
      <c r="AG279" s="2">
        <f t="shared" si="13"/>
        <v>39.351081530782025</v>
      </c>
      <c r="AH279" s="2">
        <f t="shared" si="14"/>
        <v>0</v>
      </c>
      <c r="AI279" s="2">
        <v>0.57187337830825113</v>
      </c>
      <c r="AJ279" s="2">
        <v>0.36533471717695898</v>
      </c>
      <c r="AK279" s="1"/>
      <c r="AL279" s="1">
        <v>3.2852176378018392</v>
      </c>
      <c r="AM279" s="1">
        <v>1303.85888429954</v>
      </c>
      <c r="AN279" s="1">
        <v>1346.1650390625</v>
      </c>
      <c r="AO279" s="1">
        <v>5.7281150817871094</v>
      </c>
      <c r="AP279" s="1">
        <v>1320.609985351562</v>
      </c>
      <c r="AQ279" s="1">
        <v>1371.3357380623629</v>
      </c>
      <c r="AR279" s="1">
        <v>1374.4249818293961</v>
      </c>
      <c r="AS279" s="1">
        <v>3.0738234519958501</v>
      </c>
      <c r="AT279" s="1">
        <v>5.6325690613593906</v>
      </c>
      <c r="AU279" s="1">
        <v>6.0307885734722522</v>
      </c>
      <c r="AV279" s="1">
        <v>0</v>
      </c>
      <c r="AW279" s="1"/>
      <c r="AX279" s="1"/>
    </row>
    <row r="280" spans="1:50" x14ac:dyDescent="0.3">
      <c r="A280" s="1">
        <v>2</v>
      </c>
      <c r="B280" s="1">
        <v>49.543999999999997</v>
      </c>
      <c r="C280" s="1">
        <v>0.34899999999999998</v>
      </c>
      <c r="D280" s="1">
        <v>1.538</v>
      </c>
      <c r="E280" s="1">
        <v>8.7999999999999995E-2</v>
      </c>
      <c r="F280" s="1">
        <v>22.163</v>
      </c>
      <c r="G280" s="1">
        <v>0.622</v>
      </c>
      <c r="H280" s="1">
        <v>8.0250000000000004</v>
      </c>
      <c r="I280" s="1">
        <v>16.446999999999999</v>
      </c>
      <c r="J280" s="1">
        <v>0.25800000000000001</v>
      </c>
      <c r="K280" s="1">
        <v>0</v>
      </c>
      <c r="L280" s="1">
        <v>0</v>
      </c>
      <c r="M280" s="1">
        <v>0</v>
      </c>
      <c r="N280" s="1">
        <f t="shared" si="12"/>
        <v>99.033999999999992</v>
      </c>
      <c r="O280" s="1" t="s">
        <v>64</v>
      </c>
      <c r="P280" t="str" cm="1">
        <f t="array" ref="P280">_xlfn.IFS(A280=1,"Core",A280=2,"Rim",TRUE,"Mantle")</f>
        <v>Rim</v>
      </c>
      <c r="Q280" s="1" t="s">
        <v>53</v>
      </c>
      <c r="R280" s="1">
        <v>1.964</v>
      </c>
      <c r="S280" s="1">
        <v>0.01</v>
      </c>
      <c r="T280" s="1">
        <v>7.1999999999999995E-2</v>
      </c>
      <c r="U280" s="1">
        <v>3.0000000000000001E-3</v>
      </c>
      <c r="V280" s="1">
        <v>0</v>
      </c>
      <c r="W280" s="1">
        <v>0.73499999999999999</v>
      </c>
      <c r="X280" s="1">
        <v>2.1000000000000001E-2</v>
      </c>
      <c r="Y280" s="1">
        <v>0.47399999999999998</v>
      </c>
      <c r="Z280" s="1">
        <v>0.69899999999999995</v>
      </c>
      <c r="AA280" s="1">
        <v>0.02</v>
      </c>
      <c r="AB280" s="1">
        <v>0</v>
      </c>
      <c r="AC280" s="1">
        <v>3.9980000000000002</v>
      </c>
      <c r="AD280" s="2">
        <v>36.236391912908246</v>
      </c>
      <c r="AE280" s="2">
        <v>24.572317262830484</v>
      </c>
      <c r="AF280" s="2">
        <v>39.19129082426128</v>
      </c>
      <c r="AG280" s="2">
        <f t="shared" si="13"/>
        <v>39.205955334987593</v>
      </c>
      <c r="AH280" s="2">
        <f t="shared" si="14"/>
        <v>0</v>
      </c>
      <c r="AI280" s="2">
        <v>0.57309486780715402</v>
      </c>
      <c r="AJ280" s="2">
        <v>0.36236391912908245</v>
      </c>
      <c r="AK280" s="1"/>
      <c r="AL280" s="1">
        <v>3.3807102253111938</v>
      </c>
      <c r="AM280" s="1">
        <v>1304.6346294736579</v>
      </c>
      <c r="AN280" s="1">
        <v>1344.577880859375</v>
      </c>
      <c r="AO280" s="1">
        <v>5.7157020568847656</v>
      </c>
      <c r="AP280" s="1">
        <v>1321.77001953125</v>
      </c>
      <c r="AQ280" s="1">
        <v>1371.832527652153</v>
      </c>
      <c r="AR280" s="1">
        <v>1375.451399325382</v>
      </c>
      <c r="AS280" s="1">
        <v>3.1021020412445068</v>
      </c>
      <c r="AT280" s="1">
        <v>5.6927946652040191</v>
      </c>
      <c r="AU280" s="1">
        <v>6.1592758968694721</v>
      </c>
      <c r="AV280" s="1">
        <v>0</v>
      </c>
      <c r="AW280" s="1"/>
      <c r="AX280" s="1"/>
    </row>
    <row r="281" spans="1:50" x14ac:dyDescent="0.3">
      <c r="A281" s="1">
        <v>2</v>
      </c>
      <c r="B281" s="1">
        <v>49.39</v>
      </c>
      <c r="C281" s="1">
        <v>0.377</v>
      </c>
      <c r="D281" s="1">
        <v>1.5289999999999999</v>
      </c>
      <c r="E281" s="1">
        <v>8.5000000000000006E-2</v>
      </c>
      <c r="F281" s="1">
        <v>21.956</v>
      </c>
      <c r="G281" s="1">
        <v>0.61699999999999999</v>
      </c>
      <c r="H281" s="1">
        <v>7.8810000000000002</v>
      </c>
      <c r="I281" s="1">
        <v>16.449000000000002</v>
      </c>
      <c r="J281" s="1">
        <v>0.25900000000000001</v>
      </c>
      <c r="K281" s="1">
        <v>0</v>
      </c>
      <c r="L281" s="1">
        <v>0</v>
      </c>
      <c r="M281" s="1">
        <v>0</v>
      </c>
      <c r="N281" s="1">
        <f t="shared" si="12"/>
        <v>98.543000000000006</v>
      </c>
      <c r="O281" s="1" t="s">
        <v>64</v>
      </c>
      <c r="P281" t="str" cm="1">
        <f t="array" ref="P281">_xlfn.IFS(A281=1,"Core",A281=2,"Rim",TRUE,"Mantle")</f>
        <v>Rim</v>
      </c>
      <c r="Q281" s="1" t="s">
        <v>53</v>
      </c>
      <c r="R281" s="1">
        <v>1.9670000000000001</v>
      </c>
      <c r="S281" s="1">
        <v>1.0999999999999999E-2</v>
      </c>
      <c r="T281" s="1">
        <v>7.1999999999999995E-2</v>
      </c>
      <c r="U281" s="1">
        <v>3.0000000000000001E-3</v>
      </c>
      <c r="V281" s="1">
        <v>0</v>
      </c>
      <c r="W281" s="1">
        <v>0.73099999999999998</v>
      </c>
      <c r="X281" s="1">
        <v>2.1000000000000001E-2</v>
      </c>
      <c r="Y281" s="1">
        <v>0.46800000000000003</v>
      </c>
      <c r="Z281" s="1">
        <v>0.70199999999999996</v>
      </c>
      <c r="AA281" s="1">
        <v>0.02</v>
      </c>
      <c r="AB281" s="1">
        <v>0</v>
      </c>
      <c r="AC281" s="1">
        <v>3.9950000000000001</v>
      </c>
      <c r="AD281" s="2">
        <v>36.524453694068676</v>
      </c>
      <c r="AE281" s="2">
        <v>24.349635796045785</v>
      </c>
      <c r="AF281" s="2">
        <v>39.125910509885536</v>
      </c>
      <c r="AG281" s="2">
        <f t="shared" si="13"/>
        <v>39.032527105921602</v>
      </c>
      <c r="AH281" s="2">
        <f t="shared" si="14"/>
        <v>0</v>
      </c>
      <c r="AI281" s="2">
        <v>0.57388137356919877</v>
      </c>
      <c r="AJ281" s="2">
        <v>0.36524453694068676</v>
      </c>
      <c r="AK281" s="1"/>
      <c r="AL281" s="1">
        <v>3.480226469181904</v>
      </c>
      <c r="AM281" s="1">
        <v>1305.0512476706069</v>
      </c>
      <c r="AN281" s="1">
        <v>1345.314208984375</v>
      </c>
      <c r="AO281" s="1">
        <v>5.5176868438720703</v>
      </c>
      <c r="AP281" s="1">
        <v>1321.707641601562</v>
      </c>
      <c r="AQ281" s="1">
        <v>1372.4932697668769</v>
      </c>
      <c r="AR281" s="1">
        <v>1376.329230498317</v>
      </c>
      <c r="AS281" s="1">
        <v>3.064139604568481</v>
      </c>
      <c r="AT281" s="1">
        <v>5.7931953975166834</v>
      </c>
      <c r="AU281" s="1">
        <v>6.2877024937332866</v>
      </c>
      <c r="AV281" s="1">
        <v>0</v>
      </c>
      <c r="AW281" s="1"/>
      <c r="AX281" s="1"/>
    </row>
    <row r="282" spans="1:50" x14ac:dyDescent="0.3">
      <c r="A282" s="1">
        <v>2</v>
      </c>
      <c r="B282" s="1">
        <v>50.006999999999998</v>
      </c>
      <c r="C282" s="1">
        <v>0.39600000000000002</v>
      </c>
      <c r="D282" s="1">
        <v>1.4079999999999999</v>
      </c>
      <c r="E282" s="1">
        <v>0.17399999999999999</v>
      </c>
      <c r="F282" s="1">
        <v>21.667000000000002</v>
      </c>
      <c r="G282" s="1">
        <v>0.57299999999999995</v>
      </c>
      <c r="H282" s="1">
        <v>7.7119999999999997</v>
      </c>
      <c r="I282" s="1">
        <v>17.279</v>
      </c>
      <c r="J282" s="1">
        <v>0.28199999999999997</v>
      </c>
      <c r="K282" s="1">
        <v>0</v>
      </c>
      <c r="L282" s="1">
        <v>0</v>
      </c>
      <c r="M282" s="1">
        <v>0</v>
      </c>
      <c r="N282" s="1">
        <f t="shared" si="12"/>
        <v>99.49799999999999</v>
      </c>
      <c r="O282" s="1" t="s">
        <v>64</v>
      </c>
      <c r="P282" t="str" cm="1">
        <f t="array" ref="P282">_xlfn.IFS(A282=1,"Core",A282=2,"Rim",TRUE,"Mantle")</f>
        <v>Rim</v>
      </c>
      <c r="Q282" s="1" t="s">
        <v>53</v>
      </c>
      <c r="R282" s="1">
        <v>1.9710000000000001</v>
      </c>
      <c r="S282" s="1">
        <v>1.2E-2</v>
      </c>
      <c r="T282" s="1">
        <v>6.5000000000000002E-2</v>
      </c>
      <c r="U282" s="1">
        <v>5.0000000000000001E-3</v>
      </c>
      <c r="V282" s="1">
        <v>0</v>
      </c>
      <c r="W282" s="1">
        <v>0.71399999999999997</v>
      </c>
      <c r="X282" s="1">
        <v>1.9E-2</v>
      </c>
      <c r="Y282" s="1">
        <v>0.45300000000000001</v>
      </c>
      <c r="Z282" s="1">
        <v>0.73</v>
      </c>
      <c r="AA282" s="1">
        <v>2.1999999999999999E-2</v>
      </c>
      <c r="AB282" s="1">
        <v>0</v>
      </c>
      <c r="AC282" s="1">
        <v>3.992</v>
      </c>
      <c r="AD282" s="2">
        <v>38.100208768267223</v>
      </c>
      <c r="AE282" s="2">
        <v>23.643006263048019</v>
      </c>
      <c r="AF282" s="2">
        <v>38.256784968684762</v>
      </c>
      <c r="AG282" s="2">
        <f t="shared" si="13"/>
        <v>38.817480719794347</v>
      </c>
      <c r="AH282" s="2">
        <f t="shared" si="14"/>
        <v>0</v>
      </c>
      <c r="AI282" s="2">
        <v>0.5730688935281838</v>
      </c>
      <c r="AJ282" s="2">
        <v>0.38100208768267224</v>
      </c>
      <c r="AK282" s="1"/>
      <c r="AL282" s="1">
        <v>3.205616598236833</v>
      </c>
      <c r="AM282" s="1">
        <v>1308.4999852556459</v>
      </c>
      <c r="AN282" s="1">
        <v>1382.14990234375</v>
      </c>
      <c r="AO282" s="1">
        <v>6.3487720489501953</v>
      </c>
      <c r="AP282" s="1">
        <v>1316.630615234375</v>
      </c>
      <c r="AQ282" s="1">
        <v>1369.1374049213141</v>
      </c>
      <c r="AR282" s="1">
        <v>1375.2306638295149</v>
      </c>
      <c r="AS282" s="1">
        <v>2.7346773147583008</v>
      </c>
      <c r="AT282" s="1">
        <v>5.256563865865246</v>
      </c>
      <c r="AU282" s="1">
        <v>6.0416042410339283</v>
      </c>
      <c r="AV282" s="1">
        <v>0</v>
      </c>
      <c r="AW282" s="1"/>
      <c r="AX282" s="1"/>
    </row>
    <row r="283" spans="1:50" x14ac:dyDescent="0.3">
      <c r="A283" s="1">
        <v>2</v>
      </c>
      <c r="B283" s="1">
        <v>49.225999999999999</v>
      </c>
      <c r="C283" s="1">
        <v>0.38600000000000001</v>
      </c>
      <c r="D283" s="1">
        <v>1.619</v>
      </c>
      <c r="E283" s="1">
        <v>9.1999999999999998E-2</v>
      </c>
      <c r="F283" s="1">
        <v>22.114000000000001</v>
      </c>
      <c r="G283" s="1">
        <v>0.57899999999999996</v>
      </c>
      <c r="H283" s="1">
        <v>7.8419999999999996</v>
      </c>
      <c r="I283" s="1">
        <v>16.52</v>
      </c>
      <c r="J283" s="1">
        <v>0.25600000000000001</v>
      </c>
      <c r="K283" s="1">
        <v>0</v>
      </c>
      <c r="L283" s="1">
        <v>0</v>
      </c>
      <c r="M283" s="1">
        <v>0</v>
      </c>
      <c r="N283" s="1">
        <f t="shared" si="12"/>
        <v>98.633999999999986</v>
      </c>
      <c r="O283" s="1" t="s">
        <v>64</v>
      </c>
      <c r="P283" t="str" cm="1">
        <f t="array" ref="P283">_xlfn.IFS(A283=1,"Core",A283=2,"Rim",TRUE,"Mantle")</f>
        <v>Rim</v>
      </c>
      <c r="Q283" s="1" t="s">
        <v>53</v>
      </c>
      <c r="R283" s="1">
        <v>1.9610000000000001</v>
      </c>
      <c r="S283" s="1">
        <v>1.2E-2</v>
      </c>
      <c r="T283" s="1">
        <v>7.5999999999999998E-2</v>
      </c>
      <c r="U283" s="1">
        <v>3.0000000000000001E-3</v>
      </c>
      <c r="V283" s="1">
        <v>0</v>
      </c>
      <c r="W283" s="1">
        <v>0.73699999999999999</v>
      </c>
      <c r="X283" s="1">
        <v>0.02</v>
      </c>
      <c r="Y283" s="1">
        <v>0.46600000000000003</v>
      </c>
      <c r="Z283" s="1">
        <v>0.70499999999999996</v>
      </c>
      <c r="AA283" s="1">
        <v>0.02</v>
      </c>
      <c r="AB283" s="1">
        <v>0</v>
      </c>
      <c r="AC283" s="1">
        <v>3.9980000000000002</v>
      </c>
      <c r="AD283" s="2">
        <v>36.566390041493769</v>
      </c>
      <c r="AE283" s="2">
        <v>24.170124481327804</v>
      </c>
      <c r="AF283" s="2">
        <v>39.263485477178421</v>
      </c>
      <c r="AG283" s="2">
        <f t="shared" si="13"/>
        <v>38.736492103075641</v>
      </c>
      <c r="AH283" s="2">
        <f t="shared" si="14"/>
        <v>0</v>
      </c>
      <c r="AI283" s="2">
        <v>0.57546680497925307</v>
      </c>
      <c r="AJ283" s="2">
        <v>0.36566390041493768</v>
      </c>
      <c r="AK283" s="1"/>
      <c r="AL283" s="1">
        <v>3.3010037517519599</v>
      </c>
      <c r="AM283" s="1">
        <v>1305.54138276769</v>
      </c>
      <c r="AN283" s="1">
        <v>1345.3193359375</v>
      </c>
      <c r="AO283" s="1">
        <v>6.1027507781982422</v>
      </c>
      <c r="AP283" s="1">
        <v>1321.749877929688</v>
      </c>
      <c r="AQ283" s="1">
        <v>1369.988298439449</v>
      </c>
      <c r="AR283" s="1">
        <v>1373.3779087118701</v>
      </c>
      <c r="AS283" s="1">
        <v>2.9875795841217041</v>
      </c>
      <c r="AT283" s="1">
        <v>5.6671257052726114</v>
      </c>
      <c r="AU283" s="1">
        <v>6.1045792610923293</v>
      </c>
      <c r="AV283" s="1">
        <v>0</v>
      </c>
      <c r="AW283" s="1"/>
      <c r="AX283" s="1"/>
    </row>
    <row r="284" spans="1:50" x14ac:dyDescent="0.3">
      <c r="A284" s="1">
        <v>2</v>
      </c>
      <c r="B284" s="1">
        <v>50.844000000000001</v>
      </c>
      <c r="C284" s="1">
        <v>0.189</v>
      </c>
      <c r="D284" s="1">
        <v>0.372</v>
      </c>
      <c r="E284" s="1">
        <v>3.5000000000000003E-2</v>
      </c>
      <c r="F284" s="1">
        <v>23.013000000000002</v>
      </c>
      <c r="G284" s="1">
        <v>0.60399999999999998</v>
      </c>
      <c r="H284" s="1">
        <v>8.0579999999999998</v>
      </c>
      <c r="I284" s="1">
        <v>16.074000000000002</v>
      </c>
      <c r="J284" s="1">
        <v>0.188</v>
      </c>
      <c r="K284" s="1">
        <v>0</v>
      </c>
      <c r="L284" s="1">
        <v>0</v>
      </c>
      <c r="M284" s="1">
        <v>0</v>
      </c>
      <c r="N284" s="1">
        <f t="shared" si="12"/>
        <v>99.37700000000001</v>
      </c>
      <c r="O284" s="1" t="s">
        <v>63</v>
      </c>
      <c r="P284" t="str" cm="1">
        <f t="array" ref="P284">_xlfn.IFS(A284=1,"Core",A284=2,"Rim",TRUE,"Mantle")</f>
        <v>Rim</v>
      </c>
      <c r="Q284" s="1" t="s">
        <v>52</v>
      </c>
      <c r="R284" s="1">
        <v>2.0089999999999999</v>
      </c>
      <c r="S284" s="1">
        <v>6.0000000000000001E-3</v>
      </c>
      <c r="T284" s="1">
        <v>1.7000000000000001E-2</v>
      </c>
      <c r="U284" s="1">
        <v>1E-3</v>
      </c>
      <c r="V284" s="1">
        <v>0</v>
      </c>
      <c r="W284" s="1">
        <v>0.76100000000000001</v>
      </c>
      <c r="X284" s="1">
        <v>0.02</v>
      </c>
      <c r="Y284" s="1">
        <v>0.47499999999999998</v>
      </c>
      <c r="Z284" s="1">
        <v>0.68100000000000005</v>
      </c>
      <c r="AA284" s="1">
        <v>1.4E-2</v>
      </c>
      <c r="AB284" s="1">
        <v>0</v>
      </c>
      <c r="AC284" s="1">
        <v>3.9830000000000001</v>
      </c>
      <c r="AD284" s="2">
        <v>35.157459989674756</v>
      </c>
      <c r="AE284" s="2">
        <v>24.522457408363447</v>
      </c>
      <c r="AF284" s="2">
        <v>40.320082601961794</v>
      </c>
      <c r="AG284" s="2">
        <f t="shared" si="13"/>
        <v>38.430420711974108</v>
      </c>
      <c r="AH284" s="2">
        <f t="shared" si="14"/>
        <v>0</v>
      </c>
      <c r="AI284" s="2">
        <v>0.57898812596799165</v>
      </c>
      <c r="AJ284" s="2">
        <v>0.35157459989674755</v>
      </c>
      <c r="AK284" s="1"/>
      <c r="AL284" s="1">
        <v>2.821442862923369</v>
      </c>
      <c r="AM284" s="1">
        <v>1309.1215150675739</v>
      </c>
      <c r="AN284" s="1">
        <v>1321.973510742188</v>
      </c>
      <c r="AO284" s="1">
        <v>2.990741491317749</v>
      </c>
      <c r="AP284" s="1">
        <v>1302.363403320312</v>
      </c>
      <c r="AQ284" s="1">
        <v>1363.1831718330291</v>
      </c>
      <c r="AR284" s="1">
        <v>1368.5190851789989</v>
      </c>
      <c r="AS284" s="1">
        <v>2.346671581268311</v>
      </c>
      <c r="AT284" s="1">
        <v>4.6788159946468113</v>
      </c>
      <c r="AU284" s="1">
        <v>5.3670231385853366</v>
      </c>
      <c r="AV284" s="1">
        <v>0</v>
      </c>
      <c r="AW284" s="1"/>
      <c r="AX284" s="1"/>
    </row>
    <row r="285" spans="1:50" x14ac:dyDescent="0.3">
      <c r="A285" s="1">
        <v>2</v>
      </c>
      <c r="B285" s="1">
        <v>48.34</v>
      </c>
      <c r="C285" s="1">
        <v>0.4</v>
      </c>
      <c r="D285" s="1">
        <v>1.4</v>
      </c>
      <c r="E285" s="1">
        <v>0.09</v>
      </c>
      <c r="F285" s="1">
        <v>23.64</v>
      </c>
      <c r="G285" s="1">
        <v>0.65</v>
      </c>
      <c r="H285" s="1">
        <v>7.47</v>
      </c>
      <c r="I285" s="1">
        <v>16</v>
      </c>
      <c r="J285" s="1">
        <v>0.28999999999999998</v>
      </c>
      <c r="K285" s="1">
        <v>0</v>
      </c>
      <c r="L285" s="1">
        <v>0</v>
      </c>
      <c r="M285" s="1">
        <v>0</v>
      </c>
      <c r="N285" s="1">
        <f t="shared" si="12"/>
        <v>98.280000000000015</v>
      </c>
      <c r="O285" s="1" t="s">
        <v>64</v>
      </c>
      <c r="P285" t="str" cm="1">
        <f t="array" ref="P285">_xlfn.IFS(A285=1,"Core",A285=2,"Rim",TRUE,"Mantle")</f>
        <v>Rim</v>
      </c>
      <c r="Q285" s="1" t="s">
        <v>58</v>
      </c>
      <c r="R285" s="1">
        <v>1.9430000000000001</v>
      </c>
      <c r="S285" s="1">
        <v>1.2E-2</v>
      </c>
      <c r="T285" s="1">
        <v>6.6000000000000003E-2</v>
      </c>
      <c r="U285" s="1">
        <v>3.0000000000000001E-3</v>
      </c>
      <c r="V285" s="1">
        <v>4.2999999999999997E-2</v>
      </c>
      <c r="W285" s="1">
        <v>0.751</v>
      </c>
      <c r="X285" s="1">
        <v>2.1999999999999999E-2</v>
      </c>
      <c r="Y285" s="1">
        <v>0.44700000000000001</v>
      </c>
      <c r="Z285" s="1">
        <v>0.68899999999999995</v>
      </c>
      <c r="AA285" s="1">
        <v>2.3E-2</v>
      </c>
      <c r="AB285" s="1">
        <v>0</v>
      </c>
      <c r="AC285" s="1">
        <v>4</v>
      </c>
      <c r="AD285" s="1">
        <v>35.297131147540981</v>
      </c>
      <c r="AE285" s="1">
        <v>22.899590163934427</v>
      </c>
      <c r="AF285" s="1">
        <v>41.803278688524593</v>
      </c>
      <c r="AG285" s="2">
        <f t="shared" si="13"/>
        <v>37.312186978297163</v>
      </c>
      <c r="AH285" s="2">
        <f t="shared" si="14"/>
        <v>5.4156171284634756E-2</v>
      </c>
      <c r="AI285" s="1">
        <v>0.59451844262295084</v>
      </c>
      <c r="AJ285" s="1">
        <v>0.35297131147540983</v>
      </c>
      <c r="AK285" s="1"/>
      <c r="AL285" s="1">
        <v>3.0164990760993109</v>
      </c>
      <c r="AM285" s="1">
        <v>1291.040355089305</v>
      </c>
      <c r="AN285" s="1">
        <v>1343.179809570312</v>
      </c>
      <c r="AO285" s="1">
        <v>6.0065970420837402</v>
      </c>
      <c r="AP285" s="1">
        <v>1323.832397460938</v>
      </c>
      <c r="AQ285" s="1">
        <v>1347.9838864297201</v>
      </c>
      <c r="AR285" s="1">
        <v>1349.4363898003051</v>
      </c>
      <c r="AS285" s="1">
        <v>4.1500406265258789</v>
      </c>
      <c r="AT285" s="1">
        <v>4.4435411431950342</v>
      </c>
      <c r="AU285" s="1">
        <v>4.632738700146712</v>
      </c>
      <c r="AV285" s="1">
        <v>1</v>
      </c>
      <c r="AW285" s="1"/>
      <c r="AX285" s="1"/>
    </row>
    <row r="286" spans="1:50" x14ac:dyDescent="0.3">
      <c r="A286" s="1">
        <v>2</v>
      </c>
      <c r="B286" s="1">
        <v>48.970999999999997</v>
      </c>
      <c r="C286" s="1">
        <v>0.39400000000000002</v>
      </c>
      <c r="D286" s="1">
        <v>1.802</v>
      </c>
      <c r="E286" s="1">
        <v>5.7000000000000002E-2</v>
      </c>
      <c r="F286" s="1">
        <v>22.716999999999999</v>
      </c>
      <c r="G286" s="1">
        <v>0.6</v>
      </c>
      <c r="H286" s="1">
        <v>6.984</v>
      </c>
      <c r="I286" s="1">
        <v>16.846</v>
      </c>
      <c r="J286" s="1">
        <v>0.25600000000000001</v>
      </c>
      <c r="K286" s="1">
        <v>0</v>
      </c>
      <c r="L286" s="1">
        <v>0</v>
      </c>
      <c r="M286" s="1">
        <v>0</v>
      </c>
      <c r="N286" s="1">
        <f t="shared" si="12"/>
        <v>98.626999999999995</v>
      </c>
      <c r="O286" s="1" t="s">
        <v>64</v>
      </c>
      <c r="P286" t="str" cm="1">
        <f t="array" ref="P286">_xlfn.IFS(A286=1,"Core",A286=2,"Rim",TRUE,"Mantle")</f>
        <v>Rim</v>
      </c>
      <c r="Q286" s="1" t="s">
        <v>53</v>
      </c>
      <c r="R286" s="1">
        <v>1.9590000000000001</v>
      </c>
      <c r="S286" s="1">
        <v>1.2E-2</v>
      </c>
      <c r="T286" s="1">
        <v>8.5000000000000006E-2</v>
      </c>
      <c r="U286" s="1">
        <v>2E-3</v>
      </c>
      <c r="V286" s="1">
        <v>0</v>
      </c>
      <c r="W286" s="1">
        <v>0.76</v>
      </c>
      <c r="X286" s="1">
        <v>0.02</v>
      </c>
      <c r="Y286" s="1">
        <v>0.41599999999999998</v>
      </c>
      <c r="Z286" s="1">
        <v>0.72199999999999998</v>
      </c>
      <c r="AA286" s="1">
        <v>0.02</v>
      </c>
      <c r="AB286" s="1">
        <v>0</v>
      </c>
      <c r="AC286" s="1">
        <v>3.996</v>
      </c>
      <c r="AD286" s="2">
        <v>37.643378519290934</v>
      </c>
      <c r="AE286" s="2">
        <v>21.689259645464023</v>
      </c>
      <c r="AF286" s="2">
        <v>40.667361835245046</v>
      </c>
      <c r="AG286" s="2">
        <f t="shared" si="13"/>
        <v>35.374149659863946</v>
      </c>
      <c r="AH286" s="2">
        <f t="shared" si="14"/>
        <v>0</v>
      </c>
      <c r="AI286" s="2">
        <v>0.5948905109489051</v>
      </c>
      <c r="AJ286" s="2">
        <v>0.37643378519290932</v>
      </c>
      <c r="AK286" s="1"/>
      <c r="AL286" s="1">
        <v>3.4365588135943059</v>
      </c>
      <c r="AM286" s="1">
        <v>1294.1365062395339</v>
      </c>
      <c r="AN286" s="1">
        <v>1346.983276367188</v>
      </c>
      <c r="AO286" s="1">
        <v>6.9107913970947266</v>
      </c>
      <c r="AP286" s="1">
        <v>1308.907836914062</v>
      </c>
      <c r="AQ286" s="1">
        <v>1366.1294089710011</v>
      </c>
      <c r="AR286" s="1">
        <v>1369.4691141395319</v>
      </c>
      <c r="AS286" s="1">
        <v>3.7216064929962158</v>
      </c>
      <c r="AT286" s="1">
        <v>5.9982932560469644</v>
      </c>
      <c r="AU286" s="1">
        <v>6.4313332648345396</v>
      </c>
      <c r="AV286" s="1">
        <v>0</v>
      </c>
      <c r="AW286" s="1"/>
      <c r="AX286" s="1"/>
    </row>
    <row r="287" spans="1:50" x14ac:dyDescent="0.3">
      <c r="A287" s="1">
        <v>2</v>
      </c>
      <c r="B287" s="1">
        <v>49.040999999999997</v>
      </c>
      <c r="C287" s="1">
        <v>0.41</v>
      </c>
      <c r="D287" s="1">
        <v>1.7849999999999999</v>
      </c>
      <c r="E287" s="1">
        <v>5.6000000000000001E-2</v>
      </c>
      <c r="F287" s="1">
        <v>22.853000000000002</v>
      </c>
      <c r="G287" s="1">
        <v>0.58299999999999996</v>
      </c>
      <c r="H287" s="1">
        <v>6.9569999999999999</v>
      </c>
      <c r="I287" s="1">
        <v>16.876999999999999</v>
      </c>
      <c r="J287" s="1">
        <v>0.253</v>
      </c>
      <c r="K287" s="1">
        <v>0</v>
      </c>
      <c r="L287" s="1">
        <v>0</v>
      </c>
      <c r="M287" s="1">
        <v>0</v>
      </c>
      <c r="N287" s="1">
        <f t="shared" si="12"/>
        <v>98.814999999999969</v>
      </c>
      <c r="O287" s="1" t="s">
        <v>64</v>
      </c>
      <c r="P287" t="str" cm="1">
        <f t="array" ref="P287">_xlfn.IFS(A287=1,"Core",A287=2,"Rim",TRUE,"Mantle")</f>
        <v>Rim</v>
      </c>
      <c r="Q287" s="1" t="s">
        <v>53</v>
      </c>
      <c r="R287" s="1">
        <v>1.9590000000000001</v>
      </c>
      <c r="S287" s="1">
        <v>1.2E-2</v>
      </c>
      <c r="T287" s="1">
        <v>8.4000000000000005E-2</v>
      </c>
      <c r="U287" s="1">
        <v>2E-3</v>
      </c>
      <c r="V287" s="1">
        <v>0</v>
      </c>
      <c r="W287" s="1">
        <v>0.76300000000000001</v>
      </c>
      <c r="X287" s="1">
        <v>0.02</v>
      </c>
      <c r="Y287" s="1">
        <v>0.41399999999999998</v>
      </c>
      <c r="Z287" s="1">
        <v>0.72199999999999998</v>
      </c>
      <c r="AA287" s="1">
        <v>0.02</v>
      </c>
      <c r="AB287" s="1">
        <v>0</v>
      </c>
      <c r="AC287" s="1">
        <v>3.996</v>
      </c>
      <c r="AD287" s="2">
        <v>37.623762376237622</v>
      </c>
      <c r="AE287" s="2">
        <v>21.573736321000521</v>
      </c>
      <c r="AF287" s="2">
        <v>40.802501302761854</v>
      </c>
      <c r="AG287" s="2">
        <f t="shared" si="13"/>
        <v>35.174171622769748</v>
      </c>
      <c r="AH287" s="2">
        <f t="shared" si="14"/>
        <v>0</v>
      </c>
      <c r="AI287" s="2">
        <v>0.59614382490880669</v>
      </c>
      <c r="AJ287" s="2">
        <v>0.37623762376237624</v>
      </c>
      <c r="AK287" s="1"/>
      <c r="AL287" s="1">
        <v>3.3683535146128278</v>
      </c>
      <c r="AM287" s="1">
        <v>1294.7117283986081</v>
      </c>
      <c r="AN287" s="1">
        <v>1348.401245117188</v>
      </c>
      <c r="AO287" s="1">
        <v>6.6835083961486816</v>
      </c>
      <c r="AP287" s="1">
        <v>1305.507934570312</v>
      </c>
      <c r="AQ287" s="1">
        <v>1364.5194239608061</v>
      </c>
      <c r="AR287" s="1">
        <v>1367.812071481311</v>
      </c>
      <c r="AS287" s="1">
        <v>3.7345445156097412</v>
      </c>
      <c r="AT287" s="1">
        <v>5.925348346024748</v>
      </c>
      <c r="AU287" s="1">
        <v>6.3526143867535243</v>
      </c>
      <c r="AV287" s="1">
        <v>0</v>
      </c>
      <c r="AW287" s="1"/>
      <c r="AX287" s="1"/>
    </row>
    <row r="288" spans="1:50" x14ac:dyDescent="0.3">
      <c r="A288" s="1">
        <v>2</v>
      </c>
      <c r="B288" s="1">
        <v>49.622999999999998</v>
      </c>
      <c r="C288" s="1">
        <v>0.35499999999999998</v>
      </c>
      <c r="D288" s="1">
        <v>0.94399999999999995</v>
      </c>
      <c r="E288" s="1">
        <v>9.0999999999999998E-2</v>
      </c>
      <c r="F288" s="1">
        <v>25.887</v>
      </c>
      <c r="G288" s="1">
        <v>0.69699999999999995</v>
      </c>
      <c r="H288" s="1">
        <v>6.3339999999999996</v>
      </c>
      <c r="I288" s="1">
        <v>15.221</v>
      </c>
      <c r="J288" s="1">
        <v>0.21199999999999999</v>
      </c>
      <c r="K288" s="1">
        <v>0</v>
      </c>
      <c r="L288" s="1">
        <v>0</v>
      </c>
      <c r="M288" s="1">
        <v>0</v>
      </c>
      <c r="N288" s="1">
        <f t="shared" si="12"/>
        <v>99.364000000000019</v>
      </c>
      <c r="O288" s="1" t="s">
        <v>64</v>
      </c>
      <c r="P288" t="str" cm="1">
        <f t="array" ref="P288">_xlfn.IFS(A288=1,"Core",A288=2,"Rim",TRUE,"Mantle")</f>
        <v>Rim</v>
      </c>
      <c r="Q288" s="1" t="s">
        <v>53</v>
      </c>
      <c r="R288" s="1">
        <v>1.988</v>
      </c>
      <c r="S288" s="1">
        <v>1.0999999999999999E-2</v>
      </c>
      <c r="T288" s="1">
        <v>4.4999999999999998E-2</v>
      </c>
      <c r="U288" s="1">
        <v>3.0000000000000001E-3</v>
      </c>
      <c r="V288" s="1">
        <v>0</v>
      </c>
      <c r="W288" s="1">
        <v>0.86699999999999999</v>
      </c>
      <c r="X288" s="1">
        <v>2.4E-2</v>
      </c>
      <c r="Y288" s="1">
        <v>0.378</v>
      </c>
      <c r="Z288" s="1">
        <v>0.65300000000000002</v>
      </c>
      <c r="AA288" s="1">
        <v>1.6E-2</v>
      </c>
      <c r="AB288" s="1">
        <v>0</v>
      </c>
      <c r="AC288" s="1">
        <v>3.9860000000000002</v>
      </c>
      <c r="AD288" s="2">
        <v>33.975026014568158</v>
      </c>
      <c r="AE288" s="2">
        <v>19.667013527575438</v>
      </c>
      <c r="AF288" s="2">
        <v>46.3579604578564</v>
      </c>
      <c r="AG288" s="2">
        <f t="shared" si="13"/>
        <v>30.361445783132528</v>
      </c>
      <c r="AH288" s="2">
        <f t="shared" si="14"/>
        <v>0</v>
      </c>
      <c r="AI288" s="2">
        <v>0.63345473465140478</v>
      </c>
      <c r="AJ288" s="2">
        <v>0.3397502601456816</v>
      </c>
      <c r="AK288" s="1"/>
      <c r="AL288" s="1">
        <v>4.100527223164697</v>
      </c>
      <c r="AM288" s="1">
        <v>1282.7943095358621</v>
      </c>
      <c r="AN288" s="1">
        <v>1333.567993164062</v>
      </c>
      <c r="AO288" s="1">
        <v>3.6136422157287602</v>
      </c>
      <c r="AP288" s="1">
        <v>1324.92578125</v>
      </c>
      <c r="AQ288" s="1">
        <v>1351.351875886754</v>
      </c>
      <c r="AR288" s="1">
        <v>1355.3309188914809</v>
      </c>
      <c r="AS288" s="1">
        <v>3.396074771881104</v>
      </c>
      <c r="AT288" s="1">
        <v>6.3016179791243303</v>
      </c>
      <c r="AU288" s="1">
        <v>6.8240923035835621</v>
      </c>
      <c r="AV288" s="1">
        <v>0</v>
      </c>
      <c r="AW288" s="1"/>
      <c r="AX288" s="1"/>
    </row>
  </sheetData>
  <sortState xmlns:xlrd2="http://schemas.microsoft.com/office/spreadsheetml/2017/richdata2" ref="A2:AX288">
    <sortCondition descending="1" ref="AG2:AG288"/>
  </sortState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7C840-2F3C-41B8-8970-52F5FD057EC2}">
  <dimension ref="A1:AX86"/>
  <sheetViews>
    <sheetView topLeftCell="A63" workbookViewId="0">
      <selection activeCell="N87" sqref="N87"/>
    </sheetView>
  </sheetViews>
  <sheetFormatPr defaultRowHeight="14" x14ac:dyDescent="0.3"/>
  <cols>
    <col min="15" max="15" width="11.632812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>
        <v>1</v>
      </c>
      <c r="B2">
        <v>51.829000000000001</v>
      </c>
      <c r="C2">
        <v>0.23499999999999999</v>
      </c>
      <c r="D2">
        <v>0.93899999999999995</v>
      </c>
      <c r="E2">
        <v>0.376</v>
      </c>
      <c r="F2">
        <v>13.894</v>
      </c>
      <c r="G2">
        <v>0.46200000000000002</v>
      </c>
      <c r="H2">
        <v>13.141</v>
      </c>
      <c r="I2">
        <v>19.556000000000001</v>
      </c>
      <c r="J2">
        <v>0.38900000000000001</v>
      </c>
      <c r="K2">
        <v>0</v>
      </c>
      <c r="L2">
        <v>0.08</v>
      </c>
      <c r="M2">
        <v>0</v>
      </c>
      <c r="N2" s="1">
        <f t="shared" ref="N2:N33" si="0">SUM(B2:M2)</f>
        <v>100.901</v>
      </c>
      <c r="O2" s="1" t="s">
        <v>66</v>
      </c>
      <c r="P2" t="str" cm="1">
        <f t="array" ref="P2">_xlfn.IFS(A2=1,"Core",A2=2,"Rim",TRUE,"Mantle")</f>
        <v>Core</v>
      </c>
      <c r="Q2" s="1" t="s">
        <v>93</v>
      </c>
      <c r="R2">
        <v>1.9430000000000001</v>
      </c>
      <c r="S2">
        <v>7.0000000000000001E-3</v>
      </c>
      <c r="T2">
        <v>4.1000000000000002E-2</v>
      </c>
      <c r="U2">
        <v>1.0999999999999999E-2</v>
      </c>
      <c r="V2">
        <v>7.6999999999999999E-2</v>
      </c>
      <c r="W2">
        <v>0.35899999999999999</v>
      </c>
      <c r="X2">
        <v>1.4999999999999999E-2</v>
      </c>
      <c r="Y2">
        <v>0.73399999999999999</v>
      </c>
      <c r="Z2">
        <v>0.78500000000000003</v>
      </c>
      <c r="AA2">
        <v>2.8000000000000001E-2</v>
      </c>
      <c r="AB2">
        <v>0</v>
      </c>
      <c r="AC2">
        <v>4</v>
      </c>
      <c r="AD2">
        <v>39.847715736040605</v>
      </c>
      <c r="AE2">
        <v>37.25888324873096</v>
      </c>
      <c r="AF2">
        <v>22.893401015228427</v>
      </c>
      <c r="AG2" s="2">
        <f t="shared" ref="AG2:AG33" si="1">Y2/(Y2+W2)*100</f>
        <v>67.154620311070445</v>
      </c>
      <c r="AH2" s="2">
        <f t="shared" ref="AH2:AH33" si="2">V2/(V2+W2)</f>
        <v>0.17660550458715596</v>
      </c>
      <c r="AI2">
        <v>0.42817258883248732</v>
      </c>
      <c r="AJ2">
        <v>0.39847715736040606</v>
      </c>
      <c r="AK2"/>
      <c r="AL2"/>
      <c r="AM2">
        <v>1357.8146612940211</v>
      </c>
      <c r="AN2">
        <v>1381.060546875</v>
      </c>
      <c r="AO2">
        <v>1.890894889831543</v>
      </c>
      <c r="AP2">
        <v>1341.411987304688</v>
      </c>
      <c r="AQ2"/>
      <c r="AR2"/>
      <c r="AS2">
        <v>3.5821297168731689</v>
      </c>
      <c r="AT2"/>
      <c r="AU2"/>
      <c r="AV2">
        <v>1</v>
      </c>
      <c r="AW2"/>
      <c r="AX2"/>
    </row>
    <row r="3" spans="1:50" s="1" customFormat="1" x14ac:dyDescent="0.3">
      <c r="A3">
        <v>1</v>
      </c>
      <c r="B3">
        <v>51.496000000000002</v>
      </c>
      <c r="C3">
        <v>0.23300000000000001</v>
      </c>
      <c r="D3">
        <v>0.91800000000000004</v>
      </c>
      <c r="E3">
        <v>0.39</v>
      </c>
      <c r="F3">
        <v>13.705</v>
      </c>
      <c r="G3">
        <v>0.45100000000000001</v>
      </c>
      <c r="H3">
        <v>13.119</v>
      </c>
      <c r="I3">
        <v>19.53</v>
      </c>
      <c r="J3">
        <v>0.314</v>
      </c>
      <c r="K3">
        <v>0</v>
      </c>
      <c r="L3">
        <v>5.7000000000000002E-2</v>
      </c>
      <c r="M3">
        <v>0</v>
      </c>
      <c r="N3" s="1">
        <f t="shared" si="0"/>
        <v>100.21299999999999</v>
      </c>
      <c r="O3" s="1" t="s">
        <v>66</v>
      </c>
      <c r="P3" t="str" cm="1">
        <f t="array" ref="P3">_xlfn.IFS(A3=1,"Core",A3=2,"Rim",TRUE,"Mantle")</f>
        <v>Core</v>
      </c>
      <c r="Q3" s="1" t="s">
        <v>93</v>
      </c>
      <c r="R3">
        <v>1.9430000000000001</v>
      </c>
      <c r="S3">
        <v>7.0000000000000001E-3</v>
      </c>
      <c r="T3">
        <v>4.1000000000000002E-2</v>
      </c>
      <c r="U3">
        <v>1.2E-2</v>
      </c>
      <c r="V3">
        <v>7.0999999999999994E-2</v>
      </c>
      <c r="W3">
        <v>0.36199999999999999</v>
      </c>
      <c r="X3">
        <v>1.4E-2</v>
      </c>
      <c r="Y3">
        <v>0.73799999999999999</v>
      </c>
      <c r="Z3">
        <v>0.79</v>
      </c>
      <c r="AA3">
        <v>2.3E-2</v>
      </c>
      <c r="AB3">
        <v>0</v>
      </c>
      <c r="AC3">
        <v>4</v>
      </c>
      <c r="AD3">
        <v>40</v>
      </c>
      <c r="AE3">
        <v>37.367088607594937</v>
      </c>
      <c r="AF3">
        <v>22.632911392405063</v>
      </c>
      <c r="AG3" s="2">
        <f t="shared" si="1"/>
        <v>67.090909090909093</v>
      </c>
      <c r="AH3" s="2">
        <f t="shared" si="2"/>
        <v>0.16397228637413394</v>
      </c>
      <c r="AI3">
        <v>0.42632911392405065</v>
      </c>
      <c r="AJ3">
        <v>0.4</v>
      </c>
      <c r="AK3"/>
      <c r="AL3"/>
      <c r="AM3">
        <v>1353.2501773353561</v>
      </c>
      <c r="AN3">
        <v>1377.528076171875</v>
      </c>
      <c r="AO3">
        <v>1.7326886653900151</v>
      </c>
      <c r="AP3">
        <v>1338.38818359375</v>
      </c>
      <c r="AQ3"/>
      <c r="AR3"/>
      <c r="AS3">
        <v>2.7385377883911128</v>
      </c>
      <c r="AT3"/>
      <c r="AU3"/>
      <c r="AV3">
        <v>1</v>
      </c>
      <c r="AW3"/>
      <c r="AX3"/>
    </row>
    <row r="4" spans="1:50" s="1" customFormat="1" x14ac:dyDescent="0.3">
      <c r="A4">
        <v>1</v>
      </c>
      <c r="B4">
        <v>51.701999999999998</v>
      </c>
      <c r="C4">
        <v>0.23400000000000001</v>
      </c>
      <c r="D4">
        <v>0.91600000000000004</v>
      </c>
      <c r="E4">
        <v>0.379</v>
      </c>
      <c r="F4">
        <v>13.842000000000001</v>
      </c>
      <c r="G4">
        <v>0.45600000000000002</v>
      </c>
      <c r="H4">
        <v>13.159000000000001</v>
      </c>
      <c r="I4">
        <v>19.573</v>
      </c>
      <c r="J4">
        <v>0.309</v>
      </c>
      <c r="K4">
        <v>0</v>
      </c>
      <c r="L4">
        <v>0.06</v>
      </c>
      <c r="M4">
        <v>4.2999999999999997E-2</v>
      </c>
      <c r="N4" s="1">
        <f t="shared" si="0"/>
        <v>100.673</v>
      </c>
      <c r="O4" s="1" t="s">
        <v>66</v>
      </c>
      <c r="P4" t="str" cm="1">
        <f t="array" ref="P4">_xlfn.IFS(A4=1,"Core",A4=2,"Rim",TRUE,"Mantle")</f>
        <v>Core</v>
      </c>
      <c r="Q4" s="1" t="s">
        <v>93</v>
      </c>
      <c r="R4">
        <v>1.944</v>
      </c>
      <c r="S4">
        <v>7.0000000000000001E-3</v>
      </c>
      <c r="T4">
        <v>4.1000000000000002E-2</v>
      </c>
      <c r="U4">
        <v>1.0999999999999999E-2</v>
      </c>
      <c r="V4">
        <v>7.0000000000000007E-2</v>
      </c>
      <c r="W4">
        <v>0.36499999999999999</v>
      </c>
      <c r="X4">
        <v>1.4999999999999999E-2</v>
      </c>
      <c r="Y4">
        <v>0.73699999999999999</v>
      </c>
      <c r="Z4">
        <v>0.78800000000000003</v>
      </c>
      <c r="AA4">
        <v>2.3E-2</v>
      </c>
      <c r="AB4">
        <v>0</v>
      </c>
      <c r="AC4">
        <v>4</v>
      </c>
      <c r="AD4">
        <v>39.898734177215196</v>
      </c>
      <c r="AE4">
        <v>37.316455696202532</v>
      </c>
      <c r="AF4">
        <v>22.784810126582279</v>
      </c>
      <c r="AG4" s="2">
        <f t="shared" si="1"/>
        <v>66.878402903811264</v>
      </c>
      <c r="AH4" s="2">
        <f t="shared" si="2"/>
        <v>0.16091954022988508</v>
      </c>
      <c r="AI4">
        <v>0.42734177215189872</v>
      </c>
      <c r="AJ4">
        <v>0.39898734177215195</v>
      </c>
      <c r="AK4"/>
      <c r="AL4"/>
      <c r="AM4">
        <v>1352.4123713062711</v>
      </c>
      <c r="AN4">
        <v>1380.59765625</v>
      </c>
      <c r="AO4">
        <v>1.7041164636611941</v>
      </c>
      <c r="AP4">
        <v>1338.399047851562</v>
      </c>
      <c r="AQ4"/>
      <c r="AR4"/>
      <c r="AS4">
        <v>2.5664553642272949</v>
      </c>
      <c r="AT4"/>
      <c r="AU4"/>
      <c r="AV4">
        <v>1</v>
      </c>
      <c r="AW4"/>
      <c r="AX4"/>
    </row>
    <row r="5" spans="1:50" s="1" customFormat="1" x14ac:dyDescent="0.3">
      <c r="A5">
        <v>1</v>
      </c>
      <c r="B5">
        <v>51.548999999999999</v>
      </c>
      <c r="C5">
        <v>0.254</v>
      </c>
      <c r="D5">
        <v>0.91900000000000004</v>
      </c>
      <c r="E5">
        <v>0.375</v>
      </c>
      <c r="F5">
        <v>13.962999999999999</v>
      </c>
      <c r="G5">
        <v>0.48799999999999999</v>
      </c>
      <c r="H5">
        <v>13.061</v>
      </c>
      <c r="I5">
        <v>19.513999999999999</v>
      </c>
      <c r="J5">
        <v>0.33200000000000002</v>
      </c>
      <c r="K5">
        <v>0</v>
      </c>
      <c r="L5">
        <v>7.3999999999999996E-2</v>
      </c>
      <c r="M5">
        <v>0.03</v>
      </c>
      <c r="N5" s="1">
        <f t="shared" si="0"/>
        <v>100.55899999999997</v>
      </c>
      <c r="O5" s="1" t="s">
        <v>66</v>
      </c>
      <c r="P5" t="str" cm="1">
        <f t="array" ref="P5">_xlfn.IFS(A5=1,"Core",A5=2,"Rim",TRUE,"Mantle")</f>
        <v>Core</v>
      </c>
      <c r="Q5" s="1" t="s">
        <v>93</v>
      </c>
      <c r="R5">
        <v>1.9410000000000001</v>
      </c>
      <c r="S5">
        <v>7.0000000000000001E-3</v>
      </c>
      <c r="T5">
        <v>4.1000000000000002E-2</v>
      </c>
      <c r="U5">
        <v>1.0999999999999999E-2</v>
      </c>
      <c r="V5">
        <v>7.5999999999999998E-2</v>
      </c>
      <c r="W5">
        <v>0.36399999999999999</v>
      </c>
      <c r="X5">
        <v>1.6E-2</v>
      </c>
      <c r="Y5">
        <v>0.73299999999999998</v>
      </c>
      <c r="Z5">
        <v>0.78700000000000003</v>
      </c>
      <c r="AA5">
        <v>2.4E-2</v>
      </c>
      <c r="AB5">
        <v>0</v>
      </c>
      <c r="AC5">
        <v>4</v>
      </c>
      <c r="AD5">
        <v>39.827935222672068</v>
      </c>
      <c r="AE5">
        <v>37.095141700404859</v>
      </c>
      <c r="AF5">
        <v>23.076923076923077</v>
      </c>
      <c r="AG5" s="2">
        <f t="shared" si="1"/>
        <v>66.81859617137647</v>
      </c>
      <c r="AH5" s="2">
        <f t="shared" si="2"/>
        <v>0.17272727272727273</v>
      </c>
      <c r="AI5">
        <v>0.42990890688259109</v>
      </c>
      <c r="AJ5">
        <v>0.39827935222672067</v>
      </c>
      <c r="AK5"/>
      <c r="AL5"/>
      <c r="AM5">
        <v>1349.853888169838</v>
      </c>
      <c r="AN5">
        <v>1381.697021484375</v>
      </c>
      <c r="AO5">
        <v>1.715375423431396</v>
      </c>
      <c r="AP5">
        <v>1335.065673828125</v>
      </c>
      <c r="AQ5"/>
      <c r="AR5"/>
      <c r="AS5">
        <v>2.7776510715484619</v>
      </c>
      <c r="AT5"/>
      <c r="AU5"/>
      <c r="AV5">
        <v>1</v>
      </c>
      <c r="AW5"/>
      <c r="AX5"/>
    </row>
    <row r="6" spans="1:50" s="1" customFormat="1" x14ac:dyDescent="0.3">
      <c r="A6">
        <v>1</v>
      </c>
      <c r="B6">
        <v>51.648000000000003</v>
      </c>
      <c r="C6">
        <v>0.248</v>
      </c>
      <c r="D6">
        <v>0.91700000000000004</v>
      </c>
      <c r="E6">
        <v>0.38800000000000001</v>
      </c>
      <c r="F6">
        <v>13.685</v>
      </c>
      <c r="G6">
        <v>0.45500000000000002</v>
      </c>
      <c r="H6">
        <v>13.103</v>
      </c>
      <c r="I6">
        <v>19.617999999999999</v>
      </c>
      <c r="J6">
        <v>0.30499999999999999</v>
      </c>
      <c r="K6">
        <v>0</v>
      </c>
      <c r="L6">
        <v>7.9000000000000001E-2</v>
      </c>
      <c r="M6">
        <v>1.7999999999999999E-2</v>
      </c>
      <c r="N6" s="1">
        <f t="shared" si="0"/>
        <v>100.46399999999998</v>
      </c>
      <c r="O6" s="1" t="s">
        <v>66</v>
      </c>
      <c r="P6" t="str" cm="1">
        <f t="array" ref="P6">_xlfn.IFS(A6=1,"Core",A6=2,"Rim",TRUE,"Mantle")</f>
        <v>Core</v>
      </c>
      <c r="Q6" s="1" t="s">
        <v>93</v>
      </c>
      <c r="R6">
        <v>1.9450000000000001</v>
      </c>
      <c r="S6">
        <v>7.0000000000000001E-3</v>
      </c>
      <c r="T6">
        <v>4.1000000000000002E-2</v>
      </c>
      <c r="U6">
        <v>1.2E-2</v>
      </c>
      <c r="V6">
        <v>6.5000000000000002E-2</v>
      </c>
      <c r="W6">
        <v>0.36599999999999999</v>
      </c>
      <c r="X6">
        <v>1.4999999999999999E-2</v>
      </c>
      <c r="Y6">
        <v>0.73599999999999999</v>
      </c>
      <c r="Z6">
        <v>0.79200000000000004</v>
      </c>
      <c r="AA6">
        <v>2.1999999999999999E-2</v>
      </c>
      <c r="AB6">
        <v>0</v>
      </c>
      <c r="AC6">
        <v>4</v>
      </c>
      <c r="AD6">
        <v>40.121580547112458</v>
      </c>
      <c r="AE6">
        <v>37.284701114488342</v>
      </c>
      <c r="AF6">
        <v>22.593718338399189</v>
      </c>
      <c r="AG6" s="2">
        <f t="shared" si="1"/>
        <v>66.787658802177859</v>
      </c>
      <c r="AH6" s="2">
        <f t="shared" si="2"/>
        <v>0.15081206496519722</v>
      </c>
      <c r="AI6">
        <v>0.42654508611955416</v>
      </c>
      <c r="AJ6">
        <v>0.40121580547112456</v>
      </c>
      <c r="AK6"/>
      <c r="AL6"/>
      <c r="AM6">
        <v>1352.5248230050649</v>
      </c>
      <c r="AN6">
        <v>1379.05029296875</v>
      </c>
      <c r="AO6">
        <v>1.703278064727783</v>
      </c>
      <c r="AP6">
        <v>1337.299072265625</v>
      </c>
      <c r="AQ6"/>
      <c r="AR6"/>
      <c r="AS6">
        <v>2.6452863216400151</v>
      </c>
      <c r="AT6"/>
      <c r="AU6"/>
      <c r="AV6">
        <v>1</v>
      </c>
      <c r="AW6"/>
      <c r="AX6"/>
    </row>
    <row r="7" spans="1:50" s="1" customFormat="1" x14ac:dyDescent="0.3">
      <c r="A7">
        <v>1</v>
      </c>
      <c r="B7">
        <v>51.652999999999999</v>
      </c>
      <c r="C7">
        <v>0.24099999999999999</v>
      </c>
      <c r="D7">
        <v>0.94</v>
      </c>
      <c r="E7">
        <v>0.34699999999999998</v>
      </c>
      <c r="F7">
        <v>13.954000000000001</v>
      </c>
      <c r="G7">
        <v>0.46700000000000003</v>
      </c>
      <c r="H7">
        <v>13.042999999999999</v>
      </c>
      <c r="I7">
        <v>19.664999999999999</v>
      </c>
      <c r="J7">
        <v>0.317</v>
      </c>
      <c r="K7">
        <v>0</v>
      </c>
      <c r="L7">
        <v>8.5999999999999993E-2</v>
      </c>
      <c r="M7">
        <v>3.6999999999999998E-2</v>
      </c>
      <c r="N7" s="1">
        <f t="shared" si="0"/>
        <v>100.74999999999997</v>
      </c>
      <c r="O7" s="1" t="s">
        <v>66</v>
      </c>
      <c r="P7" t="str" cm="1">
        <f t="array" ref="P7">_xlfn.IFS(A7=1,"Core",A7=2,"Rim",TRUE,"Mantle")</f>
        <v>Core</v>
      </c>
      <c r="Q7" s="1" t="s">
        <v>93</v>
      </c>
      <c r="R7">
        <v>1.9419999999999999</v>
      </c>
      <c r="S7">
        <v>7.0000000000000001E-3</v>
      </c>
      <c r="T7">
        <v>4.2000000000000003E-2</v>
      </c>
      <c r="U7">
        <v>0.01</v>
      </c>
      <c r="V7">
        <v>7.3999999999999996E-2</v>
      </c>
      <c r="W7">
        <v>0.36499999999999999</v>
      </c>
      <c r="X7">
        <v>1.4999999999999999E-2</v>
      </c>
      <c r="Y7">
        <v>0.73099999999999998</v>
      </c>
      <c r="Z7">
        <v>0.79200000000000004</v>
      </c>
      <c r="AA7">
        <v>2.3E-2</v>
      </c>
      <c r="AB7">
        <v>0</v>
      </c>
      <c r="AC7">
        <v>4</v>
      </c>
      <c r="AD7">
        <v>40.06069802731411</v>
      </c>
      <c r="AE7">
        <v>36.975214972180062</v>
      </c>
      <c r="AF7">
        <v>22.964087000505813</v>
      </c>
      <c r="AG7" s="2">
        <f t="shared" si="1"/>
        <v>66.697080291970806</v>
      </c>
      <c r="AH7" s="2">
        <f t="shared" si="2"/>
        <v>0.16856492027334852</v>
      </c>
      <c r="AI7">
        <v>0.42994436014162873</v>
      </c>
      <c r="AJ7">
        <v>0.40060698027314112</v>
      </c>
      <c r="AK7"/>
      <c r="AL7"/>
      <c r="AM7">
        <v>1350.081484862458</v>
      </c>
      <c r="AN7">
        <v>1383.328857421875</v>
      </c>
      <c r="AO7">
        <v>1.9956686496734619</v>
      </c>
      <c r="AP7">
        <v>1332.196533203125</v>
      </c>
      <c r="AQ7"/>
      <c r="AR7"/>
      <c r="AS7">
        <v>2.687015056610107</v>
      </c>
      <c r="AT7"/>
      <c r="AU7"/>
      <c r="AV7">
        <v>1</v>
      </c>
      <c r="AW7"/>
      <c r="AX7"/>
    </row>
    <row r="8" spans="1:50" s="1" customFormat="1" x14ac:dyDescent="0.3">
      <c r="A8">
        <v>1</v>
      </c>
      <c r="B8">
        <v>51.463000000000001</v>
      </c>
      <c r="C8">
        <v>0.27300000000000002</v>
      </c>
      <c r="D8">
        <v>1.0029999999999999</v>
      </c>
      <c r="E8">
        <v>0.377</v>
      </c>
      <c r="F8">
        <v>14.093999999999999</v>
      </c>
      <c r="G8">
        <v>0.47899999999999998</v>
      </c>
      <c r="H8">
        <v>13.03</v>
      </c>
      <c r="I8">
        <v>19.596</v>
      </c>
      <c r="J8">
        <v>0.29599999999999999</v>
      </c>
      <c r="K8">
        <v>0</v>
      </c>
      <c r="L8">
        <v>6.0999999999999999E-2</v>
      </c>
      <c r="M8">
        <v>0</v>
      </c>
      <c r="N8" s="1">
        <f t="shared" si="0"/>
        <v>100.67200000000003</v>
      </c>
      <c r="O8" s="1" t="s">
        <v>66</v>
      </c>
      <c r="P8" t="str" cm="1">
        <f t="array" ref="P8">_xlfn.IFS(A8=1,"Core",A8=2,"Rim",TRUE,"Mantle")</f>
        <v>Core</v>
      </c>
      <c r="Q8" s="1" t="s">
        <v>93</v>
      </c>
      <c r="R8">
        <v>1.9359999999999999</v>
      </c>
      <c r="S8">
        <v>8.0000000000000002E-3</v>
      </c>
      <c r="T8">
        <v>4.3999999999999997E-2</v>
      </c>
      <c r="U8">
        <v>1.0999999999999999E-2</v>
      </c>
      <c r="V8">
        <v>7.9000000000000001E-2</v>
      </c>
      <c r="W8">
        <v>0.36499999999999999</v>
      </c>
      <c r="X8">
        <v>1.4999999999999999E-2</v>
      </c>
      <c r="Y8">
        <v>0.73099999999999998</v>
      </c>
      <c r="Z8">
        <v>0.79</v>
      </c>
      <c r="AA8">
        <v>2.1999999999999999E-2</v>
      </c>
      <c r="AB8">
        <v>0</v>
      </c>
      <c r="AC8">
        <v>4</v>
      </c>
      <c r="AD8">
        <v>39.898989898989903</v>
      </c>
      <c r="AE8">
        <v>36.919191919191917</v>
      </c>
      <c r="AF8">
        <v>23.181818181818183</v>
      </c>
      <c r="AG8" s="2">
        <f t="shared" si="1"/>
        <v>66.697080291970806</v>
      </c>
      <c r="AH8" s="2">
        <f t="shared" si="2"/>
        <v>0.17792792792792791</v>
      </c>
      <c r="AI8">
        <v>0.43131313131313131</v>
      </c>
      <c r="AJ8">
        <v>0.39898989898989901</v>
      </c>
      <c r="AK8"/>
      <c r="AL8"/>
      <c r="AM8">
        <v>1346.0646271144251</v>
      </c>
      <c r="AN8">
        <v>1382.3388671875</v>
      </c>
      <c r="AO8">
        <v>1.965858101844788</v>
      </c>
      <c r="AP8">
        <v>1336.0234375</v>
      </c>
      <c r="AQ8"/>
      <c r="AR8"/>
      <c r="AS8">
        <v>2.389040470123291</v>
      </c>
      <c r="AT8"/>
      <c r="AU8"/>
      <c r="AV8">
        <v>1</v>
      </c>
      <c r="AW8"/>
      <c r="AX8"/>
    </row>
    <row r="9" spans="1:50" s="1" customFormat="1" x14ac:dyDescent="0.3">
      <c r="A9">
        <v>1</v>
      </c>
      <c r="B9">
        <v>51.616</v>
      </c>
      <c r="C9">
        <v>0.25900000000000001</v>
      </c>
      <c r="D9">
        <v>0.93</v>
      </c>
      <c r="E9">
        <v>0.39900000000000002</v>
      </c>
      <c r="F9">
        <v>13.904999999999999</v>
      </c>
      <c r="G9">
        <v>0.48899999999999999</v>
      </c>
      <c r="H9">
        <v>13.071</v>
      </c>
      <c r="I9">
        <v>19.446999999999999</v>
      </c>
      <c r="J9">
        <v>0.34399999999999997</v>
      </c>
      <c r="K9">
        <v>0</v>
      </c>
      <c r="L9">
        <v>7.0999999999999994E-2</v>
      </c>
      <c r="M9">
        <v>0</v>
      </c>
      <c r="N9" s="1">
        <f t="shared" si="0"/>
        <v>100.53099999999999</v>
      </c>
      <c r="O9" s="1" t="s">
        <v>66</v>
      </c>
      <c r="P9" t="str" cm="1">
        <f t="array" ref="P9">_xlfn.IFS(A9=1,"Core",A9=2,"Rim",TRUE,"Mantle")</f>
        <v>Core</v>
      </c>
      <c r="Q9" s="1" t="s">
        <v>93</v>
      </c>
      <c r="R9">
        <v>1.9430000000000001</v>
      </c>
      <c r="S9">
        <v>7.0000000000000001E-3</v>
      </c>
      <c r="T9">
        <v>4.1000000000000002E-2</v>
      </c>
      <c r="U9">
        <v>1.2E-2</v>
      </c>
      <c r="V9">
        <v>7.0999999999999994E-2</v>
      </c>
      <c r="W9">
        <v>0.36699999999999999</v>
      </c>
      <c r="X9">
        <v>1.6E-2</v>
      </c>
      <c r="Y9">
        <v>0.73299999999999998</v>
      </c>
      <c r="Z9">
        <v>0.78400000000000003</v>
      </c>
      <c r="AA9">
        <v>2.5000000000000001E-2</v>
      </c>
      <c r="AB9">
        <v>0</v>
      </c>
      <c r="AC9">
        <v>4</v>
      </c>
      <c r="AD9">
        <v>39.776763064434299</v>
      </c>
      <c r="AE9">
        <v>37.18924403855911</v>
      </c>
      <c r="AF9">
        <v>23.033992897006598</v>
      </c>
      <c r="AG9" s="2">
        <f t="shared" si="1"/>
        <v>66.636363636363626</v>
      </c>
      <c r="AH9" s="2">
        <f t="shared" si="2"/>
        <v>0.16210045662100456</v>
      </c>
      <c r="AI9">
        <v>0.42922374429223747</v>
      </c>
      <c r="AJ9">
        <v>0.39776763064434301</v>
      </c>
      <c r="AK9"/>
      <c r="AL9"/>
      <c r="AM9">
        <v>1352.1844012092581</v>
      </c>
      <c r="AN9">
        <v>1384.40869140625</v>
      </c>
      <c r="AO9">
        <v>1.8950469493865969</v>
      </c>
      <c r="AP9">
        <v>1338.150146484375</v>
      </c>
      <c r="AQ9"/>
      <c r="AR9"/>
      <c r="AS9">
        <v>3.0884957313537602</v>
      </c>
      <c r="AT9"/>
      <c r="AU9"/>
      <c r="AV9">
        <v>1</v>
      </c>
      <c r="AW9"/>
      <c r="AX9"/>
    </row>
    <row r="10" spans="1:50" s="1" customFormat="1" x14ac:dyDescent="0.3">
      <c r="A10">
        <v>1</v>
      </c>
      <c r="B10">
        <v>51.439</v>
      </c>
      <c r="C10">
        <v>0.29199999999999998</v>
      </c>
      <c r="D10">
        <v>0.97299999999999998</v>
      </c>
      <c r="E10">
        <v>0.38700000000000001</v>
      </c>
      <c r="F10">
        <v>13.968</v>
      </c>
      <c r="G10">
        <v>0.46600000000000003</v>
      </c>
      <c r="H10">
        <v>12.875999999999999</v>
      </c>
      <c r="I10">
        <v>19.800999999999998</v>
      </c>
      <c r="J10">
        <v>0.32200000000000001</v>
      </c>
      <c r="K10">
        <v>0</v>
      </c>
      <c r="L10">
        <v>5.8999999999999997E-2</v>
      </c>
      <c r="M10">
        <v>0</v>
      </c>
      <c r="N10" s="1">
        <f t="shared" si="0"/>
        <v>100.583</v>
      </c>
      <c r="O10" s="1" t="s">
        <v>66</v>
      </c>
      <c r="P10" t="str" cm="1">
        <f t="array" ref="P10">_xlfn.IFS(A10=1,"Core",A10=2,"Rim",TRUE,"Mantle")</f>
        <v>Core</v>
      </c>
      <c r="Q10" s="1" t="s">
        <v>93</v>
      </c>
      <c r="R10">
        <v>1.9370000000000001</v>
      </c>
      <c r="S10">
        <v>8.0000000000000002E-3</v>
      </c>
      <c r="T10">
        <v>4.2999999999999997E-2</v>
      </c>
      <c r="U10">
        <v>1.2E-2</v>
      </c>
      <c r="V10">
        <v>7.8E-2</v>
      </c>
      <c r="W10">
        <v>0.36199999999999999</v>
      </c>
      <c r="X10">
        <v>1.4999999999999999E-2</v>
      </c>
      <c r="Y10">
        <v>0.72299999999999998</v>
      </c>
      <c r="Z10">
        <v>0.79900000000000004</v>
      </c>
      <c r="AA10">
        <v>2.4E-2</v>
      </c>
      <c r="AB10">
        <v>0</v>
      </c>
      <c r="AC10">
        <v>4</v>
      </c>
      <c r="AD10">
        <v>40.414769853313103</v>
      </c>
      <c r="AE10">
        <v>36.570561456752657</v>
      </c>
      <c r="AF10">
        <v>23.014668689934243</v>
      </c>
      <c r="AG10" s="2">
        <f t="shared" si="1"/>
        <v>66.635944700460826</v>
      </c>
      <c r="AH10" s="2">
        <f t="shared" si="2"/>
        <v>0.17727272727272728</v>
      </c>
      <c r="AI10">
        <v>0.43222053616590794</v>
      </c>
      <c r="AJ10">
        <v>0.40414769853313104</v>
      </c>
      <c r="AK10"/>
      <c r="AL10"/>
      <c r="AM10">
        <v>1347.4491956133761</v>
      </c>
      <c r="AN10">
        <v>1389.284301757812</v>
      </c>
      <c r="AO10">
        <v>2.011121511459351</v>
      </c>
      <c r="AP10">
        <v>1336.419067382812</v>
      </c>
      <c r="AQ10"/>
      <c r="AR10"/>
      <c r="AS10">
        <v>3.186027050018311</v>
      </c>
      <c r="AT10"/>
      <c r="AU10"/>
      <c r="AV10">
        <v>1</v>
      </c>
      <c r="AW10"/>
      <c r="AX10"/>
    </row>
    <row r="11" spans="1:50" s="1" customFormat="1" x14ac:dyDescent="0.3">
      <c r="A11">
        <v>1</v>
      </c>
      <c r="B11">
        <v>51.591000000000001</v>
      </c>
      <c r="C11">
        <v>0.309</v>
      </c>
      <c r="D11">
        <v>1.01</v>
      </c>
      <c r="E11">
        <v>0.376</v>
      </c>
      <c r="F11">
        <v>14.071999999999999</v>
      </c>
      <c r="G11">
        <v>0.48899999999999999</v>
      </c>
      <c r="H11">
        <v>12.944000000000001</v>
      </c>
      <c r="I11">
        <v>19.582999999999998</v>
      </c>
      <c r="J11">
        <v>0.371</v>
      </c>
      <c r="K11">
        <v>0</v>
      </c>
      <c r="L11">
        <v>5.7000000000000002E-2</v>
      </c>
      <c r="M11">
        <v>3.1E-2</v>
      </c>
      <c r="N11" s="1">
        <f t="shared" si="0"/>
        <v>100.833</v>
      </c>
      <c r="O11" s="1" t="s">
        <v>66</v>
      </c>
      <c r="P11" t="str" cm="1">
        <f t="array" ref="P11">_xlfn.IFS(A11=1,"Core",A11=2,"Rim",TRUE,"Mantle")</f>
        <v>Core</v>
      </c>
      <c r="Q11" s="1" t="s">
        <v>93</v>
      </c>
      <c r="R11">
        <v>1.9379999999999999</v>
      </c>
      <c r="S11">
        <v>8.9999999999999993E-3</v>
      </c>
      <c r="T11">
        <v>4.4999999999999998E-2</v>
      </c>
      <c r="U11">
        <v>1.0999999999999999E-2</v>
      </c>
      <c r="V11">
        <v>7.8E-2</v>
      </c>
      <c r="W11">
        <v>0.36399999999999999</v>
      </c>
      <c r="X11">
        <v>1.6E-2</v>
      </c>
      <c r="Y11">
        <v>0.72499999999999998</v>
      </c>
      <c r="Z11">
        <v>0.78800000000000003</v>
      </c>
      <c r="AA11">
        <v>2.7E-2</v>
      </c>
      <c r="AB11">
        <v>0</v>
      </c>
      <c r="AC11">
        <v>4</v>
      </c>
      <c r="AD11">
        <v>39.979705733130395</v>
      </c>
      <c r="AE11">
        <v>36.783358701166925</v>
      </c>
      <c r="AF11">
        <v>23.236935565702687</v>
      </c>
      <c r="AG11" s="2">
        <f t="shared" si="1"/>
        <v>66.574839302112025</v>
      </c>
      <c r="AH11" s="2">
        <f t="shared" si="2"/>
        <v>0.17647058823529413</v>
      </c>
      <c r="AI11">
        <v>0.43226788432267882</v>
      </c>
      <c r="AJ11">
        <v>0.39979705733130394</v>
      </c>
      <c r="AK11"/>
      <c r="AL11"/>
      <c r="AM11">
        <v>1351.2360220991691</v>
      </c>
      <c r="AN11">
        <v>1387.264282226562</v>
      </c>
      <c r="AO11">
        <v>2.124009370803833</v>
      </c>
      <c r="AP11">
        <v>1340.07421875</v>
      </c>
      <c r="AQ11"/>
      <c r="AR11"/>
      <c r="AS11">
        <v>3.529718399047852</v>
      </c>
      <c r="AT11"/>
      <c r="AU11"/>
      <c r="AV11">
        <v>1</v>
      </c>
      <c r="AW11"/>
      <c r="AX11"/>
    </row>
    <row r="12" spans="1:50" s="1" customFormat="1" x14ac:dyDescent="0.3">
      <c r="A12">
        <v>1</v>
      </c>
      <c r="B12">
        <v>51.46</v>
      </c>
      <c r="C12">
        <v>0.253</v>
      </c>
      <c r="D12">
        <v>0.91500000000000004</v>
      </c>
      <c r="E12">
        <v>0.39800000000000002</v>
      </c>
      <c r="F12">
        <v>13.957000000000001</v>
      </c>
      <c r="G12">
        <v>0.50600000000000001</v>
      </c>
      <c r="H12">
        <v>13.025</v>
      </c>
      <c r="I12">
        <v>19.478000000000002</v>
      </c>
      <c r="J12">
        <v>0.29699999999999999</v>
      </c>
      <c r="K12">
        <v>0</v>
      </c>
      <c r="L12">
        <v>7.5999999999999998E-2</v>
      </c>
      <c r="M12">
        <v>0.02</v>
      </c>
      <c r="N12" s="1">
        <f t="shared" si="0"/>
        <v>100.38500000000001</v>
      </c>
      <c r="O12" s="1" t="s">
        <v>66</v>
      </c>
      <c r="P12" t="str" cm="1">
        <f t="array" ref="P12">_xlfn.IFS(A12=1,"Core",A12=2,"Rim",TRUE,"Mantle")</f>
        <v>Core</v>
      </c>
      <c r="Q12" s="1" t="s">
        <v>93</v>
      </c>
      <c r="R12">
        <v>1.9419999999999999</v>
      </c>
      <c r="S12">
        <v>7.0000000000000001E-3</v>
      </c>
      <c r="T12">
        <v>4.1000000000000002E-2</v>
      </c>
      <c r="U12">
        <v>1.2E-2</v>
      </c>
      <c r="V12">
        <v>7.0999999999999994E-2</v>
      </c>
      <c r="W12">
        <v>0.36899999999999999</v>
      </c>
      <c r="X12">
        <v>1.6E-2</v>
      </c>
      <c r="Y12">
        <v>0.73199999999999998</v>
      </c>
      <c r="Z12">
        <v>0.78800000000000003</v>
      </c>
      <c r="AA12">
        <v>2.1999999999999999E-2</v>
      </c>
      <c r="AB12">
        <v>0</v>
      </c>
      <c r="AC12">
        <v>4</v>
      </c>
      <c r="AD12">
        <v>39.878542510121456</v>
      </c>
      <c r="AE12">
        <v>37.044534412955464</v>
      </c>
      <c r="AF12">
        <v>23.076923076923077</v>
      </c>
      <c r="AG12" s="2">
        <f t="shared" si="1"/>
        <v>66.485013623978205</v>
      </c>
      <c r="AH12" s="2">
        <f t="shared" si="2"/>
        <v>0.16136363636363635</v>
      </c>
      <c r="AI12">
        <v>0.43016194331983804</v>
      </c>
      <c r="AJ12">
        <v>0.39878542510121456</v>
      </c>
      <c r="AK12"/>
      <c r="AL12"/>
      <c r="AM12">
        <v>1345.900179403975</v>
      </c>
      <c r="AN12">
        <v>1384.30419921875</v>
      </c>
      <c r="AO12">
        <v>1.9116437435150151</v>
      </c>
      <c r="AP12">
        <v>1332.874633789062</v>
      </c>
      <c r="AQ12"/>
      <c r="AR12"/>
      <c r="AS12">
        <v>2.3095135688781738</v>
      </c>
      <c r="AT12"/>
      <c r="AU12"/>
      <c r="AV12">
        <v>1</v>
      </c>
      <c r="AW12"/>
      <c r="AX12"/>
    </row>
    <row r="13" spans="1:50" s="1" customFormat="1" x14ac:dyDescent="0.3">
      <c r="A13">
        <v>1</v>
      </c>
      <c r="B13">
        <v>51.456000000000003</v>
      </c>
      <c r="C13">
        <v>0.28199999999999997</v>
      </c>
      <c r="D13">
        <v>0.98599999999999999</v>
      </c>
      <c r="E13">
        <v>0.38</v>
      </c>
      <c r="F13">
        <v>13.829000000000001</v>
      </c>
      <c r="G13">
        <v>0.48399999999999999</v>
      </c>
      <c r="H13">
        <v>12.923</v>
      </c>
      <c r="I13">
        <v>19.664000000000001</v>
      </c>
      <c r="J13">
        <v>0.308</v>
      </c>
      <c r="K13">
        <v>0</v>
      </c>
      <c r="L13">
        <v>7.0999999999999994E-2</v>
      </c>
      <c r="M13">
        <v>0.02</v>
      </c>
      <c r="N13" s="1">
        <f t="shared" si="0"/>
        <v>100.40299999999999</v>
      </c>
      <c r="O13" s="1" t="s">
        <v>66</v>
      </c>
      <c r="P13" t="str" cm="1">
        <f t="array" ref="P13">_xlfn.IFS(A13=1,"Core",A13=2,"Rim",TRUE,"Mantle")</f>
        <v>Core</v>
      </c>
      <c r="Q13" s="1" t="s">
        <v>93</v>
      </c>
      <c r="R13">
        <v>1.9410000000000001</v>
      </c>
      <c r="S13">
        <v>8.0000000000000002E-3</v>
      </c>
      <c r="T13">
        <v>4.3999999999999997E-2</v>
      </c>
      <c r="U13">
        <v>1.0999999999999999E-2</v>
      </c>
      <c r="V13">
        <v>6.9000000000000006E-2</v>
      </c>
      <c r="W13">
        <v>0.36699999999999999</v>
      </c>
      <c r="X13">
        <v>1.4999999999999999E-2</v>
      </c>
      <c r="Y13">
        <v>0.72699999999999998</v>
      </c>
      <c r="Z13">
        <v>0.79500000000000004</v>
      </c>
      <c r="AA13">
        <v>2.3E-2</v>
      </c>
      <c r="AB13">
        <v>0</v>
      </c>
      <c r="AC13">
        <v>4</v>
      </c>
      <c r="AD13">
        <v>40.293968575772936</v>
      </c>
      <c r="AE13">
        <v>36.847440446021281</v>
      </c>
      <c r="AF13">
        <v>22.858590978205775</v>
      </c>
      <c r="AG13" s="2">
        <f t="shared" si="1"/>
        <v>66.453382084095068</v>
      </c>
      <c r="AH13" s="2">
        <f t="shared" si="2"/>
        <v>0.15825688073394498</v>
      </c>
      <c r="AI13">
        <v>0.43005575266092244</v>
      </c>
      <c r="AJ13">
        <v>0.40293968575772937</v>
      </c>
      <c r="AK13"/>
      <c r="AL13"/>
      <c r="AM13">
        <v>1347.6348772259789</v>
      </c>
      <c r="AN13">
        <v>1387.164794921875</v>
      </c>
      <c r="AO13">
        <v>2.012619256973267</v>
      </c>
      <c r="AP13">
        <v>1334.759033203125</v>
      </c>
      <c r="AQ13"/>
      <c r="AR13"/>
      <c r="AS13">
        <v>2.77207350730896</v>
      </c>
      <c r="AT13"/>
      <c r="AU13"/>
      <c r="AV13">
        <v>1</v>
      </c>
      <c r="AW13"/>
      <c r="AX13"/>
    </row>
    <row r="14" spans="1:50" s="1" customFormat="1" x14ac:dyDescent="0.3">
      <c r="A14">
        <v>1</v>
      </c>
      <c r="B14">
        <v>51.445999999999998</v>
      </c>
      <c r="C14">
        <v>0.217</v>
      </c>
      <c r="D14">
        <v>0.94799999999999995</v>
      </c>
      <c r="E14">
        <v>0.42099999999999999</v>
      </c>
      <c r="F14">
        <v>14.058999999999999</v>
      </c>
      <c r="G14">
        <v>0.48899999999999999</v>
      </c>
      <c r="H14">
        <v>12.906000000000001</v>
      </c>
      <c r="I14">
        <v>19.622</v>
      </c>
      <c r="J14">
        <v>0.313</v>
      </c>
      <c r="K14">
        <v>7.0000000000000001E-3</v>
      </c>
      <c r="L14">
        <v>8.5999999999999993E-2</v>
      </c>
      <c r="M14">
        <v>2.5000000000000001E-2</v>
      </c>
      <c r="N14" s="1">
        <f t="shared" si="0"/>
        <v>100.53900000000002</v>
      </c>
      <c r="O14" s="1" t="s">
        <v>66</v>
      </c>
      <c r="P14" t="str" cm="1">
        <f t="array" ref="P14">_xlfn.IFS(A14=1,"Core",A14=2,"Rim",TRUE,"Mantle")</f>
        <v>Core</v>
      </c>
      <c r="Q14" s="1" t="s">
        <v>93</v>
      </c>
      <c r="R14">
        <v>1.9390000000000001</v>
      </c>
      <c r="S14">
        <v>6.0000000000000001E-3</v>
      </c>
      <c r="T14">
        <v>4.2000000000000003E-2</v>
      </c>
      <c r="U14">
        <v>1.2999999999999999E-2</v>
      </c>
      <c r="V14">
        <v>7.6999999999999999E-2</v>
      </c>
      <c r="W14">
        <v>0.36599999999999999</v>
      </c>
      <c r="X14">
        <v>1.6E-2</v>
      </c>
      <c r="Y14">
        <v>0.72499999999999998</v>
      </c>
      <c r="Z14">
        <v>0.79300000000000004</v>
      </c>
      <c r="AA14">
        <v>2.3E-2</v>
      </c>
      <c r="AB14">
        <v>0</v>
      </c>
      <c r="AC14">
        <v>4</v>
      </c>
      <c r="AD14">
        <v>40.111279716742544</v>
      </c>
      <c r="AE14">
        <v>36.671724835609517</v>
      </c>
      <c r="AF14">
        <v>23.216995447647953</v>
      </c>
      <c r="AG14" s="2">
        <f t="shared" si="1"/>
        <v>66.452795600366628</v>
      </c>
      <c r="AH14" s="2">
        <f t="shared" si="2"/>
        <v>0.17381489841986456</v>
      </c>
      <c r="AI14">
        <v>0.43272635306019225</v>
      </c>
      <c r="AJ14">
        <v>0.40111279716742543</v>
      </c>
      <c r="AK14"/>
      <c r="AL14"/>
      <c r="AM14">
        <v>1346.6666242971601</v>
      </c>
      <c r="AN14">
        <v>1382.717041015625</v>
      </c>
      <c r="AO14">
        <v>2.1485590934753418</v>
      </c>
      <c r="AP14">
        <v>1330.621215820312</v>
      </c>
      <c r="AQ14"/>
      <c r="AR14"/>
      <c r="AS14">
        <v>2.9947667121887211</v>
      </c>
      <c r="AT14"/>
      <c r="AU14"/>
      <c r="AV14">
        <v>1</v>
      </c>
      <c r="AW14"/>
      <c r="AX14"/>
    </row>
    <row r="15" spans="1:50" s="1" customFormat="1" x14ac:dyDescent="0.3">
      <c r="A15">
        <v>1</v>
      </c>
      <c r="B15">
        <v>51.613</v>
      </c>
      <c r="C15">
        <v>0.24399999999999999</v>
      </c>
      <c r="D15">
        <v>0.96099999999999997</v>
      </c>
      <c r="E15">
        <v>0.38800000000000001</v>
      </c>
      <c r="F15">
        <v>14.021000000000001</v>
      </c>
      <c r="G15">
        <v>0.52</v>
      </c>
      <c r="H15">
        <v>12.978</v>
      </c>
      <c r="I15">
        <v>19.600000000000001</v>
      </c>
      <c r="J15">
        <v>0.30599999999999999</v>
      </c>
      <c r="K15">
        <v>0</v>
      </c>
      <c r="L15">
        <v>9.7000000000000003E-2</v>
      </c>
      <c r="M15">
        <v>1.7000000000000001E-2</v>
      </c>
      <c r="N15" s="1">
        <f t="shared" si="0"/>
        <v>100.74499999999998</v>
      </c>
      <c r="O15" s="1" t="s">
        <v>66</v>
      </c>
      <c r="P15" t="str" cm="1">
        <f t="array" ref="P15">_xlfn.IFS(A15=1,"Core",A15=2,"Rim",TRUE,"Mantle")</f>
        <v>Core</v>
      </c>
      <c r="Q15" s="1" t="s">
        <v>93</v>
      </c>
      <c r="R15">
        <v>1.9410000000000001</v>
      </c>
      <c r="S15">
        <v>7.0000000000000001E-3</v>
      </c>
      <c r="T15">
        <v>4.2999999999999997E-2</v>
      </c>
      <c r="U15">
        <v>1.2E-2</v>
      </c>
      <c r="V15">
        <v>7.0999999999999994E-2</v>
      </c>
      <c r="W15">
        <v>0.37</v>
      </c>
      <c r="X15">
        <v>1.7000000000000001E-2</v>
      </c>
      <c r="Y15">
        <v>0.72799999999999998</v>
      </c>
      <c r="Z15">
        <v>0.79</v>
      </c>
      <c r="AA15">
        <v>2.1999999999999999E-2</v>
      </c>
      <c r="AB15">
        <v>0</v>
      </c>
      <c r="AC15">
        <v>4</v>
      </c>
      <c r="AD15">
        <v>39.979757085020246</v>
      </c>
      <c r="AE15">
        <v>36.84210526315789</v>
      </c>
      <c r="AF15">
        <v>23.178137651821864</v>
      </c>
      <c r="AG15" s="2">
        <f t="shared" si="1"/>
        <v>66.30236794171222</v>
      </c>
      <c r="AH15" s="2">
        <f t="shared" si="2"/>
        <v>0.16099773242630383</v>
      </c>
      <c r="AI15">
        <v>0.43168016194331987</v>
      </c>
      <c r="AJ15">
        <v>0.39979757085020245</v>
      </c>
      <c r="AK15"/>
      <c r="AL15"/>
      <c r="AM15">
        <v>1344.8419719681381</v>
      </c>
      <c r="AN15">
        <v>1383.0703125</v>
      </c>
      <c r="AO15">
        <v>1.913499593734741</v>
      </c>
      <c r="AP15">
        <v>1330.694458007812</v>
      </c>
      <c r="AQ15"/>
      <c r="AR15"/>
      <c r="AS15">
        <v>2.5033261775970459</v>
      </c>
      <c r="AT15"/>
      <c r="AU15"/>
      <c r="AV15">
        <v>1</v>
      </c>
      <c r="AW15"/>
      <c r="AX15"/>
    </row>
    <row r="16" spans="1:50" s="1" customFormat="1" x14ac:dyDescent="0.3">
      <c r="A16">
        <v>1</v>
      </c>
      <c r="B16">
        <v>51.406999999999996</v>
      </c>
      <c r="C16">
        <v>0.28299999999999997</v>
      </c>
      <c r="D16">
        <v>1.032</v>
      </c>
      <c r="E16">
        <v>0.39500000000000002</v>
      </c>
      <c r="F16">
        <v>14.16</v>
      </c>
      <c r="G16">
        <v>0.48499999999999999</v>
      </c>
      <c r="H16">
        <v>12.856</v>
      </c>
      <c r="I16">
        <v>19.651</v>
      </c>
      <c r="J16">
        <v>0.28399999999999997</v>
      </c>
      <c r="K16">
        <v>0</v>
      </c>
      <c r="L16">
        <v>8.1000000000000003E-2</v>
      </c>
      <c r="M16">
        <v>2.3E-2</v>
      </c>
      <c r="N16" s="1">
        <f t="shared" si="0"/>
        <v>100.657</v>
      </c>
      <c r="O16" s="1" t="s">
        <v>66</v>
      </c>
      <c r="P16" t="str" cm="1">
        <f t="array" ref="P16">_xlfn.IFS(A16=1,"Core",A16=2,"Rim",TRUE,"Mantle")</f>
        <v>Core</v>
      </c>
      <c r="Q16" s="1" t="s">
        <v>93</v>
      </c>
      <c r="R16">
        <v>1.9370000000000001</v>
      </c>
      <c r="S16">
        <v>8.0000000000000002E-3</v>
      </c>
      <c r="T16">
        <v>4.5999999999999999E-2</v>
      </c>
      <c r="U16">
        <v>1.2E-2</v>
      </c>
      <c r="V16">
        <v>7.2999999999999995E-2</v>
      </c>
      <c r="W16">
        <v>0.373</v>
      </c>
      <c r="X16">
        <v>1.4999999999999999E-2</v>
      </c>
      <c r="Y16">
        <v>0.72199999999999998</v>
      </c>
      <c r="Z16">
        <v>0.79300000000000004</v>
      </c>
      <c r="AA16">
        <v>2.1000000000000001E-2</v>
      </c>
      <c r="AB16">
        <v>0</v>
      </c>
      <c r="AC16">
        <v>4</v>
      </c>
      <c r="AD16">
        <v>40.131578947368425</v>
      </c>
      <c r="AE16">
        <v>36.53846153846154</v>
      </c>
      <c r="AF16">
        <v>23.329959514170042</v>
      </c>
      <c r="AG16" s="2">
        <f t="shared" si="1"/>
        <v>65.936073059360737</v>
      </c>
      <c r="AH16" s="2">
        <f t="shared" si="2"/>
        <v>0.16367713004484305</v>
      </c>
      <c r="AI16">
        <v>0.43395748987854255</v>
      </c>
      <c r="AJ16">
        <v>0.40131578947368424</v>
      </c>
      <c r="AK16"/>
      <c r="AL16"/>
      <c r="AM16">
        <v>1343.7549943621609</v>
      </c>
      <c r="AN16">
        <v>1386.005737304688</v>
      </c>
      <c r="AO16">
        <v>2.0140266418457031</v>
      </c>
      <c r="AP16">
        <v>1336.376708984375</v>
      </c>
      <c r="AQ16"/>
      <c r="AR16"/>
      <c r="AS16">
        <v>2.4155046939849849</v>
      </c>
      <c r="AT16"/>
      <c r="AU16"/>
      <c r="AV16">
        <v>1</v>
      </c>
      <c r="AW16"/>
      <c r="AX16"/>
    </row>
    <row r="17" spans="1:50" s="1" customFormat="1" x14ac:dyDescent="0.3">
      <c r="A17">
        <v>1</v>
      </c>
      <c r="B17">
        <v>51.56</v>
      </c>
      <c r="C17">
        <v>0.247</v>
      </c>
      <c r="D17">
        <v>0.88900000000000001</v>
      </c>
      <c r="E17">
        <v>0.41099999999999998</v>
      </c>
      <c r="F17">
        <v>13.856999999999999</v>
      </c>
      <c r="G17">
        <v>0.45800000000000002</v>
      </c>
      <c r="H17">
        <v>12.984</v>
      </c>
      <c r="I17">
        <v>19.494</v>
      </c>
      <c r="J17">
        <v>0.28799999999999998</v>
      </c>
      <c r="K17">
        <v>0</v>
      </c>
      <c r="L17">
        <v>8.3000000000000004E-2</v>
      </c>
      <c r="M17">
        <v>0</v>
      </c>
      <c r="N17" s="1">
        <f t="shared" si="0"/>
        <v>100.27099999999999</v>
      </c>
      <c r="O17" s="1" t="s">
        <v>66</v>
      </c>
      <c r="P17" t="str" cm="1">
        <f t="array" ref="P17">_xlfn.IFS(A17=1,"Core",A17=2,"Rim",TRUE,"Mantle")</f>
        <v>Core</v>
      </c>
      <c r="Q17" s="1" t="s">
        <v>93</v>
      </c>
      <c r="R17">
        <v>1.948</v>
      </c>
      <c r="S17">
        <v>7.0000000000000001E-3</v>
      </c>
      <c r="T17">
        <v>0.04</v>
      </c>
      <c r="U17">
        <v>1.2E-2</v>
      </c>
      <c r="V17">
        <v>0.06</v>
      </c>
      <c r="W17">
        <v>0.378</v>
      </c>
      <c r="X17">
        <v>1.4999999999999999E-2</v>
      </c>
      <c r="Y17">
        <v>0.73099999999999998</v>
      </c>
      <c r="Z17">
        <v>0.78900000000000003</v>
      </c>
      <c r="AA17">
        <v>2.1000000000000001E-2</v>
      </c>
      <c r="AB17">
        <v>0</v>
      </c>
      <c r="AC17">
        <v>4</v>
      </c>
      <c r="AD17">
        <v>39.989863152559558</v>
      </c>
      <c r="AE17">
        <v>37.0501773948302</v>
      </c>
      <c r="AF17">
        <v>22.959959452610239</v>
      </c>
      <c r="AG17" s="2">
        <f t="shared" si="1"/>
        <v>65.915238954012622</v>
      </c>
      <c r="AH17" s="2">
        <f t="shared" si="2"/>
        <v>0.13698630136986301</v>
      </c>
      <c r="AI17">
        <v>0.42954891028890019</v>
      </c>
      <c r="AJ17">
        <v>0.39989863152559557</v>
      </c>
      <c r="AK17"/>
      <c r="AL17"/>
      <c r="AM17">
        <v>1350.988316156167</v>
      </c>
      <c r="AN17">
        <v>1387.010620117188</v>
      </c>
      <c r="AO17">
        <v>1.9057657718658449</v>
      </c>
      <c r="AP17">
        <v>1340.2412109375</v>
      </c>
      <c r="AQ17"/>
      <c r="AR17"/>
      <c r="AS17">
        <v>2.2597112655639648</v>
      </c>
      <c r="AT17"/>
      <c r="AU17"/>
      <c r="AV17">
        <v>1</v>
      </c>
      <c r="AW17"/>
      <c r="AX17"/>
    </row>
    <row r="18" spans="1:50" s="1" customFormat="1" x14ac:dyDescent="0.3">
      <c r="A18">
        <v>1</v>
      </c>
      <c r="B18">
        <v>51.82</v>
      </c>
      <c r="C18">
        <v>0.27900000000000003</v>
      </c>
      <c r="D18">
        <v>0.91200000000000003</v>
      </c>
      <c r="E18">
        <v>0.40699999999999997</v>
      </c>
      <c r="F18">
        <v>13.903</v>
      </c>
      <c r="G18">
        <v>0.46800000000000003</v>
      </c>
      <c r="H18">
        <v>13.012</v>
      </c>
      <c r="I18">
        <v>19.495000000000001</v>
      </c>
      <c r="J18">
        <v>0.33900000000000002</v>
      </c>
      <c r="K18">
        <v>0</v>
      </c>
      <c r="L18">
        <v>5.8000000000000003E-2</v>
      </c>
      <c r="M18">
        <v>0</v>
      </c>
      <c r="N18" s="1">
        <f t="shared" si="0"/>
        <v>100.69300000000001</v>
      </c>
      <c r="O18" s="1" t="s">
        <v>66</v>
      </c>
      <c r="P18" t="str" cm="1">
        <f t="array" ref="P18">_xlfn.IFS(A18=1,"Core",A18=2,"Rim",TRUE,"Mantle")</f>
        <v>Core</v>
      </c>
      <c r="Q18" s="1" t="s">
        <v>93</v>
      </c>
      <c r="R18">
        <v>1.948</v>
      </c>
      <c r="S18">
        <v>8.0000000000000002E-3</v>
      </c>
      <c r="T18">
        <v>0.04</v>
      </c>
      <c r="U18">
        <v>1.2E-2</v>
      </c>
      <c r="V18">
        <v>0.06</v>
      </c>
      <c r="W18">
        <v>0.377</v>
      </c>
      <c r="X18">
        <v>1.4999999999999999E-2</v>
      </c>
      <c r="Y18">
        <v>0.72899999999999998</v>
      </c>
      <c r="Z18">
        <v>0.78500000000000003</v>
      </c>
      <c r="AA18">
        <v>2.5000000000000001E-2</v>
      </c>
      <c r="AB18">
        <v>0</v>
      </c>
      <c r="AC18">
        <v>4</v>
      </c>
      <c r="AD18">
        <v>39.928789420142422</v>
      </c>
      <c r="AE18">
        <v>37.080366225839263</v>
      </c>
      <c r="AF18">
        <v>22.990844354018311</v>
      </c>
      <c r="AG18" s="2">
        <f t="shared" si="1"/>
        <v>65.913200723327321</v>
      </c>
      <c r="AH18" s="2">
        <f t="shared" si="2"/>
        <v>0.13729977116704806</v>
      </c>
      <c r="AI18">
        <v>0.42955239064089523</v>
      </c>
      <c r="AJ18">
        <v>0.39928789420142424</v>
      </c>
      <c r="AK18"/>
      <c r="AL18"/>
      <c r="AM18">
        <v>1354.7088640434631</v>
      </c>
      <c r="AN18">
        <v>1382.164916992188</v>
      </c>
      <c r="AO18">
        <v>2.0233154296875</v>
      </c>
      <c r="AP18">
        <v>1340.745849609375</v>
      </c>
      <c r="AQ18"/>
      <c r="AR18"/>
      <c r="AS18">
        <v>3.1507027149200439</v>
      </c>
      <c r="AT18"/>
      <c r="AU18"/>
      <c r="AV18">
        <v>1</v>
      </c>
      <c r="AW18"/>
      <c r="AX18"/>
    </row>
    <row r="19" spans="1:50" s="1" customFormat="1" x14ac:dyDescent="0.3">
      <c r="A19">
        <v>1</v>
      </c>
      <c r="B19">
        <v>51.621000000000002</v>
      </c>
      <c r="C19">
        <v>0.26900000000000002</v>
      </c>
      <c r="D19">
        <v>0.92800000000000005</v>
      </c>
      <c r="E19">
        <v>0.39200000000000002</v>
      </c>
      <c r="F19">
        <v>13.954000000000001</v>
      </c>
      <c r="G19">
        <v>0.47499999999999998</v>
      </c>
      <c r="H19">
        <v>12.958</v>
      </c>
      <c r="I19">
        <v>19.478000000000002</v>
      </c>
      <c r="J19">
        <v>0.31900000000000001</v>
      </c>
      <c r="K19">
        <v>0</v>
      </c>
      <c r="L19">
        <v>7.1999999999999995E-2</v>
      </c>
      <c r="M19">
        <v>2.3E-2</v>
      </c>
      <c r="N19" s="1">
        <f t="shared" si="0"/>
        <v>100.48899999999999</v>
      </c>
      <c r="O19" s="1" t="s">
        <v>66</v>
      </c>
      <c r="P19" t="str" cm="1">
        <f t="array" ref="P19">_xlfn.IFS(A19=1,"Core",A19=2,"Rim",TRUE,"Mantle")</f>
        <v>Core</v>
      </c>
      <c r="Q19" s="1" t="s">
        <v>93</v>
      </c>
      <c r="R19">
        <v>1.946</v>
      </c>
      <c r="S19">
        <v>8.0000000000000002E-3</v>
      </c>
      <c r="T19">
        <v>4.1000000000000002E-2</v>
      </c>
      <c r="U19">
        <v>1.2E-2</v>
      </c>
      <c r="V19">
        <v>6.3E-2</v>
      </c>
      <c r="W19">
        <v>0.377</v>
      </c>
      <c r="X19">
        <v>1.4999999999999999E-2</v>
      </c>
      <c r="Y19">
        <v>0.72799999999999998</v>
      </c>
      <c r="Z19">
        <v>0.78700000000000003</v>
      </c>
      <c r="AA19">
        <v>2.3E-2</v>
      </c>
      <c r="AB19">
        <v>0</v>
      </c>
      <c r="AC19">
        <v>4</v>
      </c>
      <c r="AD19">
        <v>39.949238578680202</v>
      </c>
      <c r="AE19">
        <v>36.954314720812178</v>
      </c>
      <c r="AF19">
        <v>23.096446700507613</v>
      </c>
      <c r="AG19" s="2">
        <f t="shared" si="1"/>
        <v>65.882352941176464</v>
      </c>
      <c r="AH19" s="2">
        <f t="shared" si="2"/>
        <v>0.14318181818181819</v>
      </c>
      <c r="AI19">
        <v>0.43071065989847712</v>
      </c>
      <c r="AJ19">
        <v>0.39949238578680202</v>
      </c>
      <c r="AK19"/>
      <c r="AL19"/>
      <c r="AM19">
        <v>1351.442790548766</v>
      </c>
      <c r="AN19">
        <v>1383.866455078125</v>
      </c>
      <c r="AO19">
        <v>1.9465093612670901</v>
      </c>
      <c r="AP19">
        <v>1337.4501953125</v>
      </c>
      <c r="AQ19"/>
      <c r="AR19"/>
      <c r="AS19">
        <v>2.809097528457642</v>
      </c>
      <c r="AT19"/>
      <c r="AU19"/>
      <c r="AV19">
        <v>1</v>
      </c>
      <c r="AW19"/>
      <c r="AX19"/>
    </row>
    <row r="20" spans="1:50" s="1" customFormat="1" x14ac:dyDescent="0.3">
      <c r="A20">
        <v>1</v>
      </c>
      <c r="B20">
        <v>51.887999999999998</v>
      </c>
      <c r="C20">
        <v>0.255</v>
      </c>
      <c r="D20">
        <v>0.93400000000000005</v>
      </c>
      <c r="E20">
        <v>0.371</v>
      </c>
      <c r="F20">
        <v>13.984</v>
      </c>
      <c r="G20">
        <v>0.45100000000000001</v>
      </c>
      <c r="H20">
        <v>12.973000000000001</v>
      </c>
      <c r="I20">
        <v>19.638000000000002</v>
      </c>
      <c r="J20">
        <v>0.33900000000000002</v>
      </c>
      <c r="K20">
        <v>0</v>
      </c>
      <c r="L20">
        <v>5.5E-2</v>
      </c>
      <c r="M20">
        <v>0</v>
      </c>
      <c r="N20" s="1">
        <f t="shared" si="0"/>
        <v>100.88800000000001</v>
      </c>
      <c r="O20" s="1" t="s">
        <v>66</v>
      </c>
      <c r="P20" t="str" cm="1">
        <f t="array" ref="P20">_xlfn.IFS(A20=1,"Core",A20=2,"Rim",TRUE,"Mantle")</f>
        <v>Core</v>
      </c>
      <c r="Q20" s="1" t="s">
        <v>93</v>
      </c>
      <c r="R20">
        <v>1.9470000000000001</v>
      </c>
      <c r="S20">
        <v>7.0000000000000001E-3</v>
      </c>
      <c r="T20">
        <v>4.1000000000000002E-2</v>
      </c>
      <c r="U20">
        <v>1.0999999999999999E-2</v>
      </c>
      <c r="V20">
        <v>6.3E-2</v>
      </c>
      <c r="W20">
        <v>0.376</v>
      </c>
      <c r="X20">
        <v>1.4E-2</v>
      </c>
      <c r="Y20">
        <v>0.72599999999999998</v>
      </c>
      <c r="Z20">
        <v>0.79</v>
      </c>
      <c r="AA20">
        <v>2.5000000000000001E-2</v>
      </c>
      <c r="AB20">
        <v>0</v>
      </c>
      <c r="AC20">
        <v>4</v>
      </c>
      <c r="AD20">
        <v>40.121889283900451</v>
      </c>
      <c r="AE20">
        <v>36.871508379888269</v>
      </c>
      <c r="AF20">
        <v>23.006602336211277</v>
      </c>
      <c r="AG20" s="2">
        <f t="shared" si="1"/>
        <v>65.880217785843925</v>
      </c>
      <c r="AH20" s="2">
        <f t="shared" si="2"/>
        <v>0.14350797266514806</v>
      </c>
      <c r="AI20">
        <v>0.43067546978161503</v>
      </c>
      <c r="AJ20">
        <v>0.40121889283900453</v>
      </c>
      <c r="AK20"/>
      <c r="AL20"/>
      <c r="AM20">
        <v>1354.8369108878551</v>
      </c>
      <c r="AN20">
        <v>1382.508178710938</v>
      </c>
      <c r="AO20">
        <v>2.1421465873718262</v>
      </c>
      <c r="AP20">
        <v>1340.1630859375</v>
      </c>
      <c r="AQ20"/>
      <c r="AR20"/>
      <c r="AS20">
        <v>3.215235710144043</v>
      </c>
      <c r="AT20"/>
      <c r="AU20"/>
      <c r="AV20">
        <v>1</v>
      </c>
      <c r="AW20"/>
      <c r="AX20"/>
    </row>
    <row r="21" spans="1:50" s="1" customFormat="1" x14ac:dyDescent="0.3">
      <c r="A21">
        <v>1</v>
      </c>
      <c r="B21">
        <v>51.780999999999999</v>
      </c>
      <c r="C21">
        <v>0.27600000000000002</v>
      </c>
      <c r="D21">
        <v>0.91400000000000003</v>
      </c>
      <c r="E21">
        <v>0.39600000000000002</v>
      </c>
      <c r="F21">
        <v>13.997999999999999</v>
      </c>
      <c r="G21">
        <v>0.47</v>
      </c>
      <c r="H21">
        <v>12.954000000000001</v>
      </c>
      <c r="I21">
        <v>19.533999999999999</v>
      </c>
      <c r="J21">
        <v>0.33900000000000002</v>
      </c>
      <c r="K21">
        <v>0</v>
      </c>
      <c r="L21">
        <v>7.4999999999999997E-2</v>
      </c>
      <c r="M21">
        <v>0</v>
      </c>
      <c r="N21" s="1">
        <f t="shared" si="0"/>
        <v>100.73700000000001</v>
      </c>
      <c r="O21" s="1" t="s">
        <v>66</v>
      </c>
      <c r="P21" t="str" cm="1">
        <f t="array" ref="P21">_xlfn.IFS(A21=1,"Core",A21=2,"Rim",TRUE,"Mantle")</f>
        <v>Core</v>
      </c>
      <c r="Q21" s="1" t="s">
        <v>93</v>
      </c>
      <c r="R21">
        <v>1.9470000000000001</v>
      </c>
      <c r="S21">
        <v>8.0000000000000002E-3</v>
      </c>
      <c r="T21">
        <v>4.1000000000000002E-2</v>
      </c>
      <c r="U21">
        <v>1.2E-2</v>
      </c>
      <c r="V21">
        <v>6.3E-2</v>
      </c>
      <c r="W21">
        <v>0.377</v>
      </c>
      <c r="X21">
        <v>1.4999999999999999E-2</v>
      </c>
      <c r="Y21">
        <v>0.72599999999999998</v>
      </c>
      <c r="Z21">
        <v>0.78700000000000003</v>
      </c>
      <c r="AA21">
        <v>2.5000000000000001E-2</v>
      </c>
      <c r="AB21">
        <v>0</v>
      </c>
      <c r="AC21">
        <v>4</v>
      </c>
      <c r="AD21">
        <v>39.989837398373986</v>
      </c>
      <c r="AE21">
        <v>36.890243902439018</v>
      </c>
      <c r="AF21">
        <v>23.119918699186996</v>
      </c>
      <c r="AG21" s="2">
        <f t="shared" si="1"/>
        <v>65.82048957388939</v>
      </c>
      <c r="AH21" s="2">
        <f t="shared" si="2"/>
        <v>0.14318181818181819</v>
      </c>
      <c r="AI21">
        <v>0.4311483739837399</v>
      </c>
      <c r="AJ21">
        <v>0.39989837398373984</v>
      </c>
      <c r="AK21"/>
      <c r="AL21"/>
      <c r="AM21">
        <v>1353.306875635426</v>
      </c>
      <c r="AN21">
        <v>1381.751953125</v>
      </c>
      <c r="AO21">
        <v>2.1034247875213619</v>
      </c>
      <c r="AP21">
        <v>1337.63671875</v>
      </c>
      <c r="AQ21"/>
      <c r="AR21"/>
      <c r="AS21">
        <v>3.2212603092193599</v>
      </c>
      <c r="AT21"/>
      <c r="AU21"/>
      <c r="AV21">
        <v>1</v>
      </c>
      <c r="AW21"/>
      <c r="AX21"/>
    </row>
    <row r="22" spans="1:50" s="1" customFormat="1" x14ac:dyDescent="0.3">
      <c r="A22">
        <v>1</v>
      </c>
      <c r="B22">
        <v>51.295999999999999</v>
      </c>
      <c r="C22">
        <v>0.33</v>
      </c>
      <c r="D22">
        <v>1.024</v>
      </c>
      <c r="E22">
        <v>0.32300000000000001</v>
      </c>
      <c r="F22">
        <v>14.302</v>
      </c>
      <c r="G22">
        <v>0.52</v>
      </c>
      <c r="H22">
        <v>12.81</v>
      </c>
      <c r="I22">
        <v>19.385999999999999</v>
      </c>
      <c r="J22">
        <v>0.33200000000000002</v>
      </c>
      <c r="K22">
        <v>0</v>
      </c>
      <c r="L22">
        <v>5.8999999999999997E-2</v>
      </c>
      <c r="M22">
        <v>2.8000000000000001E-2</v>
      </c>
      <c r="N22" s="1">
        <f t="shared" si="0"/>
        <v>100.41</v>
      </c>
      <c r="O22" s="1" t="s">
        <v>66</v>
      </c>
      <c r="P22" t="str" cm="1">
        <f t="array" ref="P22">_xlfn.IFS(A22=1,"Core",A22=2,"Rim",TRUE,"Mantle")</f>
        <v>Core</v>
      </c>
      <c r="Q22" s="1" t="s">
        <v>93</v>
      </c>
      <c r="R22">
        <v>1.9370000000000001</v>
      </c>
      <c r="S22">
        <v>8.9999999999999993E-3</v>
      </c>
      <c r="T22">
        <v>4.5999999999999999E-2</v>
      </c>
      <c r="U22">
        <v>0.01</v>
      </c>
      <c r="V22">
        <v>7.5999999999999998E-2</v>
      </c>
      <c r="W22">
        <v>0.376</v>
      </c>
      <c r="X22">
        <v>1.7000000000000001E-2</v>
      </c>
      <c r="Y22">
        <v>0.72099999999999997</v>
      </c>
      <c r="Z22">
        <v>0.78400000000000003</v>
      </c>
      <c r="AA22">
        <v>2.4E-2</v>
      </c>
      <c r="AB22">
        <v>0</v>
      </c>
      <c r="AC22">
        <v>4</v>
      </c>
      <c r="AD22">
        <v>39.716312056737586</v>
      </c>
      <c r="AE22">
        <v>36.524822695035461</v>
      </c>
      <c r="AF22">
        <v>23.75886524822695</v>
      </c>
      <c r="AG22" s="2">
        <f t="shared" si="1"/>
        <v>65.724703737465816</v>
      </c>
      <c r="AH22" s="2">
        <f t="shared" si="2"/>
        <v>0.16814159292035397</v>
      </c>
      <c r="AI22">
        <v>0.43617021276595747</v>
      </c>
      <c r="AJ22">
        <v>0.39716312056737585</v>
      </c>
      <c r="AK22"/>
      <c r="AL22"/>
      <c r="AM22">
        <v>1344.7268724535329</v>
      </c>
      <c r="AN22">
        <v>1381.423583984375</v>
      </c>
      <c r="AO22">
        <v>1.8869477510452271</v>
      </c>
      <c r="AP22">
        <v>1337.845458984375</v>
      </c>
      <c r="AQ22"/>
      <c r="AR22"/>
      <c r="AS22">
        <v>2.874608993530273</v>
      </c>
      <c r="AT22"/>
      <c r="AU22"/>
      <c r="AV22">
        <v>1</v>
      </c>
      <c r="AW22"/>
      <c r="AX22"/>
    </row>
    <row r="23" spans="1:50" s="1" customFormat="1" x14ac:dyDescent="0.3">
      <c r="A23">
        <v>1</v>
      </c>
      <c r="B23">
        <v>51.792999999999999</v>
      </c>
      <c r="C23">
        <v>0.246</v>
      </c>
      <c r="D23">
        <v>0.92900000000000005</v>
      </c>
      <c r="E23">
        <v>0.38400000000000001</v>
      </c>
      <c r="F23">
        <v>13.984</v>
      </c>
      <c r="G23">
        <v>0.48499999999999999</v>
      </c>
      <c r="H23">
        <v>13.03</v>
      </c>
      <c r="I23">
        <v>19.55</v>
      </c>
      <c r="J23">
        <v>0.27600000000000002</v>
      </c>
      <c r="K23">
        <v>0</v>
      </c>
      <c r="L23">
        <v>7.6999999999999999E-2</v>
      </c>
      <c r="M23">
        <v>0</v>
      </c>
      <c r="N23" s="1">
        <f t="shared" si="0"/>
        <v>100.75399999999999</v>
      </c>
      <c r="O23" s="1" t="s">
        <v>66</v>
      </c>
      <c r="P23" t="str" cm="1">
        <f t="array" ref="P23">_xlfn.IFS(A23=1,"Core",A23=2,"Rim",TRUE,"Mantle")</f>
        <v>Core</v>
      </c>
      <c r="Q23" s="1" t="s">
        <v>93</v>
      </c>
      <c r="R23">
        <v>1.9470000000000001</v>
      </c>
      <c r="S23">
        <v>7.0000000000000001E-3</v>
      </c>
      <c r="T23">
        <v>4.1000000000000002E-2</v>
      </c>
      <c r="U23">
        <v>1.0999999999999999E-2</v>
      </c>
      <c r="V23">
        <v>5.8999999999999997E-2</v>
      </c>
      <c r="W23">
        <v>0.38100000000000001</v>
      </c>
      <c r="X23">
        <v>1.4999999999999999E-2</v>
      </c>
      <c r="Y23">
        <v>0.73</v>
      </c>
      <c r="Z23">
        <v>0.78800000000000003</v>
      </c>
      <c r="AA23">
        <v>0.02</v>
      </c>
      <c r="AB23">
        <v>0</v>
      </c>
      <c r="AC23">
        <v>4</v>
      </c>
      <c r="AD23">
        <v>39.939178915357324</v>
      </c>
      <c r="AE23">
        <v>36.999493157627974</v>
      </c>
      <c r="AF23">
        <v>23.061327927014698</v>
      </c>
      <c r="AG23" s="2">
        <f t="shared" si="1"/>
        <v>65.706570657065711</v>
      </c>
      <c r="AH23" s="2">
        <f t="shared" si="2"/>
        <v>0.13409090909090909</v>
      </c>
      <c r="AI23">
        <v>0.43030917384693362</v>
      </c>
      <c r="AJ23">
        <v>0.39939178915357326</v>
      </c>
      <c r="AK23"/>
      <c r="AL23"/>
      <c r="AM23">
        <v>1348.0059857365029</v>
      </c>
      <c r="AN23">
        <v>1378.612548828125</v>
      </c>
      <c r="AO23">
        <v>1.886843204498291</v>
      </c>
      <c r="AP23">
        <v>1334.360961914062</v>
      </c>
      <c r="AQ23"/>
      <c r="AR23"/>
      <c r="AS23">
        <v>2.2067513465881352</v>
      </c>
      <c r="AT23"/>
      <c r="AU23"/>
      <c r="AV23">
        <v>1</v>
      </c>
      <c r="AW23"/>
      <c r="AX23"/>
    </row>
    <row r="24" spans="1:50" s="1" customFormat="1" x14ac:dyDescent="0.3">
      <c r="A24">
        <v>1</v>
      </c>
      <c r="B24">
        <v>51.762999999999998</v>
      </c>
      <c r="C24">
        <v>0.23300000000000001</v>
      </c>
      <c r="D24">
        <v>0.93300000000000005</v>
      </c>
      <c r="E24">
        <v>0.35299999999999998</v>
      </c>
      <c r="F24">
        <v>13.925000000000001</v>
      </c>
      <c r="G24">
        <v>0.49399999999999999</v>
      </c>
      <c r="H24">
        <v>12.993</v>
      </c>
      <c r="I24">
        <v>19.544</v>
      </c>
      <c r="J24">
        <v>0.28100000000000003</v>
      </c>
      <c r="K24">
        <v>0</v>
      </c>
      <c r="L24">
        <v>7.8E-2</v>
      </c>
      <c r="M24">
        <v>0</v>
      </c>
      <c r="N24" s="1">
        <f t="shared" si="0"/>
        <v>100.59699999999999</v>
      </c>
      <c r="O24" s="1" t="s">
        <v>66</v>
      </c>
      <c r="P24" t="str" cm="1">
        <f t="array" ref="P24">_xlfn.IFS(A24=1,"Core",A24=2,"Rim",TRUE,"Mantle")</f>
        <v>Core</v>
      </c>
      <c r="Q24" s="1" t="s">
        <v>93</v>
      </c>
      <c r="R24">
        <v>1.9490000000000001</v>
      </c>
      <c r="S24">
        <v>7.0000000000000001E-3</v>
      </c>
      <c r="T24">
        <v>4.1000000000000002E-2</v>
      </c>
      <c r="U24">
        <v>1.0999999999999999E-2</v>
      </c>
      <c r="V24">
        <v>5.7000000000000002E-2</v>
      </c>
      <c r="W24">
        <v>0.38100000000000001</v>
      </c>
      <c r="X24">
        <v>1.6E-2</v>
      </c>
      <c r="Y24">
        <v>0.72899999999999998</v>
      </c>
      <c r="Z24">
        <v>0.78900000000000003</v>
      </c>
      <c r="AA24">
        <v>2.1000000000000001E-2</v>
      </c>
      <c r="AB24">
        <v>0</v>
      </c>
      <c r="AC24">
        <v>4</v>
      </c>
      <c r="AD24">
        <v>40.01014198782962</v>
      </c>
      <c r="AE24">
        <v>36.967545638945232</v>
      </c>
      <c r="AF24">
        <v>23.022312373225152</v>
      </c>
      <c r="AG24" s="2">
        <f t="shared" si="1"/>
        <v>65.675675675675677</v>
      </c>
      <c r="AH24" s="2">
        <f t="shared" si="2"/>
        <v>0.13013698630136986</v>
      </c>
      <c r="AI24">
        <v>0.4302738336713996</v>
      </c>
      <c r="AJ24">
        <v>0.40010141987829617</v>
      </c>
      <c r="AK24"/>
      <c r="AL24"/>
      <c r="AM24">
        <v>1347.99967575138</v>
      </c>
      <c r="AN24">
        <v>1382.239501953125</v>
      </c>
      <c r="AO24">
        <v>1.926524758338928</v>
      </c>
      <c r="AP24">
        <v>1329.21435546875</v>
      </c>
      <c r="AQ24"/>
      <c r="AR24"/>
      <c r="AS24">
        <v>2.1161983013153081</v>
      </c>
      <c r="AT24"/>
      <c r="AU24"/>
      <c r="AV24">
        <v>1</v>
      </c>
      <c r="AW24"/>
      <c r="AX24"/>
    </row>
    <row r="25" spans="1:50" s="1" customFormat="1" x14ac:dyDescent="0.3">
      <c r="A25">
        <v>1</v>
      </c>
      <c r="B25">
        <v>51.527000000000001</v>
      </c>
      <c r="C25">
        <v>0.316</v>
      </c>
      <c r="D25">
        <v>1.002</v>
      </c>
      <c r="E25">
        <v>0.29699999999999999</v>
      </c>
      <c r="F25">
        <v>14.286</v>
      </c>
      <c r="G25">
        <v>0.48299999999999998</v>
      </c>
      <c r="H25">
        <v>12.893000000000001</v>
      </c>
      <c r="I25">
        <v>19.48</v>
      </c>
      <c r="J25">
        <v>0.309</v>
      </c>
      <c r="K25">
        <v>0</v>
      </c>
      <c r="L25">
        <v>6.2E-2</v>
      </c>
      <c r="M25">
        <v>3.7999999999999999E-2</v>
      </c>
      <c r="N25" s="1">
        <f t="shared" si="0"/>
        <v>100.693</v>
      </c>
      <c r="O25" s="1" t="s">
        <v>66</v>
      </c>
      <c r="P25" t="str" cm="1">
        <f t="array" ref="P25">_xlfn.IFS(A25=1,"Core",A25=2,"Rim",TRUE,"Mantle")</f>
        <v>Core</v>
      </c>
      <c r="Q25" s="1" t="s">
        <v>93</v>
      </c>
      <c r="R25">
        <v>1.94</v>
      </c>
      <c r="S25">
        <v>8.9999999999999993E-3</v>
      </c>
      <c r="T25">
        <v>4.3999999999999997E-2</v>
      </c>
      <c r="U25">
        <v>8.9999999999999993E-3</v>
      </c>
      <c r="V25">
        <v>7.0999999999999994E-2</v>
      </c>
      <c r="W25">
        <v>0.379</v>
      </c>
      <c r="X25">
        <v>1.4999999999999999E-2</v>
      </c>
      <c r="Y25">
        <v>0.72399999999999998</v>
      </c>
      <c r="Z25">
        <v>0.78600000000000003</v>
      </c>
      <c r="AA25">
        <v>2.3E-2</v>
      </c>
      <c r="AB25">
        <v>0</v>
      </c>
      <c r="AC25">
        <v>4</v>
      </c>
      <c r="AD25">
        <v>39.797468354430379</v>
      </c>
      <c r="AE25">
        <v>36.658227848101262</v>
      </c>
      <c r="AF25">
        <v>23.544303797468356</v>
      </c>
      <c r="AG25" s="2">
        <f t="shared" si="1"/>
        <v>65.639165911151409</v>
      </c>
      <c r="AH25" s="2">
        <f t="shared" si="2"/>
        <v>0.15777777777777777</v>
      </c>
      <c r="AI25">
        <v>0.4344303797468354</v>
      </c>
      <c r="AJ25">
        <v>0.39797468354430376</v>
      </c>
      <c r="AK25"/>
      <c r="AL25"/>
      <c r="AM25">
        <v>1347.1400874626891</v>
      </c>
      <c r="AN25">
        <v>1379.79150390625</v>
      </c>
      <c r="AO25">
        <v>1.974818110466003</v>
      </c>
      <c r="AP25">
        <v>1337.734375</v>
      </c>
      <c r="AQ25"/>
      <c r="AR25"/>
      <c r="AS25">
        <v>2.6331107616424561</v>
      </c>
      <c r="AT25"/>
      <c r="AU25"/>
      <c r="AV25">
        <v>1</v>
      </c>
      <c r="AW25"/>
      <c r="AX25"/>
    </row>
    <row r="26" spans="1:50" s="1" customFormat="1" x14ac:dyDescent="0.3">
      <c r="A26">
        <v>1</v>
      </c>
      <c r="B26">
        <v>51.695</v>
      </c>
      <c r="C26">
        <v>0.27400000000000002</v>
      </c>
      <c r="D26">
        <v>1.0229999999999999</v>
      </c>
      <c r="E26">
        <v>0.35599999999999998</v>
      </c>
      <c r="F26">
        <v>14.407</v>
      </c>
      <c r="G26">
        <v>0.48699999999999999</v>
      </c>
      <c r="H26">
        <v>12.923999999999999</v>
      </c>
      <c r="I26">
        <v>19.399999999999999</v>
      </c>
      <c r="J26">
        <v>0.34699999999999998</v>
      </c>
      <c r="K26">
        <v>0</v>
      </c>
      <c r="L26">
        <v>6.4000000000000001E-2</v>
      </c>
      <c r="M26">
        <v>0</v>
      </c>
      <c r="N26" s="1">
        <f t="shared" si="0"/>
        <v>100.97699999999999</v>
      </c>
      <c r="O26" s="1" t="s">
        <v>66</v>
      </c>
      <c r="P26" t="str" cm="1">
        <f t="array" ref="P26">_xlfn.IFS(A26=1,"Core",A26=2,"Rim",TRUE,"Mantle")</f>
        <v>Core</v>
      </c>
      <c r="Q26" s="1" t="s">
        <v>93</v>
      </c>
      <c r="R26">
        <v>1.94</v>
      </c>
      <c r="S26">
        <v>8.0000000000000002E-3</v>
      </c>
      <c r="T26">
        <v>4.4999999999999998E-2</v>
      </c>
      <c r="U26">
        <v>1.0999999999999999E-2</v>
      </c>
      <c r="V26">
        <v>7.2999999999999995E-2</v>
      </c>
      <c r="W26">
        <v>0.379</v>
      </c>
      <c r="X26">
        <v>1.4999999999999999E-2</v>
      </c>
      <c r="Y26">
        <v>0.72299999999999998</v>
      </c>
      <c r="Z26">
        <v>0.78</v>
      </c>
      <c r="AA26">
        <v>2.5000000000000001E-2</v>
      </c>
      <c r="AB26">
        <v>0</v>
      </c>
      <c r="AC26">
        <v>4</v>
      </c>
      <c r="AD26">
        <v>39.593908629441621</v>
      </c>
      <c r="AE26">
        <v>36.700507614213194</v>
      </c>
      <c r="AF26">
        <v>23.705583756345174</v>
      </c>
      <c r="AG26" s="2">
        <f t="shared" si="1"/>
        <v>65.607985480943739</v>
      </c>
      <c r="AH26" s="2">
        <f t="shared" si="2"/>
        <v>0.16150442477876104</v>
      </c>
      <c r="AI26">
        <v>0.43502538071065988</v>
      </c>
      <c r="AJ26">
        <v>0.39593908629441621</v>
      </c>
      <c r="AK26"/>
      <c r="AL26"/>
      <c r="AM26">
        <v>1350.725193501396</v>
      </c>
      <c r="AN26">
        <v>1381.931030273438</v>
      </c>
      <c r="AO26">
        <v>2.0572807788848881</v>
      </c>
      <c r="AP26">
        <v>1336.827514648438</v>
      </c>
      <c r="AQ26"/>
      <c r="AR26"/>
      <c r="AS26">
        <v>3.1307694911956792</v>
      </c>
      <c r="AT26"/>
      <c r="AU26"/>
      <c r="AV26">
        <v>1</v>
      </c>
      <c r="AW26"/>
      <c r="AX26"/>
    </row>
    <row r="27" spans="1:50" s="1" customFormat="1" x14ac:dyDescent="0.3">
      <c r="A27">
        <v>1</v>
      </c>
      <c r="B27">
        <v>51.363999999999997</v>
      </c>
      <c r="C27">
        <v>0.315</v>
      </c>
      <c r="D27">
        <v>0.97599999999999998</v>
      </c>
      <c r="E27">
        <v>0.34499999999999997</v>
      </c>
      <c r="F27">
        <v>14.198</v>
      </c>
      <c r="G27">
        <v>0.51100000000000001</v>
      </c>
      <c r="H27">
        <v>12.904999999999999</v>
      </c>
      <c r="I27">
        <v>19.292999999999999</v>
      </c>
      <c r="J27">
        <v>0.29899999999999999</v>
      </c>
      <c r="K27">
        <v>0</v>
      </c>
      <c r="L27">
        <v>5.0999999999999997E-2</v>
      </c>
      <c r="M27">
        <v>0</v>
      </c>
      <c r="N27" s="1">
        <f t="shared" si="0"/>
        <v>100.25699999999999</v>
      </c>
      <c r="O27" s="1" t="s">
        <v>66</v>
      </c>
      <c r="P27" t="str" cm="1">
        <f t="array" ref="P27">_xlfn.IFS(A27=1,"Core",A27=2,"Rim",TRUE,"Mantle")</f>
        <v>Core</v>
      </c>
      <c r="Q27" s="1" t="s">
        <v>93</v>
      </c>
      <c r="R27">
        <v>1.9419999999999999</v>
      </c>
      <c r="S27">
        <v>8.9999999999999993E-3</v>
      </c>
      <c r="T27">
        <v>4.2999999999999997E-2</v>
      </c>
      <c r="U27">
        <v>0.01</v>
      </c>
      <c r="V27">
        <v>6.7000000000000004E-2</v>
      </c>
      <c r="W27">
        <v>0.38200000000000001</v>
      </c>
      <c r="X27">
        <v>1.6E-2</v>
      </c>
      <c r="Y27">
        <v>0.72699999999999998</v>
      </c>
      <c r="Z27">
        <v>0.78100000000000003</v>
      </c>
      <c r="AA27">
        <v>2.1999999999999999E-2</v>
      </c>
      <c r="AB27">
        <v>0</v>
      </c>
      <c r="AC27">
        <v>4</v>
      </c>
      <c r="AD27">
        <v>39.584389254941719</v>
      </c>
      <c r="AE27">
        <v>36.847440446021288</v>
      </c>
      <c r="AF27">
        <v>23.568170299037</v>
      </c>
      <c r="AG27" s="2">
        <f t="shared" si="1"/>
        <v>65.55455365193869</v>
      </c>
      <c r="AH27" s="2">
        <f t="shared" si="2"/>
        <v>0.1492204899777283</v>
      </c>
      <c r="AI27">
        <v>0.43360364926507861</v>
      </c>
      <c r="AJ27">
        <v>0.39584389254941721</v>
      </c>
      <c r="AK27"/>
      <c r="AL27"/>
      <c r="AM27">
        <v>1345.4397327233501</v>
      </c>
      <c r="AN27">
        <v>1384.288940429688</v>
      </c>
      <c r="AO27">
        <v>1.9289547204971309</v>
      </c>
      <c r="AP27">
        <v>1338.86767578125</v>
      </c>
      <c r="AQ27"/>
      <c r="AR27"/>
      <c r="AS27">
        <v>2.0842995643615718</v>
      </c>
      <c r="AT27"/>
      <c r="AU27"/>
      <c r="AV27">
        <v>1</v>
      </c>
      <c r="AW27"/>
      <c r="AX27"/>
    </row>
    <row r="28" spans="1:50" s="1" customFormat="1" x14ac:dyDescent="0.3">
      <c r="A28">
        <v>1</v>
      </c>
      <c r="B28">
        <v>51.302</v>
      </c>
      <c r="C28">
        <v>0.29299999999999998</v>
      </c>
      <c r="D28">
        <v>1.0289999999999999</v>
      </c>
      <c r="E28">
        <v>0.32100000000000001</v>
      </c>
      <c r="F28">
        <v>14.375</v>
      </c>
      <c r="G28">
        <v>0.46</v>
      </c>
      <c r="H28">
        <v>12.826000000000001</v>
      </c>
      <c r="I28">
        <v>19.292999999999999</v>
      </c>
      <c r="J28">
        <v>0.32300000000000001</v>
      </c>
      <c r="K28">
        <v>0</v>
      </c>
      <c r="L28">
        <v>4.2999999999999997E-2</v>
      </c>
      <c r="M28">
        <v>0</v>
      </c>
      <c r="N28" s="1">
        <f t="shared" si="0"/>
        <v>100.265</v>
      </c>
      <c r="O28" s="1" t="s">
        <v>66</v>
      </c>
      <c r="P28" t="str" cm="1">
        <f t="array" ref="P28">_xlfn.IFS(A28=1,"Core",A28=2,"Rim",TRUE,"Mantle")</f>
        <v>Core</v>
      </c>
      <c r="Q28" s="1" t="s">
        <v>93</v>
      </c>
      <c r="R28">
        <v>1.9390000000000001</v>
      </c>
      <c r="S28">
        <v>8.0000000000000002E-3</v>
      </c>
      <c r="T28">
        <v>4.5999999999999999E-2</v>
      </c>
      <c r="U28">
        <v>0.01</v>
      </c>
      <c r="V28">
        <v>7.2999999999999995E-2</v>
      </c>
      <c r="W28">
        <v>0.38200000000000001</v>
      </c>
      <c r="X28">
        <v>1.4999999999999999E-2</v>
      </c>
      <c r="Y28">
        <v>0.72299999999999998</v>
      </c>
      <c r="Z28">
        <v>0.78100000000000003</v>
      </c>
      <c r="AA28">
        <v>2.4E-2</v>
      </c>
      <c r="AB28">
        <v>0</v>
      </c>
      <c r="AC28">
        <v>4</v>
      </c>
      <c r="AD28">
        <v>39.564336372847016</v>
      </c>
      <c r="AE28">
        <v>36.626139817629181</v>
      </c>
      <c r="AF28">
        <v>23.80952380952381</v>
      </c>
      <c r="AG28" s="2">
        <f t="shared" si="1"/>
        <v>65.42986425339366</v>
      </c>
      <c r="AH28" s="2">
        <f t="shared" si="2"/>
        <v>0.16043956043956042</v>
      </c>
      <c r="AI28">
        <v>0.43591691995947318</v>
      </c>
      <c r="AJ28">
        <v>0.39564336372847014</v>
      </c>
      <c r="AK28"/>
      <c r="AL28"/>
      <c r="AM28">
        <v>1350.3469687242721</v>
      </c>
      <c r="AN28">
        <v>1384.0703125</v>
      </c>
      <c r="AO28">
        <v>1.9397486448287959</v>
      </c>
      <c r="AP28">
        <v>1341.550048828125</v>
      </c>
      <c r="AQ28"/>
      <c r="AR28"/>
      <c r="AS28">
        <v>2.741815328598022</v>
      </c>
      <c r="AT28"/>
      <c r="AU28"/>
      <c r="AV28">
        <v>1</v>
      </c>
      <c r="AW28"/>
      <c r="AX28"/>
    </row>
    <row r="29" spans="1:50" s="1" customFormat="1" x14ac:dyDescent="0.3">
      <c r="A29">
        <v>1</v>
      </c>
      <c r="B29">
        <v>51.942999999999998</v>
      </c>
      <c r="C29">
        <v>0.25600000000000001</v>
      </c>
      <c r="D29">
        <v>0.93500000000000005</v>
      </c>
      <c r="E29">
        <v>0.40100000000000002</v>
      </c>
      <c r="F29">
        <v>13.964</v>
      </c>
      <c r="G29">
        <v>0.52</v>
      </c>
      <c r="H29">
        <v>13.013999999999999</v>
      </c>
      <c r="I29">
        <v>19.541</v>
      </c>
      <c r="J29">
        <v>0.27900000000000003</v>
      </c>
      <c r="K29">
        <v>8.9999999999999993E-3</v>
      </c>
      <c r="L29">
        <v>0.09</v>
      </c>
      <c r="M29">
        <v>2.5000000000000001E-2</v>
      </c>
      <c r="N29" s="1">
        <f t="shared" si="0"/>
        <v>100.977</v>
      </c>
      <c r="O29" s="1" t="s">
        <v>66</v>
      </c>
      <c r="P29" t="str" cm="1">
        <f t="array" ref="P29">_xlfn.IFS(A29=1,"Core",A29=2,"Rim",TRUE,"Mantle")</f>
        <v>Core</v>
      </c>
      <c r="Q29" s="1" t="s">
        <v>93</v>
      </c>
      <c r="R29">
        <v>1.95</v>
      </c>
      <c r="S29">
        <v>7.0000000000000001E-3</v>
      </c>
      <c r="T29">
        <v>4.1000000000000002E-2</v>
      </c>
      <c r="U29">
        <v>1.2E-2</v>
      </c>
      <c r="V29">
        <v>5.2999999999999999E-2</v>
      </c>
      <c r="W29">
        <v>0.38500000000000001</v>
      </c>
      <c r="X29">
        <v>1.7000000000000001E-2</v>
      </c>
      <c r="Y29">
        <v>0.72799999999999998</v>
      </c>
      <c r="Z29">
        <v>0.78600000000000003</v>
      </c>
      <c r="AA29">
        <v>0.02</v>
      </c>
      <c r="AB29">
        <v>0</v>
      </c>
      <c r="AC29">
        <v>4</v>
      </c>
      <c r="AD29">
        <v>39.918740477399687</v>
      </c>
      <c r="AE29">
        <v>36.973082783138651</v>
      </c>
      <c r="AF29">
        <v>23.108176739461651</v>
      </c>
      <c r="AG29" s="2">
        <f t="shared" si="1"/>
        <v>65.408805031446533</v>
      </c>
      <c r="AH29" s="2">
        <f t="shared" si="2"/>
        <v>0.12100456621004566</v>
      </c>
      <c r="AI29">
        <v>0.43067546978161497</v>
      </c>
      <c r="AJ29">
        <v>0.39918740477399689</v>
      </c>
      <c r="AK29"/>
      <c r="AL29">
        <v>-1.4789433705004631</v>
      </c>
      <c r="AM29">
        <v>1346.546778565498</v>
      </c>
      <c r="AN29">
        <v>1375.408813476562</v>
      </c>
      <c r="AO29">
        <v>2.0374972820281978</v>
      </c>
      <c r="AP29">
        <v>1325.2880859375</v>
      </c>
      <c r="AQ29">
        <v>1270.592621038995</v>
      </c>
      <c r="AR29">
        <v>1261.554565382246</v>
      </c>
      <c r="AS29">
        <v>2.722980260848999</v>
      </c>
      <c r="AT29">
        <v>-14.00763245491544</v>
      </c>
      <c r="AU29">
        <v>-15.12535374621044</v>
      </c>
      <c r="AV29">
        <v>1</v>
      </c>
      <c r="AW29"/>
      <c r="AX29"/>
    </row>
    <row r="30" spans="1:50" s="1" customFormat="1" x14ac:dyDescent="0.3">
      <c r="A30">
        <v>1</v>
      </c>
      <c r="B30">
        <v>51.591999999999999</v>
      </c>
      <c r="C30">
        <v>0.24099999999999999</v>
      </c>
      <c r="D30">
        <v>0.95599999999999996</v>
      </c>
      <c r="E30">
        <v>0.39900000000000002</v>
      </c>
      <c r="F30">
        <v>13.929</v>
      </c>
      <c r="G30">
        <v>0.45500000000000002</v>
      </c>
      <c r="H30">
        <v>12.869</v>
      </c>
      <c r="I30">
        <v>19.524999999999999</v>
      </c>
      <c r="J30">
        <v>0.29599999999999999</v>
      </c>
      <c r="K30">
        <v>0</v>
      </c>
      <c r="L30">
        <v>7.9000000000000001E-2</v>
      </c>
      <c r="M30">
        <v>0</v>
      </c>
      <c r="N30" s="1">
        <f t="shared" si="0"/>
        <v>100.34100000000001</v>
      </c>
      <c r="O30" s="1" t="s">
        <v>66</v>
      </c>
      <c r="P30" t="str" cm="1">
        <f t="array" ref="P30">_xlfn.IFS(A30=1,"Core",A30=2,"Rim",TRUE,"Mantle")</f>
        <v>Core</v>
      </c>
      <c r="Q30" s="1" t="s">
        <v>93</v>
      </c>
      <c r="R30">
        <v>1.948</v>
      </c>
      <c r="S30">
        <v>7.0000000000000001E-3</v>
      </c>
      <c r="T30">
        <v>4.2999999999999997E-2</v>
      </c>
      <c r="U30">
        <v>1.2E-2</v>
      </c>
      <c r="V30">
        <v>5.7000000000000002E-2</v>
      </c>
      <c r="W30">
        <v>0.38300000000000001</v>
      </c>
      <c r="X30">
        <v>1.4999999999999999E-2</v>
      </c>
      <c r="Y30">
        <v>0.72399999999999998</v>
      </c>
      <c r="Z30">
        <v>0.79</v>
      </c>
      <c r="AA30">
        <v>2.1999999999999999E-2</v>
      </c>
      <c r="AB30">
        <v>0</v>
      </c>
      <c r="AC30">
        <v>4</v>
      </c>
      <c r="AD30">
        <v>40.121889283900458</v>
      </c>
      <c r="AE30">
        <v>36.769933976637894</v>
      </c>
      <c r="AF30">
        <v>23.108176739461658</v>
      </c>
      <c r="AG30" s="2">
        <f t="shared" si="1"/>
        <v>65.401987353206863</v>
      </c>
      <c r="AH30" s="2">
        <f t="shared" si="2"/>
        <v>0.12954545454545455</v>
      </c>
      <c r="AI30">
        <v>0.4316912138141189</v>
      </c>
      <c r="AJ30">
        <v>0.40121889283900458</v>
      </c>
      <c r="AK30"/>
      <c r="AL30">
        <v>-1.361004212663097</v>
      </c>
      <c r="AM30">
        <v>1351.787662313501</v>
      </c>
      <c r="AN30">
        <v>1386.463500976562</v>
      </c>
      <c r="AO30">
        <v>1.9489449262619021</v>
      </c>
      <c r="AP30">
        <v>1342.658935546875</v>
      </c>
      <c r="AQ30">
        <v>1306.83379481264</v>
      </c>
      <c r="AR30">
        <v>1301.127860104694</v>
      </c>
      <c r="AS30">
        <v>2.4426665306091309</v>
      </c>
      <c r="AT30">
        <v>-9.4210533482673782</v>
      </c>
      <c r="AU30">
        <v>-10.12715390679235</v>
      </c>
      <c r="AV30">
        <v>1</v>
      </c>
      <c r="AW30"/>
      <c r="AX30"/>
    </row>
    <row r="31" spans="1:50" s="1" customFormat="1" x14ac:dyDescent="0.3">
      <c r="A31">
        <v>1</v>
      </c>
      <c r="B31">
        <v>51.48</v>
      </c>
      <c r="C31">
        <v>0.29899999999999999</v>
      </c>
      <c r="D31">
        <v>0.93</v>
      </c>
      <c r="E31">
        <v>0.378</v>
      </c>
      <c r="F31">
        <v>14.182</v>
      </c>
      <c r="G31">
        <v>0.495</v>
      </c>
      <c r="H31">
        <v>12.781000000000001</v>
      </c>
      <c r="I31">
        <v>19.678999999999998</v>
      </c>
      <c r="J31">
        <v>0.27</v>
      </c>
      <c r="K31">
        <v>0</v>
      </c>
      <c r="L31">
        <v>0.08</v>
      </c>
      <c r="M31">
        <v>0</v>
      </c>
      <c r="N31" s="1">
        <f t="shared" si="0"/>
        <v>100.574</v>
      </c>
      <c r="O31" s="1" t="s">
        <v>66</v>
      </c>
      <c r="P31" t="str" cm="1">
        <f t="array" ref="P31">_xlfn.IFS(A31=1,"Core",A31=2,"Rim",TRUE,"Mantle")</f>
        <v>Core</v>
      </c>
      <c r="Q31" s="1" t="s">
        <v>93</v>
      </c>
      <c r="R31">
        <v>1.9419999999999999</v>
      </c>
      <c r="S31">
        <v>8.0000000000000002E-3</v>
      </c>
      <c r="T31">
        <v>4.1000000000000002E-2</v>
      </c>
      <c r="U31">
        <v>1.0999999999999999E-2</v>
      </c>
      <c r="V31">
        <v>6.6000000000000003E-2</v>
      </c>
      <c r="W31">
        <v>0.38100000000000001</v>
      </c>
      <c r="X31">
        <v>1.6E-2</v>
      </c>
      <c r="Y31">
        <v>0.71899999999999997</v>
      </c>
      <c r="Z31">
        <v>0.79500000000000004</v>
      </c>
      <c r="AA31">
        <v>0.02</v>
      </c>
      <c r="AB31">
        <v>0</v>
      </c>
      <c r="AC31">
        <v>4</v>
      </c>
      <c r="AD31">
        <v>40.21244309559939</v>
      </c>
      <c r="AE31">
        <v>36.36823469903895</v>
      </c>
      <c r="AF31">
        <v>23.419322205361663</v>
      </c>
      <c r="AG31" s="2">
        <f t="shared" si="1"/>
        <v>65.36363636363636</v>
      </c>
      <c r="AH31" s="2">
        <f t="shared" si="2"/>
        <v>0.1476510067114094</v>
      </c>
      <c r="AI31">
        <v>0.43525543753161355</v>
      </c>
      <c r="AJ31">
        <v>0.40212443095599393</v>
      </c>
      <c r="AK31"/>
      <c r="AL31"/>
      <c r="AM31">
        <v>1341.846296741687</v>
      </c>
      <c r="AN31">
        <v>1388.761962890625</v>
      </c>
      <c r="AO31">
        <v>1.8772656917572019</v>
      </c>
      <c r="AP31">
        <v>1333.719116210938</v>
      </c>
      <c r="AQ31"/>
      <c r="AR31"/>
      <c r="AS31">
        <v>2.4329512119293208</v>
      </c>
      <c r="AT31"/>
      <c r="AU31"/>
      <c r="AV31">
        <v>1</v>
      </c>
      <c r="AW31"/>
      <c r="AX31"/>
    </row>
    <row r="32" spans="1:50" s="1" customFormat="1" x14ac:dyDescent="0.3">
      <c r="A32" s="1">
        <v>1</v>
      </c>
      <c r="B32">
        <v>51.466000000000001</v>
      </c>
      <c r="C32">
        <v>0.28999999999999998</v>
      </c>
      <c r="D32">
        <v>0.99199999999999999</v>
      </c>
      <c r="E32">
        <v>0.38100000000000001</v>
      </c>
      <c r="F32">
        <v>14.148999999999999</v>
      </c>
      <c r="G32">
        <v>0.45200000000000001</v>
      </c>
      <c r="H32">
        <v>12.781000000000001</v>
      </c>
      <c r="I32">
        <v>19.591000000000001</v>
      </c>
      <c r="J32">
        <v>0.30099999999999999</v>
      </c>
      <c r="K32">
        <v>0</v>
      </c>
      <c r="L32">
        <v>5.1999999999999998E-2</v>
      </c>
      <c r="M32">
        <v>0</v>
      </c>
      <c r="N32" s="1">
        <f t="shared" si="0"/>
        <v>100.45500000000001</v>
      </c>
      <c r="O32" s="1" t="s">
        <v>66</v>
      </c>
      <c r="P32" t="str" cm="1">
        <f t="array" ref="P32">_xlfn.IFS(A32=1,"Core",A32=2,"Rim",TRUE,"Mantle")</f>
        <v>Core</v>
      </c>
      <c r="Q32" s="1" t="s">
        <v>93</v>
      </c>
      <c r="R32">
        <v>1.9419999999999999</v>
      </c>
      <c r="S32">
        <v>8.0000000000000002E-3</v>
      </c>
      <c r="T32">
        <v>4.3999999999999997E-2</v>
      </c>
      <c r="U32">
        <v>1.0999999999999999E-2</v>
      </c>
      <c r="V32">
        <v>6.6000000000000003E-2</v>
      </c>
      <c r="W32">
        <v>0.38100000000000001</v>
      </c>
      <c r="X32">
        <v>1.4E-2</v>
      </c>
      <c r="Y32">
        <v>0.71899999999999997</v>
      </c>
      <c r="Z32">
        <v>0.79200000000000004</v>
      </c>
      <c r="AA32">
        <v>2.1999999999999999E-2</v>
      </c>
      <c r="AB32">
        <v>0</v>
      </c>
      <c r="AC32">
        <v>4</v>
      </c>
      <c r="AD32">
        <v>40.162271805273832</v>
      </c>
      <c r="AE32">
        <v>36.460446247464496</v>
      </c>
      <c r="AF32">
        <v>23.377281947261661</v>
      </c>
      <c r="AG32" s="2">
        <f t="shared" si="1"/>
        <v>65.36363636363636</v>
      </c>
      <c r="AH32" s="2">
        <f t="shared" si="2"/>
        <v>0.1476510067114094</v>
      </c>
      <c r="AI32">
        <v>0.43458417849898578</v>
      </c>
      <c r="AJ32">
        <v>0.4016227180527383</v>
      </c>
      <c r="AK32"/>
      <c r="AL32"/>
      <c r="AM32">
        <v>1349.065621410097</v>
      </c>
      <c r="AN32">
        <v>1388.274291992188</v>
      </c>
      <c r="AO32">
        <v>1.988892555236816</v>
      </c>
      <c r="AP32">
        <v>1341.614501953125</v>
      </c>
      <c r="AQ32"/>
      <c r="AR32"/>
      <c r="AS32">
        <v>2.6468088626861568</v>
      </c>
      <c r="AT32"/>
      <c r="AU32"/>
      <c r="AV32">
        <v>1</v>
      </c>
      <c r="AW32"/>
      <c r="AX32"/>
    </row>
    <row r="33" spans="1:50" s="1" customFormat="1" x14ac:dyDescent="0.3">
      <c r="A33" s="1">
        <v>1</v>
      </c>
      <c r="B33">
        <v>51.533999999999999</v>
      </c>
      <c r="C33">
        <v>0.27</v>
      </c>
      <c r="D33">
        <v>0.97</v>
      </c>
      <c r="E33">
        <v>0.28000000000000003</v>
      </c>
      <c r="F33">
        <v>14.507</v>
      </c>
      <c r="G33">
        <v>0.51400000000000001</v>
      </c>
      <c r="H33">
        <v>12.775</v>
      </c>
      <c r="I33">
        <v>19.361000000000001</v>
      </c>
      <c r="J33">
        <v>0.32400000000000001</v>
      </c>
      <c r="K33">
        <v>0</v>
      </c>
      <c r="L33">
        <v>5.0999999999999997E-2</v>
      </c>
      <c r="M33">
        <v>0</v>
      </c>
      <c r="N33" s="1">
        <f t="shared" si="0"/>
        <v>100.58600000000001</v>
      </c>
      <c r="O33" s="1" t="s">
        <v>66</v>
      </c>
      <c r="P33" t="str" cm="1">
        <f t="array" ref="P33">_xlfn.IFS(A33=1,"Core",A33=2,"Rim",TRUE,"Mantle")</f>
        <v>Core</v>
      </c>
      <c r="Q33" s="1" t="s">
        <v>93</v>
      </c>
      <c r="R33">
        <v>1.9430000000000001</v>
      </c>
      <c r="S33">
        <v>8.0000000000000002E-3</v>
      </c>
      <c r="T33">
        <v>4.2999999999999997E-2</v>
      </c>
      <c r="U33">
        <v>8.0000000000000002E-3</v>
      </c>
      <c r="V33">
        <v>7.0999999999999994E-2</v>
      </c>
      <c r="W33">
        <v>0.38700000000000001</v>
      </c>
      <c r="X33">
        <v>1.6E-2</v>
      </c>
      <c r="Y33">
        <v>0.71799999999999997</v>
      </c>
      <c r="Z33">
        <v>0.78200000000000003</v>
      </c>
      <c r="AA33">
        <v>2.4E-2</v>
      </c>
      <c r="AB33">
        <v>0</v>
      </c>
      <c r="AC33">
        <v>4</v>
      </c>
      <c r="AD33">
        <v>39.614994934143873</v>
      </c>
      <c r="AE33">
        <v>36.372847011144884</v>
      </c>
      <c r="AF33">
        <v>24.01215805471125</v>
      </c>
      <c r="AG33" s="2">
        <f t="shared" si="1"/>
        <v>64.977375565610856</v>
      </c>
      <c r="AH33" s="2">
        <f t="shared" si="2"/>
        <v>0.15502183406113534</v>
      </c>
      <c r="AI33">
        <v>0.43819655521783185</v>
      </c>
      <c r="AJ33">
        <v>0.39614994934143871</v>
      </c>
      <c r="AK33"/>
      <c r="AL33"/>
      <c r="AM33">
        <v>1345.710093971561</v>
      </c>
      <c r="AN33">
        <v>1381.507934570312</v>
      </c>
      <c r="AO33">
        <v>1.802330851554871</v>
      </c>
      <c r="AP33">
        <v>1331.283203125</v>
      </c>
      <c r="AQ33"/>
      <c r="AR33"/>
      <c r="AS33">
        <v>2.7288954257965088</v>
      </c>
      <c r="AT33"/>
      <c r="AU33"/>
      <c r="AV33">
        <v>1</v>
      </c>
      <c r="AW33"/>
      <c r="AX33"/>
    </row>
    <row r="34" spans="1:50" s="1" customFormat="1" x14ac:dyDescent="0.3">
      <c r="A34" s="1">
        <v>1</v>
      </c>
      <c r="B34">
        <v>51.884999999999998</v>
      </c>
      <c r="C34">
        <v>0.24299999999999999</v>
      </c>
      <c r="D34">
        <v>0.88800000000000001</v>
      </c>
      <c r="E34">
        <v>0.35799999999999998</v>
      </c>
      <c r="F34">
        <v>14.093999999999999</v>
      </c>
      <c r="G34">
        <v>0.47699999999999998</v>
      </c>
      <c r="H34">
        <v>12.926</v>
      </c>
      <c r="I34">
        <v>19.46</v>
      </c>
      <c r="J34">
        <v>0.28499999999999998</v>
      </c>
      <c r="K34">
        <v>0</v>
      </c>
      <c r="L34">
        <v>9.1999999999999998E-2</v>
      </c>
      <c r="M34">
        <v>0</v>
      </c>
      <c r="N34" s="1">
        <f t="shared" ref="N34:N65" si="3">SUM(B34:M34)</f>
        <v>100.70799999999998</v>
      </c>
      <c r="O34" s="1" t="s">
        <v>66</v>
      </c>
      <c r="P34" t="str" cm="1">
        <f t="array" ref="P34">_xlfn.IFS(A34=1,"Core",A34=2,"Rim",TRUE,"Mantle")</f>
        <v>Core</v>
      </c>
      <c r="Q34" s="1" t="s">
        <v>93</v>
      </c>
      <c r="R34">
        <v>1.9530000000000001</v>
      </c>
      <c r="S34">
        <v>7.0000000000000001E-3</v>
      </c>
      <c r="T34">
        <v>3.9E-2</v>
      </c>
      <c r="U34">
        <v>1.0999999999999999E-2</v>
      </c>
      <c r="V34">
        <v>5.0999999999999997E-2</v>
      </c>
      <c r="W34">
        <v>0.39300000000000002</v>
      </c>
      <c r="X34">
        <v>1.4999999999999999E-2</v>
      </c>
      <c r="Y34">
        <v>0.72499999999999998</v>
      </c>
      <c r="Z34">
        <v>0.78500000000000003</v>
      </c>
      <c r="AA34">
        <v>2.1000000000000001E-2</v>
      </c>
      <c r="AB34">
        <v>0</v>
      </c>
      <c r="AC34">
        <v>4</v>
      </c>
      <c r="AD34">
        <v>39.867953275774504</v>
      </c>
      <c r="AE34">
        <v>36.820721178263071</v>
      </c>
      <c r="AF34">
        <v>23.311325545962422</v>
      </c>
      <c r="AG34" s="2">
        <f t="shared" ref="AG34:AG65" si="4">Y34/(Y34+W34)*100</f>
        <v>64.847942754919501</v>
      </c>
      <c r="AH34" s="2">
        <f t="shared" ref="AH34:AH65" si="5">V34/(V34+W34)</f>
        <v>0.11486486486486486</v>
      </c>
      <c r="AI34">
        <v>0.43245302183849677</v>
      </c>
      <c r="AJ34">
        <v>0.39867953275774504</v>
      </c>
      <c r="AK34"/>
      <c r="AL34">
        <v>-1.237557429613737</v>
      </c>
      <c r="AM34">
        <v>1350.7234977201531</v>
      </c>
      <c r="AN34">
        <v>1379.54296875</v>
      </c>
      <c r="AO34">
        <v>1.8808906078338621</v>
      </c>
      <c r="AP34">
        <v>1334.874389648438</v>
      </c>
      <c r="AQ34">
        <v>1332.182908529501</v>
      </c>
      <c r="AR34">
        <v>1328.997628294461</v>
      </c>
      <c r="AS34">
        <v>2.0880470275878911</v>
      </c>
      <c r="AT34">
        <v>-6.2994965028128718</v>
      </c>
      <c r="AU34">
        <v>-6.6936332670025234</v>
      </c>
      <c r="AV34">
        <v>1</v>
      </c>
      <c r="AW34"/>
      <c r="AX34"/>
    </row>
    <row r="35" spans="1:50" s="1" customFormat="1" x14ac:dyDescent="0.3">
      <c r="A35" s="1">
        <v>1</v>
      </c>
      <c r="B35">
        <v>51.612000000000002</v>
      </c>
      <c r="C35">
        <v>0.28399999999999997</v>
      </c>
      <c r="D35">
        <v>1.026</v>
      </c>
      <c r="E35">
        <v>0.32800000000000001</v>
      </c>
      <c r="F35">
        <v>14.340999999999999</v>
      </c>
      <c r="G35">
        <v>0.46800000000000003</v>
      </c>
      <c r="H35">
        <v>12.811</v>
      </c>
      <c r="I35">
        <v>19.341999999999999</v>
      </c>
      <c r="J35">
        <v>0.315</v>
      </c>
      <c r="K35">
        <v>0</v>
      </c>
      <c r="L35">
        <v>6.3E-2</v>
      </c>
      <c r="M35">
        <v>0</v>
      </c>
      <c r="N35" s="1">
        <f t="shared" si="3"/>
        <v>100.59</v>
      </c>
      <c r="O35" s="1" t="s">
        <v>66</v>
      </c>
      <c r="P35" t="str" cm="1">
        <f t="array" ref="P35">_xlfn.IFS(A35=1,"Core",A35=2,"Rim",TRUE,"Mantle")</f>
        <v>Core</v>
      </c>
      <c r="Q35" s="1" t="s">
        <v>93</v>
      </c>
      <c r="R35">
        <v>1.946</v>
      </c>
      <c r="S35">
        <v>8.0000000000000002E-3</v>
      </c>
      <c r="T35">
        <v>4.5999999999999999E-2</v>
      </c>
      <c r="U35">
        <v>0.01</v>
      </c>
      <c r="V35">
        <v>0.06</v>
      </c>
      <c r="W35">
        <v>0.39200000000000002</v>
      </c>
      <c r="X35">
        <v>1.4999999999999999E-2</v>
      </c>
      <c r="Y35">
        <v>0.72</v>
      </c>
      <c r="Z35">
        <v>0.78100000000000003</v>
      </c>
      <c r="AA35">
        <v>2.3E-2</v>
      </c>
      <c r="AB35">
        <v>0</v>
      </c>
      <c r="AC35">
        <v>4</v>
      </c>
      <c r="AD35">
        <v>39.684959349593498</v>
      </c>
      <c r="AE35">
        <v>36.58536585365853</v>
      </c>
      <c r="AF35">
        <v>23.729674796747972</v>
      </c>
      <c r="AG35" s="2">
        <f t="shared" si="4"/>
        <v>64.748201438848923</v>
      </c>
      <c r="AH35" s="2">
        <f t="shared" si="5"/>
        <v>0.13274336283185839</v>
      </c>
      <c r="AI35">
        <v>0.43572154471544722</v>
      </c>
      <c r="AJ35">
        <v>0.39684959349593496</v>
      </c>
      <c r="AK35"/>
      <c r="AL35">
        <v>-0.9004837459966879</v>
      </c>
      <c r="AM35">
        <v>1351.5074484133261</v>
      </c>
      <c r="AN35">
        <v>1382.796630859375</v>
      </c>
      <c r="AO35">
        <v>1.978280901908875</v>
      </c>
      <c r="AP35">
        <v>1339.454223632812</v>
      </c>
      <c r="AQ35">
        <v>1335.6701875080389</v>
      </c>
      <c r="AR35">
        <v>1330.1348761754739</v>
      </c>
      <c r="AS35">
        <v>2.6177845001220699</v>
      </c>
      <c r="AT35">
        <v>-5.5345214038948143</v>
      </c>
      <c r="AU35">
        <v>-6.220825749794276</v>
      </c>
      <c r="AV35">
        <v>1</v>
      </c>
      <c r="AW35"/>
      <c r="AX35"/>
    </row>
    <row r="36" spans="1:50" x14ac:dyDescent="0.3">
      <c r="A36" s="1">
        <v>1</v>
      </c>
      <c r="B36">
        <v>51.295999999999999</v>
      </c>
      <c r="C36">
        <v>0.32600000000000001</v>
      </c>
      <c r="D36">
        <v>1.1259999999999999</v>
      </c>
      <c r="E36">
        <v>0.313</v>
      </c>
      <c r="F36">
        <v>14.824999999999999</v>
      </c>
      <c r="G36">
        <v>0.504</v>
      </c>
      <c r="H36">
        <v>12.821</v>
      </c>
      <c r="I36">
        <v>18.962</v>
      </c>
      <c r="J36">
        <v>0.32200000000000001</v>
      </c>
      <c r="K36">
        <v>0</v>
      </c>
      <c r="L36">
        <v>0.06</v>
      </c>
      <c r="M36">
        <v>0</v>
      </c>
      <c r="N36" s="1">
        <f t="shared" si="3"/>
        <v>100.55500000000001</v>
      </c>
      <c r="O36" s="1" t="s">
        <v>66</v>
      </c>
      <c r="P36" t="str" cm="1">
        <f t="array" ref="P36">_xlfn.IFS(A36=1,"Core",A36=2,"Rim",TRUE,"Mantle")</f>
        <v>Core</v>
      </c>
      <c r="Q36" s="1" t="s">
        <v>93</v>
      </c>
      <c r="R36">
        <v>1.9359999999999999</v>
      </c>
      <c r="S36">
        <v>8.9999999999999993E-3</v>
      </c>
      <c r="T36">
        <v>0.05</v>
      </c>
      <c r="U36">
        <v>8.9999999999999993E-3</v>
      </c>
      <c r="V36">
        <v>7.3999999999999996E-2</v>
      </c>
      <c r="W36">
        <v>0.39400000000000002</v>
      </c>
      <c r="X36">
        <v>1.6E-2</v>
      </c>
      <c r="Y36">
        <v>0.72099999999999997</v>
      </c>
      <c r="Z36">
        <v>0.76700000000000002</v>
      </c>
      <c r="AA36">
        <v>2.4E-2</v>
      </c>
      <c r="AB36">
        <v>0</v>
      </c>
      <c r="AC36">
        <v>4</v>
      </c>
      <c r="AD36">
        <v>38.894523326572013</v>
      </c>
      <c r="AE36">
        <v>36.561866125760645</v>
      </c>
      <c r="AF36">
        <v>24.543610547667345</v>
      </c>
      <c r="AG36" s="2">
        <f t="shared" si="4"/>
        <v>64.663677130044846</v>
      </c>
      <c r="AH36" s="2">
        <f t="shared" si="5"/>
        <v>0.15811965811965811</v>
      </c>
      <c r="AI36">
        <v>0.43990872210953352</v>
      </c>
      <c r="AJ36">
        <v>0.38894523326572011</v>
      </c>
      <c r="AM36">
        <v>1347.01672468373</v>
      </c>
      <c r="AN36">
        <v>1380.712158203125</v>
      </c>
      <c r="AO36">
        <v>2.0550768375396729</v>
      </c>
      <c r="AP36">
        <v>1343.803588867188</v>
      </c>
      <c r="AS36">
        <v>2.4118492603302002</v>
      </c>
      <c r="AV36">
        <v>1</v>
      </c>
    </row>
    <row r="37" spans="1:50" x14ac:dyDescent="0.3">
      <c r="A37" s="1">
        <v>1</v>
      </c>
      <c r="B37">
        <v>51.654000000000003</v>
      </c>
      <c r="C37">
        <v>0.27400000000000002</v>
      </c>
      <c r="D37">
        <v>0.92300000000000004</v>
      </c>
      <c r="E37">
        <v>0.31</v>
      </c>
      <c r="F37">
        <v>14.473000000000001</v>
      </c>
      <c r="G37">
        <v>0.48199999999999998</v>
      </c>
      <c r="H37">
        <v>12.744999999999999</v>
      </c>
      <c r="I37">
        <v>19.533999999999999</v>
      </c>
      <c r="J37">
        <v>0.29099999999999998</v>
      </c>
      <c r="K37">
        <v>0</v>
      </c>
      <c r="L37">
        <v>7.1999999999999995E-2</v>
      </c>
      <c r="M37">
        <v>0</v>
      </c>
      <c r="N37" s="1">
        <f t="shared" si="3"/>
        <v>100.75800000000001</v>
      </c>
      <c r="O37" s="1" t="s">
        <v>66</v>
      </c>
      <c r="P37" t="str" cm="1">
        <f t="array" ref="P37">_xlfn.IFS(A37=1,"Core",A37=2,"Rim",TRUE,"Mantle")</f>
        <v>Core</v>
      </c>
      <c r="Q37" s="1" t="s">
        <v>93</v>
      </c>
      <c r="R37">
        <v>1.946</v>
      </c>
      <c r="S37">
        <v>8.0000000000000002E-3</v>
      </c>
      <c r="T37">
        <v>4.1000000000000002E-2</v>
      </c>
      <c r="U37">
        <v>8.9999999999999993E-3</v>
      </c>
      <c r="V37">
        <v>6.4000000000000001E-2</v>
      </c>
      <c r="W37">
        <v>0.39200000000000002</v>
      </c>
      <c r="X37">
        <v>1.4999999999999999E-2</v>
      </c>
      <c r="Y37">
        <v>0.71499999999999997</v>
      </c>
      <c r="Z37">
        <v>0.78800000000000003</v>
      </c>
      <c r="AA37">
        <v>2.1000000000000001E-2</v>
      </c>
      <c r="AB37">
        <v>0</v>
      </c>
      <c r="AC37">
        <v>4</v>
      </c>
      <c r="AD37">
        <v>39.918946301925033</v>
      </c>
      <c r="AE37">
        <v>36.220871327254301</v>
      </c>
      <c r="AF37">
        <v>23.860182370820667</v>
      </c>
      <c r="AG37" s="2">
        <f t="shared" si="4"/>
        <v>64.588979223125563</v>
      </c>
      <c r="AH37" s="2">
        <f t="shared" si="5"/>
        <v>0.14035087719298245</v>
      </c>
      <c r="AI37">
        <v>0.43819655521783185</v>
      </c>
      <c r="AJ37">
        <v>0.39918946301925035</v>
      </c>
      <c r="AM37">
        <v>1345.5268306721171</v>
      </c>
      <c r="AN37">
        <v>1381.532836914062</v>
      </c>
      <c r="AO37">
        <v>2.028549432754517</v>
      </c>
      <c r="AP37">
        <v>1333.018798828125</v>
      </c>
      <c r="AS37">
        <v>2.4145820140838619</v>
      </c>
      <c r="AV37">
        <v>1</v>
      </c>
    </row>
    <row r="38" spans="1:50" x14ac:dyDescent="0.3">
      <c r="A38" s="1">
        <v>1</v>
      </c>
      <c r="B38">
        <v>51.216000000000001</v>
      </c>
      <c r="C38">
        <v>0.313</v>
      </c>
      <c r="D38">
        <v>1.2110000000000001</v>
      </c>
      <c r="E38">
        <v>0.28000000000000003</v>
      </c>
      <c r="F38">
        <v>15.106999999999999</v>
      </c>
      <c r="G38">
        <v>0.53800000000000003</v>
      </c>
      <c r="H38">
        <v>12.78</v>
      </c>
      <c r="I38">
        <v>18.709</v>
      </c>
      <c r="J38">
        <v>0.308</v>
      </c>
      <c r="K38">
        <v>0</v>
      </c>
      <c r="L38">
        <v>5.2999999999999999E-2</v>
      </c>
      <c r="M38">
        <v>0</v>
      </c>
      <c r="N38" s="1">
        <f t="shared" si="3"/>
        <v>100.51500000000001</v>
      </c>
      <c r="O38" s="1" t="s">
        <v>66</v>
      </c>
      <c r="P38" t="str" cm="1">
        <f t="array" ref="P38">_xlfn.IFS(A38=1,"Core",A38=2,"Rim",TRUE,"Mantle")</f>
        <v>Core</v>
      </c>
      <c r="Q38" s="1" t="s">
        <v>93</v>
      </c>
      <c r="R38">
        <v>1.9350000000000001</v>
      </c>
      <c r="S38">
        <v>8.9999999999999993E-3</v>
      </c>
      <c r="T38">
        <v>5.3999999999999999E-2</v>
      </c>
      <c r="U38">
        <v>8.0000000000000002E-3</v>
      </c>
      <c r="V38">
        <v>7.2999999999999995E-2</v>
      </c>
      <c r="W38">
        <v>0.40500000000000003</v>
      </c>
      <c r="X38">
        <v>1.7000000000000001E-2</v>
      </c>
      <c r="Y38">
        <v>0.72</v>
      </c>
      <c r="Z38">
        <v>0.75700000000000001</v>
      </c>
      <c r="AA38">
        <v>2.3E-2</v>
      </c>
      <c r="AB38">
        <v>0</v>
      </c>
      <c r="AC38">
        <v>4</v>
      </c>
      <c r="AD38">
        <v>38.387423935091277</v>
      </c>
      <c r="AE38">
        <v>36.511156186612574</v>
      </c>
      <c r="AF38">
        <v>25.101419878296149</v>
      </c>
      <c r="AG38" s="2">
        <f t="shared" si="4"/>
        <v>64</v>
      </c>
      <c r="AH38" s="2">
        <f t="shared" si="5"/>
        <v>0.15271966527196651</v>
      </c>
      <c r="AI38">
        <v>0.44295131845841784</v>
      </c>
      <c r="AJ38">
        <v>0.38387423935091275</v>
      </c>
      <c r="AL38">
        <v>-0.59937020354158932</v>
      </c>
      <c r="AM38">
        <v>1344.0397088293651</v>
      </c>
      <c r="AN38">
        <v>1381.819213867188</v>
      </c>
      <c r="AO38">
        <v>2.3269228935241699</v>
      </c>
      <c r="AP38">
        <v>1341.163330078125</v>
      </c>
      <c r="AQ38">
        <v>1331.2723083491589</v>
      </c>
      <c r="AR38">
        <v>1323.1311036075119</v>
      </c>
      <c r="AS38">
        <v>2.3031425476074219</v>
      </c>
      <c r="AT38">
        <v>-5.6894038353234464</v>
      </c>
      <c r="AU38">
        <v>-6.7011914125791261</v>
      </c>
      <c r="AV38">
        <v>1</v>
      </c>
    </row>
    <row r="39" spans="1:50" x14ac:dyDescent="0.3">
      <c r="A39" s="1">
        <v>1</v>
      </c>
      <c r="B39">
        <v>51.401000000000003</v>
      </c>
      <c r="C39">
        <v>0.32700000000000001</v>
      </c>
      <c r="D39">
        <v>1.196</v>
      </c>
      <c r="E39">
        <v>0.252</v>
      </c>
      <c r="F39">
        <v>14.96</v>
      </c>
      <c r="G39">
        <v>0.51300000000000001</v>
      </c>
      <c r="H39">
        <v>12.787000000000001</v>
      </c>
      <c r="I39">
        <v>18.745000000000001</v>
      </c>
      <c r="J39">
        <v>0.32300000000000001</v>
      </c>
      <c r="K39">
        <v>0</v>
      </c>
      <c r="L39">
        <v>4.4999999999999998E-2</v>
      </c>
      <c r="M39">
        <v>5.2999999999999999E-2</v>
      </c>
      <c r="N39" s="1">
        <f t="shared" si="3"/>
        <v>100.602</v>
      </c>
      <c r="O39" s="1" t="s">
        <v>66</v>
      </c>
      <c r="P39" t="str" cm="1">
        <f t="array" ref="P39">_xlfn.IFS(A39=1,"Core",A39=2,"Rim",TRUE,"Mantle")</f>
        <v>Core</v>
      </c>
      <c r="Q39" s="1" t="s">
        <v>93</v>
      </c>
      <c r="R39">
        <v>1.94</v>
      </c>
      <c r="S39">
        <v>8.9999999999999993E-3</v>
      </c>
      <c r="T39">
        <v>5.2999999999999999E-2</v>
      </c>
      <c r="U39">
        <v>8.0000000000000002E-3</v>
      </c>
      <c r="V39">
        <v>6.4000000000000001E-2</v>
      </c>
      <c r="W39">
        <v>0.40799999999999997</v>
      </c>
      <c r="X39">
        <v>1.6E-2</v>
      </c>
      <c r="Y39">
        <v>0.71899999999999997</v>
      </c>
      <c r="Z39">
        <v>0.75800000000000001</v>
      </c>
      <c r="AA39">
        <v>2.4E-2</v>
      </c>
      <c r="AB39">
        <v>0</v>
      </c>
      <c r="AC39">
        <v>4</v>
      </c>
      <c r="AD39">
        <v>38.575063613231556</v>
      </c>
      <c r="AE39">
        <v>36.590330788804067</v>
      </c>
      <c r="AF39">
        <v>24.834605597964376</v>
      </c>
      <c r="AG39" s="2">
        <f t="shared" si="4"/>
        <v>63.797692990239575</v>
      </c>
      <c r="AH39" s="2">
        <f t="shared" si="5"/>
        <v>0.13559322033898305</v>
      </c>
      <c r="AI39">
        <v>0.44122137404580153</v>
      </c>
      <c r="AJ39">
        <v>0.38575063613231558</v>
      </c>
      <c r="AL39">
        <v>-9.6731817021264987E-2</v>
      </c>
      <c r="AM39">
        <v>1349.7567485349909</v>
      </c>
      <c r="AN39">
        <v>1377.520874023438</v>
      </c>
      <c r="AO39">
        <v>2.1802511215209961</v>
      </c>
      <c r="AP39">
        <v>1338.487426757812</v>
      </c>
      <c r="AQ39">
        <v>1363.171209456799</v>
      </c>
      <c r="AR39">
        <v>1357.4982636380021</v>
      </c>
      <c r="AS39">
        <v>2.4432220458984379</v>
      </c>
      <c r="AT39">
        <v>-1.813108732198998</v>
      </c>
      <c r="AU39">
        <v>-2.5177748846604082</v>
      </c>
      <c r="AV39">
        <v>1</v>
      </c>
    </row>
    <row r="40" spans="1:50" x14ac:dyDescent="0.3">
      <c r="A40" s="1">
        <v>1</v>
      </c>
      <c r="B40">
        <v>51.048999999999999</v>
      </c>
      <c r="C40">
        <v>0.38</v>
      </c>
      <c r="D40">
        <v>1.2609999999999999</v>
      </c>
      <c r="E40">
        <v>0.32500000000000001</v>
      </c>
      <c r="F40">
        <v>15.173</v>
      </c>
      <c r="G40">
        <v>0.50800000000000001</v>
      </c>
      <c r="H40">
        <v>12.66</v>
      </c>
      <c r="I40">
        <v>18.561</v>
      </c>
      <c r="J40">
        <v>0.32700000000000001</v>
      </c>
      <c r="K40">
        <v>0</v>
      </c>
      <c r="L40">
        <v>6.4000000000000001E-2</v>
      </c>
      <c r="M40">
        <v>0</v>
      </c>
      <c r="N40" s="1">
        <f t="shared" si="3"/>
        <v>100.30799999999999</v>
      </c>
      <c r="O40" s="1" t="s">
        <v>66</v>
      </c>
      <c r="P40" t="str" cm="1">
        <f t="array" ref="P40">_xlfn.IFS(A40=1,"Core",A40=2,"Rim",TRUE,"Mantle")</f>
        <v>Core</v>
      </c>
      <c r="Q40" s="1" t="s">
        <v>93</v>
      </c>
      <c r="R40">
        <v>1.9339999999999999</v>
      </c>
      <c r="S40">
        <v>1.0999999999999999E-2</v>
      </c>
      <c r="T40">
        <v>5.6000000000000001E-2</v>
      </c>
      <c r="U40">
        <v>0.01</v>
      </c>
      <c r="V40">
        <v>6.9000000000000006E-2</v>
      </c>
      <c r="W40">
        <v>0.41199999999999998</v>
      </c>
      <c r="X40">
        <v>1.6E-2</v>
      </c>
      <c r="Y40">
        <v>0.71499999999999997</v>
      </c>
      <c r="Z40">
        <v>0.753</v>
      </c>
      <c r="AA40">
        <v>2.4E-2</v>
      </c>
      <c r="AB40">
        <v>0</v>
      </c>
      <c r="AC40">
        <v>4</v>
      </c>
      <c r="AD40">
        <v>38.320610687022906</v>
      </c>
      <c r="AE40">
        <v>36.386768447837149</v>
      </c>
      <c r="AF40">
        <v>25.292620865139948</v>
      </c>
      <c r="AG40" s="2">
        <f t="shared" si="4"/>
        <v>63.442768411712514</v>
      </c>
      <c r="AH40" s="2">
        <f t="shared" si="5"/>
        <v>0.14345114345114346</v>
      </c>
      <c r="AI40">
        <v>0.444529262086514</v>
      </c>
      <c r="AJ40">
        <v>0.38320610687022905</v>
      </c>
      <c r="AL40">
        <v>-0.22190242753319109</v>
      </c>
      <c r="AM40">
        <v>1348.082017178479</v>
      </c>
      <c r="AN40">
        <v>1373.137451171875</v>
      </c>
      <c r="AO40">
        <v>2.5844347476959229</v>
      </c>
      <c r="AP40">
        <v>1344.516357421875</v>
      </c>
      <c r="AQ40">
        <v>1343.1670773547601</v>
      </c>
      <c r="AR40">
        <v>1334.1628063253879</v>
      </c>
      <c r="AS40">
        <v>2.5896027088165279</v>
      </c>
      <c r="AT40">
        <v>-3.9836545807534089</v>
      </c>
      <c r="AU40">
        <v>-5.1042287933698844</v>
      </c>
      <c r="AV40">
        <v>1</v>
      </c>
    </row>
    <row r="41" spans="1:50" x14ac:dyDescent="0.3">
      <c r="A41" s="1">
        <v>1</v>
      </c>
      <c r="B41" s="1">
        <v>52.552999999999997</v>
      </c>
      <c r="C41" s="1">
        <v>0.33700000000000002</v>
      </c>
      <c r="D41" s="1">
        <v>0.90800000000000003</v>
      </c>
      <c r="E41" s="1">
        <v>0.39600000000000002</v>
      </c>
      <c r="F41" s="1">
        <v>13.411</v>
      </c>
      <c r="G41" s="1">
        <v>0.45300000000000001</v>
      </c>
      <c r="H41" s="1">
        <v>12.97</v>
      </c>
      <c r="I41" s="1">
        <v>18.946000000000002</v>
      </c>
      <c r="J41" s="1">
        <v>0.29199999999999998</v>
      </c>
      <c r="K41" s="1">
        <v>0</v>
      </c>
      <c r="L41" s="1">
        <v>0</v>
      </c>
      <c r="M41" s="1">
        <v>0</v>
      </c>
      <c r="N41" s="1">
        <f t="shared" si="3"/>
        <v>100.26600000000001</v>
      </c>
      <c r="O41" s="1" t="s">
        <v>66</v>
      </c>
      <c r="P41" t="str" cm="1">
        <f t="array" ref="P41">_xlfn.IFS(A41=1,"Core",A41=2,"Rim",TRUE,"Mantle")</f>
        <v>Core</v>
      </c>
      <c r="Q41" s="1" t="s">
        <v>52</v>
      </c>
      <c r="R41" s="1">
        <v>1.9810000000000001</v>
      </c>
      <c r="S41" s="1">
        <v>0.01</v>
      </c>
      <c r="T41" s="1">
        <v>0.04</v>
      </c>
      <c r="U41" s="1">
        <v>1.2E-2</v>
      </c>
      <c r="V41" s="1">
        <v>0</v>
      </c>
      <c r="W41" s="1">
        <v>0.42299999999999999</v>
      </c>
      <c r="X41" s="1">
        <v>1.4E-2</v>
      </c>
      <c r="Y41" s="1">
        <v>0.72799999999999998</v>
      </c>
      <c r="Z41" s="1">
        <v>0.76500000000000001</v>
      </c>
      <c r="AA41" s="1">
        <v>2.1000000000000001E-2</v>
      </c>
      <c r="AB41" s="1">
        <v>0</v>
      </c>
      <c r="AC41" s="1">
        <v>3.9940000000000002</v>
      </c>
      <c r="AD41" s="2">
        <v>39.637305699481864</v>
      </c>
      <c r="AE41" s="2">
        <v>37.720207253886009</v>
      </c>
      <c r="AF41" s="2">
        <v>22.642487046632127</v>
      </c>
      <c r="AG41" s="2">
        <f t="shared" si="4"/>
        <v>63.249348392701997</v>
      </c>
      <c r="AH41" s="2">
        <f t="shared" si="5"/>
        <v>0</v>
      </c>
      <c r="AI41" s="2">
        <v>0.42461139896373057</v>
      </c>
      <c r="AJ41" s="2">
        <v>0.39637305699481862</v>
      </c>
      <c r="AK41" s="1"/>
      <c r="AL41" s="1">
        <v>1.187061118678852</v>
      </c>
      <c r="AM41" s="1">
        <v>1373.1198388973669</v>
      </c>
      <c r="AN41" s="1">
        <v>1378.916015625</v>
      </c>
      <c r="AO41" s="1">
        <v>1.8069794178009031</v>
      </c>
      <c r="AP41" s="1">
        <v>1349.54150390625</v>
      </c>
      <c r="AQ41" s="1">
        <v>1404.746795196008</v>
      </c>
      <c r="AR41" s="1">
        <v>1416.7723681537691</v>
      </c>
      <c r="AS41" s="1">
        <v>2.0102066993713379</v>
      </c>
      <c r="AT41" s="1">
        <v>1.9098776088299021</v>
      </c>
      <c r="AU41" s="1">
        <v>3.3912978894812649</v>
      </c>
      <c r="AV41" s="1">
        <v>1</v>
      </c>
      <c r="AW41" s="1"/>
      <c r="AX41" s="1"/>
    </row>
    <row r="42" spans="1:50" x14ac:dyDescent="0.3">
      <c r="A42" s="1">
        <v>1</v>
      </c>
      <c r="B42">
        <v>51.256999999999998</v>
      </c>
      <c r="C42">
        <v>0.29699999999999999</v>
      </c>
      <c r="D42">
        <v>1.0109999999999999</v>
      </c>
      <c r="E42">
        <v>0.2</v>
      </c>
      <c r="F42">
        <v>15.173</v>
      </c>
      <c r="G42">
        <v>0.5</v>
      </c>
      <c r="H42">
        <v>12.238</v>
      </c>
      <c r="I42">
        <v>19.527000000000001</v>
      </c>
      <c r="J42">
        <v>0.32900000000000001</v>
      </c>
      <c r="K42">
        <v>0</v>
      </c>
      <c r="L42">
        <v>7.1999999999999995E-2</v>
      </c>
      <c r="M42">
        <v>0</v>
      </c>
      <c r="N42" s="1">
        <f t="shared" si="3"/>
        <v>100.604</v>
      </c>
      <c r="O42" s="1" t="s">
        <v>66</v>
      </c>
      <c r="P42" t="str" cm="1">
        <f t="array" ref="P42">_xlfn.IFS(A42=1,"Core",A42=2,"Rim",TRUE,"Mantle")</f>
        <v>Core</v>
      </c>
      <c r="Q42" s="1" t="s">
        <v>93</v>
      </c>
      <c r="R42">
        <v>1.9390000000000001</v>
      </c>
      <c r="S42">
        <v>8.0000000000000002E-3</v>
      </c>
      <c r="T42">
        <v>4.4999999999999998E-2</v>
      </c>
      <c r="U42">
        <v>6.0000000000000001E-3</v>
      </c>
      <c r="V42">
        <v>7.8E-2</v>
      </c>
      <c r="W42">
        <v>0.40200000000000002</v>
      </c>
      <c r="X42">
        <v>1.6E-2</v>
      </c>
      <c r="Y42">
        <v>0.69</v>
      </c>
      <c r="Z42">
        <v>0.79100000000000004</v>
      </c>
      <c r="AA42">
        <v>2.4E-2</v>
      </c>
      <c r="AB42">
        <v>0</v>
      </c>
      <c r="AC42">
        <v>4</v>
      </c>
      <c r="AD42">
        <v>40.010116337885691</v>
      </c>
      <c r="AE42">
        <v>34.901365705614566</v>
      </c>
      <c r="AF42">
        <v>25.08851795649975</v>
      </c>
      <c r="AG42" s="2">
        <f t="shared" si="4"/>
        <v>63.186813186813175</v>
      </c>
      <c r="AH42" s="2">
        <f t="shared" si="5"/>
        <v>0.16249999999999998</v>
      </c>
      <c r="AI42">
        <v>0.45093576125442597</v>
      </c>
      <c r="AJ42">
        <v>0.40010116337885693</v>
      </c>
      <c r="AM42">
        <v>1340.0080938441561</v>
      </c>
      <c r="AN42">
        <v>1381.3095703125</v>
      </c>
      <c r="AO42">
        <v>2.2033705711364751</v>
      </c>
      <c r="AP42">
        <v>1322.683349609375</v>
      </c>
      <c r="AS42">
        <v>3.4267978668212891</v>
      </c>
      <c r="AV42">
        <v>1</v>
      </c>
    </row>
    <row r="43" spans="1:50" x14ac:dyDescent="0.3">
      <c r="A43" s="1">
        <v>1</v>
      </c>
      <c r="B43" s="1">
        <v>51.417999999999999</v>
      </c>
      <c r="C43" s="1">
        <v>0.29599999999999999</v>
      </c>
      <c r="D43" s="1">
        <v>1.0569999999999999</v>
      </c>
      <c r="E43" s="1">
        <v>0.29899999999999999</v>
      </c>
      <c r="F43" s="1">
        <v>14.192</v>
      </c>
      <c r="G43" s="1">
        <v>0.43</v>
      </c>
      <c r="H43" s="1">
        <v>12.749000000000001</v>
      </c>
      <c r="I43" s="1">
        <v>18.872</v>
      </c>
      <c r="J43" s="1">
        <v>0.246</v>
      </c>
      <c r="K43" s="1">
        <v>0</v>
      </c>
      <c r="L43" s="1">
        <v>0</v>
      </c>
      <c r="M43" s="1">
        <v>0</v>
      </c>
      <c r="N43" s="1">
        <f t="shared" si="3"/>
        <v>99.558999999999997</v>
      </c>
      <c r="O43" s="1" t="s">
        <v>66</v>
      </c>
      <c r="P43" t="str" cm="1">
        <f t="array" ref="P43">_xlfn.IFS(A43=1,"Core",A43=2,"Rim",TRUE,"Mantle")</f>
        <v>Core</v>
      </c>
      <c r="Q43" s="1" t="s">
        <v>52</v>
      </c>
      <c r="R43" s="1">
        <v>1.958</v>
      </c>
      <c r="S43" s="1">
        <v>8.0000000000000002E-3</v>
      </c>
      <c r="T43" s="1">
        <v>4.7E-2</v>
      </c>
      <c r="U43" s="1">
        <v>8.9999999999999993E-3</v>
      </c>
      <c r="V43" s="1">
        <v>2.9000000000000001E-2</v>
      </c>
      <c r="W43" s="1">
        <v>0.42299999999999999</v>
      </c>
      <c r="X43" s="1">
        <v>1.4E-2</v>
      </c>
      <c r="Y43" s="1">
        <v>0.72299999999999998</v>
      </c>
      <c r="Z43" s="1">
        <v>0.77</v>
      </c>
      <c r="AA43" s="1">
        <v>1.7999999999999999E-2</v>
      </c>
      <c r="AB43" s="1">
        <v>0</v>
      </c>
      <c r="AC43" s="1">
        <v>4</v>
      </c>
      <c r="AD43" s="2">
        <v>39.305768249106691</v>
      </c>
      <c r="AE43" s="2">
        <v>36.906584992343035</v>
      </c>
      <c r="AF43" s="2">
        <v>23.787646758550281</v>
      </c>
      <c r="AG43" s="2">
        <f t="shared" si="4"/>
        <v>63.089005235602102</v>
      </c>
      <c r="AH43" s="2">
        <f t="shared" si="5"/>
        <v>6.4159292035398233E-2</v>
      </c>
      <c r="AI43" s="2">
        <v>0.43440530883103629</v>
      </c>
      <c r="AJ43" s="2">
        <v>0.39305768249106693</v>
      </c>
      <c r="AK43" s="1"/>
      <c r="AL43" s="1">
        <v>-0.26552667156762771</v>
      </c>
      <c r="AM43" s="1">
        <v>1357.872964131913</v>
      </c>
      <c r="AN43" s="1">
        <v>1386.289184570312</v>
      </c>
      <c r="AO43" s="1">
        <v>1.143952369689941</v>
      </c>
      <c r="AP43" s="1">
        <v>1350.23193359375</v>
      </c>
      <c r="AQ43" s="1">
        <v>1380.816708828246</v>
      </c>
      <c r="AR43" s="1">
        <v>1386.2859529869691</v>
      </c>
      <c r="AS43" s="1">
        <v>1.8074532747268679</v>
      </c>
      <c r="AT43" s="1">
        <v>-0.25946020493074679</v>
      </c>
      <c r="AU43" s="1">
        <v>0.4173753080935203</v>
      </c>
      <c r="AV43" s="1">
        <v>1</v>
      </c>
      <c r="AW43" s="1"/>
      <c r="AX43" s="1"/>
    </row>
    <row r="44" spans="1:50" x14ac:dyDescent="0.3">
      <c r="A44" s="1">
        <v>1</v>
      </c>
      <c r="B44">
        <v>51.018999999999998</v>
      </c>
      <c r="C44">
        <v>0.39200000000000002</v>
      </c>
      <c r="D44">
        <v>1.2969999999999999</v>
      </c>
      <c r="E44">
        <v>0.29599999999999999</v>
      </c>
      <c r="F44">
        <v>15.252000000000001</v>
      </c>
      <c r="G44">
        <v>0.53200000000000003</v>
      </c>
      <c r="H44">
        <v>12.621</v>
      </c>
      <c r="I44">
        <v>18.529</v>
      </c>
      <c r="J44">
        <v>0.29699999999999999</v>
      </c>
      <c r="K44">
        <v>0</v>
      </c>
      <c r="L44">
        <v>5.8999999999999997E-2</v>
      </c>
      <c r="M44">
        <v>0</v>
      </c>
      <c r="N44" s="1">
        <f t="shared" si="3"/>
        <v>100.29399999999998</v>
      </c>
      <c r="O44" s="1" t="s">
        <v>66</v>
      </c>
      <c r="P44" t="str" cm="1">
        <f t="array" ref="P44">_xlfn.IFS(A44=1,"Core",A44=2,"Rim",TRUE,"Mantle")</f>
        <v>Core</v>
      </c>
      <c r="Q44" s="1" t="s">
        <v>93</v>
      </c>
      <c r="R44">
        <v>1.9339999999999999</v>
      </c>
      <c r="S44">
        <v>1.0999999999999999E-2</v>
      </c>
      <c r="T44">
        <v>5.8000000000000003E-2</v>
      </c>
      <c r="U44">
        <v>8.9999999999999993E-3</v>
      </c>
      <c r="V44">
        <v>6.5000000000000002E-2</v>
      </c>
      <c r="W44">
        <v>0.41899999999999998</v>
      </c>
      <c r="X44">
        <v>1.7000000000000001E-2</v>
      </c>
      <c r="Y44">
        <v>0.71299999999999997</v>
      </c>
      <c r="Z44">
        <v>0.753</v>
      </c>
      <c r="AA44">
        <v>2.1999999999999999E-2</v>
      </c>
      <c r="AB44">
        <v>0</v>
      </c>
      <c r="AC44">
        <v>4</v>
      </c>
      <c r="AD44">
        <v>38.281647178444338</v>
      </c>
      <c r="AE44">
        <v>36.248093543467206</v>
      </c>
      <c r="AF44">
        <v>25.470259278088459</v>
      </c>
      <c r="AG44" s="2">
        <f t="shared" si="4"/>
        <v>62.985865724381625</v>
      </c>
      <c r="AH44" s="2">
        <f t="shared" si="5"/>
        <v>0.13429752066115702</v>
      </c>
      <c r="AI44">
        <v>0.44611082867310625</v>
      </c>
      <c r="AJ44">
        <v>0.38281647178444339</v>
      </c>
      <c r="AL44">
        <v>-0.31684976003748838</v>
      </c>
      <c r="AM44">
        <v>1343.904447717267</v>
      </c>
      <c r="AN44">
        <v>1378.157470703125</v>
      </c>
      <c r="AO44">
        <v>2.8525197505950932</v>
      </c>
      <c r="AP44">
        <v>1341.934204101562</v>
      </c>
      <c r="AQ44">
        <v>1352.057296614712</v>
      </c>
      <c r="AR44">
        <v>1345.518432707712</v>
      </c>
      <c r="AS44">
        <v>2.3850488662719731</v>
      </c>
      <c r="AT44">
        <v>-2.8286590543839338</v>
      </c>
      <c r="AU44">
        <v>-3.642650467328036</v>
      </c>
      <c r="AV44">
        <v>1</v>
      </c>
    </row>
    <row r="45" spans="1:50" x14ac:dyDescent="0.3">
      <c r="A45" s="1">
        <v>1</v>
      </c>
      <c r="B45" s="1">
        <v>51.613999999999997</v>
      </c>
      <c r="C45" s="1">
        <v>0.33500000000000002</v>
      </c>
      <c r="D45" s="1">
        <v>1.077</v>
      </c>
      <c r="E45" s="1">
        <v>0.40600000000000003</v>
      </c>
      <c r="F45" s="1">
        <v>14.436</v>
      </c>
      <c r="G45" s="1">
        <v>0.48399999999999999</v>
      </c>
      <c r="H45" s="1">
        <v>12.83</v>
      </c>
      <c r="I45" s="1">
        <v>18.603999999999999</v>
      </c>
      <c r="J45" s="1">
        <v>0.27100000000000002</v>
      </c>
      <c r="K45" s="1">
        <v>0</v>
      </c>
      <c r="L45" s="1">
        <v>0</v>
      </c>
      <c r="M45" s="1">
        <v>0</v>
      </c>
      <c r="N45" s="1">
        <f t="shared" si="3"/>
        <v>100.05699999999999</v>
      </c>
      <c r="O45" s="1" t="s">
        <v>66</v>
      </c>
      <c r="P45" t="str" cm="1">
        <f t="array" ref="P45">_xlfn.IFS(A45=1,"Core",A45=2,"Rim",TRUE,"Mantle")</f>
        <v>Core</v>
      </c>
      <c r="Q45" s="1" t="s">
        <v>52</v>
      </c>
      <c r="R45" s="1">
        <v>1.9570000000000001</v>
      </c>
      <c r="S45" s="1">
        <v>0.01</v>
      </c>
      <c r="T45" s="1">
        <v>4.8000000000000001E-2</v>
      </c>
      <c r="U45" s="1">
        <v>1.2E-2</v>
      </c>
      <c r="V45" s="1">
        <v>2.7E-2</v>
      </c>
      <c r="W45" s="1">
        <v>0.43</v>
      </c>
      <c r="X45" s="1">
        <v>1.6E-2</v>
      </c>
      <c r="Y45" s="1">
        <v>0.72499999999999998</v>
      </c>
      <c r="Z45" s="1">
        <v>0.75600000000000001</v>
      </c>
      <c r="AA45" s="1">
        <v>0.02</v>
      </c>
      <c r="AB45" s="1">
        <v>0</v>
      </c>
      <c r="AC45" s="1">
        <v>4</v>
      </c>
      <c r="AD45" s="2">
        <v>38.689866939611051</v>
      </c>
      <c r="AE45" s="2">
        <v>37.103377686796314</v>
      </c>
      <c r="AF45" s="2">
        <v>24.206755373592635</v>
      </c>
      <c r="AG45" s="2">
        <f t="shared" si="4"/>
        <v>62.770562770562762</v>
      </c>
      <c r="AH45" s="2">
        <f t="shared" si="5"/>
        <v>5.908096280087527E-2</v>
      </c>
      <c r="AI45" s="2">
        <v>0.43551688843398162</v>
      </c>
      <c r="AJ45" s="2">
        <v>0.38689866939611051</v>
      </c>
      <c r="AK45" s="1"/>
      <c r="AL45" s="1">
        <v>0.1291771557951904</v>
      </c>
      <c r="AM45" s="1">
        <v>1356.523947768555</v>
      </c>
      <c r="AN45" s="1">
        <v>1379.781860351562</v>
      </c>
      <c r="AO45" s="1">
        <v>1.577673673629761</v>
      </c>
      <c r="AP45" s="1">
        <v>1357.118896484375</v>
      </c>
      <c r="AQ45" s="1">
        <v>1382.144258972118</v>
      </c>
      <c r="AR45" s="1">
        <v>1384.0660739002351</v>
      </c>
      <c r="AS45" s="1">
        <v>1.6971937417984011</v>
      </c>
      <c r="AT45" s="1">
        <v>-1.823284789952595E-2</v>
      </c>
      <c r="AU45" s="1">
        <v>0.2197045448611856</v>
      </c>
      <c r="AV45" s="1">
        <v>1</v>
      </c>
      <c r="AW45" s="1"/>
      <c r="AX45" s="1"/>
    </row>
    <row r="46" spans="1:50" x14ac:dyDescent="0.3">
      <c r="A46" s="1">
        <v>1</v>
      </c>
      <c r="B46" s="1">
        <v>51.122</v>
      </c>
      <c r="C46" s="1">
        <v>0.34599999999999997</v>
      </c>
      <c r="D46" s="1">
        <v>1.044</v>
      </c>
      <c r="E46" s="1">
        <v>0.33400000000000002</v>
      </c>
      <c r="F46" s="1">
        <v>14.333</v>
      </c>
      <c r="G46" s="1">
        <v>0.42499999999999999</v>
      </c>
      <c r="H46" s="1">
        <v>12.593</v>
      </c>
      <c r="I46" s="1">
        <v>18.686</v>
      </c>
      <c r="J46" s="1">
        <v>0.26</v>
      </c>
      <c r="K46" s="1">
        <v>0</v>
      </c>
      <c r="L46" s="1">
        <v>0</v>
      </c>
      <c r="M46" s="1">
        <v>0</v>
      </c>
      <c r="N46" s="1">
        <f t="shared" si="3"/>
        <v>99.143000000000015</v>
      </c>
      <c r="O46" s="1" t="s">
        <v>66</v>
      </c>
      <c r="P46" t="str" cm="1">
        <f t="array" ref="P46">_xlfn.IFS(A46=1,"Core",A46=2,"Rim",TRUE,"Mantle")</f>
        <v>Core</v>
      </c>
      <c r="Q46" s="1" t="s">
        <v>52</v>
      </c>
      <c r="R46" s="1">
        <v>1.956</v>
      </c>
      <c r="S46" s="1">
        <v>0.01</v>
      </c>
      <c r="T46" s="1">
        <v>4.7E-2</v>
      </c>
      <c r="U46" s="1">
        <v>0.01</v>
      </c>
      <c r="V46" s="1">
        <v>2.9000000000000001E-2</v>
      </c>
      <c r="W46" s="1">
        <v>0.43</v>
      </c>
      <c r="X46" s="1">
        <v>1.4E-2</v>
      </c>
      <c r="Y46" s="1">
        <v>0.71799999999999997</v>
      </c>
      <c r="Z46" s="1">
        <v>0.76600000000000001</v>
      </c>
      <c r="AA46" s="1">
        <v>1.9E-2</v>
      </c>
      <c r="AB46" s="1">
        <v>0</v>
      </c>
      <c r="AC46" s="1">
        <v>4</v>
      </c>
      <c r="AD46" s="2">
        <v>39.141543178334189</v>
      </c>
      <c r="AE46" s="2">
        <v>36.688809402146141</v>
      </c>
      <c r="AF46" s="2">
        <v>24.169647419519674</v>
      </c>
      <c r="AG46" s="2">
        <f t="shared" si="4"/>
        <v>62.543554006968648</v>
      </c>
      <c r="AH46" s="2">
        <f t="shared" si="5"/>
        <v>6.3180827886710242E-2</v>
      </c>
      <c r="AI46" s="2">
        <v>0.43740419008686771</v>
      </c>
      <c r="AJ46" s="2">
        <v>0.39141543178334187</v>
      </c>
      <c r="AK46" s="1"/>
      <c r="AL46" s="1">
        <v>-0.2002230529311646</v>
      </c>
      <c r="AM46" s="1">
        <v>1357.6380562595739</v>
      </c>
      <c r="AN46" s="1">
        <v>1386.771606445312</v>
      </c>
      <c r="AO46" s="1">
        <v>1.5294322967529299</v>
      </c>
      <c r="AP46" s="1">
        <v>1359.825439453125</v>
      </c>
      <c r="AQ46" s="1">
        <v>1376.272309061781</v>
      </c>
      <c r="AR46" s="1">
        <v>1379.0862477266271</v>
      </c>
      <c r="AS46" s="1">
        <v>1.7562159299850459</v>
      </c>
      <c r="AT46" s="1">
        <v>-0.52970972266666649</v>
      </c>
      <c r="AU46" s="1">
        <v>-0.18087899953001951</v>
      </c>
      <c r="AV46" s="1">
        <v>1</v>
      </c>
      <c r="AW46" s="1"/>
      <c r="AX46" s="1"/>
    </row>
    <row r="47" spans="1:50" x14ac:dyDescent="0.3">
      <c r="A47" s="1">
        <v>1</v>
      </c>
      <c r="B47">
        <v>51.426000000000002</v>
      </c>
      <c r="C47">
        <v>0.27100000000000002</v>
      </c>
      <c r="D47">
        <v>1.0109999999999999</v>
      </c>
      <c r="E47">
        <v>0.21</v>
      </c>
      <c r="F47">
        <v>15.148999999999999</v>
      </c>
      <c r="G47">
        <v>0.48</v>
      </c>
      <c r="H47">
        <v>12.282</v>
      </c>
      <c r="I47">
        <v>19.427</v>
      </c>
      <c r="J47">
        <v>0.29399999999999998</v>
      </c>
      <c r="K47">
        <v>0</v>
      </c>
      <c r="L47">
        <v>8.3000000000000004E-2</v>
      </c>
      <c r="M47">
        <v>0</v>
      </c>
      <c r="N47" s="1">
        <f t="shared" si="3"/>
        <v>100.633</v>
      </c>
      <c r="O47" s="1" t="s">
        <v>66</v>
      </c>
      <c r="P47" t="str" cm="1">
        <f t="array" ref="P47">_xlfn.IFS(A47=1,"Core",A47=2,"Rim",TRUE,"Mantle")</f>
        <v>Core</v>
      </c>
      <c r="Q47" s="1" t="s">
        <v>93</v>
      </c>
      <c r="R47">
        <v>1.9450000000000001</v>
      </c>
      <c r="S47">
        <v>8.0000000000000002E-3</v>
      </c>
      <c r="T47">
        <v>4.4999999999999998E-2</v>
      </c>
      <c r="U47">
        <v>6.0000000000000001E-3</v>
      </c>
      <c r="V47">
        <v>6.5000000000000002E-2</v>
      </c>
      <c r="W47">
        <v>0.41499999999999998</v>
      </c>
      <c r="X47">
        <v>1.4999999999999999E-2</v>
      </c>
      <c r="Y47">
        <v>0.69199999999999995</v>
      </c>
      <c r="Z47">
        <v>0.78700000000000003</v>
      </c>
      <c r="AA47">
        <v>2.1999999999999999E-2</v>
      </c>
      <c r="AB47">
        <v>0</v>
      </c>
      <c r="AC47">
        <v>4</v>
      </c>
      <c r="AD47">
        <v>39.868287740628169</v>
      </c>
      <c r="AE47">
        <v>35.055724417426539</v>
      </c>
      <c r="AF47">
        <v>25.075987841945292</v>
      </c>
      <c r="AG47" s="2">
        <f t="shared" si="4"/>
        <v>62.511291779584454</v>
      </c>
      <c r="AH47" s="2">
        <f t="shared" si="5"/>
        <v>0.13541666666666669</v>
      </c>
      <c r="AI47">
        <v>0.45010131712259371</v>
      </c>
      <c r="AJ47">
        <v>0.39868287740628167</v>
      </c>
      <c r="AL47">
        <v>-1.114055749720414</v>
      </c>
      <c r="AM47">
        <v>1342.425899510692</v>
      </c>
      <c r="AN47">
        <v>1381.274780273438</v>
      </c>
      <c r="AO47">
        <v>2.324965238571167</v>
      </c>
      <c r="AP47">
        <v>1327.081176757812</v>
      </c>
      <c r="AQ47">
        <v>1323.886189657318</v>
      </c>
      <c r="AR47">
        <v>1319.6139524980449</v>
      </c>
      <c r="AS47">
        <v>2.8622505664825439</v>
      </c>
      <c r="AT47">
        <v>-6.2172819710854128</v>
      </c>
      <c r="AU47">
        <v>-6.749493662192684</v>
      </c>
      <c r="AV47">
        <v>1</v>
      </c>
    </row>
    <row r="48" spans="1:50" x14ac:dyDescent="0.3">
      <c r="A48" s="1">
        <v>1</v>
      </c>
      <c r="B48">
        <v>51.253999999999998</v>
      </c>
      <c r="C48">
        <v>0.27200000000000002</v>
      </c>
      <c r="D48">
        <v>1.115</v>
      </c>
      <c r="E48">
        <v>0.2</v>
      </c>
      <c r="F48">
        <v>15.506</v>
      </c>
      <c r="G48">
        <v>0.50600000000000001</v>
      </c>
      <c r="H48">
        <v>11.988</v>
      </c>
      <c r="I48">
        <v>19.376999999999999</v>
      </c>
      <c r="J48">
        <v>0.35799999999999998</v>
      </c>
      <c r="K48">
        <v>0</v>
      </c>
      <c r="L48">
        <v>9.2999999999999999E-2</v>
      </c>
      <c r="M48">
        <v>0</v>
      </c>
      <c r="N48" s="1">
        <f t="shared" si="3"/>
        <v>100.66900000000001</v>
      </c>
      <c r="O48" s="1" t="s">
        <v>66</v>
      </c>
      <c r="P48" t="str" cm="1">
        <f t="array" ref="P48">_xlfn.IFS(A48=1,"Core",A48=2,"Rim",TRUE,"Mantle")</f>
        <v>Core</v>
      </c>
      <c r="Q48" s="1" t="s">
        <v>93</v>
      </c>
      <c r="R48">
        <v>1.9410000000000001</v>
      </c>
      <c r="S48">
        <v>8.0000000000000002E-3</v>
      </c>
      <c r="T48">
        <v>0.05</v>
      </c>
      <c r="U48">
        <v>6.0000000000000001E-3</v>
      </c>
      <c r="V48">
        <v>7.3999999999999996E-2</v>
      </c>
      <c r="W48">
        <v>0.41699999999999998</v>
      </c>
      <c r="X48">
        <v>1.6E-2</v>
      </c>
      <c r="Y48">
        <v>0.67600000000000005</v>
      </c>
      <c r="Z48">
        <v>0.78600000000000003</v>
      </c>
      <c r="AA48">
        <v>2.5999999999999999E-2</v>
      </c>
      <c r="AB48">
        <v>0</v>
      </c>
      <c r="AC48">
        <v>4</v>
      </c>
      <c r="AD48">
        <v>39.918740477399695</v>
      </c>
      <c r="AE48">
        <v>34.332148298628738</v>
      </c>
      <c r="AF48">
        <v>25.749111223971553</v>
      </c>
      <c r="AG48" s="2">
        <f t="shared" si="4"/>
        <v>61.848124428179332</v>
      </c>
      <c r="AH48" s="2">
        <f t="shared" si="5"/>
        <v>0.15071283095723015</v>
      </c>
      <c r="AI48">
        <v>0.45708481462671402</v>
      </c>
      <c r="AJ48">
        <v>0.39918740477399695</v>
      </c>
      <c r="AL48">
        <v>-0.29426408164130541</v>
      </c>
      <c r="AM48">
        <v>1342.337565610824</v>
      </c>
      <c r="AN48">
        <v>1378.364013671875</v>
      </c>
      <c r="AO48">
        <v>2.584002017974854</v>
      </c>
      <c r="AP48">
        <v>1322.965454101562</v>
      </c>
      <c r="AQ48">
        <v>1344.890127981713</v>
      </c>
      <c r="AR48">
        <v>1338.372222332496</v>
      </c>
      <c r="AS48">
        <v>3.9176161289215088</v>
      </c>
      <c r="AT48">
        <v>-3.174921171731512</v>
      </c>
      <c r="AU48">
        <v>-3.9889494676919668</v>
      </c>
      <c r="AV48">
        <v>1</v>
      </c>
    </row>
    <row r="49" spans="1:50" x14ac:dyDescent="0.3">
      <c r="A49" s="1">
        <v>1</v>
      </c>
      <c r="B49" s="1">
        <v>51.551000000000002</v>
      </c>
      <c r="C49" s="1">
        <v>0.318</v>
      </c>
      <c r="D49" s="1">
        <v>0.96</v>
      </c>
      <c r="E49" s="1">
        <v>0.34399999999999997</v>
      </c>
      <c r="F49" s="1">
        <v>14.324999999999999</v>
      </c>
      <c r="G49" s="1">
        <v>0.52300000000000002</v>
      </c>
      <c r="H49" s="1">
        <v>12.554</v>
      </c>
      <c r="I49" s="1">
        <v>18.664999999999999</v>
      </c>
      <c r="J49" s="1">
        <v>0.27800000000000002</v>
      </c>
      <c r="K49" s="1">
        <v>0</v>
      </c>
      <c r="L49" s="1">
        <v>0</v>
      </c>
      <c r="M49" s="1">
        <v>0</v>
      </c>
      <c r="N49" s="1">
        <f t="shared" si="3"/>
        <v>99.518000000000015</v>
      </c>
      <c r="O49" s="1" t="s">
        <v>66</v>
      </c>
      <c r="P49" t="str" cm="1">
        <f t="array" ref="P49">_xlfn.IFS(A49=1,"Core",A49=2,"Rim",TRUE,"Mantle")</f>
        <v>Core</v>
      </c>
      <c r="Q49" s="1" t="s">
        <v>52</v>
      </c>
      <c r="R49" s="1">
        <v>1.966</v>
      </c>
      <c r="S49" s="1">
        <v>8.9999999999999993E-3</v>
      </c>
      <c r="T49" s="1">
        <v>4.2999999999999997E-2</v>
      </c>
      <c r="U49" s="1">
        <v>0.01</v>
      </c>
      <c r="V49" s="1">
        <v>1.6E-2</v>
      </c>
      <c r="W49" s="1">
        <v>0.441</v>
      </c>
      <c r="X49" s="1">
        <v>1.7000000000000001E-2</v>
      </c>
      <c r="Y49" s="1">
        <v>0.71399999999999997</v>
      </c>
      <c r="Z49" s="1">
        <v>0.76300000000000001</v>
      </c>
      <c r="AA49" s="1">
        <v>2.1000000000000001E-2</v>
      </c>
      <c r="AB49" s="1">
        <v>0</v>
      </c>
      <c r="AC49" s="1">
        <v>4</v>
      </c>
      <c r="AD49" s="2">
        <v>39.108149666837519</v>
      </c>
      <c r="AE49" s="2">
        <v>36.596617119425929</v>
      </c>
      <c r="AF49" s="2">
        <v>24.295233213736552</v>
      </c>
      <c r="AG49" s="2">
        <f t="shared" si="4"/>
        <v>61.818181818181813</v>
      </c>
      <c r="AH49" s="2">
        <f t="shared" si="5"/>
        <v>3.5010940919037198E-2</v>
      </c>
      <c r="AI49" s="2">
        <v>0.43849308047155311</v>
      </c>
      <c r="AJ49" s="2">
        <v>0.39108149666837522</v>
      </c>
      <c r="AK49" s="1"/>
      <c r="AL49" s="1">
        <v>0.41443492218325417</v>
      </c>
      <c r="AM49" s="1">
        <v>1354.310137533681</v>
      </c>
      <c r="AN49" s="1">
        <v>1386.38134765625</v>
      </c>
      <c r="AO49" s="1">
        <v>1.791066646575928</v>
      </c>
      <c r="AP49" s="1">
        <v>1344.489990234375</v>
      </c>
      <c r="AQ49" s="1">
        <v>1386.6456624192249</v>
      </c>
      <c r="AR49" s="1">
        <v>1391.5823056686061</v>
      </c>
      <c r="AS49" s="1">
        <v>1.788424491882324</v>
      </c>
      <c r="AT49" s="1">
        <v>0.57707948311372093</v>
      </c>
      <c r="AU49" s="1">
        <v>1.1884141104480399</v>
      </c>
      <c r="AV49" s="1">
        <v>1</v>
      </c>
      <c r="AW49" s="1"/>
      <c r="AX49" s="1"/>
    </row>
    <row r="50" spans="1:50" x14ac:dyDescent="0.3">
      <c r="A50" s="1">
        <v>1</v>
      </c>
      <c r="B50" s="1">
        <v>51.182000000000002</v>
      </c>
      <c r="C50" s="1">
        <v>0.29499999999999998</v>
      </c>
      <c r="D50" s="1">
        <v>1.0509999999999999</v>
      </c>
      <c r="E50" s="1">
        <v>0.27700000000000002</v>
      </c>
      <c r="F50" s="1">
        <v>14.88</v>
      </c>
      <c r="G50" s="1">
        <v>0.45100000000000001</v>
      </c>
      <c r="H50" s="1">
        <v>12.579000000000001</v>
      </c>
      <c r="I50" s="1">
        <v>18.266999999999999</v>
      </c>
      <c r="J50" s="1">
        <v>0.23499999999999999</v>
      </c>
      <c r="K50" s="1">
        <v>0</v>
      </c>
      <c r="L50" s="1">
        <v>0</v>
      </c>
      <c r="M50" s="1">
        <v>0</v>
      </c>
      <c r="N50" s="1">
        <f t="shared" si="3"/>
        <v>99.216999999999999</v>
      </c>
      <c r="O50" s="1" t="s">
        <v>65</v>
      </c>
      <c r="P50" t="str" cm="1">
        <f t="array" ref="P50">_xlfn.IFS(A50=1,"Core",A50=2,"Rim",TRUE,"Mantle")</f>
        <v>Core</v>
      </c>
      <c r="Q50" s="1" t="s">
        <v>52</v>
      </c>
      <c r="R50" s="1">
        <v>1.96</v>
      </c>
      <c r="S50" s="1">
        <v>8.0000000000000002E-3</v>
      </c>
      <c r="T50" s="1">
        <v>4.7E-2</v>
      </c>
      <c r="U50" s="1">
        <v>8.0000000000000002E-3</v>
      </c>
      <c r="V50" s="1">
        <v>2.5000000000000001E-2</v>
      </c>
      <c r="W50" s="1">
        <v>0.45100000000000001</v>
      </c>
      <c r="X50" s="1">
        <v>1.4999999999999999E-2</v>
      </c>
      <c r="Y50" s="1">
        <v>0.71799999999999997</v>
      </c>
      <c r="Z50" s="1">
        <v>0.749</v>
      </c>
      <c r="AA50" s="1">
        <v>1.7000000000000001E-2</v>
      </c>
      <c r="AB50" s="1">
        <v>0</v>
      </c>
      <c r="AC50" s="1">
        <v>4</v>
      </c>
      <c r="AD50" s="2">
        <v>38.253319713993875</v>
      </c>
      <c r="AE50" s="2">
        <v>36.670071501532178</v>
      </c>
      <c r="AF50" s="2">
        <v>25.076608784473958</v>
      </c>
      <c r="AG50" s="2">
        <f t="shared" si="4"/>
        <v>61.420017108639854</v>
      </c>
      <c r="AH50" s="2">
        <f t="shared" si="5"/>
        <v>5.2521008403361345E-2</v>
      </c>
      <c r="AI50" s="2">
        <v>0.44203268641470894</v>
      </c>
      <c r="AJ50" s="2">
        <v>0.38253319713993877</v>
      </c>
      <c r="AK50" s="1"/>
      <c r="AL50" s="1">
        <v>0.1301948231612933</v>
      </c>
      <c r="AM50" s="1">
        <v>1355.929644851198</v>
      </c>
      <c r="AN50" s="1">
        <v>1382.602783203125</v>
      </c>
      <c r="AO50" s="1">
        <v>1.8577533960342409</v>
      </c>
      <c r="AP50" s="1">
        <v>1345.267944335938</v>
      </c>
      <c r="AQ50" s="1">
        <v>1383.937118870419</v>
      </c>
      <c r="AR50" s="1">
        <v>1389.8819634526551</v>
      </c>
      <c r="AS50" s="1">
        <v>1.53074038028717</v>
      </c>
      <c r="AT50" s="1">
        <v>0.50109854119682495</v>
      </c>
      <c r="AU50" s="1">
        <v>1.238399313287351</v>
      </c>
      <c r="AV50" s="1">
        <v>1</v>
      </c>
      <c r="AW50" s="1"/>
      <c r="AX50" s="1"/>
    </row>
    <row r="51" spans="1:50" x14ac:dyDescent="0.3">
      <c r="A51" s="1">
        <v>1</v>
      </c>
      <c r="B51" s="1">
        <v>52.191000000000003</v>
      </c>
      <c r="C51" s="1">
        <v>0.32200000000000001</v>
      </c>
      <c r="D51" s="1">
        <v>0.96499999999999997</v>
      </c>
      <c r="E51" s="1">
        <v>0.38900000000000001</v>
      </c>
      <c r="F51" s="1">
        <v>13.954000000000001</v>
      </c>
      <c r="G51" s="1">
        <v>0.42199999999999999</v>
      </c>
      <c r="H51" s="1">
        <v>12.446</v>
      </c>
      <c r="I51" s="1">
        <v>18.765999999999998</v>
      </c>
      <c r="J51" s="1">
        <v>0.26900000000000002</v>
      </c>
      <c r="K51" s="1">
        <v>0</v>
      </c>
      <c r="L51" s="1">
        <v>0</v>
      </c>
      <c r="M51" s="1">
        <v>0</v>
      </c>
      <c r="N51" s="1">
        <f t="shared" si="3"/>
        <v>99.724000000000018</v>
      </c>
      <c r="O51" s="1" t="s">
        <v>66</v>
      </c>
      <c r="P51" t="str" cm="1">
        <f t="array" ref="P51">_xlfn.IFS(A51=1,"Core",A51=2,"Rim",TRUE,"Mantle")</f>
        <v>Core</v>
      </c>
      <c r="Q51" s="1" t="s">
        <v>52</v>
      </c>
      <c r="R51" s="1">
        <v>1.982</v>
      </c>
      <c r="S51" s="1">
        <v>8.9999999999999993E-3</v>
      </c>
      <c r="T51" s="1">
        <v>4.2999999999999997E-2</v>
      </c>
      <c r="U51" s="1">
        <v>1.2E-2</v>
      </c>
      <c r="V51" s="1">
        <v>0</v>
      </c>
      <c r="W51" s="1">
        <v>0.443</v>
      </c>
      <c r="X51" s="1">
        <v>1.4E-2</v>
      </c>
      <c r="Y51" s="1">
        <v>0.70399999999999996</v>
      </c>
      <c r="Z51" s="1">
        <v>0.76400000000000001</v>
      </c>
      <c r="AA51" s="1">
        <v>0.02</v>
      </c>
      <c r="AB51" s="1">
        <v>0</v>
      </c>
      <c r="AC51" s="1">
        <v>3.9910000000000001</v>
      </c>
      <c r="AD51" s="2">
        <v>39.688311688311693</v>
      </c>
      <c r="AE51" s="2">
        <v>36.571428571428569</v>
      </c>
      <c r="AF51" s="2">
        <v>23.740259740259742</v>
      </c>
      <c r="AG51" s="2">
        <f t="shared" si="4"/>
        <v>61.377506538796858</v>
      </c>
      <c r="AH51" s="2">
        <f t="shared" si="5"/>
        <v>0</v>
      </c>
      <c r="AI51" s="2">
        <v>0.43584415584415592</v>
      </c>
      <c r="AJ51" s="2">
        <v>0.39688311688311695</v>
      </c>
      <c r="AK51" s="1"/>
      <c r="AL51" s="1">
        <v>1.377615203226366</v>
      </c>
      <c r="AM51" s="1">
        <v>1371.8075849216759</v>
      </c>
      <c r="AN51" s="1">
        <v>1394.246948242188</v>
      </c>
      <c r="AO51" s="1">
        <v>1.399524569511414</v>
      </c>
      <c r="AP51" s="1">
        <v>1360.712280273438</v>
      </c>
      <c r="AQ51" s="1">
        <v>1405.002264361101</v>
      </c>
      <c r="AR51" s="1">
        <v>1414.87081028641</v>
      </c>
      <c r="AS51" s="1">
        <v>1.997901916503906</v>
      </c>
      <c r="AT51" s="1">
        <v>2.4331696025146812</v>
      </c>
      <c r="AU51" s="1">
        <v>3.6523220099944278</v>
      </c>
      <c r="AV51" s="1">
        <v>0</v>
      </c>
      <c r="AW51" s="1"/>
      <c r="AX51" s="1"/>
    </row>
    <row r="52" spans="1:50" x14ac:dyDescent="0.3">
      <c r="A52" s="1">
        <v>1</v>
      </c>
      <c r="B52" s="1">
        <v>52.09</v>
      </c>
      <c r="C52" s="1">
        <v>0.28799999999999998</v>
      </c>
      <c r="D52" s="1">
        <v>0.999</v>
      </c>
      <c r="E52" s="1">
        <v>0.38500000000000001</v>
      </c>
      <c r="F52" s="1">
        <v>14.297000000000001</v>
      </c>
      <c r="G52" s="1">
        <v>0.47499999999999998</v>
      </c>
      <c r="H52" s="1">
        <v>12.615</v>
      </c>
      <c r="I52" s="1">
        <v>18.718</v>
      </c>
      <c r="J52" s="1">
        <v>0.30599999999999999</v>
      </c>
      <c r="K52" s="1">
        <v>0</v>
      </c>
      <c r="L52" s="1">
        <v>0</v>
      </c>
      <c r="M52" s="1">
        <v>0</v>
      </c>
      <c r="N52" s="1">
        <f t="shared" si="3"/>
        <v>100.17299999999999</v>
      </c>
      <c r="O52" s="1" t="s">
        <v>66</v>
      </c>
      <c r="P52" t="str" cm="1">
        <f t="array" ref="P52">_xlfn.IFS(A52=1,"Core",A52=2,"Rim",TRUE,"Mantle")</f>
        <v>Core</v>
      </c>
      <c r="Q52" s="1" t="s">
        <v>52</v>
      </c>
      <c r="R52" s="1">
        <v>1.9730000000000001</v>
      </c>
      <c r="S52" s="1">
        <v>8.0000000000000002E-3</v>
      </c>
      <c r="T52" s="1">
        <v>4.4999999999999998E-2</v>
      </c>
      <c r="U52" s="1">
        <v>1.2E-2</v>
      </c>
      <c r="V52" s="1">
        <v>4.0000000000000001E-3</v>
      </c>
      <c r="W52" s="1">
        <v>0.44900000000000001</v>
      </c>
      <c r="X52" s="1">
        <v>1.4999999999999999E-2</v>
      </c>
      <c r="Y52" s="1">
        <v>0.71199999999999997</v>
      </c>
      <c r="Z52" s="1">
        <v>0.76</v>
      </c>
      <c r="AA52" s="1">
        <v>2.1999999999999999E-2</v>
      </c>
      <c r="AB52" s="1">
        <v>0</v>
      </c>
      <c r="AC52" s="1">
        <v>4</v>
      </c>
      <c r="AD52" s="2">
        <v>39.175257731958759</v>
      </c>
      <c r="AE52" s="2">
        <v>36.701030927835049</v>
      </c>
      <c r="AF52" s="2">
        <v>24.123711340206185</v>
      </c>
      <c r="AG52" s="2">
        <f t="shared" si="4"/>
        <v>61.326442721791551</v>
      </c>
      <c r="AH52" s="2">
        <f t="shared" si="5"/>
        <v>8.8300220750551876E-3</v>
      </c>
      <c r="AI52" s="2">
        <v>0.43711340206185567</v>
      </c>
      <c r="AJ52" s="2">
        <v>0.39175257731958757</v>
      </c>
      <c r="AK52" s="1"/>
      <c r="AL52" s="1">
        <v>1.2017171315092769</v>
      </c>
      <c r="AM52" s="1">
        <v>1365.406861075096</v>
      </c>
      <c r="AN52" s="1">
        <v>1386.020751953125</v>
      </c>
      <c r="AO52" s="1">
        <v>1.951387405395508</v>
      </c>
      <c r="AP52" s="1">
        <v>1351.12109375</v>
      </c>
      <c r="AQ52" s="1">
        <v>1399.356489984883</v>
      </c>
      <c r="AR52" s="1">
        <v>1407.56975629727</v>
      </c>
      <c r="AS52" s="1">
        <v>2.234133243560791</v>
      </c>
      <c r="AT52" s="1">
        <v>1.9124839927521859</v>
      </c>
      <c r="AU52" s="1">
        <v>2.9281820879540832</v>
      </c>
      <c r="AV52" s="1">
        <v>1</v>
      </c>
      <c r="AW52" s="1"/>
      <c r="AX52" s="1"/>
    </row>
    <row r="53" spans="1:50" x14ac:dyDescent="0.3">
      <c r="A53" s="1">
        <v>1</v>
      </c>
      <c r="B53" s="1">
        <v>51.93</v>
      </c>
      <c r="C53" s="1">
        <v>0.249</v>
      </c>
      <c r="D53" s="1">
        <v>1.0109999999999999</v>
      </c>
      <c r="E53" s="1">
        <v>0.248</v>
      </c>
      <c r="F53" s="1">
        <v>14.672000000000001</v>
      </c>
      <c r="G53" s="1">
        <v>0.45500000000000002</v>
      </c>
      <c r="H53" s="1">
        <v>12.496</v>
      </c>
      <c r="I53" s="1">
        <v>18.753</v>
      </c>
      <c r="J53" s="1">
        <v>0.32300000000000001</v>
      </c>
      <c r="K53" s="1">
        <v>0</v>
      </c>
      <c r="L53" s="1">
        <v>0</v>
      </c>
      <c r="M53" s="1">
        <v>0</v>
      </c>
      <c r="N53" s="1">
        <f t="shared" si="3"/>
        <v>100.13699999999999</v>
      </c>
      <c r="O53" s="1" t="s">
        <v>66</v>
      </c>
      <c r="P53" t="str" cm="1">
        <f t="array" ref="P53">_xlfn.IFS(A53=1,"Core",A53=2,"Rim",TRUE,"Mantle")</f>
        <v>Core</v>
      </c>
      <c r="Q53" s="1" t="s">
        <v>52</v>
      </c>
      <c r="R53" s="1">
        <v>1.9690000000000001</v>
      </c>
      <c r="S53" s="1">
        <v>7.0000000000000001E-3</v>
      </c>
      <c r="T53" s="1">
        <v>4.4999999999999998E-2</v>
      </c>
      <c r="U53" s="1">
        <v>7.0000000000000001E-3</v>
      </c>
      <c r="V53" s="1">
        <v>1.9E-2</v>
      </c>
      <c r="W53" s="1">
        <v>0.44600000000000001</v>
      </c>
      <c r="X53" s="1">
        <v>1.4999999999999999E-2</v>
      </c>
      <c r="Y53" s="1">
        <v>0.70599999999999996</v>
      </c>
      <c r="Z53" s="1">
        <v>0.76200000000000001</v>
      </c>
      <c r="AA53" s="1">
        <v>2.4E-2</v>
      </c>
      <c r="AB53" s="1">
        <v>0</v>
      </c>
      <c r="AC53" s="1">
        <v>4</v>
      </c>
      <c r="AD53" s="2">
        <v>39.117043121149898</v>
      </c>
      <c r="AE53" s="2">
        <v>36.242299794661186</v>
      </c>
      <c r="AF53" s="2">
        <v>24.640657084188913</v>
      </c>
      <c r="AG53" s="2">
        <f t="shared" si="4"/>
        <v>61.284722222222221</v>
      </c>
      <c r="AH53" s="2">
        <f t="shared" si="5"/>
        <v>4.0860215053763436E-2</v>
      </c>
      <c r="AI53" s="2">
        <v>0.44199178644763859</v>
      </c>
      <c r="AJ53" s="2">
        <v>0.39117043121149897</v>
      </c>
      <c r="AK53" s="1"/>
      <c r="AL53" s="1">
        <v>1.1770917841458439</v>
      </c>
      <c r="AM53" s="1">
        <v>1364.485215266041</v>
      </c>
      <c r="AN53" s="1">
        <v>1383.172485351562</v>
      </c>
      <c r="AO53" s="1">
        <v>2.1581821441650391</v>
      </c>
      <c r="AP53" s="1">
        <v>1343.445190429688</v>
      </c>
      <c r="AQ53" s="1">
        <v>1396.102804215363</v>
      </c>
      <c r="AR53" s="1">
        <v>1402.75913496261</v>
      </c>
      <c r="AS53" s="1">
        <v>2.579535961151123</v>
      </c>
      <c r="AT53" s="1">
        <v>1.841219971685405</v>
      </c>
      <c r="AU53" s="1">
        <v>2.665957413636566</v>
      </c>
      <c r="AV53" s="1">
        <v>1</v>
      </c>
      <c r="AW53" s="1"/>
      <c r="AX53" s="1"/>
    </row>
    <row r="54" spans="1:50" x14ac:dyDescent="0.3">
      <c r="A54" s="1">
        <v>1</v>
      </c>
      <c r="B54" s="1">
        <v>51.686999999999998</v>
      </c>
      <c r="C54" s="1">
        <v>0.32700000000000001</v>
      </c>
      <c r="D54" s="1">
        <v>1.3109999999999999</v>
      </c>
      <c r="E54" s="1">
        <v>0.34300000000000003</v>
      </c>
      <c r="F54" s="1">
        <v>14.567</v>
      </c>
      <c r="G54" s="1">
        <v>0.503</v>
      </c>
      <c r="H54" s="1">
        <v>12.606999999999999</v>
      </c>
      <c r="I54" s="1">
        <v>18.388000000000002</v>
      </c>
      <c r="J54" s="1">
        <v>0.28499999999999998</v>
      </c>
      <c r="K54" s="1">
        <v>0</v>
      </c>
      <c r="L54" s="1">
        <v>0</v>
      </c>
      <c r="M54" s="1">
        <v>0</v>
      </c>
      <c r="N54" s="1">
        <f t="shared" si="3"/>
        <v>100.018</v>
      </c>
      <c r="O54" s="1" t="s">
        <v>66</v>
      </c>
      <c r="P54" t="str" cm="1">
        <f t="array" ref="P54">_xlfn.IFS(A54=1,"Core",A54=2,"Rim",TRUE,"Mantle")</f>
        <v>Core</v>
      </c>
      <c r="Q54" s="1" t="s">
        <v>52</v>
      </c>
      <c r="R54" s="1">
        <v>1.962</v>
      </c>
      <c r="S54" s="1">
        <v>8.9999999999999993E-3</v>
      </c>
      <c r="T54" s="1">
        <v>5.8999999999999997E-2</v>
      </c>
      <c r="U54" s="1">
        <v>0.01</v>
      </c>
      <c r="V54" s="1">
        <v>0.01</v>
      </c>
      <c r="W54" s="1">
        <v>0.45200000000000001</v>
      </c>
      <c r="X54" s="1">
        <v>1.6E-2</v>
      </c>
      <c r="Y54" s="1">
        <v>0.71299999999999997</v>
      </c>
      <c r="Z54" s="1">
        <v>0.748</v>
      </c>
      <c r="AA54" s="1">
        <v>2.1000000000000001E-2</v>
      </c>
      <c r="AB54" s="1">
        <v>0</v>
      </c>
      <c r="AC54" s="1">
        <v>4</v>
      </c>
      <c r="AD54" s="2">
        <v>38.576585869004646</v>
      </c>
      <c r="AE54" s="2">
        <v>36.771531717380093</v>
      </c>
      <c r="AF54" s="2">
        <v>24.651882413615269</v>
      </c>
      <c r="AG54" s="2">
        <f t="shared" si="4"/>
        <v>61.201716738197419</v>
      </c>
      <c r="AH54" s="2">
        <f t="shared" si="5"/>
        <v>2.1645021645021644E-2</v>
      </c>
      <c r="AI54" s="2">
        <v>0.43940175348117594</v>
      </c>
      <c r="AJ54" s="2">
        <v>0.38576585869004648</v>
      </c>
      <c r="AK54" s="1"/>
      <c r="AL54" s="1">
        <v>1.3934557432077701</v>
      </c>
      <c r="AM54" s="1">
        <v>1361.1798288949039</v>
      </c>
      <c r="AN54" s="1">
        <v>1380.896240234375</v>
      </c>
      <c r="AO54" s="1">
        <v>2.4923746585845952</v>
      </c>
      <c r="AP54" s="1">
        <v>1349.060791015625</v>
      </c>
      <c r="AQ54" s="1">
        <v>1403.5356498766059</v>
      </c>
      <c r="AR54" s="1">
        <v>1412.3880743770401</v>
      </c>
      <c r="AS54" s="1">
        <v>1.6221956014633181</v>
      </c>
      <c r="AT54" s="1">
        <v>2.608683720595764</v>
      </c>
      <c r="AU54" s="1">
        <v>3.7045550660561841</v>
      </c>
      <c r="AV54" s="1">
        <v>0</v>
      </c>
      <c r="AW54" s="1"/>
      <c r="AX54" s="1"/>
    </row>
    <row r="55" spans="1:50" x14ac:dyDescent="0.3">
      <c r="A55" s="1">
        <v>1</v>
      </c>
      <c r="B55" s="1">
        <v>52.04</v>
      </c>
      <c r="C55" s="1">
        <v>0.3</v>
      </c>
      <c r="D55" s="1">
        <v>1.0429999999999999</v>
      </c>
      <c r="E55" s="1">
        <v>0.35599999999999998</v>
      </c>
      <c r="F55" s="1">
        <v>14.441000000000001</v>
      </c>
      <c r="G55" s="1">
        <v>0.44800000000000001</v>
      </c>
      <c r="H55" s="1">
        <v>12.375</v>
      </c>
      <c r="I55" s="1">
        <v>19.027000000000001</v>
      </c>
      <c r="J55" s="1">
        <v>0.33800000000000002</v>
      </c>
      <c r="K55" s="1">
        <v>0</v>
      </c>
      <c r="L55" s="1">
        <v>0</v>
      </c>
      <c r="M55" s="1">
        <v>0</v>
      </c>
      <c r="N55" s="1">
        <f t="shared" si="3"/>
        <v>100.36799999999998</v>
      </c>
      <c r="O55" s="1" t="s">
        <v>66</v>
      </c>
      <c r="P55" t="str" cm="1">
        <f t="array" ref="P55">_xlfn.IFS(A55=1,"Core",A55=2,"Rim",TRUE,"Mantle")</f>
        <v>Core</v>
      </c>
      <c r="Q55" s="1" t="s">
        <v>52</v>
      </c>
      <c r="R55" s="1">
        <v>1.9690000000000001</v>
      </c>
      <c r="S55" s="1">
        <v>8.9999999999999993E-3</v>
      </c>
      <c r="T55" s="1">
        <v>4.7E-2</v>
      </c>
      <c r="U55" s="1">
        <v>1.0999999999999999E-2</v>
      </c>
      <c r="V55" s="1">
        <v>1.2999999999999999E-2</v>
      </c>
      <c r="W55" s="1">
        <v>0.44400000000000001</v>
      </c>
      <c r="X55" s="1">
        <v>1.4E-2</v>
      </c>
      <c r="Y55" s="1">
        <v>0.69799999999999995</v>
      </c>
      <c r="Z55" s="1">
        <v>0.77100000000000002</v>
      </c>
      <c r="AA55" s="1">
        <v>2.5000000000000001E-2</v>
      </c>
      <c r="AB55" s="1">
        <v>0</v>
      </c>
      <c r="AC55" s="1">
        <v>4</v>
      </c>
      <c r="AD55" s="2">
        <v>39.742268041237111</v>
      </c>
      <c r="AE55" s="2">
        <v>35.979381443298976</v>
      </c>
      <c r="AF55" s="2">
        <v>24.27835051546392</v>
      </c>
      <c r="AG55" s="2">
        <f t="shared" si="4"/>
        <v>61.120840630472848</v>
      </c>
      <c r="AH55" s="2">
        <f t="shared" si="5"/>
        <v>2.8446389496717722E-2</v>
      </c>
      <c r="AI55" s="2">
        <v>0.44149484536082473</v>
      </c>
      <c r="AJ55" s="2">
        <v>0.39742268041237111</v>
      </c>
      <c r="AK55" s="1"/>
      <c r="AL55" s="1">
        <v>1.220486404315235</v>
      </c>
      <c r="AM55" s="1">
        <v>1365.3013150678289</v>
      </c>
      <c r="AN55" s="1">
        <v>1389.8388671875</v>
      </c>
      <c r="AO55" s="1">
        <v>1.9750193357467649</v>
      </c>
      <c r="AP55" s="1">
        <v>1350.9609375</v>
      </c>
      <c r="AQ55" s="1">
        <v>1395.184269227303</v>
      </c>
      <c r="AR55" s="1">
        <v>1401.410884307659</v>
      </c>
      <c r="AS55" s="1">
        <v>2.9189975261688228</v>
      </c>
      <c r="AT55" s="1">
        <v>1.784460845197827</v>
      </c>
      <c r="AU55" s="1">
        <v>2.556209959671484</v>
      </c>
      <c r="AV55" s="1">
        <v>1</v>
      </c>
      <c r="AW55" s="1"/>
      <c r="AX55" s="1"/>
    </row>
    <row r="56" spans="1:50" x14ac:dyDescent="0.3">
      <c r="A56" s="1">
        <v>1</v>
      </c>
      <c r="B56" s="1">
        <v>52.04</v>
      </c>
      <c r="C56" s="1">
        <v>0.28799999999999998</v>
      </c>
      <c r="D56" s="1">
        <v>0.996</v>
      </c>
      <c r="E56" s="1">
        <v>0.29099999999999998</v>
      </c>
      <c r="F56" s="1">
        <v>14.599</v>
      </c>
      <c r="G56" s="1">
        <v>0.43</v>
      </c>
      <c r="H56" s="1">
        <v>12.778</v>
      </c>
      <c r="I56" s="1">
        <v>18.295000000000002</v>
      </c>
      <c r="J56" s="1">
        <v>0.28899999999999998</v>
      </c>
      <c r="K56" s="1">
        <v>0</v>
      </c>
      <c r="L56" s="1">
        <v>0</v>
      </c>
      <c r="M56" s="1">
        <v>0</v>
      </c>
      <c r="N56" s="1">
        <f t="shared" si="3"/>
        <v>100.00600000000001</v>
      </c>
      <c r="O56" s="1" t="s">
        <v>66</v>
      </c>
      <c r="P56" t="str" cm="1">
        <f t="array" ref="P56">_xlfn.IFS(A56=1,"Core",A56=2,"Rim",TRUE,"Mantle")</f>
        <v>Core</v>
      </c>
      <c r="Q56" s="1" t="s">
        <v>52</v>
      </c>
      <c r="R56" s="1">
        <v>1.974</v>
      </c>
      <c r="S56" s="1">
        <v>8.0000000000000002E-3</v>
      </c>
      <c r="T56" s="1">
        <v>4.4999999999999998E-2</v>
      </c>
      <c r="U56" s="1">
        <v>8.9999999999999993E-3</v>
      </c>
      <c r="V56" s="1">
        <v>3.0000000000000001E-3</v>
      </c>
      <c r="W56" s="1">
        <v>0.46</v>
      </c>
      <c r="X56" s="1">
        <v>1.4E-2</v>
      </c>
      <c r="Y56" s="1">
        <v>0.72199999999999998</v>
      </c>
      <c r="Z56" s="1">
        <v>0.74399999999999999</v>
      </c>
      <c r="AA56" s="1">
        <v>2.1000000000000001E-2</v>
      </c>
      <c r="AB56" s="1">
        <v>0</v>
      </c>
      <c r="AC56" s="1">
        <v>4</v>
      </c>
      <c r="AD56" s="2">
        <v>38.291302110138965</v>
      </c>
      <c r="AE56" s="2">
        <v>37.159032424086462</v>
      </c>
      <c r="AF56" s="2">
        <v>24.549665465774577</v>
      </c>
      <c r="AG56" s="2">
        <f t="shared" si="4"/>
        <v>61.082910321489003</v>
      </c>
      <c r="AH56" s="2">
        <f t="shared" si="5"/>
        <v>6.4794816414686825E-3</v>
      </c>
      <c r="AI56" s="2">
        <v>0.43695316520844063</v>
      </c>
      <c r="AJ56" s="2">
        <v>0.38291302110138964</v>
      </c>
      <c r="AK56" s="1"/>
      <c r="AL56" s="1">
        <v>1.3180086342368471</v>
      </c>
      <c r="AM56" s="1">
        <v>1370.242231723563</v>
      </c>
      <c r="AN56" s="1">
        <v>1386.702270507812</v>
      </c>
      <c r="AO56" s="1">
        <v>1.5473673343658449</v>
      </c>
      <c r="AP56" s="1">
        <v>1355.954345703125</v>
      </c>
      <c r="AQ56" s="1">
        <v>1401.878349201007</v>
      </c>
      <c r="AR56" s="1">
        <v>1411.2209934408429</v>
      </c>
      <c r="AS56" s="1">
        <v>1.993826746940613</v>
      </c>
      <c r="AT56" s="1">
        <v>2.2727270656250771</v>
      </c>
      <c r="AU56" s="1">
        <v>3.4284126989189878</v>
      </c>
      <c r="AV56" s="1">
        <v>1</v>
      </c>
      <c r="AW56" s="1"/>
      <c r="AX56" s="1"/>
    </row>
    <row r="57" spans="1:50" x14ac:dyDescent="0.3">
      <c r="A57" s="1">
        <v>1</v>
      </c>
      <c r="B57" s="1">
        <v>52.042000000000002</v>
      </c>
      <c r="C57" s="1">
        <v>0.30499999999999999</v>
      </c>
      <c r="D57" s="1">
        <v>1.018</v>
      </c>
      <c r="E57" s="1">
        <v>0.249</v>
      </c>
      <c r="F57" s="1">
        <v>14.725</v>
      </c>
      <c r="G57" s="1">
        <v>0.435</v>
      </c>
      <c r="H57" s="1">
        <v>12.516</v>
      </c>
      <c r="I57" s="1">
        <v>18.602</v>
      </c>
      <c r="J57" s="1">
        <v>0.29599999999999999</v>
      </c>
      <c r="K57" s="1">
        <v>0</v>
      </c>
      <c r="L57" s="1">
        <v>0</v>
      </c>
      <c r="M57" s="1">
        <v>0</v>
      </c>
      <c r="N57" s="1">
        <f t="shared" si="3"/>
        <v>100.18800000000002</v>
      </c>
      <c r="O57" s="1" t="s">
        <v>66</v>
      </c>
      <c r="P57" t="str" cm="1">
        <f t="array" ref="P57">_xlfn.IFS(A57=1,"Core",A57=2,"Rim",TRUE,"Mantle")</f>
        <v>Core</v>
      </c>
      <c r="Q57" s="1" t="s">
        <v>52</v>
      </c>
      <c r="R57" s="1">
        <v>1.9730000000000001</v>
      </c>
      <c r="S57" s="1">
        <v>8.9999999999999993E-3</v>
      </c>
      <c r="T57" s="1">
        <v>4.4999999999999998E-2</v>
      </c>
      <c r="U57" s="1">
        <v>7.0000000000000001E-3</v>
      </c>
      <c r="V57" s="1">
        <v>5.0000000000000001E-3</v>
      </c>
      <c r="W57" s="1">
        <v>0.46100000000000002</v>
      </c>
      <c r="X57" s="1">
        <v>1.4E-2</v>
      </c>
      <c r="Y57" s="1">
        <v>0.70699999999999996</v>
      </c>
      <c r="Z57" s="1">
        <v>0.75600000000000001</v>
      </c>
      <c r="AA57" s="1">
        <v>2.1999999999999999E-2</v>
      </c>
      <c r="AB57" s="1">
        <v>0</v>
      </c>
      <c r="AC57" s="1">
        <v>4</v>
      </c>
      <c r="AD57" s="2">
        <v>38.908903757076686</v>
      </c>
      <c r="AE57" s="2">
        <v>36.387030365414304</v>
      </c>
      <c r="AF57" s="2">
        <v>24.704065877509006</v>
      </c>
      <c r="AG57" s="2">
        <f t="shared" si="4"/>
        <v>60.530821917808218</v>
      </c>
      <c r="AH57" s="2">
        <f t="shared" si="5"/>
        <v>1.0729613733905579E-2</v>
      </c>
      <c r="AI57" s="2">
        <v>0.4415851775604735</v>
      </c>
      <c r="AJ57" s="2">
        <v>0.38908903757076685</v>
      </c>
      <c r="AK57" s="1"/>
      <c r="AL57" s="1">
        <v>1.210805434236544</v>
      </c>
      <c r="AM57" s="1">
        <v>1366.320252539472</v>
      </c>
      <c r="AN57" s="1">
        <v>1395.348754882812</v>
      </c>
      <c r="AO57" s="1">
        <v>2.0646615028381352</v>
      </c>
      <c r="AP57" s="1">
        <v>1350.127563476562</v>
      </c>
      <c r="AQ57" s="1">
        <v>1397.7997574315859</v>
      </c>
      <c r="AR57" s="1">
        <v>1407.5144324794419</v>
      </c>
      <c r="AS57" s="1">
        <v>2.1996245384216309</v>
      </c>
      <c r="AT57" s="1">
        <v>2.0915747966641902</v>
      </c>
      <c r="AU57" s="1">
        <v>3.2955280746449902</v>
      </c>
      <c r="AV57" s="1">
        <v>1</v>
      </c>
      <c r="AW57" s="1"/>
      <c r="AX57" s="1"/>
    </row>
    <row r="58" spans="1:50" x14ac:dyDescent="0.3">
      <c r="A58">
        <v>1</v>
      </c>
      <c r="B58">
        <v>51.320999999999998</v>
      </c>
      <c r="C58">
        <v>0.28799999999999998</v>
      </c>
      <c r="D58">
        <v>1.1279999999999999</v>
      </c>
      <c r="E58">
        <v>0.215</v>
      </c>
      <c r="F58">
        <v>15.568</v>
      </c>
      <c r="G58">
        <v>0.48399999999999999</v>
      </c>
      <c r="H58">
        <v>11.792999999999999</v>
      </c>
      <c r="I58">
        <v>19.533999999999999</v>
      </c>
      <c r="J58">
        <v>0.28000000000000003</v>
      </c>
      <c r="K58">
        <v>8.0000000000000002E-3</v>
      </c>
      <c r="L58">
        <v>8.4000000000000005E-2</v>
      </c>
      <c r="M58">
        <v>0.02</v>
      </c>
      <c r="N58" s="1">
        <f t="shared" si="3"/>
        <v>100.72299999999998</v>
      </c>
      <c r="O58" s="1" t="s">
        <v>66</v>
      </c>
      <c r="P58" t="str" cm="1">
        <f t="array" ref="P58">_xlfn.IFS(A58=1,"Core",A58=2,"Rim",TRUE,"Mantle")</f>
        <v>Core</v>
      </c>
      <c r="Q58" s="1" t="s">
        <v>93</v>
      </c>
      <c r="R58">
        <v>1.9450000000000001</v>
      </c>
      <c r="S58">
        <v>8.0000000000000002E-3</v>
      </c>
      <c r="T58">
        <v>0.05</v>
      </c>
      <c r="U58">
        <v>6.0000000000000001E-3</v>
      </c>
      <c r="V58">
        <v>5.7000000000000002E-2</v>
      </c>
      <c r="W58">
        <v>0.436</v>
      </c>
      <c r="X58">
        <v>1.6E-2</v>
      </c>
      <c r="Y58">
        <v>0.66600000000000004</v>
      </c>
      <c r="Z58">
        <v>0.79300000000000004</v>
      </c>
      <c r="AA58">
        <v>2.1000000000000001E-2</v>
      </c>
      <c r="AB58">
        <v>0</v>
      </c>
      <c r="AC58">
        <v>4</v>
      </c>
      <c r="AD58">
        <v>40.294715447154466</v>
      </c>
      <c r="AE58">
        <v>33.841463414634141</v>
      </c>
      <c r="AF58">
        <v>25.863821138211385</v>
      </c>
      <c r="AG58" s="2">
        <f t="shared" si="4"/>
        <v>60.43557168784028</v>
      </c>
      <c r="AH58" s="2">
        <f t="shared" si="5"/>
        <v>0.1156186612576065</v>
      </c>
      <c r="AI58">
        <v>0.46011178861788615</v>
      </c>
      <c r="AJ58">
        <v>0.40294715447154467</v>
      </c>
      <c r="AL58">
        <v>-0.70923202168468791</v>
      </c>
      <c r="AM58">
        <v>1338.5701753793819</v>
      </c>
      <c r="AN58">
        <v>1382.095336914062</v>
      </c>
      <c r="AO58">
        <v>3.154079675674438</v>
      </c>
      <c r="AP58">
        <v>1320.316650390625</v>
      </c>
      <c r="AQ58">
        <v>1353.6171586139781</v>
      </c>
      <c r="AR58">
        <v>1353.2377472601111</v>
      </c>
      <c r="AS58">
        <v>3.1839790344238281</v>
      </c>
      <c r="AT58">
        <v>-2.0004268028187648</v>
      </c>
      <c r="AU58">
        <v>-2.0478356011332308</v>
      </c>
      <c r="AV58">
        <v>1</v>
      </c>
    </row>
    <row r="59" spans="1:50" x14ac:dyDescent="0.3">
      <c r="A59" s="1">
        <v>1</v>
      </c>
      <c r="B59" s="1">
        <v>51.957000000000001</v>
      </c>
      <c r="C59" s="1">
        <v>0.41599999999999998</v>
      </c>
      <c r="D59" s="1">
        <v>1.0589999999999999</v>
      </c>
      <c r="E59" s="1">
        <v>0.29399999999999998</v>
      </c>
      <c r="F59" s="1">
        <v>15.012</v>
      </c>
      <c r="G59" s="1">
        <v>0.46600000000000003</v>
      </c>
      <c r="H59" s="1">
        <v>12.659000000000001</v>
      </c>
      <c r="I59" s="1">
        <v>18.2</v>
      </c>
      <c r="J59" s="1">
        <v>0.28299999999999997</v>
      </c>
      <c r="K59" s="1">
        <v>0</v>
      </c>
      <c r="L59" s="1">
        <v>0</v>
      </c>
      <c r="M59" s="1">
        <v>0</v>
      </c>
      <c r="N59" s="1">
        <f t="shared" si="3"/>
        <v>100.346</v>
      </c>
      <c r="O59" s="1" t="s">
        <v>66</v>
      </c>
      <c r="P59" t="str" cm="1">
        <f t="array" ref="P59">_xlfn.IFS(A59=1,"Core",A59=2,"Rim",TRUE,"Mantle")</f>
        <v>Core</v>
      </c>
      <c r="Q59" s="1" t="s">
        <v>52</v>
      </c>
      <c r="R59" s="1">
        <v>1.968</v>
      </c>
      <c r="S59" s="1">
        <v>1.2E-2</v>
      </c>
      <c r="T59" s="1">
        <v>4.7E-2</v>
      </c>
      <c r="U59" s="1">
        <v>8.9999999999999993E-3</v>
      </c>
      <c r="V59" s="1">
        <v>5.0000000000000001E-3</v>
      </c>
      <c r="W59" s="1">
        <v>0.47</v>
      </c>
      <c r="X59" s="1">
        <v>1.4999999999999999E-2</v>
      </c>
      <c r="Y59" s="1">
        <v>0.71499999999999997</v>
      </c>
      <c r="Z59" s="1">
        <v>0.73899999999999999</v>
      </c>
      <c r="AA59" s="1">
        <v>2.1000000000000001E-2</v>
      </c>
      <c r="AB59" s="1">
        <v>0</v>
      </c>
      <c r="AC59" s="1">
        <v>4</v>
      </c>
      <c r="AD59" s="2">
        <v>38.014403292181079</v>
      </c>
      <c r="AE59" s="2">
        <v>36.779835390946502</v>
      </c>
      <c r="AF59" s="2">
        <v>25.205761316872426</v>
      </c>
      <c r="AG59" s="2">
        <f t="shared" si="4"/>
        <v>60.337552742616026</v>
      </c>
      <c r="AH59" s="2">
        <f t="shared" si="5"/>
        <v>1.0526315789473686E-2</v>
      </c>
      <c r="AI59" s="2">
        <v>0.44212962962962965</v>
      </c>
      <c r="AJ59" s="2">
        <v>0.38014403292181081</v>
      </c>
      <c r="AK59" s="1"/>
      <c r="AL59" s="1">
        <v>1.0909382272478181</v>
      </c>
      <c r="AM59" s="1">
        <v>1362.3722116677341</v>
      </c>
      <c r="AN59" s="1">
        <v>1381.456176757812</v>
      </c>
      <c r="AO59" s="1">
        <v>2.416836023330688</v>
      </c>
      <c r="AP59" s="1">
        <v>1350.91845703125</v>
      </c>
      <c r="AQ59" s="1">
        <v>1393.385722516781</v>
      </c>
      <c r="AR59" s="1">
        <v>1399.432461405479</v>
      </c>
      <c r="AS59" s="1">
        <v>1.8606424331665039</v>
      </c>
      <c r="AT59" s="1">
        <v>1.836949189726965</v>
      </c>
      <c r="AU59" s="1">
        <v>2.5875989560902308</v>
      </c>
      <c r="AV59" s="1">
        <v>1</v>
      </c>
      <c r="AW59" s="1"/>
      <c r="AX59" s="1"/>
    </row>
    <row r="60" spans="1:50" x14ac:dyDescent="0.3">
      <c r="A60" s="1">
        <v>1</v>
      </c>
      <c r="B60">
        <v>51.171999999999997</v>
      </c>
      <c r="C60">
        <v>0.33700000000000002</v>
      </c>
      <c r="D60">
        <v>1.127</v>
      </c>
      <c r="E60">
        <v>0.214</v>
      </c>
      <c r="F60">
        <v>15.859</v>
      </c>
      <c r="G60">
        <v>0.502</v>
      </c>
      <c r="H60">
        <v>11.657999999999999</v>
      </c>
      <c r="I60">
        <v>19.359000000000002</v>
      </c>
      <c r="J60">
        <v>0.36499999999999999</v>
      </c>
      <c r="K60">
        <v>0</v>
      </c>
      <c r="L60">
        <v>9.2999999999999999E-2</v>
      </c>
      <c r="M60">
        <v>0</v>
      </c>
      <c r="N60" s="1">
        <f t="shared" si="3"/>
        <v>100.68600000000001</v>
      </c>
      <c r="O60" s="1" t="s">
        <v>66</v>
      </c>
      <c r="P60" t="str" cm="1">
        <f t="array" ref="P60">_xlfn.IFS(A60=1,"Core",A60=2,"Rim",TRUE,"Mantle")</f>
        <v>Core</v>
      </c>
      <c r="Q60" s="1" t="s">
        <v>93</v>
      </c>
      <c r="R60">
        <v>1.9410000000000001</v>
      </c>
      <c r="S60">
        <v>0.01</v>
      </c>
      <c r="T60">
        <v>0.05</v>
      </c>
      <c r="U60">
        <v>6.0000000000000001E-3</v>
      </c>
      <c r="V60">
        <v>6.8000000000000005E-2</v>
      </c>
      <c r="W60">
        <v>0.435</v>
      </c>
      <c r="X60">
        <v>1.6E-2</v>
      </c>
      <c r="Y60">
        <v>0.65900000000000003</v>
      </c>
      <c r="Z60">
        <v>0.78700000000000003</v>
      </c>
      <c r="AA60">
        <v>2.7E-2</v>
      </c>
      <c r="AB60">
        <v>0</v>
      </c>
      <c r="AC60">
        <v>4</v>
      </c>
      <c r="AD60">
        <v>40.050890585241724</v>
      </c>
      <c r="AE60">
        <v>33.536895674300261</v>
      </c>
      <c r="AF60">
        <v>26.412213740458014</v>
      </c>
      <c r="AG60" s="2">
        <f t="shared" si="4"/>
        <v>60.237659963436926</v>
      </c>
      <c r="AH60" s="2">
        <f t="shared" si="5"/>
        <v>0.13518886679920478</v>
      </c>
      <c r="AI60">
        <v>0.46437659033078871</v>
      </c>
      <c r="AJ60">
        <v>0.40050890585241722</v>
      </c>
      <c r="AL60">
        <v>-8.7596037164544782E-2</v>
      </c>
      <c r="AM60">
        <v>1340.72163532581</v>
      </c>
      <c r="AN60">
        <v>1390.174682617188</v>
      </c>
      <c r="AO60">
        <v>3.0994703769683838</v>
      </c>
      <c r="AP60">
        <v>1328.700805664062</v>
      </c>
      <c r="AQ60">
        <v>1345.0350474182901</v>
      </c>
      <c r="AR60">
        <v>1338.3449294596021</v>
      </c>
      <c r="AS60">
        <v>3.9693698883056641</v>
      </c>
      <c r="AT60">
        <v>-2.6419059194399779</v>
      </c>
      <c r="AU60">
        <v>-3.4800031569022969</v>
      </c>
      <c r="AV60">
        <v>1</v>
      </c>
    </row>
    <row r="61" spans="1:50" x14ac:dyDescent="0.3">
      <c r="A61" s="1">
        <v>1</v>
      </c>
      <c r="B61">
        <v>51.116</v>
      </c>
      <c r="C61">
        <v>0.35399999999999998</v>
      </c>
      <c r="D61">
        <v>1.2190000000000001</v>
      </c>
      <c r="E61">
        <v>0.26300000000000001</v>
      </c>
      <c r="F61">
        <v>15.997</v>
      </c>
      <c r="G61">
        <v>0.52900000000000003</v>
      </c>
      <c r="H61">
        <v>11.576000000000001</v>
      </c>
      <c r="I61">
        <v>19.53</v>
      </c>
      <c r="J61">
        <v>0.34499999999999997</v>
      </c>
      <c r="K61">
        <v>0</v>
      </c>
      <c r="L61">
        <v>7.8E-2</v>
      </c>
      <c r="M61">
        <v>2.8000000000000001E-2</v>
      </c>
      <c r="N61" s="1">
        <f t="shared" si="3"/>
        <v>101.03500000000001</v>
      </c>
      <c r="O61" s="1" t="s">
        <v>66</v>
      </c>
      <c r="P61" t="str" cm="1">
        <f t="array" ref="P61">_xlfn.IFS(A61=1,"Core",A61=2,"Rim",TRUE,"Mantle")</f>
        <v>Core</v>
      </c>
      <c r="Q61" s="1" t="s">
        <v>93</v>
      </c>
      <c r="R61">
        <v>1.9339999999999999</v>
      </c>
      <c r="S61">
        <v>0.01</v>
      </c>
      <c r="T61">
        <v>5.3999999999999999E-2</v>
      </c>
      <c r="U61">
        <v>8.0000000000000002E-3</v>
      </c>
      <c r="V61">
        <v>7.3999999999999996E-2</v>
      </c>
      <c r="W61">
        <v>0.432</v>
      </c>
      <c r="X61">
        <v>1.7000000000000001E-2</v>
      </c>
      <c r="Y61">
        <v>0.65300000000000002</v>
      </c>
      <c r="Z61">
        <v>0.79200000000000004</v>
      </c>
      <c r="AA61">
        <v>2.5000000000000001E-2</v>
      </c>
      <c r="AB61">
        <v>0</v>
      </c>
      <c r="AC61">
        <v>4</v>
      </c>
      <c r="AD61">
        <v>40.243902439024396</v>
      </c>
      <c r="AE61">
        <v>33.180894308943095</v>
      </c>
      <c r="AF61">
        <v>26.575203252032519</v>
      </c>
      <c r="AG61" s="2">
        <f t="shared" si="4"/>
        <v>60.184331797235025</v>
      </c>
      <c r="AH61" s="2">
        <f t="shared" si="5"/>
        <v>0.14624505928853754</v>
      </c>
      <c r="AI61">
        <v>0.46697154471544722</v>
      </c>
      <c r="AJ61">
        <v>0.40243902439024398</v>
      </c>
      <c r="AL61">
        <v>-0.55533561307446178</v>
      </c>
      <c r="AM61">
        <v>1333.717751355274</v>
      </c>
      <c r="AN61">
        <v>1397.724609375</v>
      </c>
      <c r="AO61">
        <v>3.754381418228149</v>
      </c>
      <c r="AP61">
        <v>1327.293823242188</v>
      </c>
      <c r="AQ61">
        <v>1321.8640099112181</v>
      </c>
      <c r="AR61">
        <v>1313.853764483232</v>
      </c>
      <c r="AS61">
        <v>3.8468656539916992</v>
      </c>
      <c r="AT61">
        <v>-5.3498298941353823</v>
      </c>
      <c r="AU61">
        <v>-6.3544851280956056</v>
      </c>
      <c r="AV61">
        <v>1</v>
      </c>
    </row>
    <row r="62" spans="1:50" x14ac:dyDescent="0.3">
      <c r="A62" s="1">
        <v>1</v>
      </c>
      <c r="B62">
        <v>51.061</v>
      </c>
      <c r="C62">
        <v>0.33500000000000002</v>
      </c>
      <c r="D62">
        <v>1.2130000000000001</v>
      </c>
      <c r="E62">
        <v>0.26300000000000001</v>
      </c>
      <c r="F62">
        <v>15.641</v>
      </c>
      <c r="G62">
        <v>0.502</v>
      </c>
      <c r="H62">
        <v>11.551</v>
      </c>
      <c r="I62">
        <v>19.54</v>
      </c>
      <c r="J62">
        <v>0.32500000000000001</v>
      </c>
      <c r="K62">
        <v>0</v>
      </c>
      <c r="L62">
        <v>5.6000000000000001E-2</v>
      </c>
      <c r="M62">
        <v>3.5000000000000003E-2</v>
      </c>
      <c r="N62" s="1">
        <f t="shared" si="3"/>
        <v>100.52199999999999</v>
      </c>
      <c r="O62" s="1" t="s">
        <v>66</v>
      </c>
      <c r="P62" t="str" cm="1">
        <f t="array" ref="P62">_xlfn.IFS(A62=1,"Core",A62=2,"Rim",TRUE,"Mantle")</f>
        <v>Core</v>
      </c>
      <c r="Q62" s="1" t="s">
        <v>93</v>
      </c>
      <c r="R62">
        <v>1.9410000000000001</v>
      </c>
      <c r="S62">
        <v>0.01</v>
      </c>
      <c r="T62">
        <v>5.3999999999999999E-2</v>
      </c>
      <c r="U62">
        <v>8.0000000000000002E-3</v>
      </c>
      <c r="V62">
        <v>6.0999999999999999E-2</v>
      </c>
      <c r="W62">
        <v>0.436</v>
      </c>
      <c r="X62">
        <v>1.6E-2</v>
      </c>
      <c r="Y62">
        <v>0.65400000000000003</v>
      </c>
      <c r="Z62">
        <v>0.79600000000000004</v>
      </c>
      <c r="AA62">
        <v>2.4E-2</v>
      </c>
      <c r="AB62">
        <v>0</v>
      </c>
      <c r="AC62">
        <v>4</v>
      </c>
      <c r="AD62">
        <v>40.550178298522674</v>
      </c>
      <c r="AE62">
        <v>33.316352521650536</v>
      </c>
      <c r="AF62">
        <v>26.133469179826797</v>
      </c>
      <c r="AG62" s="2">
        <f t="shared" si="4"/>
        <v>60</v>
      </c>
      <c r="AH62" s="2">
        <f t="shared" si="5"/>
        <v>0.1227364185110664</v>
      </c>
      <c r="AI62">
        <v>0.46408558329088134</v>
      </c>
      <c r="AJ62">
        <v>0.40550178298522677</v>
      </c>
      <c r="AL62">
        <v>-0.31298564124559292</v>
      </c>
      <c r="AM62">
        <v>1337.671072805271</v>
      </c>
      <c r="AN62">
        <v>1397.856323242188</v>
      </c>
      <c r="AO62">
        <v>3.7638483047485352</v>
      </c>
      <c r="AP62">
        <v>1326.1005859375</v>
      </c>
      <c r="AQ62">
        <v>1353.3472963129409</v>
      </c>
      <c r="AR62">
        <v>1350.822748667656</v>
      </c>
      <c r="AS62">
        <v>3.4110333919525151</v>
      </c>
      <c r="AT62">
        <v>-1.684584998377431</v>
      </c>
      <c r="AU62">
        <v>-2.000688283598143</v>
      </c>
      <c r="AV62">
        <v>1</v>
      </c>
    </row>
    <row r="63" spans="1:50" x14ac:dyDescent="0.3">
      <c r="A63" s="1">
        <v>1</v>
      </c>
      <c r="B63" s="1">
        <v>51.792000000000002</v>
      </c>
      <c r="C63" s="1">
        <v>0.21199999999999999</v>
      </c>
      <c r="D63" s="1">
        <v>1.0289999999999999</v>
      </c>
      <c r="E63" s="1">
        <v>0.309</v>
      </c>
      <c r="F63" s="1">
        <v>15.648</v>
      </c>
      <c r="G63" s="1">
        <v>0.51400000000000001</v>
      </c>
      <c r="H63" s="1">
        <v>12.488</v>
      </c>
      <c r="I63" s="1">
        <v>17.905000000000001</v>
      </c>
      <c r="J63" s="1">
        <v>0.28499999999999998</v>
      </c>
      <c r="K63" s="1">
        <v>0</v>
      </c>
      <c r="L63" s="1">
        <v>0</v>
      </c>
      <c r="M63" s="1">
        <v>0</v>
      </c>
      <c r="N63" s="1">
        <f t="shared" si="3"/>
        <v>100.18199999999999</v>
      </c>
      <c r="O63" s="1" t="s">
        <v>65</v>
      </c>
      <c r="P63" t="str" cm="1">
        <f t="array" ref="P63">_xlfn.IFS(A63=1,"Core",A63=2,"Rim",TRUE,"Mantle")</f>
        <v>Core</v>
      </c>
      <c r="Q63" s="1" t="s">
        <v>52</v>
      </c>
      <c r="R63" s="1">
        <v>1.968</v>
      </c>
      <c r="S63" s="1">
        <v>6.0000000000000001E-3</v>
      </c>
      <c r="T63" s="1">
        <v>4.5999999999999999E-2</v>
      </c>
      <c r="U63" s="1">
        <v>8.9999999999999993E-3</v>
      </c>
      <c r="V63" s="1">
        <v>1.7999999999999999E-2</v>
      </c>
      <c r="W63" s="1">
        <v>0.47899999999999998</v>
      </c>
      <c r="X63" s="1">
        <v>1.7000000000000001E-2</v>
      </c>
      <c r="Y63" s="1">
        <v>0.70699999999999996</v>
      </c>
      <c r="Z63" s="1">
        <v>0.72899999999999998</v>
      </c>
      <c r="AA63" s="1">
        <v>2.1000000000000001E-2</v>
      </c>
      <c r="AB63" s="1">
        <v>0</v>
      </c>
      <c r="AC63" s="1">
        <v>4</v>
      </c>
      <c r="AD63" s="2">
        <v>37.38461538461538</v>
      </c>
      <c r="AE63" s="2">
        <v>36.256410256410255</v>
      </c>
      <c r="AF63" s="2">
        <v>26.358974358974365</v>
      </c>
      <c r="AG63" s="2">
        <f t="shared" si="4"/>
        <v>59.612141652613829</v>
      </c>
      <c r="AH63" s="2">
        <f t="shared" si="5"/>
        <v>3.621730382293762E-2</v>
      </c>
      <c r="AI63" s="2">
        <v>0.45051282051282049</v>
      </c>
      <c r="AJ63" s="2">
        <v>0.37384615384615377</v>
      </c>
      <c r="AK63" s="1"/>
      <c r="AL63" s="1">
        <v>1.379893325426764</v>
      </c>
      <c r="AM63" s="1">
        <v>1358.123024113308</v>
      </c>
      <c r="AN63" s="1">
        <v>1371.22705078125</v>
      </c>
      <c r="AO63" s="1">
        <v>2.4274272918701172</v>
      </c>
      <c r="AP63" s="1">
        <v>1338.340942382812</v>
      </c>
      <c r="AQ63" s="1">
        <v>1397.53177286493</v>
      </c>
      <c r="AR63" s="1">
        <v>1403.9986765026019</v>
      </c>
      <c r="AS63" s="1">
        <v>1.8747315406799321</v>
      </c>
      <c r="AT63" s="1">
        <v>2.3281837846011508</v>
      </c>
      <c r="AU63" s="1">
        <v>3.130884766781262</v>
      </c>
      <c r="AV63" s="1">
        <v>1</v>
      </c>
      <c r="AW63" s="1"/>
      <c r="AX63" s="1"/>
    </row>
    <row r="64" spans="1:50" x14ac:dyDescent="0.3">
      <c r="A64" s="1">
        <v>1</v>
      </c>
      <c r="B64" s="1">
        <v>51.646999999999998</v>
      </c>
      <c r="C64" s="1">
        <v>0.33300000000000002</v>
      </c>
      <c r="D64" s="1">
        <v>1.0840000000000001</v>
      </c>
      <c r="E64" s="1">
        <v>0.253</v>
      </c>
      <c r="F64" s="1">
        <v>15.52</v>
      </c>
      <c r="G64" s="1">
        <v>0.48299999999999998</v>
      </c>
      <c r="H64" s="1">
        <v>11.771000000000001</v>
      </c>
      <c r="I64" s="1">
        <v>18.959</v>
      </c>
      <c r="J64" s="1">
        <v>0.30099999999999999</v>
      </c>
      <c r="K64" s="1">
        <v>0</v>
      </c>
      <c r="L64" s="1">
        <v>0</v>
      </c>
      <c r="M64" s="1">
        <v>0</v>
      </c>
      <c r="N64" s="1">
        <f t="shared" si="3"/>
        <v>100.35100000000001</v>
      </c>
      <c r="O64" s="1" t="s">
        <v>66</v>
      </c>
      <c r="P64" t="str" cm="1">
        <f t="array" ref="P64">_xlfn.IFS(A64=1,"Core",A64=2,"Rim",TRUE,"Mantle")</f>
        <v>Core</v>
      </c>
      <c r="Q64" s="1" t="s">
        <v>52</v>
      </c>
      <c r="R64" s="1">
        <v>1.964</v>
      </c>
      <c r="S64" s="1">
        <v>0.01</v>
      </c>
      <c r="T64" s="1">
        <v>4.9000000000000002E-2</v>
      </c>
      <c r="U64" s="1">
        <v>8.0000000000000002E-3</v>
      </c>
      <c r="V64" s="1">
        <v>0.02</v>
      </c>
      <c r="W64" s="1">
        <v>0.47399999999999998</v>
      </c>
      <c r="X64" s="1">
        <v>1.6E-2</v>
      </c>
      <c r="Y64" s="1">
        <v>0.66700000000000004</v>
      </c>
      <c r="Z64" s="1">
        <v>0.77200000000000002</v>
      </c>
      <c r="AA64" s="1">
        <v>2.1999999999999999E-2</v>
      </c>
      <c r="AB64" s="1">
        <v>0</v>
      </c>
      <c r="AC64" s="1">
        <v>4</v>
      </c>
      <c r="AD64" s="2">
        <v>39.610056439199596</v>
      </c>
      <c r="AE64" s="2">
        <v>34.222678296562343</v>
      </c>
      <c r="AF64" s="2">
        <v>26.167265264238072</v>
      </c>
      <c r="AG64" s="2">
        <f t="shared" si="4"/>
        <v>58.457493426818587</v>
      </c>
      <c r="AH64" s="2">
        <f t="shared" si="5"/>
        <v>4.048582995951417E-2</v>
      </c>
      <c r="AI64" s="2">
        <v>0.45972293483837867</v>
      </c>
      <c r="AJ64" s="2">
        <v>0.39610056439199598</v>
      </c>
      <c r="AK64" s="1"/>
      <c r="AL64" s="1">
        <v>0.78316254671201335</v>
      </c>
      <c r="AM64" s="1">
        <v>1350.294733455273</v>
      </c>
      <c r="AN64" s="1">
        <v>1395.567993164062</v>
      </c>
      <c r="AO64" s="1">
        <v>2.9693360328674321</v>
      </c>
      <c r="AP64" s="1">
        <v>1338.351928710938</v>
      </c>
      <c r="AQ64" s="1">
        <v>1382.6487639056311</v>
      </c>
      <c r="AR64" s="1">
        <v>1389.352871863915</v>
      </c>
      <c r="AS64" s="1">
        <v>2.4095382690429692</v>
      </c>
      <c r="AT64" s="1">
        <v>1.3161014900911141</v>
      </c>
      <c r="AU64" s="1">
        <v>2.152295309403597</v>
      </c>
      <c r="AV64" s="1">
        <v>1</v>
      </c>
      <c r="AW64" s="1"/>
      <c r="AX64" s="1"/>
    </row>
    <row r="65" spans="1:50" x14ac:dyDescent="0.3">
      <c r="A65" s="1">
        <v>1</v>
      </c>
      <c r="B65">
        <v>51.273000000000003</v>
      </c>
      <c r="C65">
        <v>0.34</v>
      </c>
      <c r="D65">
        <v>1.2789999999999999</v>
      </c>
      <c r="E65">
        <v>0.251</v>
      </c>
      <c r="F65">
        <v>16.102</v>
      </c>
      <c r="G65">
        <v>0.5</v>
      </c>
      <c r="H65">
        <v>11.257999999999999</v>
      </c>
      <c r="I65">
        <v>19.443999999999999</v>
      </c>
      <c r="J65">
        <v>0.308</v>
      </c>
      <c r="K65">
        <v>8.0000000000000002E-3</v>
      </c>
      <c r="L65">
        <v>6.7000000000000004E-2</v>
      </c>
      <c r="M65">
        <v>0</v>
      </c>
      <c r="N65" s="1">
        <f t="shared" si="3"/>
        <v>100.83</v>
      </c>
      <c r="O65" s="1" t="s">
        <v>66</v>
      </c>
      <c r="P65" t="str" cm="1">
        <f t="array" ref="P65">_xlfn.IFS(A65=1,"Core",A65=2,"Rim",TRUE,"Mantle")</f>
        <v>Core</v>
      </c>
      <c r="Q65" s="1" t="s">
        <v>93</v>
      </c>
      <c r="R65">
        <v>1.9470000000000001</v>
      </c>
      <c r="S65">
        <v>0.01</v>
      </c>
      <c r="T65">
        <v>5.7000000000000002E-2</v>
      </c>
      <c r="U65">
        <v>8.0000000000000002E-3</v>
      </c>
      <c r="V65">
        <v>4.4999999999999998E-2</v>
      </c>
      <c r="W65">
        <v>0.46600000000000003</v>
      </c>
      <c r="X65">
        <v>1.6E-2</v>
      </c>
      <c r="Y65">
        <v>0.63700000000000001</v>
      </c>
      <c r="Z65">
        <v>0.79100000000000004</v>
      </c>
      <c r="AA65">
        <v>2.3E-2</v>
      </c>
      <c r="AB65">
        <v>0</v>
      </c>
      <c r="AC65">
        <v>4</v>
      </c>
      <c r="AD65">
        <v>40.460358056265981</v>
      </c>
      <c r="AE65">
        <v>32.583120204603574</v>
      </c>
      <c r="AF65">
        <v>26.956521739130434</v>
      </c>
      <c r="AG65" s="2">
        <f t="shared" si="4"/>
        <v>57.751586582048965</v>
      </c>
      <c r="AH65" s="2">
        <f t="shared" si="5"/>
        <v>8.8062622309197647E-2</v>
      </c>
      <c r="AI65">
        <v>0.47186700767263423</v>
      </c>
      <c r="AJ65">
        <v>0.40460358056265983</v>
      </c>
      <c r="AL65">
        <v>0.25793296993160553</v>
      </c>
      <c r="AM65">
        <v>1337.863119715518</v>
      </c>
      <c r="AN65">
        <v>1389.9658203125</v>
      </c>
      <c r="AO65">
        <v>4.4311313629150391</v>
      </c>
      <c r="AP65">
        <v>1322.47900390625</v>
      </c>
      <c r="AQ65">
        <v>1367.9647480508791</v>
      </c>
      <c r="AR65">
        <v>1370.1091151782871</v>
      </c>
      <c r="AS65">
        <v>3.2720823287963872</v>
      </c>
      <c r="AT65">
        <v>0.39152240642624753</v>
      </c>
      <c r="AU65">
        <v>0.66040793713201751</v>
      </c>
      <c r="AV65">
        <v>1</v>
      </c>
    </row>
    <row r="66" spans="1:50" x14ac:dyDescent="0.3">
      <c r="A66" s="1">
        <v>1</v>
      </c>
      <c r="B66" s="1">
        <v>50.381</v>
      </c>
      <c r="C66" s="1">
        <v>0.43</v>
      </c>
      <c r="D66" s="1">
        <v>1.274</v>
      </c>
      <c r="E66" s="1">
        <v>0.28599999999999998</v>
      </c>
      <c r="F66" s="1">
        <v>16.495999999999999</v>
      </c>
      <c r="G66" s="1">
        <v>0.46</v>
      </c>
      <c r="H66" s="1">
        <v>11.19</v>
      </c>
      <c r="I66" s="1">
        <v>18.686</v>
      </c>
      <c r="J66" s="1">
        <v>0.36299999999999999</v>
      </c>
      <c r="K66" s="1">
        <v>0</v>
      </c>
      <c r="L66" s="1">
        <v>0</v>
      </c>
      <c r="M66" s="1">
        <v>0</v>
      </c>
      <c r="N66" s="1">
        <f t="shared" ref="N66:N86" si="6">SUM(B66:M66)</f>
        <v>99.566000000000003</v>
      </c>
      <c r="O66" s="1" t="s">
        <v>66</v>
      </c>
      <c r="P66" t="str" cm="1">
        <f t="array" ref="P66">_xlfn.IFS(A66=1,"Core",A66=2,"Rim",TRUE,"Mantle")</f>
        <v>Core</v>
      </c>
      <c r="Q66" s="1" t="s">
        <v>52</v>
      </c>
      <c r="R66" s="1">
        <v>1.9370000000000001</v>
      </c>
      <c r="S66" s="1">
        <v>1.2E-2</v>
      </c>
      <c r="T66" s="1">
        <v>5.8000000000000003E-2</v>
      </c>
      <c r="U66" s="1">
        <v>8.9999999999999993E-3</v>
      </c>
      <c r="V66" s="1">
        <v>6.0999999999999999E-2</v>
      </c>
      <c r="W66" s="1">
        <v>0.46899999999999997</v>
      </c>
      <c r="X66" s="1">
        <v>1.4999999999999999E-2</v>
      </c>
      <c r="Y66" s="1">
        <v>0.64100000000000001</v>
      </c>
      <c r="Z66" s="1">
        <v>0.77</v>
      </c>
      <c r="AA66" s="1">
        <v>2.7E-2</v>
      </c>
      <c r="AB66" s="1">
        <v>0</v>
      </c>
      <c r="AC66" s="1">
        <v>4</v>
      </c>
      <c r="AD66" s="2">
        <v>39.366053169734151</v>
      </c>
      <c r="AE66" s="2">
        <v>32.770961145194278</v>
      </c>
      <c r="AF66" s="2">
        <v>27.862985685071571</v>
      </c>
      <c r="AG66" s="2">
        <f t="shared" ref="AG66:AG86" si="7">Y66/(Y66+W66)*100</f>
        <v>57.747747747747759</v>
      </c>
      <c r="AH66" s="2">
        <f t="shared" ref="AH66:AH86" si="8">V66/(V66+W66)</f>
        <v>0.1150943396226415</v>
      </c>
      <c r="AI66" s="2">
        <v>0.47546012269938648</v>
      </c>
      <c r="AJ66" s="2">
        <v>0.3936605316973415</v>
      </c>
      <c r="AK66" s="1"/>
      <c r="AL66" s="1">
        <v>0.5504785411486175</v>
      </c>
      <c r="AM66" s="1">
        <v>1342.7249299219759</v>
      </c>
      <c r="AN66" s="1">
        <v>1400.630004882812</v>
      </c>
      <c r="AO66" s="1">
        <v>4.5136051177978516</v>
      </c>
      <c r="AP66" s="1">
        <v>1335.527709960938</v>
      </c>
      <c r="AQ66" s="1">
        <v>1354.690067068997</v>
      </c>
      <c r="AR66" s="1">
        <v>1347.6585496210239</v>
      </c>
      <c r="AS66" s="1">
        <v>3.920075416564941</v>
      </c>
      <c r="AT66" s="1">
        <v>-0.74840013264247318</v>
      </c>
      <c r="AU66" s="1">
        <v>-1.63281603594511</v>
      </c>
      <c r="AV66" s="1">
        <v>1</v>
      </c>
      <c r="AW66" s="1"/>
      <c r="AX66" s="1"/>
    </row>
    <row r="67" spans="1:50" x14ac:dyDescent="0.3">
      <c r="A67" s="1">
        <v>1</v>
      </c>
      <c r="B67" s="1">
        <v>52.045000000000002</v>
      </c>
      <c r="C67" s="1">
        <v>0.221</v>
      </c>
      <c r="D67" s="1">
        <v>0.86899999999999999</v>
      </c>
      <c r="E67" s="1">
        <v>0.26300000000000001</v>
      </c>
      <c r="F67" s="1">
        <v>15.005000000000001</v>
      </c>
      <c r="G67" s="1">
        <v>0.56200000000000006</v>
      </c>
      <c r="H67" s="1">
        <v>11.457000000000001</v>
      </c>
      <c r="I67" s="1">
        <v>18.170000000000002</v>
      </c>
      <c r="J67" s="1">
        <v>0.32500000000000001</v>
      </c>
      <c r="K67" s="1">
        <v>0</v>
      </c>
      <c r="L67" s="1">
        <v>0</v>
      </c>
      <c r="M67" s="1">
        <v>0</v>
      </c>
      <c r="N67" s="1">
        <f t="shared" si="6"/>
        <v>98.917000000000002</v>
      </c>
      <c r="O67" s="1" t="s">
        <v>66</v>
      </c>
      <c r="P67" t="str" cm="1">
        <f t="array" ref="P67">_xlfn.IFS(A67=1,"Core",A67=2,"Rim",TRUE,"Mantle")</f>
        <v>Core</v>
      </c>
      <c r="Q67" s="1" t="s">
        <v>52</v>
      </c>
      <c r="R67" s="1">
        <v>2</v>
      </c>
      <c r="S67" s="1">
        <v>6.0000000000000001E-3</v>
      </c>
      <c r="T67" s="1">
        <v>3.9E-2</v>
      </c>
      <c r="U67" s="1">
        <v>8.0000000000000002E-3</v>
      </c>
      <c r="V67" s="1">
        <v>0</v>
      </c>
      <c r="W67" s="1">
        <v>0.48199999999999998</v>
      </c>
      <c r="X67" s="1">
        <v>1.7999999999999999E-2</v>
      </c>
      <c r="Y67" s="1">
        <v>0.65600000000000003</v>
      </c>
      <c r="Z67" s="1">
        <v>0.748</v>
      </c>
      <c r="AA67" s="1">
        <v>2.4E-2</v>
      </c>
      <c r="AB67" s="1">
        <v>0</v>
      </c>
      <c r="AC67" s="1">
        <v>3.9820000000000002</v>
      </c>
      <c r="AD67" s="2">
        <v>39.285714285714292</v>
      </c>
      <c r="AE67" s="2">
        <v>34.45378151260504</v>
      </c>
      <c r="AF67" s="2">
        <v>26.260504201680675</v>
      </c>
      <c r="AG67" s="2">
        <f t="shared" si="7"/>
        <v>57.644991212653785</v>
      </c>
      <c r="AH67" s="2">
        <f t="shared" si="8"/>
        <v>0</v>
      </c>
      <c r="AI67" s="2">
        <v>0.45903361344537819</v>
      </c>
      <c r="AJ67" s="2">
        <v>0.3928571428571429</v>
      </c>
      <c r="AK67" s="1"/>
      <c r="AL67" s="1">
        <v>3.097057659568851</v>
      </c>
      <c r="AM67" s="1">
        <v>1365.000025472378</v>
      </c>
      <c r="AN67" s="1">
        <v>1383.122924804688</v>
      </c>
      <c r="AO67" s="1">
        <v>2.7267112731933589</v>
      </c>
      <c r="AP67" s="1">
        <v>1324.063842773438</v>
      </c>
      <c r="AQ67" s="1">
        <v>1416.2423781926821</v>
      </c>
      <c r="AR67" s="1">
        <v>1424.654347036038</v>
      </c>
      <c r="AS67" s="1">
        <v>2.531718254089355</v>
      </c>
      <c r="AT67" s="1">
        <v>4.5233930681783932</v>
      </c>
      <c r="AU67" s="1">
        <v>5.5667685087473462</v>
      </c>
      <c r="AV67" s="1">
        <v>0</v>
      </c>
      <c r="AW67" s="1"/>
      <c r="AX67" s="1"/>
    </row>
    <row r="68" spans="1:50" x14ac:dyDescent="0.3">
      <c r="A68" s="1">
        <v>1</v>
      </c>
      <c r="B68" s="1">
        <v>51.325000000000003</v>
      </c>
      <c r="C68" s="1">
        <v>0.27300000000000002</v>
      </c>
      <c r="D68" s="1">
        <v>1.2549999999999999</v>
      </c>
      <c r="E68" s="1">
        <v>0.29199999999999998</v>
      </c>
      <c r="F68" s="1">
        <v>15.993</v>
      </c>
      <c r="G68" s="1">
        <v>0.497</v>
      </c>
      <c r="H68" s="1">
        <v>11.273999999999999</v>
      </c>
      <c r="I68" s="1">
        <v>19.077000000000002</v>
      </c>
      <c r="J68" s="1">
        <v>0.312</v>
      </c>
      <c r="K68" s="1">
        <v>0</v>
      </c>
      <c r="L68" s="1">
        <v>0</v>
      </c>
      <c r="M68" s="1">
        <v>0</v>
      </c>
      <c r="N68" s="1">
        <f t="shared" si="6"/>
        <v>100.298</v>
      </c>
      <c r="O68" s="1" t="s">
        <v>66</v>
      </c>
      <c r="P68" t="str" cm="1">
        <f t="array" ref="P68">_xlfn.IFS(A68=1,"Core",A68=2,"Rim",TRUE,"Mantle")</f>
        <v>Core</v>
      </c>
      <c r="Q68" s="1" t="s">
        <v>52</v>
      </c>
      <c r="R68" s="1">
        <v>1.9570000000000001</v>
      </c>
      <c r="S68" s="1">
        <v>8.0000000000000002E-3</v>
      </c>
      <c r="T68" s="1">
        <v>5.6000000000000001E-2</v>
      </c>
      <c r="U68" s="1">
        <v>8.9999999999999993E-3</v>
      </c>
      <c r="V68" s="1">
        <v>2.7E-2</v>
      </c>
      <c r="W68" s="1">
        <v>0.48299999999999998</v>
      </c>
      <c r="X68" s="1">
        <v>1.6E-2</v>
      </c>
      <c r="Y68" s="1">
        <v>0.64100000000000001</v>
      </c>
      <c r="Z68" s="1">
        <v>0.78</v>
      </c>
      <c r="AA68" s="1">
        <v>2.3E-2</v>
      </c>
      <c r="AB68" s="1">
        <v>0</v>
      </c>
      <c r="AC68" s="1">
        <v>4</v>
      </c>
      <c r="AD68" s="2">
        <v>40.061633281972256</v>
      </c>
      <c r="AE68" s="2">
        <v>32.922444786851571</v>
      </c>
      <c r="AF68" s="2">
        <v>27.015921931176166</v>
      </c>
      <c r="AG68" s="2">
        <f t="shared" si="7"/>
        <v>57.028469750889677</v>
      </c>
      <c r="AH68" s="2">
        <f t="shared" si="8"/>
        <v>5.2941176470588235E-2</v>
      </c>
      <c r="AI68" s="2">
        <v>0.47046738572162294</v>
      </c>
      <c r="AJ68" s="2">
        <v>0.40061633281972253</v>
      </c>
      <c r="AK68" s="1"/>
      <c r="AL68" s="1">
        <v>1.0261416332822719</v>
      </c>
      <c r="AM68" s="1">
        <v>1344.9419397847271</v>
      </c>
      <c r="AN68" s="1">
        <v>1396.30419921875</v>
      </c>
      <c r="AO68" s="1">
        <v>3.7514257431030269</v>
      </c>
      <c r="AP68" s="1">
        <v>1333.538696289062</v>
      </c>
      <c r="AQ68" s="1">
        <v>1383.16266430567</v>
      </c>
      <c r="AR68" s="1">
        <v>1391.098956132259</v>
      </c>
      <c r="AS68" s="1">
        <v>2.8025181293487549</v>
      </c>
      <c r="AT68" s="1">
        <v>1.8331594934807069</v>
      </c>
      <c r="AU68" s="1">
        <v>2.8256408357912801</v>
      </c>
      <c r="AV68" s="1">
        <v>1</v>
      </c>
      <c r="AW68" s="1"/>
      <c r="AX68" s="1"/>
    </row>
    <row r="69" spans="1:50" x14ac:dyDescent="0.3">
      <c r="A69" s="1">
        <v>1</v>
      </c>
      <c r="B69" s="1">
        <v>50.631</v>
      </c>
      <c r="C69" s="1">
        <v>0.28199999999999997</v>
      </c>
      <c r="D69" s="1">
        <v>1.1599999999999999</v>
      </c>
      <c r="E69" s="1">
        <v>0.18099999999999999</v>
      </c>
      <c r="F69" s="1">
        <v>16.207000000000001</v>
      </c>
      <c r="G69" s="1">
        <v>0.49299999999999999</v>
      </c>
      <c r="H69" s="1">
        <v>11.208</v>
      </c>
      <c r="I69" s="1">
        <v>18.289000000000001</v>
      </c>
      <c r="J69" s="1">
        <v>0.33800000000000002</v>
      </c>
      <c r="K69" s="1">
        <v>0</v>
      </c>
      <c r="L69" s="1">
        <v>0</v>
      </c>
      <c r="M69" s="1">
        <v>0</v>
      </c>
      <c r="N69" s="1">
        <f t="shared" si="6"/>
        <v>98.788999999999973</v>
      </c>
      <c r="O69" s="1" t="s">
        <v>66</v>
      </c>
      <c r="P69" t="str" cm="1">
        <f t="array" ref="P69">_xlfn.IFS(A69=1,"Core",A69=2,"Rim",TRUE,"Mantle")</f>
        <v>Core</v>
      </c>
      <c r="Q69" s="1" t="s">
        <v>52</v>
      </c>
      <c r="R69" s="1">
        <v>1.9610000000000001</v>
      </c>
      <c r="S69" s="1">
        <v>8.0000000000000002E-3</v>
      </c>
      <c r="T69" s="1">
        <v>5.2999999999999999E-2</v>
      </c>
      <c r="U69" s="1">
        <v>6.0000000000000001E-3</v>
      </c>
      <c r="V69" s="1">
        <v>2.9000000000000001E-2</v>
      </c>
      <c r="W69" s="1">
        <v>0.496</v>
      </c>
      <c r="X69" s="1">
        <v>1.6E-2</v>
      </c>
      <c r="Y69" s="1">
        <v>0.64700000000000002</v>
      </c>
      <c r="Z69" s="1">
        <v>0.75900000000000001</v>
      </c>
      <c r="AA69" s="1">
        <v>2.5000000000000001E-2</v>
      </c>
      <c r="AB69" s="1">
        <v>0</v>
      </c>
      <c r="AC69" s="1">
        <v>4</v>
      </c>
      <c r="AD69" s="2">
        <v>38.983050847457626</v>
      </c>
      <c r="AE69" s="2">
        <v>33.230611196712886</v>
      </c>
      <c r="AF69" s="2">
        <v>27.786337955829481</v>
      </c>
      <c r="AG69" s="2">
        <f t="shared" si="7"/>
        <v>56.605424321959752</v>
      </c>
      <c r="AH69" s="2">
        <f t="shared" si="8"/>
        <v>5.5238095238095239E-2</v>
      </c>
      <c r="AI69" s="2">
        <v>0.47277863379558294</v>
      </c>
      <c r="AJ69" s="2">
        <v>0.38983050847457629</v>
      </c>
      <c r="AK69" s="1"/>
      <c r="AL69" s="1">
        <v>1.601057125165944</v>
      </c>
      <c r="AM69" s="1">
        <v>1348.9348995650739</v>
      </c>
      <c r="AN69" s="1">
        <v>1375.64990234375</v>
      </c>
      <c r="AO69" s="1">
        <v>3.3531501293182369</v>
      </c>
      <c r="AP69" s="1">
        <v>1325.623413085938</v>
      </c>
      <c r="AQ69" s="1">
        <v>1386.988597871893</v>
      </c>
      <c r="AR69" s="1">
        <v>1392.554886086783</v>
      </c>
      <c r="AS69" s="1">
        <v>3.1606111526489258</v>
      </c>
      <c r="AT69" s="1">
        <v>2.4840482437616629</v>
      </c>
      <c r="AU69" s="1">
        <v>3.1808382951724048</v>
      </c>
      <c r="AV69" s="1">
        <v>1</v>
      </c>
      <c r="AW69" s="1"/>
      <c r="AX69" s="1"/>
    </row>
    <row r="70" spans="1:50" x14ac:dyDescent="0.3">
      <c r="A70" s="1">
        <v>1</v>
      </c>
      <c r="B70" s="1">
        <v>51.38</v>
      </c>
      <c r="C70" s="1">
        <v>0.38100000000000001</v>
      </c>
      <c r="D70" s="1">
        <v>1.254</v>
      </c>
      <c r="E70" s="1">
        <v>0.29199999999999998</v>
      </c>
      <c r="F70" s="1">
        <v>15.759</v>
      </c>
      <c r="G70" s="1">
        <v>0.47099999999999997</v>
      </c>
      <c r="H70" s="1">
        <v>11.292999999999999</v>
      </c>
      <c r="I70" s="1">
        <v>18.736999999999998</v>
      </c>
      <c r="J70" s="1">
        <v>0.33800000000000002</v>
      </c>
      <c r="K70" s="1">
        <v>0</v>
      </c>
      <c r="L70" s="1">
        <v>0</v>
      </c>
      <c r="M70" s="1">
        <v>0</v>
      </c>
      <c r="N70" s="1">
        <f t="shared" si="6"/>
        <v>99.905000000000001</v>
      </c>
      <c r="O70" s="1" t="s">
        <v>66</v>
      </c>
      <c r="P70" t="str" cm="1">
        <f t="array" ref="P70">_xlfn.IFS(A70=1,"Core",A70=2,"Rim",TRUE,"Mantle")</f>
        <v>Core</v>
      </c>
      <c r="Q70" s="1" t="s">
        <v>52</v>
      </c>
      <c r="R70" s="1">
        <v>1.966</v>
      </c>
      <c r="S70" s="1">
        <v>1.0999999999999999E-2</v>
      </c>
      <c r="T70" s="1">
        <v>5.7000000000000002E-2</v>
      </c>
      <c r="U70" s="1">
        <v>8.9999999999999993E-3</v>
      </c>
      <c r="V70" s="1">
        <v>5.0000000000000001E-3</v>
      </c>
      <c r="W70" s="1">
        <v>0.499</v>
      </c>
      <c r="X70" s="1">
        <v>1.4999999999999999E-2</v>
      </c>
      <c r="Y70" s="1">
        <v>0.64400000000000002</v>
      </c>
      <c r="Z70" s="1">
        <v>0.76800000000000002</v>
      </c>
      <c r="AA70" s="1">
        <v>2.5000000000000001E-2</v>
      </c>
      <c r="AB70" s="1">
        <v>0</v>
      </c>
      <c r="AC70" s="1">
        <v>4</v>
      </c>
      <c r="AD70" s="2">
        <v>39.772138788192649</v>
      </c>
      <c r="AE70" s="2">
        <v>33.350595546349041</v>
      </c>
      <c r="AF70" s="2">
        <v>26.877265665458317</v>
      </c>
      <c r="AG70" s="2">
        <f t="shared" si="7"/>
        <v>56.342957130358705</v>
      </c>
      <c r="AH70" s="2">
        <f t="shared" si="8"/>
        <v>9.9206349206349201E-3</v>
      </c>
      <c r="AI70" s="2">
        <v>0.46763335059554645</v>
      </c>
      <c r="AJ70" s="2">
        <v>0.39772138788192651</v>
      </c>
      <c r="AK70" s="1"/>
      <c r="AL70" s="1">
        <v>1.7995922498905439</v>
      </c>
      <c r="AM70" s="1">
        <v>1354.2229830331109</v>
      </c>
      <c r="AN70" s="1">
        <v>1391.018188476562</v>
      </c>
      <c r="AO70" s="1">
        <v>3.660579919815063</v>
      </c>
      <c r="AP70" s="1">
        <v>1344.603149414062</v>
      </c>
      <c r="AQ70" s="1">
        <v>1391.7918498585509</v>
      </c>
      <c r="AR70" s="1">
        <v>1401.640900493557</v>
      </c>
      <c r="AS70" s="1">
        <v>3.1823174953460689</v>
      </c>
      <c r="AT70" s="1">
        <v>2.84978949050037</v>
      </c>
      <c r="AU70" s="1">
        <v>4.0810306060885084</v>
      </c>
      <c r="AV70" s="1">
        <v>1</v>
      </c>
      <c r="AW70" s="1"/>
      <c r="AX70" s="1"/>
    </row>
    <row r="71" spans="1:50" x14ac:dyDescent="0.3">
      <c r="A71" s="1">
        <v>1</v>
      </c>
      <c r="B71" s="1">
        <v>50.741</v>
      </c>
      <c r="C71" s="1">
        <v>0.437</v>
      </c>
      <c r="D71" s="1">
        <v>1.411</v>
      </c>
      <c r="E71" s="1">
        <v>0.23899999999999999</v>
      </c>
      <c r="F71" s="1">
        <v>16.928000000000001</v>
      </c>
      <c r="G71" s="1">
        <v>0.48099999999999998</v>
      </c>
      <c r="H71" s="1">
        <v>10.853</v>
      </c>
      <c r="I71" s="1">
        <v>18.614999999999998</v>
      </c>
      <c r="J71" s="1">
        <v>0.34899999999999998</v>
      </c>
      <c r="K71" s="1">
        <v>0</v>
      </c>
      <c r="L71" s="1">
        <v>0</v>
      </c>
      <c r="M71" s="1">
        <v>0</v>
      </c>
      <c r="N71" s="1">
        <f t="shared" si="6"/>
        <v>100.05399999999999</v>
      </c>
      <c r="O71" s="1" t="s">
        <v>66</v>
      </c>
      <c r="P71" t="str" cm="1">
        <f t="array" ref="P71">_xlfn.IFS(A71=1,"Core",A71=2,"Rim",TRUE,"Mantle")</f>
        <v>Core</v>
      </c>
      <c r="Q71" s="1" t="s">
        <v>52</v>
      </c>
      <c r="R71" s="1">
        <v>1.946</v>
      </c>
      <c r="S71" s="1">
        <v>1.2999999999999999E-2</v>
      </c>
      <c r="T71" s="1">
        <v>6.4000000000000001E-2</v>
      </c>
      <c r="U71" s="1">
        <v>7.0000000000000001E-3</v>
      </c>
      <c r="V71" s="1">
        <v>3.6999999999999998E-2</v>
      </c>
      <c r="W71" s="1">
        <v>0.50600000000000001</v>
      </c>
      <c r="X71" s="1">
        <v>1.6E-2</v>
      </c>
      <c r="Y71" s="1">
        <v>0.62</v>
      </c>
      <c r="Z71" s="1">
        <v>0.76500000000000001</v>
      </c>
      <c r="AA71" s="1">
        <v>2.5999999999999999E-2</v>
      </c>
      <c r="AB71" s="1">
        <v>0</v>
      </c>
      <c r="AC71" s="1">
        <v>4</v>
      </c>
      <c r="AD71" s="2">
        <v>39.351851851851855</v>
      </c>
      <c r="AE71" s="2">
        <v>31.893004115226343</v>
      </c>
      <c r="AF71" s="2">
        <v>28.755144032921816</v>
      </c>
      <c r="AG71" s="2">
        <f t="shared" si="7"/>
        <v>55.062166962699834</v>
      </c>
      <c r="AH71" s="2">
        <f t="shared" si="8"/>
        <v>6.813996316758747E-2</v>
      </c>
      <c r="AI71" s="2">
        <v>0.48431069958847739</v>
      </c>
      <c r="AJ71" s="2">
        <v>0.39351851851851855</v>
      </c>
      <c r="AK71" s="1"/>
      <c r="AL71" s="1">
        <v>1.435860909059397</v>
      </c>
      <c r="AM71" s="1">
        <v>1342.074810324593</v>
      </c>
      <c r="AN71" s="1">
        <v>1399.779663085938</v>
      </c>
      <c r="AO71" s="1">
        <v>5.5161638259887704</v>
      </c>
      <c r="AP71" s="1">
        <v>1330.247680664062</v>
      </c>
      <c r="AQ71" s="1">
        <v>1376.524980436019</v>
      </c>
      <c r="AR71" s="1">
        <v>1378.416605404396</v>
      </c>
      <c r="AS71" s="1">
        <v>3.6786694526672359</v>
      </c>
      <c r="AT71" s="1">
        <v>2.1975954421441202</v>
      </c>
      <c r="AU71" s="1">
        <v>2.4357961081666279</v>
      </c>
      <c r="AV71" s="1">
        <v>1</v>
      </c>
      <c r="AW71" s="1"/>
      <c r="AX71" s="1"/>
    </row>
    <row r="72" spans="1:50" x14ac:dyDescent="0.3">
      <c r="A72" s="1">
        <v>3</v>
      </c>
      <c r="B72">
        <v>50.287999999999997</v>
      </c>
      <c r="C72">
        <v>0.41699999999999998</v>
      </c>
      <c r="D72">
        <v>1.5740000000000001</v>
      </c>
      <c r="E72">
        <v>5.8999999999999997E-2</v>
      </c>
      <c r="F72">
        <v>18.305</v>
      </c>
      <c r="G72">
        <v>0.53</v>
      </c>
      <c r="H72">
        <v>9.8680000000000003</v>
      </c>
      <c r="I72">
        <v>19.196999999999999</v>
      </c>
      <c r="J72">
        <v>0.34399999999999997</v>
      </c>
      <c r="K72">
        <v>0</v>
      </c>
      <c r="L72">
        <v>9.0999999999999998E-2</v>
      </c>
      <c r="M72">
        <v>0</v>
      </c>
      <c r="N72" s="1">
        <f t="shared" si="6"/>
        <v>100.67299999999999</v>
      </c>
      <c r="O72" s="1" t="s">
        <v>66</v>
      </c>
      <c r="P72" t="str" cm="1">
        <f t="array" ref="P72">_xlfn.IFS(A72=1,"Core",A72=2,"Rim",TRUE,"Mantle")</f>
        <v>Mantle</v>
      </c>
      <c r="Q72" s="1" t="s">
        <v>93</v>
      </c>
      <c r="R72">
        <v>1.93</v>
      </c>
      <c r="S72">
        <v>1.2E-2</v>
      </c>
      <c r="T72">
        <v>7.0999999999999994E-2</v>
      </c>
      <c r="U72">
        <v>2E-3</v>
      </c>
      <c r="V72">
        <v>6.8000000000000005E-2</v>
      </c>
      <c r="W72">
        <v>0.52</v>
      </c>
      <c r="X72">
        <v>1.7000000000000001E-2</v>
      </c>
      <c r="Y72">
        <v>0.56499999999999995</v>
      </c>
      <c r="Z72">
        <v>0.79</v>
      </c>
      <c r="AA72">
        <v>2.5999999999999999E-2</v>
      </c>
      <c r="AB72">
        <v>0</v>
      </c>
      <c r="AC72">
        <v>4</v>
      </c>
      <c r="AD72">
        <v>40.306122448979586</v>
      </c>
      <c r="AE72">
        <v>28.826530612244888</v>
      </c>
      <c r="AF72">
        <v>30.867346938775508</v>
      </c>
      <c r="AG72" s="2">
        <f t="shared" si="7"/>
        <v>52.073732718894007</v>
      </c>
      <c r="AH72" s="2">
        <f t="shared" si="8"/>
        <v>0.11564625850340135</v>
      </c>
      <c r="AI72">
        <v>0.51020408163265296</v>
      </c>
      <c r="AJ72">
        <v>0.40306122448979587</v>
      </c>
      <c r="AL72">
        <v>0.84414443576452314</v>
      </c>
      <c r="AM72">
        <v>1319.8762452357721</v>
      </c>
      <c r="AN72">
        <v>1359.988159179688</v>
      </c>
      <c r="AO72">
        <v>5.9621801376342773</v>
      </c>
      <c r="AP72">
        <v>1288.387573242188</v>
      </c>
      <c r="AQ72">
        <v>1356.707146945407</v>
      </c>
      <c r="AR72">
        <v>1356.9530843253351</v>
      </c>
      <c r="AS72">
        <v>4.2626953125</v>
      </c>
      <c r="AT72">
        <v>1.3639455954280491</v>
      </c>
      <c r="AU72">
        <v>1.3952162319600241</v>
      </c>
      <c r="AV72">
        <v>1</v>
      </c>
    </row>
    <row r="73" spans="1:50" x14ac:dyDescent="0.3">
      <c r="A73" s="1">
        <v>3</v>
      </c>
      <c r="B73" s="1">
        <v>50.59</v>
      </c>
      <c r="C73" s="1">
        <v>0.42599999999999999</v>
      </c>
      <c r="D73" s="1">
        <v>1.518</v>
      </c>
      <c r="E73" s="1">
        <v>0.13200000000000001</v>
      </c>
      <c r="F73" s="1">
        <v>17.942</v>
      </c>
      <c r="G73" s="1">
        <v>0.47599999999999998</v>
      </c>
      <c r="H73" s="1">
        <v>9.7889999999999997</v>
      </c>
      <c r="I73" s="1">
        <v>18.783999999999999</v>
      </c>
      <c r="J73" s="1">
        <v>0.35599999999999998</v>
      </c>
      <c r="K73" s="1">
        <v>0</v>
      </c>
      <c r="L73" s="1">
        <v>0</v>
      </c>
      <c r="M73" s="1">
        <v>0</v>
      </c>
      <c r="N73" s="1">
        <f t="shared" si="6"/>
        <v>100.01300000000001</v>
      </c>
      <c r="O73" s="1" t="s">
        <v>66</v>
      </c>
      <c r="P73" t="str" cm="1">
        <f t="array" ref="P73">_xlfn.IFS(A73=1,"Core",A73=2,"Rim",TRUE,"Mantle")</f>
        <v>Mantle</v>
      </c>
      <c r="Q73" s="1" t="s">
        <v>52</v>
      </c>
      <c r="R73" s="1">
        <v>1.9530000000000001</v>
      </c>
      <c r="S73" s="1">
        <v>1.2E-2</v>
      </c>
      <c r="T73" s="1">
        <v>6.9000000000000006E-2</v>
      </c>
      <c r="U73" s="1">
        <v>4.0000000000000001E-3</v>
      </c>
      <c r="V73" s="1">
        <v>2.3E-2</v>
      </c>
      <c r="W73" s="1">
        <v>0.55600000000000005</v>
      </c>
      <c r="X73" s="1">
        <v>1.6E-2</v>
      </c>
      <c r="Y73" s="1">
        <v>0.56299999999999994</v>
      </c>
      <c r="Z73" s="1">
        <v>0.77700000000000002</v>
      </c>
      <c r="AA73" s="1">
        <v>2.7E-2</v>
      </c>
      <c r="AB73" s="1">
        <v>0</v>
      </c>
      <c r="AC73" s="1">
        <v>4</v>
      </c>
      <c r="AD73" s="2">
        <v>40.155038759689923</v>
      </c>
      <c r="AE73" s="2">
        <v>29.095607235142111</v>
      </c>
      <c r="AF73" s="2">
        <v>30.749354005167962</v>
      </c>
      <c r="AG73" s="2">
        <f t="shared" si="7"/>
        <v>50.312779267202856</v>
      </c>
      <c r="AH73" s="2">
        <f t="shared" si="8"/>
        <v>3.9723661485319514E-2</v>
      </c>
      <c r="AI73" s="2">
        <v>0.50826873385012927</v>
      </c>
      <c r="AJ73" s="2">
        <v>0.40155038759689921</v>
      </c>
      <c r="AK73" s="1"/>
      <c r="AL73" s="1">
        <v>2.0500815914477428</v>
      </c>
      <c r="AM73" s="1">
        <v>1335.1376425011531</v>
      </c>
      <c r="AN73" s="1">
        <v>1383.749267578125</v>
      </c>
      <c r="AO73" s="1">
        <v>6.3775739669799796</v>
      </c>
      <c r="AP73" s="1">
        <v>1315.31005859375</v>
      </c>
      <c r="AQ73" s="1">
        <v>1376.597090979064</v>
      </c>
      <c r="AR73" s="1">
        <v>1386.0748055226661</v>
      </c>
      <c r="AS73" s="1">
        <v>4.3975400924682617</v>
      </c>
      <c r="AT73" s="1">
        <v>3.3604442075693441</v>
      </c>
      <c r="AU73" s="1">
        <v>4.5618579118448732</v>
      </c>
      <c r="AV73" s="1">
        <v>1</v>
      </c>
      <c r="AW73" s="1"/>
      <c r="AX73" s="1"/>
    </row>
    <row r="74" spans="1:50" x14ac:dyDescent="0.3">
      <c r="A74" s="1">
        <v>3</v>
      </c>
      <c r="B74">
        <v>49.72</v>
      </c>
      <c r="C74">
        <v>0.443</v>
      </c>
      <c r="D74">
        <v>1.69</v>
      </c>
      <c r="E74">
        <v>6.6000000000000003E-2</v>
      </c>
      <c r="F74">
        <v>19.167000000000002</v>
      </c>
      <c r="G74">
        <v>0.56299999999999994</v>
      </c>
      <c r="H74">
        <v>9.0359999999999996</v>
      </c>
      <c r="I74">
        <v>18.969000000000001</v>
      </c>
      <c r="J74">
        <v>0.36199999999999999</v>
      </c>
      <c r="K74">
        <v>0</v>
      </c>
      <c r="L74">
        <v>8.3000000000000004E-2</v>
      </c>
      <c r="M74">
        <v>0</v>
      </c>
      <c r="N74" s="1">
        <f t="shared" si="6"/>
        <v>100.09899999999999</v>
      </c>
      <c r="O74" s="1" t="s">
        <v>66</v>
      </c>
      <c r="P74" t="str" cm="1">
        <f t="array" ref="P74">_xlfn.IFS(A74=1,"Core",A74=2,"Rim",TRUE,"Mantle")</f>
        <v>Mantle</v>
      </c>
      <c r="Q74" s="1" t="s">
        <v>93</v>
      </c>
      <c r="R74">
        <v>1.929</v>
      </c>
      <c r="S74">
        <v>1.2999999999999999E-2</v>
      </c>
      <c r="T74">
        <v>7.6999999999999999E-2</v>
      </c>
      <c r="U74">
        <v>2E-3</v>
      </c>
      <c r="V74">
        <v>6.4000000000000001E-2</v>
      </c>
      <c r="W74">
        <v>0.55800000000000005</v>
      </c>
      <c r="X74">
        <v>1.9E-2</v>
      </c>
      <c r="Y74">
        <v>0.52200000000000002</v>
      </c>
      <c r="Z74">
        <v>0.78900000000000003</v>
      </c>
      <c r="AA74">
        <v>2.7E-2</v>
      </c>
      <c r="AB74">
        <v>0</v>
      </c>
      <c r="AC74">
        <v>4</v>
      </c>
      <c r="AD74">
        <v>40.420081967213115</v>
      </c>
      <c r="AE74">
        <v>26.741803278688526</v>
      </c>
      <c r="AF74">
        <v>32.83811475409837</v>
      </c>
      <c r="AG74" s="2">
        <f t="shared" si="7"/>
        <v>48.333333333333336</v>
      </c>
      <c r="AH74" s="2">
        <f t="shared" si="8"/>
        <v>0.10289389067524114</v>
      </c>
      <c r="AI74">
        <v>0.53048155737704927</v>
      </c>
      <c r="AJ74">
        <v>0.40420081967213117</v>
      </c>
      <c r="AL74">
        <v>1.463444131604128</v>
      </c>
      <c r="AM74">
        <v>1311.620360132441</v>
      </c>
      <c r="AN74">
        <v>1365.052734375</v>
      </c>
      <c r="AO74">
        <v>6.8245043754577637</v>
      </c>
      <c r="AP74">
        <v>1284.156616210938</v>
      </c>
      <c r="AQ74">
        <v>1356.9824885666501</v>
      </c>
      <c r="AR74">
        <v>1358.2990056697649</v>
      </c>
      <c r="AS74">
        <v>4.5563578605651864</v>
      </c>
      <c r="AT74">
        <v>2.4225834053131621</v>
      </c>
      <c r="AU74">
        <v>2.5909700456923588</v>
      </c>
      <c r="AV74">
        <v>1</v>
      </c>
    </row>
    <row r="75" spans="1:50" x14ac:dyDescent="0.3">
      <c r="A75" s="1">
        <v>3</v>
      </c>
      <c r="B75" s="1">
        <v>50.134999999999998</v>
      </c>
      <c r="C75" s="1">
        <v>0.59699999999999998</v>
      </c>
      <c r="D75" s="1">
        <v>1.6819999999999999</v>
      </c>
      <c r="E75" s="1">
        <v>0.159</v>
      </c>
      <c r="F75" s="1">
        <v>18.977</v>
      </c>
      <c r="G75" s="1">
        <v>0.49099999999999999</v>
      </c>
      <c r="H75" s="1">
        <v>9.1460000000000008</v>
      </c>
      <c r="I75" s="1">
        <v>18.64</v>
      </c>
      <c r="J75" s="1">
        <v>0.38200000000000001</v>
      </c>
      <c r="K75" s="1">
        <v>0</v>
      </c>
      <c r="L75" s="1">
        <v>0</v>
      </c>
      <c r="M75" s="1">
        <v>0</v>
      </c>
      <c r="N75" s="1">
        <f t="shared" si="6"/>
        <v>100.209</v>
      </c>
      <c r="O75" s="1" t="s">
        <v>66</v>
      </c>
      <c r="P75" t="str" cm="1">
        <f t="array" ref="P75">_xlfn.IFS(A75=1,"Core",A75=2,"Rim",TRUE,"Mantle")</f>
        <v>Mantle</v>
      </c>
      <c r="Q75" s="1" t="s">
        <v>52</v>
      </c>
      <c r="R75" s="1">
        <v>1.9410000000000001</v>
      </c>
      <c r="S75" s="1">
        <v>1.7000000000000001E-2</v>
      </c>
      <c r="T75" s="1">
        <v>7.6999999999999999E-2</v>
      </c>
      <c r="U75" s="1">
        <v>5.0000000000000001E-3</v>
      </c>
      <c r="V75" s="1">
        <v>0.03</v>
      </c>
      <c r="W75" s="1">
        <v>0.58399999999999996</v>
      </c>
      <c r="X75" s="1">
        <v>1.6E-2</v>
      </c>
      <c r="Y75" s="1">
        <v>0.52800000000000002</v>
      </c>
      <c r="Z75" s="1">
        <v>0.77300000000000002</v>
      </c>
      <c r="AA75" s="1">
        <v>2.9000000000000001E-2</v>
      </c>
      <c r="AB75" s="1">
        <v>0</v>
      </c>
      <c r="AC75" s="1">
        <v>4</v>
      </c>
      <c r="AD75" s="2">
        <v>40.031071983428269</v>
      </c>
      <c r="AE75" s="2">
        <v>27.343345416882446</v>
      </c>
      <c r="AF75" s="2">
        <v>32.625582599689281</v>
      </c>
      <c r="AG75" s="2">
        <f t="shared" si="7"/>
        <v>47.482014388489205</v>
      </c>
      <c r="AH75" s="2">
        <f t="shared" si="8"/>
        <v>4.8859934853420196E-2</v>
      </c>
      <c r="AI75" s="2">
        <v>0.52641118591403413</v>
      </c>
      <c r="AJ75" s="2">
        <v>0.40031071983428268</v>
      </c>
      <c r="AK75" s="1"/>
      <c r="AL75" s="1">
        <v>2.2563058401154699</v>
      </c>
      <c r="AM75" s="1">
        <v>1325.956249930623</v>
      </c>
      <c r="AN75" s="1">
        <v>1391.764404296875</v>
      </c>
      <c r="AO75" s="1">
        <v>7.4797844886779794</v>
      </c>
      <c r="AP75" s="1">
        <v>1304.616577148438</v>
      </c>
      <c r="AQ75" s="1">
        <v>1366.390207286287</v>
      </c>
      <c r="AR75" s="1">
        <v>1370.105431667123</v>
      </c>
      <c r="AS75" s="1">
        <v>4.3443665504455566</v>
      </c>
      <c r="AT75" s="1">
        <v>3.487085491162361</v>
      </c>
      <c r="AU75" s="1">
        <v>3.9618969391648271</v>
      </c>
      <c r="AV75" s="1">
        <v>1</v>
      </c>
      <c r="AW75" s="1"/>
      <c r="AX75" s="1"/>
    </row>
    <row r="76" spans="1:50" x14ac:dyDescent="0.3">
      <c r="A76" s="1">
        <v>3</v>
      </c>
      <c r="B76" s="1">
        <v>49.598999999999997</v>
      </c>
      <c r="C76" s="1">
        <v>0.44</v>
      </c>
      <c r="D76" s="1">
        <v>1.7649999999999999</v>
      </c>
      <c r="E76" s="1">
        <v>0.21099999999999999</v>
      </c>
      <c r="F76" s="1">
        <v>20.350000000000001</v>
      </c>
      <c r="G76" s="1">
        <v>0.60099999999999998</v>
      </c>
      <c r="H76" s="1">
        <v>9.2949999999999999</v>
      </c>
      <c r="I76" s="1">
        <v>16.936</v>
      </c>
      <c r="J76" s="1">
        <v>0.30399999999999999</v>
      </c>
      <c r="K76" s="1">
        <v>0</v>
      </c>
      <c r="L76" s="1">
        <v>0</v>
      </c>
      <c r="M76" s="1">
        <v>0</v>
      </c>
      <c r="N76" s="1">
        <f t="shared" si="6"/>
        <v>99.501000000000005</v>
      </c>
      <c r="O76" s="1" t="s">
        <v>66</v>
      </c>
      <c r="P76" t="str" cm="1">
        <f t="array" ref="P76">_xlfn.IFS(A76=1,"Core",A76=2,"Rim",TRUE,"Mantle")</f>
        <v>Mantle</v>
      </c>
      <c r="Q76" s="1" t="s">
        <v>52</v>
      </c>
      <c r="R76" s="1">
        <v>1.9390000000000001</v>
      </c>
      <c r="S76" s="1">
        <v>1.2999999999999999E-2</v>
      </c>
      <c r="T76" s="1">
        <v>8.1000000000000003E-2</v>
      </c>
      <c r="U76" s="1">
        <v>7.0000000000000001E-3</v>
      </c>
      <c r="V76" s="1">
        <v>0.03</v>
      </c>
      <c r="W76" s="1">
        <v>0.63500000000000001</v>
      </c>
      <c r="X76" s="1">
        <v>0.02</v>
      </c>
      <c r="Y76" s="1">
        <v>0.54200000000000004</v>
      </c>
      <c r="Z76" s="1">
        <v>0.71</v>
      </c>
      <c r="AA76" s="1">
        <v>2.3E-2</v>
      </c>
      <c r="AB76" s="1">
        <v>0</v>
      </c>
      <c r="AC76" s="1">
        <v>4</v>
      </c>
      <c r="AD76" s="2">
        <v>36.65462054723799</v>
      </c>
      <c r="AE76" s="2">
        <v>27.98141455859577</v>
      </c>
      <c r="AF76" s="2">
        <v>35.363964894166237</v>
      </c>
      <c r="AG76" s="2">
        <f t="shared" si="7"/>
        <v>46.049277824978759</v>
      </c>
      <c r="AH76" s="2">
        <f t="shared" si="8"/>
        <v>4.5112781954887216E-2</v>
      </c>
      <c r="AI76" s="2">
        <v>0.53691275167785235</v>
      </c>
      <c r="AJ76" s="2">
        <v>0.36654620547237987</v>
      </c>
      <c r="AK76" s="1"/>
      <c r="AL76" s="1">
        <v>2.8123463589438309</v>
      </c>
      <c r="AM76" s="1">
        <v>1316.701842653315</v>
      </c>
      <c r="AN76" s="1">
        <v>1383.035766601562</v>
      </c>
      <c r="AO76" s="1">
        <v>7.7731900215148926</v>
      </c>
      <c r="AP76" s="1">
        <v>1325.310180664062</v>
      </c>
      <c r="AQ76" s="1">
        <v>1375.524220458339</v>
      </c>
      <c r="AR76" s="1">
        <v>1379.8446718711559</v>
      </c>
      <c r="AS76" s="1">
        <v>3.1539332866668701</v>
      </c>
      <c r="AT76" s="1">
        <v>4.6967429840829027</v>
      </c>
      <c r="AU76" s="1">
        <v>5.2490363007912872</v>
      </c>
      <c r="AV76" s="1">
        <v>0</v>
      </c>
      <c r="AW76" s="1"/>
      <c r="AX76" s="1"/>
    </row>
    <row r="77" spans="1:50" x14ac:dyDescent="0.3">
      <c r="A77" s="1">
        <v>3</v>
      </c>
      <c r="B77" s="1">
        <v>49.652000000000001</v>
      </c>
      <c r="C77" s="1">
        <v>0.48399999999999999</v>
      </c>
      <c r="D77" s="1">
        <v>1.671</v>
      </c>
      <c r="E77" s="1">
        <v>9.5000000000000001E-2</v>
      </c>
      <c r="F77" s="1">
        <v>19.681999999999999</v>
      </c>
      <c r="G77" s="1">
        <v>0.53400000000000003</v>
      </c>
      <c r="H77" s="1">
        <v>8.4640000000000004</v>
      </c>
      <c r="I77" s="1">
        <v>18.782</v>
      </c>
      <c r="J77" s="1">
        <v>0.36099999999999999</v>
      </c>
      <c r="K77" s="1">
        <v>0</v>
      </c>
      <c r="L77" s="1">
        <v>0</v>
      </c>
      <c r="M77" s="1">
        <v>0</v>
      </c>
      <c r="N77" s="1">
        <f t="shared" si="6"/>
        <v>99.725000000000009</v>
      </c>
      <c r="O77" s="1" t="s">
        <v>66</v>
      </c>
      <c r="P77" t="str" cm="1">
        <f t="array" ref="P77">_xlfn.IFS(A77=1,"Core",A77=2,"Rim",TRUE,"Mantle")</f>
        <v>Mantle</v>
      </c>
      <c r="Q77" s="1" t="s">
        <v>52</v>
      </c>
      <c r="R77" s="1">
        <v>1.9390000000000001</v>
      </c>
      <c r="S77" s="1">
        <v>1.4E-2</v>
      </c>
      <c r="T77" s="1">
        <v>7.6999999999999999E-2</v>
      </c>
      <c r="U77" s="1">
        <v>3.0000000000000001E-3</v>
      </c>
      <c r="V77" s="1">
        <v>0.04</v>
      </c>
      <c r="W77" s="1">
        <v>0.60199999999999998</v>
      </c>
      <c r="X77" s="1">
        <v>1.7999999999999999E-2</v>
      </c>
      <c r="Y77" s="1">
        <v>0.49299999999999999</v>
      </c>
      <c r="Z77" s="1">
        <v>0.78600000000000003</v>
      </c>
      <c r="AA77" s="1">
        <v>2.7E-2</v>
      </c>
      <c r="AB77" s="1">
        <v>0</v>
      </c>
      <c r="AC77" s="1">
        <v>4</v>
      </c>
      <c r="AD77" s="2">
        <v>40.536358947911296</v>
      </c>
      <c r="AE77" s="2">
        <v>25.425477050025787</v>
      </c>
      <c r="AF77" s="2">
        <v>34.038164002062913</v>
      </c>
      <c r="AG77" s="2">
        <f t="shared" si="7"/>
        <v>45.022831050228312</v>
      </c>
      <c r="AH77" s="2">
        <f t="shared" si="8"/>
        <v>6.2305295950155763E-2</v>
      </c>
      <c r="AI77" s="2">
        <v>0.54306343476018559</v>
      </c>
      <c r="AJ77" s="2">
        <v>0.40536358947911294</v>
      </c>
      <c r="AK77" s="1"/>
      <c r="AL77" s="1">
        <v>2.000078956014669</v>
      </c>
      <c r="AM77" s="1">
        <v>1312.363405188582</v>
      </c>
      <c r="AN77" s="1">
        <v>1368.3984375</v>
      </c>
      <c r="AO77" s="1">
        <v>7.5583896636962891</v>
      </c>
      <c r="AP77" s="1">
        <v>1295.807739257812</v>
      </c>
      <c r="AQ77" s="1">
        <v>1359.399894349511</v>
      </c>
      <c r="AR77" s="1">
        <v>1365.1896908671649</v>
      </c>
      <c r="AS77" s="1">
        <v>4.5481133460998544</v>
      </c>
      <c r="AT77" s="1">
        <v>3.3103032082494792</v>
      </c>
      <c r="AU77" s="1">
        <v>4.0533002169558312</v>
      </c>
      <c r="AV77" s="1">
        <v>1</v>
      </c>
      <c r="AW77" s="1"/>
      <c r="AX77" s="1"/>
    </row>
    <row r="78" spans="1:50" x14ac:dyDescent="0.3">
      <c r="A78" s="1">
        <v>3</v>
      </c>
      <c r="B78" s="1">
        <v>49.828000000000003</v>
      </c>
      <c r="C78" s="1">
        <v>0.58099999999999996</v>
      </c>
      <c r="D78" s="1">
        <v>1.6220000000000001</v>
      </c>
      <c r="E78" s="1">
        <v>0.161</v>
      </c>
      <c r="F78" s="1">
        <v>20.081</v>
      </c>
      <c r="G78" s="1">
        <v>0.54500000000000004</v>
      </c>
      <c r="H78" s="1">
        <v>8.391</v>
      </c>
      <c r="I78" s="1">
        <v>18.64</v>
      </c>
      <c r="J78" s="1">
        <v>0.39100000000000001</v>
      </c>
      <c r="K78" s="1">
        <v>0</v>
      </c>
      <c r="L78" s="1">
        <v>0</v>
      </c>
      <c r="M78" s="1">
        <v>0</v>
      </c>
      <c r="N78" s="1">
        <f t="shared" si="6"/>
        <v>100.24000000000002</v>
      </c>
      <c r="O78" s="1" t="s">
        <v>66</v>
      </c>
      <c r="P78" t="str" cm="1">
        <f t="array" ref="P78">_xlfn.IFS(A78=1,"Core",A78=2,"Rim",TRUE,"Mantle")</f>
        <v>Mantle</v>
      </c>
      <c r="Q78" s="1" t="s">
        <v>52</v>
      </c>
      <c r="R78" s="1">
        <v>1.9390000000000001</v>
      </c>
      <c r="S78" s="1">
        <v>1.7000000000000001E-2</v>
      </c>
      <c r="T78" s="1">
        <v>7.3999999999999996E-2</v>
      </c>
      <c r="U78" s="1">
        <v>5.0000000000000001E-3</v>
      </c>
      <c r="V78" s="1">
        <v>3.7999999999999999E-2</v>
      </c>
      <c r="W78" s="1">
        <v>0.61499999999999999</v>
      </c>
      <c r="X78" s="1">
        <v>1.7999999999999999E-2</v>
      </c>
      <c r="Y78" s="1">
        <v>0.48699999999999999</v>
      </c>
      <c r="Z78" s="1">
        <v>0.77700000000000002</v>
      </c>
      <c r="AA78" s="1">
        <v>0.03</v>
      </c>
      <c r="AB78" s="1">
        <v>0</v>
      </c>
      <c r="AC78" s="1">
        <v>4</v>
      </c>
      <c r="AD78" s="2">
        <v>40.155038759689923</v>
      </c>
      <c r="AE78" s="2">
        <v>25.167958656330747</v>
      </c>
      <c r="AF78" s="2">
        <v>34.677002583979331</v>
      </c>
      <c r="AG78" s="2">
        <f t="shared" si="7"/>
        <v>44.1923774954628</v>
      </c>
      <c r="AH78" s="2">
        <f t="shared" si="8"/>
        <v>5.8192955589586523E-2</v>
      </c>
      <c r="AI78" s="2">
        <v>0.54754521963824287</v>
      </c>
      <c r="AJ78" s="2">
        <v>0.40155038759689921</v>
      </c>
      <c r="AK78" s="1"/>
      <c r="AL78" s="1">
        <v>2.280532637320754</v>
      </c>
      <c r="AM78" s="1">
        <v>1312.7840663587749</v>
      </c>
      <c r="AN78" s="1">
        <v>1385.737182617188</v>
      </c>
      <c r="AO78" s="1">
        <v>7.6830892562866211</v>
      </c>
      <c r="AP78" s="1">
        <v>1300.265502929688</v>
      </c>
      <c r="AQ78" s="1">
        <v>1356.167886493075</v>
      </c>
      <c r="AR78" s="1">
        <v>1357.202204228458</v>
      </c>
      <c r="AS78" s="1">
        <v>4.4742774963378906</v>
      </c>
      <c r="AT78" s="1">
        <v>3.3203238806559061</v>
      </c>
      <c r="AU78" s="1">
        <v>3.453380491637791</v>
      </c>
      <c r="AV78" s="1">
        <v>1</v>
      </c>
      <c r="AW78" s="1"/>
      <c r="AX78" s="1"/>
    </row>
    <row r="79" spans="1:50" x14ac:dyDescent="0.3">
      <c r="A79" s="1">
        <v>3</v>
      </c>
      <c r="B79" s="1">
        <v>50.036999999999999</v>
      </c>
      <c r="C79" s="1">
        <v>0.44400000000000001</v>
      </c>
      <c r="D79" s="1">
        <v>1.776</v>
      </c>
      <c r="E79" s="1">
        <v>7.1999999999999995E-2</v>
      </c>
      <c r="F79" s="1">
        <v>20.817</v>
      </c>
      <c r="G79" s="1">
        <v>0.58199999999999996</v>
      </c>
      <c r="H79" s="1">
        <v>8.1750000000000007</v>
      </c>
      <c r="I79" s="1">
        <v>18.538</v>
      </c>
      <c r="J79" s="1">
        <v>0.35699999999999998</v>
      </c>
      <c r="K79" s="1">
        <v>0</v>
      </c>
      <c r="L79" s="1">
        <v>0</v>
      </c>
      <c r="M79" s="1">
        <v>0</v>
      </c>
      <c r="N79" s="1">
        <f t="shared" si="6"/>
        <v>100.798</v>
      </c>
      <c r="O79" s="1" t="s">
        <v>66</v>
      </c>
      <c r="P79" t="str" cm="1">
        <f t="array" ref="P79">_xlfn.IFS(A79=1,"Core",A79=2,"Rim",TRUE,"Mantle")</f>
        <v>Mantle</v>
      </c>
      <c r="Q79" s="1" t="s">
        <v>52</v>
      </c>
      <c r="R79" s="1">
        <v>1.94</v>
      </c>
      <c r="S79" s="1">
        <v>1.2999999999999999E-2</v>
      </c>
      <c r="T79" s="1">
        <v>8.1000000000000003E-2</v>
      </c>
      <c r="U79" s="1">
        <v>2E-3</v>
      </c>
      <c r="V79" s="1">
        <v>3.6999999999999998E-2</v>
      </c>
      <c r="W79" s="1">
        <v>0.63800000000000001</v>
      </c>
      <c r="X79" s="1">
        <v>1.9E-2</v>
      </c>
      <c r="Y79" s="1">
        <v>0.47199999999999998</v>
      </c>
      <c r="Z79" s="1">
        <v>0.77</v>
      </c>
      <c r="AA79" s="1">
        <v>2.7E-2</v>
      </c>
      <c r="AB79" s="1">
        <v>0</v>
      </c>
      <c r="AC79" s="1">
        <v>4</v>
      </c>
      <c r="AD79" s="2">
        <v>39.772727272727273</v>
      </c>
      <c r="AE79" s="2">
        <v>24.380165289256194</v>
      </c>
      <c r="AF79" s="2">
        <v>35.847107438016536</v>
      </c>
      <c r="AG79" s="2">
        <f t="shared" si="7"/>
        <v>42.522522522522529</v>
      </c>
      <c r="AH79" s="2">
        <f t="shared" si="8"/>
        <v>5.4814814814814809E-2</v>
      </c>
      <c r="AI79" s="2">
        <v>0.5573347107438017</v>
      </c>
      <c r="AJ79" s="2">
        <v>0.39772727272727271</v>
      </c>
      <c r="AK79" s="1"/>
      <c r="AL79" s="1">
        <v>2.4992497951794408</v>
      </c>
      <c r="AM79" s="1">
        <v>1306.0184974452161</v>
      </c>
      <c r="AN79" s="1">
        <v>1358.808959960938</v>
      </c>
      <c r="AO79" s="1">
        <v>7.7569293975830078</v>
      </c>
      <c r="AP79" s="1">
        <v>1286.62548828125</v>
      </c>
      <c r="AQ79" s="1">
        <v>1362.5336159403951</v>
      </c>
      <c r="AR79" s="1">
        <v>1370.527006597322</v>
      </c>
      <c r="AS79" s="1">
        <v>4.5743293762207031</v>
      </c>
      <c r="AT79" s="1">
        <v>4.1743940632754857</v>
      </c>
      <c r="AU79" s="1">
        <v>5.2028854503050432</v>
      </c>
      <c r="AV79" s="1">
        <v>0</v>
      </c>
      <c r="AW79" s="1"/>
      <c r="AX79" s="1"/>
    </row>
    <row r="80" spans="1:50" x14ac:dyDescent="0.3">
      <c r="A80" s="1">
        <v>3</v>
      </c>
      <c r="B80" s="1">
        <v>50.226999999999997</v>
      </c>
      <c r="C80" s="1">
        <v>0.52600000000000002</v>
      </c>
      <c r="D80" s="1">
        <v>1.657</v>
      </c>
      <c r="E80" s="1">
        <v>6.9000000000000006E-2</v>
      </c>
      <c r="F80" s="1">
        <v>20.311</v>
      </c>
      <c r="G80" s="1">
        <v>0.60499999999999998</v>
      </c>
      <c r="H80" s="1">
        <v>8.1270000000000007</v>
      </c>
      <c r="I80" s="1">
        <v>18.718</v>
      </c>
      <c r="J80" s="1">
        <v>0.35499999999999998</v>
      </c>
      <c r="K80" s="1">
        <v>0</v>
      </c>
      <c r="L80" s="1">
        <v>0</v>
      </c>
      <c r="M80" s="1">
        <v>0</v>
      </c>
      <c r="N80" s="1">
        <f t="shared" si="6"/>
        <v>100.595</v>
      </c>
      <c r="O80" s="1" t="s">
        <v>66</v>
      </c>
      <c r="P80" t="str" cm="1">
        <f t="array" ref="P80">_xlfn.IFS(A80=1,"Core",A80=2,"Rim",TRUE,"Mantle")</f>
        <v>Mantle</v>
      </c>
      <c r="Q80" s="1" t="s">
        <v>52</v>
      </c>
      <c r="R80" s="1">
        <v>1.9510000000000001</v>
      </c>
      <c r="S80" s="1">
        <v>1.4999999999999999E-2</v>
      </c>
      <c r="T80" s="1">
        <v>7.5999999999999998E-2</v>
      </c>
      <c r="U80" s="1">
        <v>2E-3</v>
      </c>
      <c r="V80" s="1">
        <v>1.6E-2</v>
      </c>
      <c r="W80" s="1">
        <v>0.64300000000000002</v>
      </c>
      <c r="X80" s="1">
        <v>0.02</v>
      </c>
      <c r="Y80" s="1">
        <v>0.47</v>
      </c>
      <c r="Z80" s="1">
        <v>0.77900000000000003</v>
      </c>
      <c r="AA80" s="1">
        <v>2.7E-2</v>
      </c>
      <c r="AB80" s="1">
        <v>0</v>
      </c>
      <c r="AC80" s="1">
        <v>4</v>
      </c>
      <c r="AD80" s="2">
        <v>40.404564315352694</v>
      </c>
      <c r="AE80" s="2">
        <v>24.377593360995849</v>
      </c>
      <c r="AF80" s="2">
        <v>35.217842323651453</v>
      </c>
      <c r="AG80" s="2">
        <f t="shared" si="7"/>
        <v>42.228212039532792</v>
      </c>
      <c r="AH80" s="2">
        <f t="shared" si="8"/>
        <v>2.4279210925644917E-2</v>
      </c>
      <c r="AI80" s="2">
        <v>0.55420124481327804</v>
      </c>
      <c r="AJ80" s="2">
        <v>0.40404564315352692</v>
      </c>
      <c r="AK80" s="1"/>
      <c r="AL80" s="1">
        <v>2.496183113994928</v>
      </c>
      <c r="AM80" s="1">
        <v>1305.807692537853</v>
      </c>
      <c r="AN80" s="1">
        <v>1353.351196289062</v>
      </c>
      <c r="AO80" s="1">
        <v>7.4434399604797363</v>
      </c>
      <c r="AP80" s="1">
        <v>1285.385375976562</v>
      </c>
      <c r="AQ80" s="1">
        <v>1362.4185618424899</v>
      </c>
      <c r="AR80" s="1">
        <v>1370.794830911944</v>
      </c>
      <c r="AS80" s="1">
        <v>4.5044283866882324</v>
      </c>
      <c r="AT80" s="1">
        <v>4.0560870023286952</v>
      </c>
      <c r="AU80" s="1">
        <v>5.1332061360065886</v>
      </c>
      <c r="AV80" s="1">
        <v>0</v>
      </c>
      <c r="AW80" s="1"/>
      <c r="AX80" s="1"/>
    </row>
    <row r="81" spans="1:50" x14ac:dyDescent="0.3">
      <c r="A81" s="1">
        <v>3</v>
      </c>
      <c r="B81">
        <v>49.45</v>
      </c>
      <c r="C81">
        <v>0.48699999999999999</v>
      </c>
      <c r="D81">
        <v>1.9019999999999999</v>
      </c>
      <c r="E81">
        <v>3.5000000000000003E-2</v>
      </c>
      <c r="F81">
        <v>20.544</v>
      </c>
      <c r="G81">
        <v>0.63100000000000001</v>
      </c>
      <c r="H81">
        <v>7.6769999999999996</v>
      </c>
      <c r="I81">
        <v>19.033999999999999</v>
      </c>
      <c r="J81">
        <v>0.39500000000000002</v>
      </c>
      <c r="K81">
        <v>0</v>
      </c>
      <c r="L81">
        <v>0.10199999999999999</v>
      </c>
      <c r="M81">
        <v>0.05</v>
      </c>
      <c r="N81" s="1">
        <f t="shared" si="6"/>
        <v>100.30699999999999</v>
      </c>
      <c r="O81" s="1" t="s">
        <v>66</v>
      </c>
      <c r="P81" t="str" cm="1">
        <f t="array" ref="P81">_xlfn.IFS(A81=1,"Core",A81=2,"Rim",TRUE,"Mantle")</f>
        <v>Mantle</v>
      </c>
      <c r="Q81" s="1" t="s">
        <v>93</v>
      </c>
      <c r="R81">
        <v>1.9319999999999999</v>
      </c>
      <c r="S81">
        <v>1.4E-2</v>
      </c>
      <c r="T81">
        <v>8.7999999999999995E-2</v>
      </c>
      <c r="U81">
        <v>1E-3</v>
      </c>
      <c r="V81">
        <v>0.05</v>
      </c>
      <c r="W81">
        <v>0.622</v>
      </c>
      <c r="X81">
        <v>2.1000000000000001E-2</v>
      </c>
      <c r="Y81">
        <v>0.44700000000000001</v>
      </c>
      <c r="Z81">
        <v>0.79700000000000004</v>
      </c>
      <c r="AA81">
        <v>0.03</v>
      </c>
      <c r="AB81">
        <v>0</v>
      </c>
      <c r="AC81">
        <v>4</v>
      </c>
      <c r="AD81">
        <v>41.146102219927727</v>
      </c>
      <c r="AE81">
        <v>23.076923076923077</v>
      </c>
      <c r="AF81">
        <v>35.776974703149207</v>
      </c>
      <c r="AG81" s="2">
        <f t="shared" si="7"/>
        <v>41.814780168381667</v>
      </c>
      <c r="AH81" s="2">
        <f t="shared" si="8"/>
        <v>7.4404761904761904E-2</v>
      </c>
      <c r="AI81">
        <v>0.56350025813113069</v>
      </c>
      <c r="AJ81">
        <v>0.41146102219927727</v>
      </c>
      <c r="AL81">
        <v>2.4542379863906518</v>
      </c>
      <c r="AM81">
        <v>1296.6395581866029</v>
      </c>
      <c r="AN81">
        <v>1320.1845703125</v>
      </c>
      <c r="AO81">
        <v>7.7215356826782227</v>
      </c>
      <c r="AP81">
        <v>1264.603637695312</v>
      </c>
      <c r="AQ81">
        <v>1356.145070722122</v>
      </c>
      <c r="AR81">
        <v>1362.3564934157359</v>
      </c>
      <c r="AS81">
        <v>5.6004900932312012</v>
      </c>
      <c r="AT81">
        <v>3.968006528172737</v>
      </c>
      <c r="AU81">
        <v>4.7700357816614023</v>
      </c>
      <c r="AV81">
        <v>1</v>
      </c>
    </row>
    <row r="82" spans="1:50" x14ac:dyDescent="0.3">
      <c r="A82" s="1">
        <v>3</v>
      </c>
      <c r="B82" s="1">
        <v>50.054000000000002</v>
      </c>
      <c r="C82" s="1">
        <v>0.46100000000000002</v>
      </c>
      <c r="D82" s="1">
        <v>1.79</v>
      </c>
      <c r="E82" s="1">
        <v>4.1000000000000002E-2</v>
      </c>
      <c r="F82" s="1">
        <v>20.986000000000001</v>
      </c>
      <c r="G82" s="1">
        <v>0.56899999999999995</v>
      </c>
      <c r="H82" s="1">
        <v>7.367</v>
      </c>
      <c r="I82" s="1">
        <v>18.55</v>
      </c>
      <c r="J82" s="1">
        <v>0.316</v>
      </c>
      <c r="K82" s="1">
        <v>0</v>
      </c>
      <c r="L82" s="1">
        <v>0</v>
      </c>
      <c r="M82" s="1">
        <v>0</v>
      </c>
      <c r="N82" s="1">
        <f t="shared" si="6"/>
        <v>100.134</v>
      </c>
      <c r="O82" s="1" t="s">
        <v>66</v>
      </c>
      <c r="P82" t="str" cm="1">
        <f t="array" ref="P82">_xlfn.IFS(A82=1,"Core",A82=2,"Rim",TRUE,"Mantle")</f>
        <v>Mantle</v>
      </c>
      <c r="Q82" s="1" t="s">
        <v>52</v>
      </c>
      <c r="R82" s="1">
        <v>1.96</v>
      </c>
      <c r="S82" s="1">
        <v>1.4E-2</v>
      </c>
      <c r="T82" s="1">
        <v>8.3000000000000004E-2</v>
      </c>
      <c r="U82" s="1">
        <v>1E-3</v>
      </c>
      <c r="V82" s="1">
        <v>0</v>
      </c>
      <c r="W82" s="1">
        <v>0.68700000000000006</v>
      </c>
      <c r="X82" s="1">
        <v>1.9E-2</v>
      </c>
      <c r="Y82" s="1">
        <v>0.43</v>
      </c>
      <c r="Z82" s="1">
        <v>0.77800000000000002</v>
      </c>
      <c r="AA82" s="1">
        <v>2.4E-2</v>
      </c>
      <c r="AB82" s="1">
        <v>0</v>
      </c>
      <c r="AC82" s="1">
        <v>3.996</v>
      </c>
      <c r="AD82" s="2">
        <v>40.647857889237201</v>
      </c>
      <c r="AE82" s="2">
        <v>22.466039707419018</v>
      </c>
      <c r="AF82" s="2">
        <v>36.886102403343784</v>
      </c>
      <c r="AG82" s="2">
        <f t="shared" si="7"/>
        <v>38.495971351835273</v>
      </c>
      <c r="AH82" s="2">
        <f t="shared" si="8"/>
        <v>0</v>
      </c>
      <c r="AI82" s="2">
        <v>0.57210031347962387</v>
      </c>
      <c r="AJ82" s="2">
        <v>0.40647857889237199</v>
      </c>
      <c r="AK82" s="1"/>
      <c r="AL82" s="1">
        <v>2.9020127594869081</v>
      </c>
      <c r="AM82" s="1">
        <v>1302.853994805512</v>
      </c>
      <c r="AN82" s="1">
        <v>1337.878540039062</v>
      </c>
      <c r="AO82" s="1">
        <v>8.1330461502075195</v>
      </c>
      <c r="AP82" s="1">
        <v>1271.992431640625</v>
      </c>
      <c r="AQ82" s="1">
        <v>1366.1857063320731</v>
      </c>
      <c r="AR82" s="1">
        <v>1372.918116086686</v>
      </c>
      <c r="AS82" s="1">
        <v>4.5234193801879883</v>
      </c>
      <c r="AT82" s="1">
        <v>5.013285631274357</v>
      </c>
      <c r="AU82" s="1">
        <v>5.8813477935954506</v>
      </c>
      <c r="AV82" s="1">
        <v>0</v>
      </c>
      <c r="AW82" s="1"/>
      <c r="AX82" s="1"/>
    </row>
    <row r="83" spans="1:50" x14ac:dyDescent="0.3">
      <c r="A83" s="1">
        <v>3</v>
      </c>
      <c r="B83" s="1">
        <v>49.939</v>
      </c>
      <c r="C83" s="1">
        <v>0.504</v>
      </c>
      <c r="D83" s="1">
        <v>1.407</v>
      </c>
      <c r="E83" s="1">
        <v>0</v>
      </c>
      <c r="F83" s="1">
        <v>21.916</v>
      </c>
      <c r="G83" s="1">
        <v>0.56200000000000006</v>
      </c>
      <c r="H83" s="1">
        <v>6.6719999999999997</v>
      </c>
      <c r="I83" s="1">
        <v>18.731999999999999</v>
      </c>
      <c r="J83" s="1">
        <v>0.32700000000000001</v>
      </c>
      <c r="K83" s="1">
        <v>0</v>
      </c>
      <c r="L83" s="1">
        <v>0</v>
      </c>
      <c r="M83" s="1">
        <v>0</v>
      </c>
      <c r="N83" s="1">
        <f t="shared" si="6"/>
        <v>100.05899999999998</v>
      </c>
      <c r="O83" s="1" t="s">
        <v>66</v>
      </c>
      <c r="P83" t="str" cm="1">
        <f t="array" ref="P83">_xlfn.IFS(A83=1,"Core",A83=2,"Rim",TRUE,"Mantle")</f>
        <v>Mantle</v>
      </c>
      <c r="Q83" s="1" t="s">
        <v>52</v>
      </c>
      <c r="R83" s="1">
        <v>1.968</v>
      </c>
      <c r="S83" s="1">
        <v>1.4999999999999999E-2</v>
      </c>
      <c r="T83" s="1">
        <v>6.5000000000000002E-2</v>
      </c>
      <c r="U83" s="1">
        <v>0</v>
      </c>
      <c r="V83" s="1">
        <v>0</v>
      </c>
      <c r="W83" s="1">
        <v>0.72199999999999998</v>
      </c>
      <c r="X83" s="1">
        <v>1.9E-2</v>
      </c>
      <c r="Y83" s="1">
        <v>0.39200000000000002</v>
      </c>
      <c r="Z83" s="1">
        <v>0.79100000000000004</v>
      </c>
      <c r="AA83" s="1">
        <v>2.5000000000000001E-2</v>
      </c>
      <c r="AB83" s="1">
        <v>0</v>
      </c>
      <c r="AC83" s="1">
        <v>3.9969999999999999</v>
      </c>
      <c r="AD83" s="2">
        <v>41.112266112266113</v>
      </c>
      <c r="AE83" s="2">
        <v>20.374220374220375</v>
      </c>
      <c r="AF83" s="2">
        <v>38.513513513513523</v>
      </c>
      <c r="AG83" s="2">
        <f t="shared" si="7"/>
        <v>35.188509874326755</v>
      </c>
      <c r="AH83" s="2">
        <f t="shared" si="8"/>
        <v>0</v>
      </c>
      <c r="AI83" s="2">
        <v>0.59069646569646583</v>
      </c>
      <c r="AJ83" s="2">
        <v>0.4111226611226611</v>
      </c>
      <c r="AK83" s="1"/>
      <c r="AL83" s="1">
        <v>2.57707829990105</v>
      </c>
      <c r="AM83" s="1">
        <v>1295.048515429183</v>
      </c>
      <c r="AN83" s="1">
        <v>1283.229370117188</v>
      </c>
      <c r="AO83" s="1">
        <v>6.1365723609924316</v>
      </c>
      <c r="AP83" s="1">
        <v>1240.249877929688</v>
      </c>
      <c r="AQ83" s="1">
        <v>1350.111398653871</v>
      </c>
      <c r="AR83" s="1">
        <v>1359.3397578115839</v>
      </c>
      <c r="AS83" s="1">
        <v>4.4136247634887704</v>
      </c>
      <c r="AT83" s="1">
        <v>4.2617189749776117</v>
      </c>
      <c r="AU83" s="1">
        <v>5.460632891986279</v>
      </c>
      <c r="AV83" s="1">
        <v>0</v>
      </c>
      <c r="AW83" s="1"/>
      <c r="AX83" s="1"/>
    </row>
    <row r="84" spans="1:50" x14ac:dyDescent="0.3">
      <c r="A84" s="1">
        <v>2</v>
      </c>
      <c r="B84" s="1">
        <v>49.773000000000003</v>
      </c>
      <c r="C84" s="1">
        <v>0.35799999999999998</v>
      </c>
      <c r="D84" s="1">
        <v>0.84099999999999997</v>
      </c>
      <c r="E84" s="1">
        <v>3.5999999999999997E-2</v>
      </c>
      <c r="F84" s="1">
        <v>25.446999999999999</v>
      </c>
      <c r="G84" s="1">
        <v>0.749</v>
      </c>
      <c r="H84" s="1">
        <v>5.5529999999999999</v>
      </c>
      <c r="I84" s="1">
        <v>17.425999999999998</v>
      </c>
      <c r="J84" s="1">
        <v>0.27900000000000003</v>
      </c>
      <c r="K84" s="1">
        <v>0</v>
      </c>
      <c r="L84" s="1">
        <v>0</v>
      </c>
      <c r="M84" s="1">
        <v>0</v>
      </c>
      <c r="N84" s="1">
        <f t="shared" si="6"/>
        <v>100.46199999999999</v>
      </c>
      <c r="O84" s="1" t="s">
        <v>66</v>
      </c>
      <c r="P84" t="str" cm="1">
        <f t="array" ref="P84">_xlfn.IFS(A84=1,"Core",A84=2,"Rim",TRUE,"Mantle")</f>
        <v>Rim</v>
      </c>
      <c r="Q84" s="1" t="s">
        <v>52</v>
      </c>
      <c r="R84" s="1">
        <v>1.9810000000000001</v>
      </c>
      <c r="S84" s="1">
        <v>1.0999999999999999E-2</v>
      </c>
      <c r="T84" s="1">
        <v>3.9E-2</v>
      </c>
      <c r="U84" s="1">
        <v>1E-3</v>
      </c>
      <c r="V84" s="1">
        <v>0</v>
      </c>
      <c r="W84" s="1">
        <v>0.84699999999999998</v>
      </c>
      <c r="X84" s="1">
        <v>2.5000000000000001E-2</v>
      </c>
      <c r="Y84" s="1">
        <v>0.32900000000000001</v>
      </c>
      <c r="Z84" s="1">
        <v>0.74299999999999999</v>
      </c>
      <c r="AA84" s="1">
        <v>2.1999999999999999E-2</v>
      </c>
      <c r="AB84" s="1">
        <v>0</v>
      </c>
      <c r="AC84" s="1">
        <v>3.9990000000000001</v>
      </c>
      <c r="AD84" s="2">
        <v>38.220164609053498</v>
      </c>
      <c r="AE84" s="2">
        <v>16.923868312757204</v>
      </c>
      <c r="AF84" s="2">
        <v>44.855967078189302</v>
      </c>
      <c r="AG84" s="2">
        <f t="shared" si="7"/>
        <v>27.976190476190478</v>
      </c>
      <c r="AH84" s="2">
        <f t="shared" si="8"/>
        <v>0</v>
      </c>
      <c r="AI84" s="2">
        <v>0.6396604938271605</v>
      </c>
      <c r="AJ84" s="2">
        <v>0.38220164609053497</v>
      </c>
      <c r="AK84" s="1"/>
      <c r="AL84" s="1">
        <v>2.8003743378188939</v>
      </c>
      <c r="AM84" s="1">
        <v>1265.2593689215309</v>
      </c>
      <c r="AN84" s="1">
        <v>1316.01806640625</v>
      </c>
      <c r="AO84" s="1">
        <v>4.5188112258911133</v>
      </c>
      <c r="AP84" s="1">
        <v>1266.1435546875</v>
      </c>
      <c r="AQ84" s="1">
        <v>1332.3976699132729</v>
      </c>
      <c r="AR84" s="1">
        <v>1342.5563402304281</v>
      </c>
      <c r="AS84" s="1">
        <v>3.9905803203582759</v>
      </c>
      <c r="AT84" s="1">
        <v>4.1533528816044054</v>
      </c>
      <c r="AU84" s="1">
        <v>5.4898490591941602</v>
      </c>
      <c r="AV84" s="1">
        <v>1</v>
      </c>
      <c r="AW84" s="1"/>
      <c r="AX84" s="1"/>
    </row>
    <row r="85" spans="1:50" x14ac:dyDescent="0.3">
      <c r="A85" s="1">
        <v>2</v>
      </c>
      <c r="B85" s="1">
        <v>49.421999999999997</v>
      </c>
      <c r="C85" s="1">
        <v>0.57399999999999995</v>
      </c>
      <c r="D85" s="1">
        <v>1.0049999999999999</v>
      </c>
      <c r="E85" s="1">
        <v>2E-3</v>
      </c>
      <c r="F85" s="1">
        <v>27.164000000000001</v>
      </c>
      <c r="G85" s="1">
        <v>0.79700000000000004</v>
      </c>
      <c r="H85" s="1">
        <v>5.7290000000000001</v>
      </c>
      <c r="I85" s="1">
        <v>15.271000000000001</v>
      </c>
      <c r="J85" s="1">
        <v>0.26600000000000001</v>
      </c>
      <c r="K85" s="1">
        <v>0</v>
      </c>
      <c r="L85" s="1">
        <v>0</v>
      </c>
      <c r="M85" s="1">
        <v>0</v>
      </c>
      <c r="N85" s="1">
        <f t="shared" si="6"/>
        <v>100.23</v>
      </c>
      <c r="O85" s="1" t="s">
        <v>66</v>
      </c>
      <c r="P85" t="str" cm="1">
        <f t="array" ref="P85">_xlfn.IFS(A85=1,"Core",A85=2,"Rim",TRUE,"Mantle")</f>
        <v>Rim</v>
      </c>
      <c r="Q85" s="1" t="s">
        <v>52</v>
      </c>
      <c r="R85" s="1">
        <v>1.976</v>
      </c>
      <c r="S85" s="1">
        <v>1.7000000000000001E-2</v>
      </c>
      <c r="T85" s="1">
        <v>4.7E-2</v>
      </c>
      <c r="U85" s="1">
        <v>0</v>
      </c>
      <c r="V85" s="1">
        <v>0</v>
      </c>
      <c r="W85" s="1">
        <v>0.90800000000000003</v>
      </c>
      <c r="X85" s="1">
        <v>2.7E-2</v>
      </c>
      <c r="Y85" s="1">
        <v>0.34100000000000003</v>
      </c>
      <c r="Z85" s="1">
        <v>0.65400000000000003</v>
      </c>
      <c r="AA85" s="1">
        <v>2.1000000000000001E-2</v>
      </c>
      <c r="AB85" s="1">
        <v>0</v>
      </c>
      <c r="AC85" s="1">
        <v>3.9929999999999999</v>
      </c>
      <c r="AD85" s="2">
        <v>33.886010362694293</v>
      </c>
      <c r="AE85" s="2">
        <v>17.668393782383422</v>
      </c>
      <c r="AF85" s="2">
        <v>48.445595854922274</v>
      </c>
      <c r="AG85" s="2">
        <f t="shared" si="7"/>
        <v>27.301841473178541</v>
      </c>
      <c r="AH85" s="2">
        <f t="shared" si="8"/>
        <v>0</v>
      </c>
      <c r="AI85" s="2">
        <v>0.65388601036269423</v>
      </c>
      <c r="AJ85" s="2">
        <v>0.33886010362694291</v>
      </c>
      <c r="AK85" s="1"/>
      <c r="AL85" s="1">
        <v>4.3510417330151121</v>
      </c>
      <c r="AM85" s="1">
        <v>1266.8995928044301</v>
      </c>
      <c r="AN85" s="1">
        <v>1292.354248046875</v>
      </c>
      <c r="AO85" s="1">
        <v>4.7063183784484863</v>
      </c>
      <c r="AP85" s="1">
        <v>1268.063232421875</v>
      </c>
      <c r="AQ85" s="1">
        <v>1336.3300682968229</v>
      </c>
      <c r="AR85" s="1">
        <v>1342.971363088368</v>
      </c>
      <c r="AS85" s="1">
        <v>4.159639835357666</v>
      </c>
      <c r="AT85" s="1">
        <v>6.0676685682938114</v>
      </c>
      <c r="AU85" s="1">
        <v>6.9483539924138711</v>
      </c>
      <c r="AV85" s="1">
        <v>0</v>
      </c>
      <c r="AW85" s="1"/>
      <c r="AX85" s="1"/>
    </row>
    <row r="86" spans="1:50" x14ac:dyDescent="0.3">
      <c r="A86" s="1">
        <v>2</v>
      </c>
      <c r="B86" s="1">
        <v>49.683999999999997</v>
      </c>
      <c r="C86" s="1">
        <v>0.49199999999999999</v>
      </c>
      <c r="D86" s="1">
        <v>0.82</v>
      </c>
      <c r="E86" s="1">
        <v>3.0000000000000001E-3</v>
      </c>
      <c r="F86" s="1">
        <v>26.483000000000001</v>
      </c>
      <c r="G86" s="1">
        <v>0.72699999999999998</v>
      </c>
      <c r="H86" s="1">
        <v>5.3380000000000001</v>
      </c>
      <c r="I86" s="1">
        <v>16.908000000000001</v>
      </c>
      <c r="J86" s="1">
        <v>0.28000000000000003</v>
      </c>
      <c r="K86" s="1">
        <v>0</v>
      </c>
      <c r="L86" s="1">
        <v>0</v>
      </c>
      <c r="M86" s="1">
        <v>0</v>
      </c>
      <c r="N86" s="1">
        <f t="shared" si="6"/>
        <v>100.735</v>
      </c>
      <c r="O86" s="1" t="s">
        <v>66</v>
      </c>
      <c r="P86" t="str" cm="1">
        <f t="array" ref="P86">_xlfn.IFS(A86=1,"Core",A86=2,"Rim",TRUE,"Mantle")</f>
        <v>Rim</v>
      </c>
      <c r="Q86" s="1" t="s">
        <v>52</v>
      </c>
      <c r="R86" s="1">
        <v>1.9790000000000001</v>
      </c>
      <c r="S86" s="1">
        <v>1.4999999999999999E-2</v>
      </c>
      <c r="T86" s="1">
        <v>3.7999999999999999E-2</v>
      </c>
      <c r="U86" s="1">
        <v>0</v>
      </c>
      <c r="V86" s="1">
        <v>0</v>
      </c>
      <c r="W86" s="1">
        <v>0.88200000000000001</v>
      </c>
      <c r="X86" s="1">
        <v>2.5000000000000001E-2</v>
      </c>
      <c r="Y86" s="1">
        <v>0.317</v>
      </c>
      <c r="Z86" s="1">
        <v>0.72099999999999997</v>
      </c>
      <c r="AA86" s="1">
        <v>2.1999999999999999E-2</v>
      </c>
      <c r="AB86" s="1">
        <v>0</v>
      </c>
      <c r="AC86" s="1">
        <v>3.9980000000000002</v>
      </c>
      <c r="AD86" s="2">
        <v>37.069408740359897</v>
      </c>
      <c r="AE86" s="2">
        <v>16.29820051413882</v>
      </c>
      <c r="AF86" s="2">
        <v>46.632390745501283</v>
      </c>
      <c r="AG86" s="2">
        <f t="shared" si="7"/>
        <v>26.438698915763137</v>
      </c>
      <c r="AH86" s="2">
        <f t="shared" si="8"/>
        <v>0</v>
      </c>
      <c r="AI86" s="2">
        <v>0.65167095115681239</v>
      </c>
      <c r="AJ86" s="2">
        <v>0.37069408740359899</v>
      </c>
      <c r="AK86" s="1"/>
      <c r="AL86" s="1">
        <v>3.096977235308831</v>
      </c>
      <c r="AM86" s="1">
        <v>1265.047775334659</v>
      </c>
      <c r="AN86" s="1">
        <v>1285.6845703125</v>
      </c>
      <c r="AO86" s="1">
        <v>4.4145326614379883</v>
      </c>
      <c r="AP86" s="1">
        <v>1240.623046875</v>
      </c>
      <c r="AQ86" s="1">
        <v>1325.5029215146881</v>
      </c>
      <c r="AR86" s="1">
        <v>1332.077136376673</v>
      </c>
      <c r="AS86" s="1">
        <v>4.3432669639587402</v>
      </c>
      <c r="AT86" s="1">
        <v>4.2924312349746288</v>
      </c>
      <c r="AU86" s="1">
        <v>5.1625376258293709</v>
      </c>
      <c r="AV86" s="1">
        <v>1</v>
      </c>
      <c r="AW86" s="1"/>
      <c r="AX86" s="1"/>
    </row>
  </sheetData>
  <sortState xmlns:xlrd2="http://schemas.microsoft.com/office/spreadsheetml/2017/richdata2" ref="A2:AX86">
    <sortCondition descending="1" ref="AG2:AG86"/>
  </sortState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ABEB5-FD62-4BAE-8943-674F33DB819C}">
  <dimension ref="A1:AV46"/>
  <sheetViews>
    <sheetView topLeftCell="L1" workbookViewId="0">
      <selection activeCell="AA16" sqref="AA16"/>
    </sheetView>
  </sheetViews>
  <sheetFormatPr defaultRowHeight="14" x14ac:dyDescent="0.3"/>
  <cols>
    <col min="15" max="15" width="11.6328125" bestFit="1" customWidth="1"/>
  </cols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 s="1">
        <v>1</v>
      </c>
      <c r="B2" s="1">
        <v>53.895000000000003</v>
      </c>
      <c r="C2" s="1">
        <v>0.20499999999999999</v>
      </c>
      <c r="D2" s="1">
        <v>0.82099999999999995</v>
      </c>
      <c r="E2" s="1">
        <v>0.41599999999999998</v>
      </c>
      <c r="F2" s="1">
        <v>12.938000000000001</v>
      </c>
      <c r="G2" s="1">
        <v>0.40100000000000002</v>
      </c>
      <c r="H2" s="1">
        <v>12.81</v>
      </c>
      <c r="I2" s="1">
        <v>18.829999999999998</v>
      </c>
      <c r="J2" s="1">
        <v>0.23</v>
      </c>
      <c r="K2" s="1">
        <v>0</v>
      </c>
      <c r="L2" s="1">
        <v>0</v>
      </c>
      <c r="M2" s="1">
        <v>1.7000000000000001E-2</v>
      </c>
      <c r="N2" s="1">
        <f t="shared" ref="N2:N46" si="0">SUM(B2:M2)</f>
        <v>100.56299999999999</v>
      </c>
      <c r="O2" s="1" t="s">
        <v>69</v>
      </c>
      <c r="P2" t="str" cm="1">
        <f t="array" ref="P2">_xlfn.IFS(A2=1,"Core",A2=2,"Rim",TRUE,"Mantle")</f>
        <v>Core</v>
      </c>
      <c r="Q2" s="1" t="s">
        <v>70</v>
      </c>
      <c r="R2" s="1">
        <v>2.012</v>
      </c>
      <c r="S2" s="1">
        <v>6.0000000000000001E-3</v>
      </c>
      <c r="T2" s="1">
        <v>3.5999999999999997E-2</v>
      </c>
      <c r="U2" s="1">
        <v>1.2E-2</v>
      </c>
      <c r="V2" s="1">
        <v>0</v>
      </c>
      <c r="W2" s="1">
        <v>0.40400000000000003</v>
      </c>
      <c r="X2" s="1">
        <v>1.2999999999999999E-2</v>
      </c>
      <c r="Y2" s="1">
        <v>0.71299999999999997</v>
      </c>
      <c r="Z2" s="1">
        <v>0.753</v>
      </c>
      <c r="AA2" s="1">
        <v>1.7000000000000001E-2</v>
      </c>
      <c r="AB2" s="1">
        <v>0</v>
      </c>
      <c r="AC2" s="1">
        <v>3.9660000000000002</v>
      </c>
      <c r="AD2" s="2">
        <v>39.989378651088693</v>
      </c>
      <c r="AE2" s="2">
        <v>37.86510886882634</v>
      </c>
      <c r="AF2" s="2">
        <v>22.145512480084971</v>
      </c>
      <c r="AG2" s="2">
        <f t="shared" ref="AG2:AG46" si="1">Y2/(Y2+W2)*100</f>
        <v>63.831692032229185</v>
      </c>
      <c r="AH2" s="2">
        <f t="shared" ref="AH2:AH46" si="2">V2/(V2+W2)</f>
        <v>0</v>
      </c>
      <c r="AI2" s="2">
        <v>0.42140201805629318</v>
      </c>
      <c r="AJ2" s="2">
        <v>0.39989378651088692</v>
      </c>
      <c r="AL2" s="1">
        <v>2.8015832384991479</v>
      </c>
      <c r="AM2" s="1">
        <v>1396.393391747624</v>
      </c>
      <c r="AN2" s="1">
        <v>1391.025390625</v>
      </c>
      <c r="AO2" s="1">
        <v>1.102016687393188</v>
      </c>
      <c r="AP2" s="1">
        <v>1359.559936523438</v>
      </c>
      <c r="AQ2" s="1">
        <v>1435.4994525685479</v>
      </c>
      <c r="AR2" s="1">
        <v>1437.958927891083</v>
      </c>
      <c r="AS2" s="1">
        <v>1.7208520174026489</v>
      </c>
      <c r="AT2" s="1">
        <v>4.5393028324124316</v>
      </c>
      <c r="AU2" s="1">
        <v>4.8402978525416014</v>
      </c>
      <c r="AV2" s="1">
        <v>0</v>
      </c>
    </row>
    <row r="3" spans="1:48" s="1" customFormat="1" x14ac:dyDescent="0.3">
      <c r="A3" s="1">
        <v>1</v>
      </c>
      <c r="B3" s="1">
        <v>53.927</v>
      </c>
      <c r="C3" s="1">
        <v>0.192</v>
      </c>
      <c r="D3" s="1">
        <v>0.747</v>
      </c>
      <c r="E3" s="1">
        <v>0.38700000000000001</v>
      </c>
      <c r="F3" s="1">
        <v>13.286</v>
      </c>
      <c r="G3" s="1">
        <v>0.38700000000000001</v>
      </c>
      <c r="H3" s="1">
        <v>12.843999999999999</v>
      </c>
      <c r="I3" s="1">
        <v>18.692</v>
      </c>
      <c r="J3" s="1">
        <v>0.184</v>
      </c>
      <c r="K3" s="1">
        <v>0</v>
      </c>
      <c r="L3" s="1">
        <v>0</v>
      </c>
      <c r="M3" s="1">
        <v>7.0000000000000001E-3</v>
      </c>
      <c r="N3" s="1">
        <f t="shared" si="0"/>
        <v>100.65299999999999</v>
      </c>
      <c r="O3" s="1" t="s">
        <v>69</v>
      </c>
      <c r="P3" t="str" cm="1">
        <f t="array" ref="P3">_xlfn.IFS(A3=1,"Core",A3=2,"Rim",TRUE,"Mantle")</f>
        <v>Core</v>
      </c>
      <c r="Q3" s="1" t="s">
        <v>70</v>
      </c>
      <c r="R3" s="1">
        <v>2.0129999999999999</v>
      </c>
      <c r="S3" s="1">
        <v>5.0000000000000001E-3</v>
      </c>
      <c r="T3" s="1">
        <v>3.3000000000000002E-2</v>
      </c>
      <c r="U3" s="1">
        <v>1.0999999999999999E-2</v>
      </c>
      <c r="V3" s="1">
        <v>0</v>
      </c>
      <c r="W3" s="1">
        <v>0.41499999999999998</v>
      </c>
      <c r="X3" s="1">
        <v>1.2E-2</v>
      </c>
      <c r="Y3" s="1">
        <v>0.71499999999999997</v>
      </c>
      <c r="Z3" s="1">
        <v>0.748</v>
      </c>
      <c r="AA3" s="1">
        <v>1.2999999999999999E-2</v>
      </c>
      <c r="AB3" s="1">
        <v>0</v>
      </c>
      <c r="AC3" s="1">
        <v>3.9660000000000002</v>
      </c>
      <c r="AD3" s="2">
        <v>39.576719576719576</v>
      </c>
      <c r="AE3" s="2">
        <v>37.830687830687829</v>
      </c>
      <c r="AF3" s="2">
        <v>22.592592592592592</v>
      </c>
      <c r="AG3" s="2">
        <f t="shared" si="1"/>
        <v>63.274336283185839</v>
      </c>
      <c r="AH3" s="2">
        <f t="shared" si="2"/>
        <v>0</v>
      </c>
      <c r="AI3" s="2">
        <v>0.4238095238095238</v>
      </c>
      <c r="AJ3" s="2">
        <v>0.39576719576719577</v>
      </c>
      <c r="AL3" s="1">
        <v>2.358494204798347</v>
      </c>
      <c r="AM3" s="1">
        <v>1392.9800964736401</v>
      </c>
      <c r="AN3" s="1">
        <v>1388.488159179688</v>
      </c>
      <c r="AO3" s="1">
        <v>1.209412693977356</v>
      </c>
      <c r="AP3" s="1">
        <v>1366.120361328125</v>
      </c>
      <c r="AQ3" s="1">
        <v>1431.557780641223</v>
      </c>
      <c r="AR3" s="1">
        <v>1430.9691815641679</v>
      </c>
      <c r="AS3" s="1">
        <v>1.6112656593322749</v>
      </c>
      <c r="AT3" s="1">
        <v>4.2049906341917449</v>
      </c>
      <c r="AU3" s="1">
        <v>4.1328959357228303</v>
      </c>
      <c r="AV3" s="1">
        <v>0</v>
      </c>
    </row>
    <row r="4" spans="1:48" s="1" customFormat="1" x14ac:dyDescent="0.3">
      <c r="A4" s="1">
        <v>1</v>
      </c>
      <c r="B4" s="1">
        <v>53.128999999999998</v>
      </c>
      <c r="C4" s="1">
        <v>0.16400000000000001</v>
      </c>
      <c r="D4" s="1">
        <v>0.77500000000000002</v>
      </c>
      <c r="E4" s="1">
        <v>0.39300000000000002</v>
      </c>
      <c r="F4" s="1">
        <v>13.513</v>
      </c>
      <c r="G4" s="1">
        <v>0.40400000000000003</v>
      </c>
      <c r="H4" s="1">
        <v>12.946999999999999</v>
      </c>
      <c r="I4" s="1">
        <v>19.032</v>
      </c>
      <c r="J4" s="1">
        <v>0.246</v>
      </c>
      <c r="K4" s="1">
        <v>1.2E-2</v>
      </c>
      <c r="L4" s="1">
        <v>0</v>
      </c>
      <c r="M4" s="1">
        <v>0</v>
      </c>
      <c r="N4" s="1">
        <f t="shared" si="0"/>
        <v>100.61499999999999</v>
      </c>
      <c r="O4" s="1" t="s">
        <v>69</v>
      </c>
      <c r="P4" t="str" cm="1">
        <f t="array" ref="P4">_xlfn.IFS(A4=1,"Core",A4=2,"Rim",TRUE,"Mantle")</f>
        <v>Core</v>
      </c>
      <c r="Q4" s="1" t="s">
        <v>70</v>
      </c>
      <c r="R4" s="1">
        <v>1.9930000000000001</v>
      </c>
      <c r="S4" s="1">
        <v>5.0000000000000001E-3</v>
      </c>
      <c r="T4" s="1">
        <v>3.4000000000000002E-2</v>
      </c>
      <c r="U4" s="1">
        <v>1.2E-2</v>
      </c>
      <c r="V4" s="1">
        <v>0</v>
      </c>
      <c r="W4" s="1">
        <v>0.42399999999999999</v>
      </c>
      <c r="X4" s="1">
        <v>1.2999999999999999E-2</v>
      </c>
      <c r="Y4" s="1">
        <v>0.72399999999999998</v>
      </c>
      <c r="Z4" s="1">
        <v>0.76500000000000001</v>
      </c>
      <c r="AA4" s="1">
        <v>1.7999999999999999E-2</v>
      </c>
      <c r="AB4" s="1">
        <v>1E-3</v>
      </c>
      <c r="AC4" s="1">
        <v>3.988</v>
      </c>
      <c r="AD4" s="2">
        <v>39.719626168224309</v>
      </c>
      <c r="AE4" s="2">
        <v>37.590861889927311</v>
      </c>
      <c r="AF4" s="2">
        <v>22.689511941848391</v>
      </c>
      <c r="AG4" s="2">
        <f t="shared" si="1"/>
        <v>63.066202090592341</v>
      </c>
      <c r="AH4" s="2">
        <f t="shared" si="2"/>
        <v>0</v>
      </c>
      <c r="AI4" s="2">
        <v>0.42549325025960549</v>
      </c>
      <c r="AJ4" s="2">
        <v>0.39719626168224309</v>
      </c>
      <c r="AL4" s="1">
        <v>1.3953942673363999</v>
      </c>
      <c r="AM4" s="1">
        <v>1380.840952918745</v>
      </c>
      <c r="AN4" s="1">
        <v>1382.88623046875</v>
      </c>
      <c r="AO4" s="1">
        <v>1.2050715684890749</v>
      </c>
      <c r="AP4" s="1">
        <v>1346.33544921875</v>
      </c>
      <c r="AQ4" s="1">
        <v>1413.0971242856749</v>
      </c>
      <c r="AR4" s="1">
        <v>1420.642604511502</v>
      </c>
      <c r="AS4" s="1">
        <v>2.263114213943481</v>
      </c>
      <c r="AT4" s="1">
        <v>2.4576200849141969</v>
      </c>
      <c r="AU4" s="1">
        <v>3.384573489482539</v>
      </c>
      <c r="AV4" s="1">
        <v>0</v>
      </c>
    </row>
    <row r="5" spans="1:48" s="1" customFormat="1" x14ac:dyDescent="0.3">
      <c r="A5" s="1">
        <v>1</v>
      </c>
      <c r="B5" s="1">
        <v>54.06</v>
      </c>
      <c r="C5" s="1">
        <v>0.18099999999999999</v>
      </c>
      <c r="D5" s="1">
        <v>0.72199999999999998</v>
      </c>
      <c r="E5" s="1">
        <v>0.4</v>
      </c>
      <c r="F5" s="1">
        <v>13.651999999999999</v>
      </c>
      <c r="G5" s="1">
        <v>0.38600000000000001</v>
      </c>
      <c r="H5" s="1">
        <v>12.956</v>
      </c>
      <c r="I5" s="1">
        <v>18.707000000000001</v>
      </c>
      <c r="J5" s="1">
        <v>0.215</v>
      </c>
      <c r="K5" s="1">
        <v>0</v>
      </c>
      <c r="L5" s="1">
        <v>0</v>
      </c>
      <c r="M5" s="1">
        <v>0</v>
      </c>
      <c r="N5" s="1">
        <f t="shared" si="0"/>
        <v>101.279</v>
      </c>
      <c r="O5" s="1" t="s">
        <v>69</v>
      </c>
      <c r="P5" t="str" cm="1">
        <f t="array" ref="P5">_xlfn.IFS(A5=1,"Core",A5=2,"Rim",TRUE,"Mantle")</f>
        <v>Core</v>
      </c>
      <c r="Q5" s="1" t="s">
        <v>70</v>
      </c>
      <c r="R5" s="1">
        <v>2.0089999999999999</v>
      </c>
      <c r="S5" s="1">
        <v>5.0000000000000001E-3</v>
      </c>
      <c r="T5" s="1">
        <v>3.2000000000000001E-2</v>
      </c>
      <c r="U5" s="1">
        <v>1.2E-2</v>
      </c>
      <c r="V5" s="1">
        <v>0</v>
      </c>
      <c r="W5" s="1">
        <v>0.42399999999999999</v>
      </c>
      <c r="X5" s="1">
        <v>1.2E-2</v>
      </c>
      <c r="Y5" s="1">
        <v>0.71799999999999997</v>
      </c>
      <c r="Z5" s="1">
        <v>0.745</v>
      </c>
      <c r="AA5" s="1">
        <v>1.4999999999999999E-2</v>
      </c>
      <c r="AB5" s="1">
        <v>0</v>
      </c>
      <c r="AC5" s="1">
        <v>3.972</v>
      </c>
      <c r="AD5" s="2">
        <v>39.231174302264343</v>
      </c>
      <c r="AE5" s="2">
        <v>37.809373354397039</v>
      </c>
      <c r="AF5" s="2">
        <v>22.959452343338597</v>
      </c>
      <c r="AG5" s="2">
        <f t="shared" si="1"/>
        <v>62.872154115586696</v>
      </c>
      <c r="AH5" s="2">
        <f t="shared" si="2"/>
        <v>0</v>
      </c>
      <c r="AI5" s="2">
        <v>0.42575039494470768</v>
      </c>
      <c r="AJ5" s="2">
        <v>0.39231174302264343</v>
      </c>
      <c r="AL5" s="1">
        <v>2.305795712822245</v>
      </c>
      <c r="AM5" s="1">
        <v>1391.4461357756779</v>
      </c>
      <c r="AN5" s="1">
        <v>1393.751831054688</v>
      </c>
      <c r="AO5" s="1">
        <v>0.91951668262481689</v>
      </c>
      <c r="AP5" s="1">
        <v>1368.962158203125</v>
      </c>
      <c r="AQ5" s="1">
        <v>1427.9697042488319</v>
      </c>
      <c r="AR5" s="1">
        <v>1430.3478356073761</v>
      </c>
      <c r="AS5" s="1">
        <v>1.819745779037476</v>
      </c>
      <c r="AT5" s="1">
        <v>4.0061311331969591</v>
      </c>
      <c r="AU5" s="1">
        <v>4.2978178588226736</v>
      </c>
      <c r="AV5" s="1">
        <v>0</v>
      </c>
    </row>
    <row r="6" spans="1:48" s="1" customFormat="1" x14ac:dyDescent="0.3">
      <c r="A6" s="1">
        <v>1</v>
      </c>
      <c r="B6" s="1">
        <v>54.241999999999997</v>
      </c>
      <c r="C6" s="1">
        <v>0.25900000000000001</v>
      </c>
      <c r="D6" s="1">
        <v>0.88100000000000001</v>
      </c>
      <c r="E6" s="1">
        <v>0.41499999999999998</v>
      </c>
      <c r="F6" s="1">
        <v>13.393000000000001</v>
      </c>
      <c r="G6" s="1">
        <v>0.41</v>
      </c>
      <c r="H6" s="1">
        <v>12.635</v>
      </c>
      <c r="I6" s="1">
        <v>19.190000000000001</v>
      </c>
      <c r="J6" s="1">
        <v>0.23599999999999999</v>
      </c>
      <c r="K6" s="1">
        <v>1.4E-2</v>
      </c>
      <c r="L6" s="1">
        <v>0</v>
      </c>
      <c r="M6" s="1">
        <v>8.0000000000000002E-3</v>
      </c>
      <c r="N6" s="1">
        <f t="shared" si="0"/>
        <v>101.68299999999999</v>
      </c>
      <c r="O6" s="1" t="s">
        <v>69</v>
      </c>
      <c r="P6" t="str" cm="1">
        <f t="array" ref="P6">_xlfn.IFS(A6=1,"Core",A6=2,"Rim",TRUE,"Mantle")</f>
        <v>Core</v>
      </c>
      <c r="Q6" s="1" t="s">
        <v>70</v>
      </c>
      <c r="R6" s="1">
        <v>2.008</v>
      </c>
      <c r="S6" s="1">
        <v>7.0000000000000001E-3</v>
      </c>
      <c r="T6" s="1">
        <v>3.7999999999999999E-2</v>
      </c>
      <c r="U6" s="1">
        <v>1.2E-2</v>
      </c>
      <c r="V6" s="1">
        <v>0</v>
      </c>
      <c r="W6" s="1">
        <v>0.41499999999999998</v>
      </c>
      <c r="X6" s="1">
        <v>1.2999999999999999E-2</v>
      </c>
      <c r="Y6" s="1">
        <v>0.69699999999999995</v>
      </c>
      <c r="Z6" s="1">
        <v>0.76100000000000001</v>
      </c>
      <c r="AA6" s="1">
        <v>1.7000000000000001E-2</v>
      </c>
      <c r="AB6" s="1">
        <v>1E-3</v>
      </c>
      <c r="AC6" s="1">
        <v>3.9689999999999999</v>
      </c>
      <c r="AD6" s="2">
        <v>40.349946977730653</v>
      </c>
      <c r="AE6" s="2">
        <v>36.95652173913043</v>
      </c>
      <c r="AF6" s="2">
        <v>22.693531283138917</v>
      </c>
      <c r="AG6" s="2">
        <f t="shared" si="1"/>
        <v>62.67985611510791</v>
      </c>
      <c r="AH6" s="2">
        <f t="shared" si="2"/>
        <v>0</v>
      </c>
      <c r="AI6" s="2">
        <v>0.42868504772004246</v>
      </c>
      <c r="AJ6" s="2">
        <v>0.40349946977730655</v>
      </c>
      <c r="AL6" s="1">
        <v>2.526056870163341</v>
      </c>
      <c r="AM6" s="1">
        <v>1389.308113464301</v>
      </c>
      <c r="AN6" s="1">
        <v>1371.602783203125</v>
      </c>
      <c r="AO6" s="1">
        <v>1.730589628219604</v>
      </c>
      <c r="AP6" s="1">
        <v>1345.224243164062</v>
      </c>
      <c r="AQ6" s="1">
        <v>1428.097947487729</v>
      </c>
      <c r="AR6" s="1">
        <v>1429.5594262420391</v>
      </c>
      <c r="AS6" s="1">
        <v>2.5844657421112061</v>
      </c>
      <c r="AT6" s="1">
        <v>4.1992535848903572</v>
      </c>
      <c r="AU6" s="1">
        <v>4.3786909718812836</v>
      </c>
      <c r="AV6" s="1">
        <v>0</v>
      </c>
    </row>
    <row r="7" spans="1:48" s="1" customFormat="1" x14ac:dyDescent="0.3">
      <c r="A7" s="1">
        <v>1</v>
      </c>
      <c r="B7" s="1">
        <v>53.360999999999997</v>
      </c>
      <c r="C7" s="1">
        <v>0.28999999999999998</v>
      </c>
      <c r="D7" s="1">
        <v>0.86299999999999999</v>
      </c>
      <c r="E7" s="1">
        <v>0.41099999999999998</v>
      </c>
      <c r="F7" s="1">
        <v>13.327999999999999</v>
      </c>
      <c r="G7" s="1">
        <v>0.377</v>
      </c>
      <c r="H7" s="1">
        <v>12.493</v>
      </c>
      <c r="I7" s="1">
        <v>19.006</v>
      </c>
      <c r="J7" s="1">
        <v>0.20799999999999999</v>
      </c>
      <c r="K7" s="1">
        <v>8.9999999999999993E-3</v>
      </c>
      <c r="L7" s="1">
        <v>0</v>
      </c>
      <c r="M7" s="1">
        <v>1.7999999999999999E-2</v>
      </c>
      <c r="N7" s="1">
        <f t="shared" si="0"/>
        <v>100.36399999999999</v>
      </c>
      <c r="O7" s="1" t="s">
        <v>69</v>
      </c>
      <c r="P7" t="str" cm="1">
        <f t="array" ref="P7">_xlfn.IFS(A7=1,"Core",A7=2,"Rim",TRUE,"Mantle")</f>
        <v>Core</v>
      </c>
      <c r="Q7" s="1" t="s">
        <v>70</v>
      </c>
      <c r="R7" s="1">
        <v>2.0030000000000001</v>
      </c>
      <c r="S7" s="1">
        <v>8.0000000000000002E-3</v>
      </c>
      <c r="T7" s="1">
        <v>3.7999999999999999E-2</v>
      </c>
      <c r="U7" s="1">
        <v>1.2E-2</v>
      </c>
      <c r="V7" s="1">
        <v>0</v>
      </c>
      <c r="W7" s="1">
        <v>0.41799999999999998</v>
      </c>
      <c r="X7" s="1">
        <v>1.2E-2</v>
      </c>
      <c r="Y7" s="1">
        <v>0.69899999999999995</v>
      </c>
      <c r="Z7" s="1">
        <v>0.76500000000000001</v>
      </c>
      <c r="AA7" s="1">
        <v>1.4999999999999999E-2</v>
      </c>
      <c r="AB7" s="1">
        <v>0</v>
      </c>
      <c r="AC7" s="1">
        <v>3.9710000000000001</v>
      </c>
      <c r="AD7" s="2">
        <v>40.390707497360076</v>
      </c>
      <c r="AE7" s="2">
        <v>36.906019007391762</v>
      </c>
      <c r="AF7" s="2">
        <v>22.703273495248151</v>
      </c>
      <c r="AG7" s="2">
        <f t="shared" si="1"/>
        <v>62.578334825425245</v>
      </c>
      <c r="AH7" s="2">
        <f t="shared" si="2"/>
        <v>0</v>
      </c>
      <c r="AI7" s="2">
        <v>0.42898627243928189</v>
      </c>
      <c r="AJ7" s="2">
        <v>0.40390707497360073</v>
      </c>
      <c r="AL7" s="1">
        <v>1.9513816072306229</v>
      </c>
      <c r="AM7" s="1">
        <v>1385.70815659608</v>
      </c>
      <c r="AN7" s="1">
        <v>1380.550659179688</v>
      </c>
      <c r="AO7" s="1">
        <v>1.4198604822158809</v>
      </c>
      <c r="AP7" s="1">
        <v>1368.480346679688</v>
      </c>
      <c r="AQ7" s="1">
        <v>1421.311336417521</v>
      </c>
      <c r="AR7" s="1">
        <v>1422.7632656231081</v>
      </c>
      <c r="AS7" s="1">
        <v>2.2548685073852539</v>
      </c>
      <c r="AT7" s="1">
        <v>3.5813059125207469</v>
      </c>
      <c r="AU7" s="1">
        <v>3.759790761937408</v>
      </c>
      <c r="AV7" s="1">
        <v>0</v>
      </c>
    </row>
    <row r="8" spans="1:48" s="1" customFormat="1" x14ac:dyDescent="0.3">
      <c r="A8" s="1">
        <v>1</v>
      </c>
      <c r="B8" s="1">
        <v>53.603999999999999</v>
      </c>
      <c r="C8" s="1">
        <v>0.21299999999999999</v>
      </c>
      <c r="D8" s="1">
        <v>0.8</v>
      </c>
      <c r="E8" s="1">
        <v>0.39700000000000002</v>
      </c>
      <c r="F8" s="1">
        <v>13.478</v>
      </c>
      <c r="G8" s="1">
        <v>0.41099999999999998</v>
      </c>
      <c r="H8" s="1">
        <v>12.516</v>
      </c>
      <c r="I8" s="1">
        <v>18.852</v>
      </c>
      <c r="J8" s="1">
        <v>0.246</v>
      </c>
      <c r="K8" s="1">
        <v>0</v>
      </c>
      <c r="L8" s="1">
        <v>0</v>
      </c>
      <c r="M8" s="1">
        <v>1.6E-2</v>
      </c>
      <c r="N8" s="1">
        <f t="shared" si="0"/>
        <v>100.533</v>
      </c>
      <c r="O8" s="1" t="s">
        <v>67</v>
      </c>
      <c r="P8" t="str" cm="1">
        <f t="array" ref="P8">_xlfn.IFS(A8=1,"Core",A8=2,"Rim",TRUE,"Mantle")</f>
        <v>Core</v>
      </c>
      <c r="Q8" s="1" t="s">
        <v>68</v>
      </c>
      <c r="R8" s="1">
        <v>2.0089999999999999</v>
      </c>
      <c r="S8" s="1">
        <v>6.0000000000000001E-3</v>
      </c>
      <c r="T8" s="1">
        <v>3.5000000000000003E-2</v>
      </c>
      <c r="U8" s="1">
        <v>1.2E-2</v>
      </c>
      <c r="V8" s="1">
        <v>0</v>
      </c>
      <c r="W8" s="1">
        <v>0.42199999999999999</v>
      </c>
      <c r="X8" s="1">
        <v>1.2999999999999999E-2</v>
      </c>
      <c r="Y8" s="1">
        <v>0.69899999999999995</v>
      </c>
      <c r="Z8" s="1">
        <v>0.75700000000000001</v>
      </c>
      <c r="AA8" s="1">
        <v>1.7999999999999999E-2</v>
      </c>
      <c r="AB8" s="1">
        <v>0</v>
      </c>
      <c r="AC8" s="1">
        <v>3.9710000000000001</v>
      </c>
      <c r="AD8" s="2">
        <v>40.031729243786351</v>
      </c>
      <c r="AE8" s="2">
        <v>36.964569011105233</v>
      </c>
      <c r="AF8" s="2">
        <v>23.003701745108408</v>
      </c>
      <c r="AG8" s="2">
        <f t="shared" si="1"/>
        <v>62.355040142729699</v>
      </c>
      <c r="AH8" s="2">
        <f t="shared" si="2"/>
        <v>0</v>
      </c>
      <c r="AI8" s="2">
        <v>0.43019566367001583</v>
      </c>
      <c r="AJ8" s="2">
        <v>0.40031729243786351</v>
      </c>
      <c r="AL8" s="1">
        <v>2.5865182378689009</v>
      </c>
      <c r="AM8" s="1">
        <v>1388.887812219358</v>
      </c>
      <c r="AN8" s="1">
        <v>1394.669555664062</v>
      </c>
      <c r="AO8" s="1">
        <v>1.210335254669189</v>
      </c>
      <c r="AP8" s="1">
        <v>1354.39794921875</v>
      </c>
      <c r="AQ8" s="1">
        <v>1427.740053807707</v>
      </c>
      <c r="AR8" s="1">
        <v>1432.131411911733</v>
      </c>
      <c r="AS8" s="1">
        <v>1.6670049428939819</v>
      </c>
      <c r="AT8" s="1">
        <v>4.2104806499032748</v>
      </c>
      <c r="AU8" s="1">
        <v>4.7498123445050577</v>
      </c>
      <c r="AV8" s="1">
        <v>0</v>
      </c>
    </row>
    <row r="9" spans="1:48" s="1" customFormat="1" x14ac:dyDescent="0.3">
      <c r="A9" s="1">
        <v>1</v>
      </c>
      <c r="B9" s="1">
        <v>53.331000000000003</v>
      </c>
      <c r="C9" s="1">
        <v>0.21</v>
      </c>
      <c r="D9" s="1">
        <v>0.78400000000000003</v>
      </c>
      <c r="E9" s="1">
        <v>0.41499999999999998</v>
      </c>
      <c r="F9" s="1">
        <v>13.4</v>
      </c>
      <c r="G9" s="1">
        <v>0.38200000000000001</v>
      </c>
      <c r="H9" s="1">
        <v>12.413</v>
      </c>
      <c r="I9" s="1">
        <v>18.786999999999999</v>
      </c>
      <c r="J9" s="1">
        <v>0.24399999999999999</v>
      </c>
      <c r="K9" s="1">
        <v>0</v>
      </c>
      <c r="L9" s="1">
        <v>0</v>
      </c>
      <c r="M9" s="1">
        <v>2E-3</v>
      </c>
      <c r="N9" s="1">
        <f t="shared" si="0"/>
        <v>99.968000000000004</v>
      </c>
      <c r="O9" s="1" t="s">
        <v>67</v>
      </c>
      <c r="P9" t="str" cm="1">
        <f t="array" ref="P9">_xlfn.IFS(A9=1,"Core",A9=2,"Rim",TRUE,"Mantle")</f>
        <v>Core</v>
      </c>
      <c r="Q9" s="1" t="s">
        <v>68</v>
      </c>
      <c r="R9" s="1">
        <v>2.0089999999999999</v>
      </c>
      <c r="S9" s="1">
        <v>6.0000000000000001E-3</v>
      </c>
      <c r="T9" s="1">
        <v>3.5000000000000003E-2</v>
      </c>
      <c r="U9" s="1">
        <v>1.2E-2</v>
      </c>
      <c r="V9" s="1">
        <v>0</v>
      </c>
      <c r="W9" s="1">
        <v>0.42199999999999999</v>
      </c>
      <c r="X9" s="1">
        <v>1.2E-2</v>
      </c>
      <c r="Y9" s="1">
        <v>0.69699999999999995</v>
      </c>
      <c r="Z9" s="1">
        <v>0.75800000000000001</v>
      </c>
      <c r="AA9" s="1">
        <v>1.7999999999999999E-2</v>
      </c>
      <c r="AB9" s="1">
        <v>0</v>
      </c>
      <c r="AC9" s="1">
        <v>3.97</v>
      </c>
      <c r="AD9" s="2">
        <v>40.127051349920592</v>
      </c>
      <c r="AE9" s="2">
        <v>36.897829539438852</v>
      </c>
      <c r="AF9" s="2">
        <v>22.975119110640552</v>
      </c>
      <c r="AG9" s="2">
        <f t="shared" si="1"/>
        <v>62.287756925826635</v>
      </c>
      <c r="AH9" s="2">
        <f t="shared" si="2"/>
        <v>0</v>
      </c>
      <c r="AI9" s="2">
        <v>0.43038644785600844</v>
      </c>
      <c r="AJ9" s="2">
        <v>0.40127051349920589</v>
      </c>
      <c r="AL9" s="1">
        <v>2.573936655362246</v>
      </c>
      <c r="AM9" s="1">
        <v>1391.0408927248779</v>
      </c>
      <c r="AN9" s="1">
        <v>1398.7294921875</v>
      </c>
      <c r="AO9" s="1">
        <v>1.18089759349823</v>
      </c>
      <c r="AP9" s="1">
        <v>1370.621948242188</v>
      </c>
      <c r="AQ9" s="1">
        <v>1427.5450180796711</v>
      </c>
      <c r="AR9" s="1">
        <v>1432.028714202474</v>
      </c>
      <c r="AS9" s="1">
        <v>1.8116457462310791</v>
      </c>
      <c r="AT9" s="1">
        <v>4.1979041821891769</v>
      </c>
      <c r="AU9" s="1">
        <v>4.7486122526676784</v>
      </c>
      <c r="AV9" s="1">
        <v>0</v>
      </c>
    </row>
    <row r="10" spans="1:48" s="1" customFormat="1" x14ac:dyDescent="0.3">
      <c r="A10" s="1">
        <v>1</v>
      </c>
      <c r="B10" s="1">
        <v>53.53</v>
      </c>
      <c r="C10" s="1">
        <v>0.14899999999999999</v>
      </c>
      <c r="D10" s="1">
        <v>0.81200000000000006</v>
      </c>
      <c r="E10" s="1">
        <v>0.42299999999999999</v>
      </c>
      <c r="F10" s="1">
        <v>13.648</v>
      </c>
      <c r="G10" s="1">
        <v>0.40600000000000003</v>
      </c>
      <c r="H10" s="1">
        <v>12.615</v>
      </c>
      <c r="I10" s="1">
        <v>18.838000000000001</v>
      </c>
      <c r="J10" s="1">
        <v>0.25900000000000001</v>
      </c>
      <c r="K10" s="1">
        <v>0</v>
      </c>
      <c r="L10" s="1">
        <v>0</v>
      </c>
      <c r="M10" s="1">
        <v>0.01</v>
      </c>
      <c r="N10" s="1">
        <f t="shared" si="0"/>
        <v>100.69</v>
      </c>
      <c r="O10" s="1" t="s">
        <v>69</v>
      </c>
      <c r="P10" t="str" cm="1">
        <f t="array" ref="P10">_xlfn.IFS(A10=1,"Core",A10=2,"Rim",TRUE,"Mantle")</f>
        <v>Core</v>
      </c>
      <c r="Q10" s="1" t="s">
        <v>70</v>
      </c>
      <c r="R10" s="1">
        <v>2.0049999999999999</v>
      </c>
      <c r="S10" s="1">
        <v>4.0000000000000001E-3</v>
      </c>
      <c r="T10" s="1">
        <v>3.5999999999999997E-2</v>
      </c>
      <c r="U10" s="1">
        <v>1.2999999999999999E-2</v>
      </c>
      <c r="V10" s="1">
        <v>0</v>
      </c>
      <c r="W10" s="1">
        <v>0.42699999999999999</v>
      </c>
      <c r="X10" s="1">
        <v>1.2999999999999999E-2</v>
      </c>
      <c r="Y10" s="1">
        <v>0.70399999999999996</v>
      </c>
      <c r="Z10" s="1">
        <v>0.75600000000000001</v>
      </c>
      <c r="AA10" s="1">
        <v>1.9E-2</v>
      </c>
      <c r="AB10" s="1">
        <v>0</v>
      </c>
      <c r="AC10" s="1">
        <v>3.976</v>
      </c>
      <c r="AD10" s="2">
        <v>39.789473684210527</v>
      </c>
      <c r="AE10" s="2">
        <v>37.052631578947377</v>
      </c>
      <c r="AF10" s="2">
        <v>23.157894736842106</v>
      </c>
      <c r="AG10" s="2">
        <f t="shared" si="1"/>
        <v>62.245800176834656</v>
      </c>
      <c r="AH10" s="2">
        <f t="shared" si="2"/>
        <v>0</v>
      </c>
      <c r="AI10" s="2">
        <v>0.4305263157894737</v>
      </c>
      <c r="AJ10" s="2">
        <v>0.3978947368421053</v>
      </c>
      <c r="AL10" s="1">
        <v>2.5308197843628228</v>
      </c>
      <c r="AM10" s="1">
        <v>1388.8070407200539</v>
      </c>
      <c r="AN10" s="1">
        <v>1402.985473632812</v>
      </c>
      <c r="AO10" s="1">
        <v>1.19158923625946</v>
      </c>
      <c r="AP10" s="1">
        <v>1358.053344726562</v>
      </c>
      <c r="AQ10" s="1">
        <v>1426.7976535744731</v>
      </c>
      <c r="AR10" s="1">
        <v>1432.3870405658431</v>
      </c>
      <c r="AS10" s="1">
        <v>1.662672162055969</v>
      </c>
      <c r="AT10" s="1">
        <v>4.0686650860716327</v>
      </c>
      <c r="AU10" s="1">
        <v>4.7550324816281133</v>
      </c>
      <c r="AV10" s="1">
        <v>0</v>
      </c>
    </row>
    <row r="11" spans="1:48" s="1" customFormat="1" x14ac:dyDescent="0.3">
      <c r="A11" s="1">
        <v>1</v>
      </c>
      <c r="B11" s="1">
        <v>54.154000000000003</v>
      </c>
      <c r="C11" s="1">
        <v>0.19800000000000001</v>
      </c>
      <c r="D11" s="1">
        <v>0.75700000000000001</v>
      </c>
      <c r="E11" s="1">
        <v>0.39</v>
      </c>
      <c r="F11" s="1">
        <v>13.7</v>
      </c>
      <c r="G11" s="1">
        <v>0.38500000000000001</v>
      </c>
      <c r="H11" s="1">
        <v>12.683</v>
      </c>
      <c r="I11" s="1">
        <v>18.802</v>
      </c>
      <c r="J11" s="1">
        <v>0.218</v>
      </c>
      <c r="K11" s="1">
        <v>2E-3</v>
      </c>
      <c r="L11" s="1">
        <v>0</v>
      </c>
      <c r="M11" s="1">
        <v>7.0000000000000001E-3</v>
      </c>
      <c r="N11" s="1">
        <f t="shared" si="0"/>
        <v>101.29599999999999</v>
      </c>
      <c r="O11" s="1" t="s">
        <v>69</v>
      </c>
      <c r="P11" t="str" cm="1">
        <f t="array" ref="P11">_xlfn.IFS(A11=1,"Core",A11=2,"Rim",TRUE,"Mantle")</f>
        <v>Core</v>
      </c>
      <c r="Q11" s="1" t="s">
        <v>70</v>
      </c>
      <c r="R11" s="1">
        <v>2.0129999999999999</v>
      </c>
      <c r="S11" s="1">
        <v>6.0000000000000001E-3</v>
      </c>
      <c r="T11" s="1">
        <v>3.3000000000000002E-2</v>
      </c>
      <c r="U11" s="1">
        <v>1.0999999999999999E-2</v>
      </c>
      <c r="V11" s="1">
        <v>0</v>
      </c>
      <c r="W11" s="1">
        <v>0.42599999999999999</v>
      </c>
      <c r="X11" s="1">
        <v>1.2E-2</v>
      </c>
      <c r="Y11" s="1">
        <v>0.70199999999999996</v>
      </c>
      <c r="Z11" s="1">
        <v>0.749</v>
      </c>
      <c r="AA11" s="1">
        <v>1.6E-2</v>
      </c>
      <c r="AB11" s="1">
        <v>0</v>
      </c>
      <c r="AC11" s="1">
        <v>3.968</v>
      </c>
      <c r="AD11" s="2">
        <v>39.650608787718369</v>
      </c>
      <c r="AE11" s="2">
        <v>37.162519851773432</v>
      </c>
      <c r="AF11" s="2">
        <v>23.186871360508203</v>
      </c>
      <c r="AG11" s="2">
        <f t="shared" si="1"/>
        <v>62.234042553191493</v>
      </c>
      <c r="AH11" s="2">
        <f t="shared" si="2"/>
        <v>0</v>
      </c>
      <c r="AI11" s="2">
        <v>0.43012175754367388</v>
      </c>
      <c r="AJ11" s="2">
        <v>0.39650608787718367</v>
      </c>
      <c r="AL11" s="1">
        <v>2.5644824984303942</v>
      </c>
      <c r="AM11" s="1">
        <v>1391.996423673912</v>
      </c>
      <c r="AN11" s="1">
        <v>1389.752075195312</v>
      </c>
      <c r="AO11" s="1">
        <v>1.3098001480102539</v>
      </c>
      <c r="AP11" s="1">
        <v>1367.2978515625</v>
      </c>
      <c r="AQ11" s="1">
        <v>1429.6017006183381</v>
      </c>
      <c r="AR11" s="1">
        <v>1431.5109372744121</v>
      </c>
      <c r="AS11" s="1">
        <v>2.0154850482940669</v>
      </c>
      <c r="AT11" s="1">
        <v>4.3470872217017131</v>
      </c>
      <c r="AU11" s="1">
        <v>4.5814502739463343</v>
      </c>
      <c r="AV11" s="1">
        <v>0</v>
      </c>
    </row>
    <row r="12" spans="1:48" s="1" customFormat="1" x14ac:dyDescent="0.3">
      <c r="A12" s="1">
        <v>1</v>
      </c>
      <c r="B12" s="1">
        <v>53.716000000000001</v>
      </c>
      <c r="C12" s="1">
        <v>0.26400000000000001</v>
      </c>
      <c r="D12" s="1">
        <v>0.89100000000000001</v>
      </c>
      <c r="E12" s="1">
        <v>0.44700000000000001</v>
      </c>
      <c r="F12" s="1">
        <v>13.409000000000001</v>
      </c>
      <c r="G12" s="1">
        <v>0.38100000000000001</v>
      </c>
      <c r="H12" s="1">
        <v>12.332000000000001</v>
      </c>
      <c r="I12" s="1">
        <v>18.693999999999999</v>
      </c>
      <c r="J12" s="1">
        <v>0.252</v>
      </c>
      <c r="K12" s="1">
        <v>0</v>
      </c>
      <c r="L12" s="1">
        <v>0</v>
      </c>
      <c r="M12" s="1">
        <v>4.0000000000000001E-3</v>
      </c>
      <c r="N12" s="1">
        <f t="shared" si="0"/>
        <v>100.39</v>
      </c>
      <c r="O12" s="1" t="s">
        <v>69</v>
      </c>
      <c r="P12" t="str" cm="1">
        <f t="array" ref="P12">_xlfn.IFS(A12=1,"Core",A12=2,"Rim",TRUE,"Mantle")</f>
        <v>Core</v>
      </c>
      <c r="Q12" s="1" t="s">
        <v>70</v>
      </c>
      <c r="R12" s="1">
        <v>2.0129999999999999</v>
      </c>
      <c r="S12" s="1">
        <v>7.0000000000000001E-3</v>
      </c>
      <c r="T12" s="1">
        <v>3.9E-2</v>
      </c>
      <c r="U12" s="1">
        <v>1.2999999999999999E-2</v>
      </c>
      <c r="V12" s="1">
        <v>0</v>
      </c>
      <c r="W12" s="1">
        <v>0.42</v>
      </c>
      <c r="X12" s="1">
        <v>1.2E-2</v>
      </c>
      <c r="Y12" s="1">
        <v>0.68899999999999995</v>
      </c>
      <c r="Z12" s="1">
        <v>0.751</v>
      </c>
      <c r="AA12" s="1">
        <v>1.7999999999999999E-2</v>
      </c>
      <c r="AB12" s="1">
        <v>0</v>
      </c>
      <c r="AC12" s="1">
        <v>3.9630000000000001</v>
      </c>
      <c r="AD12" s="2">
        <v>40.11752136752137</v>
      </c>
      <c r="AE12" s="2">
        <v>36.80555555555555</v>
      </c>
      <c r="AF12" s="2">
        <v>23.07692307692308</v>
      </c>
      <c r="AG12" s="2">
        <f t="shared" si="1"/>
        <v>62.128043282236249</v>
      </c>
      <c r="AH12" s="2">
        <f t="shared" si="2"/>
        <v>0</v>
      </c>
      <c r="AI12" s="2">
        <v>0.43135683760683763</v>
      </c>
      <c r="AJ12" s="2">
        <v>0.40117521367521369</v>
      </c>
      <c r="AL12" s="1">
        <v>3.1468095442034421</v>
      </c>
      <c r="AM12" s="1">
        <v>1395.439112643634</v>
      </c>
      <c r="AN12" s="1">
        <v>1399.512817382812</v>
      </c>
      <c r="AO12" s="1">
        <v>1.0570791959762571</v>
      </c>
      <c r="AP12" s="1">
        <v>1374.5556640625</v>
      </c>
      <c r="AQ12" s="1">
        <v>1433.965017401357</v>
      </c>
      <c r="AR12" s="1">
        <v>1437.4929816732911</v>
      </c>
      <c r="AS12" s="1">
        <v>2.146358728408813</v>
      </c>
      <c r="AT12" s="1">
        <v>4.96705034758088</v>
      </c>
      <c r="AU12" s="1">
        <v>5.4003233608592733</v>
      </c>
      <c r="AV12" s="1">
        <v>0</v>
      </c>
    </row>
    <row r="13" spans="1:48" s="1" customFormat="1" x14ac:dyDescent="0.3">
      <c r="A13" s="1">
        <v>1</v>
      </c>
      <c r="B13" s="1">
        <v>54.133000000000003</v>
      </c>
      <c r="C13" s="1">
        <v>0.16500000000000001</v>
      </c>
      <c r="D13" s="1">
        <v>0.69399999999999995</v>
      </c>
      <c r="E13" s="1">
        <v>0.36699999999999999</v>
      </c>
      <c r="F13" s="1">
        <v>13.760999999999999</v>
      </c>
      <c r="G13" s="1">
        <v>0.41099999999999998</v>
      </c>
      <c r="H13" s="1">
        <v>12.638999999999999</v>
      </c>
      <c r="I13" s="1">
        <v>18.774000000000001</v>
      </c>
      <c r="J13" s="1">
        <v>0.20799999999999999</v>
      </c>
      <c r="K13" s="1">
        <v>0</v>
      </c>
      <c r="L13" s="1">
        <v>0</v>
      </c>
      <c r="M13" s="1">
        <v>1.7000000000000001E-2</v>
      </c>
      <c r="N13" s="1">
        <f t="shared" si="0"/>
        <v>101.169</v>
      </c>
      <c r="O13" s="1" t="s">
        <v>69</v>
      </c>
      <c r="P13" t="str" cm="1">
        <f t="array" ref="P13">_xlfn.IFS(A13=1,"Core",A13=2,"Rim",TRUE,"Mantle")</f>
        <v>Core</v>
      </c>
      <c r="Q13" s="1" t="s">
        <v>70</v>
      </c>
      <c r="R13" s="1">
        <v>2.0150000000000001</v>
      </c>
      <c r="S13" s="1">
        <v>5.0000000000000001E-3</v>
      </c>
      <c r="T13" s="1">
        <v>0.03</v>
      </c>
      <c r="U13" s="1">
        <v>1.0999999999999999E-2</v>
      </c>
      <c r="V13" s="1">
        <v>0</v>
      </c>
      <c r="W13" s="1">
        <v>0.42799999999999999</v>
      </c>
      <c r="X13" s="1">
        <v>1.2999999999999999E-2</v>
      </c>
      <c r="Y13" s="1">
        <v>0.70099999999999996</v>
      </c>
      <c r="Z13" s="1">
        <v>0.749</v>
      </c>
      <c r="AA13" s="1">
        <v>1.4999999999999999E-2</v>
      </c>
      <c r="AB13" s="1">
        <v>0</v>
      </c>
      <c r="AC13" s="1">
        <v>3.9670000000000001</v>
      </c>
      <c r="AD13" s="2">
        <v>39.608672659968278</v>
      </c>
      <c r="AE13" s="2">
        <v>37.070333157059757</v>
      </c>
      <c r="AF13" s="2">
        <v>23.320994182971972</v>
      </c>
      <c r="AG13" s="2">
        <f t="shared" si="1"/>
        <v>62.090345438441098</v>
      </c>
      <c r="AH13" s="2">
        <f t="shared" si="2"/>
        <v>0</v>
      </c>
      <c r="AI13" s="2">
        <v>0.43125330512956112</v>
      </c>
      <c r="AJ13" s="2">
        <v>0.3960867265996828</v>
      </c>
      <c r="AL13" s="1">
        <v>2.5089459208094809</v>
      </c>
      <c r="AM13" s="1">
        <v>1389.3625481365041</v>
      </c>
      <c r="AN13" s="1">
        <v>1398.607543945312</v>
      </c>
      <c r="AO13" s="1">
        <v>1.3908307552337651</v>
      </c>
      <c r="AP13" s="1">
        <v>1349.6982421875</v>
      </c>
      <c r="AQ13" s="1">
        <v>1429.316954188188</v>
      </c>
      <c r="AR13" s="1">
        <v>1430.988256632874</v>
      </c>
      <c r="AS13" s="1">
        <v>1.538158059120178</v>
      </c>
      <c r="AT13" s="1">
        <v>4.2895242046515696</v>
      </c>
      <c r="AU13" s="1">
        <v>4.4946538648396537</v>
      </c>
      <c r="AV13" s="1">
        <v>0</v>
      </c>
    </row>
    <row r="14" spans="1:48" s="1" customFormat="1" x14ac:dyDescent="0.3">
      <c r="A14" s="1">
        <v>1</v>
      </c>
      <c r="B14" s="1">
        <v>54.264000000000003</v>
      </c>
      <c r="C14" s="1">
        <v>0.27100000000000002</v>
      </c>
      <c r="D14" s="1">
        <v>0.85299999999999998</v>
      </c>
      <c r="E14" s="1">
        <v>0.45200000000000001</v>
      </c>
      <c r="F14" s="1">
        <v>13.539</v>
      </c>
      <c r="G14" s="1">
        <v>0.40600000000000003</v>
      </c>
      <c r="H14" s="1">
        <v>12.432</v>
      </c>
      <c r="I14" s="1">
        <v>19.437000000000001</v>
      </c>
      <c r="J14" s="1">
        <v>0.25600000000000001</v>
      </c>
      <c r="K14" s="1">
        <v>0</v>
      </c>
      <c r="L14" s="1">
        <v>0</v>
      </c>
      <c r="M14" s="1">
        <v>0.02</v>
      </c>
      <c r="N14" s="1">
        <f t="shared" si="0"/>
        <v>101.93</v>
      </c>
      <c r="O14" s="1" t="s">
        <v>69</v>
      </c>
      <c r="P14" t="str" cm="1">
        <f t="array" ref="P14">_xlfn.IFS(A14=1,"Core",A14=2,"Rim",TRUE,"Mantle")</f>
        <v>Core</v>
      </c>
      <c r="Q14" s="1" t="s">
        <v>70</v>
      </c>
      <c r="R14" s="1">
        <v>2.0070000000000001</v>
      </c>
      <c r="S14" s="1">
        <v>8.0000000000000002E-3</v>
      </c>
      <c r="T14" s="1">
        <v>3.6999999999999998E-2</v>
      </c>
      <c r="U14" s="1">
        <v>1.2999999999999999E-2</v>
      </c>
      <c r="V14" s="1">
        <v>0</v>
      </c>
      <c r="W14" s="1">
        <v>0.41899999999999998</v>
      </c>
      <c r="X14" s="1">
        <v>1.2999999999999999E-2</v>
      </c>
      <c r="Y14" s="1">
        <v>0.68500000000000005</v>
      </c>
      <c r="Z14" s="1">
        <v>0.77</v>
      </c>
      <c r="AA14" s="1">
        <v>1.7999999999999999E-2</v>
      </c>
      <c r="AB14" s="1">
        <v>0</v>
      </c>
      <c r="AC14" s="1">
        <v>3.97</v>
      </c>
      <c r="AD14" s="2">
        <v>40.805511393746691</v>
      </c>
      <c r="AE14" s="2">
        <v>36.301006889242188</v>
      </c>
      <c r="AF14" s="2">
        <v>22.893481717011127</v>
      </c>
      <c r="AG14" s="2">
        <f t="shared" si="1"/>
        <v>62.047101449275367</v>
      </c>
      <c r="AH14" s="2">
        <f t="shared" si="2"/>
        <v>0</v>
      </c>
      <c r="AI14" s="2">
        <v>0.43296237413884475</v>
      </c>
      <c r="AJ14" s="2">
        <v>0.40805511393746691</v>
      </c>
      <c r="AL14" s="1">
        <v>2.4301988865154129</v>
      </c>
      <c r="AM14" s="1">
        <v>1386.591497392265</v>
      </c>
      <c r="AN14" s="1">
        <v>1388.137451171875</v>
      </c>
      <c r="AO14" s="1">
        <v>1.4948858022689819</v>
      </c>
      <c r="AP14" s="1">
        <v>1353.133666992188</v>
      </c>
      <c r="AQ14" s="1">
        <v>1423.6499162247419</v>
      </c>
      <c r="AR14" s="1">
        <v>1428.9315724415269</v>
      </c>
      <c r="AS14" s="1">
        <v>2.613688468933105</v>
      </c>
      <c r="AT14" s="1">
        <v>3.9531497718971882</v>
      </c>
      <c r="AU14" s="1">
        <v>4.6027338157281896</v>
      </c>
      <c r="AV14" s="1">
        <v>0</v>
      </c>
    </row>
    <row r="15" spans="1:48" s="1" customFormat="1" x14ac:dyDescent="0.3">
      <c r="A15" s="1">
        <v>1</v>
      </c>
      <c r="B15" s="1">
        <v>53.764000000000003</v>
      </c>
      <c r="C15" s="1">
        <v>0.32400000000000001</v>
      </c>
      <c r="D15" s="1">
        <v>0.92300000000000004</v>
      </c>
      <c r="E15" s="1">
        <v>0.44400000000000001</v>
      </c>
      <c r="F15" s="1">
        <v>13.766999999999999</v>
      </c>
      <c r="G15" s="1">
        <v>0.39600000000000002</v>
      </c>
      <c r="H15" s="1">
        <v>12.513</v>
      </c>
      <c r="I15" s="1">
        <v>19.161000000000001</v>
      </c>
      <c r="J15" s="1">
        <v>0.19400000000000001</v>
      </c>
      <c r="K15" s="1">
        <v>0</v>
      </c>
      <c r="L15" s="1">
        <v>0</v>
      </c>
      <c r="M15" s="1">
        <v>1.2999999999999999E-2</v>
      </c>
      <c r="N15" s="1">
        <f t="shared" si="0"/>
        <v>101.49900000000002</v>
      </c>
      <c r="O15" s="1" t="s">
        <v>69</v>
      </c>
      <c r="P15" t="str" cm="1">
        <f t="array" ref="P15">_xlfn.IFS(A15=1,"Core",A15=2,"Rim",TRUE,"Mantle")</f>
        <v>Core</v>
      </c>
      <c r="Q15" s="1" t="s">
        <v>70</v>
      </c>
      <c r="R15" s="1">
        <v>1.9990000000000001</v>
      </c>
      <c r="S15" s="1">
        <v>8.9999999999999993E-3</v>
      </c>
      <c r="T15" s="1">
        <v>0.04</v>
      </c>
      <c r="U15" s="1">
        <v>1.2999999999999999E-2</v>
      </c>
      <c r="V15" s="1">
        <v>0</v>
      </c>
      <c r="W15" s="1">
        <v>0.42799999999999999</v>
      </c>
      <c r="X15" s="1">
        <v>1.2E-2</v>
      </c>
      <c r="Y15" s="1">
        <v>0.69299999999999995</v>
      </c>
      <c r="Z15" s="1">
        <v>0.76300000000000001</v>
      </c>
      <c r="AA15" s="1">
        <v>1.4E-2</v>
      </c>
      <c r="AB15" s="1">
        <v>0</v>
      </c>
      <c r="AC15" s="1">
        <v>3.972</v>
      </c>
      <c r="AD15" s="2">
        <v>40.242616033755276</v>
      </c>
      <c r="AE15" s="2">
        <v>36.550632911392398</v>
      </c>
      <c r="AF15" s="2">
        <v>23.206751054852322</v>
      </c>
      <c r="AG15" s="2">
        <f t="shared" si="1"/>
        <v>61.81980374665477</v>
      </c>
      <c r="AH15" s="2">
        <f t="shared" si="2"/>
        <v>0</v>
      </c>
      <c r="AI15" s="2">
        <v>0.43328059071729963</v>
      </c>
      <c r="AJ15" s="2">
        <v>0.40242616033755274</v>
      </c>
      <c r="AL15" s="1">
        <v>1.6791982502216629</v>
      </c>
      <c r="AM15" s="1">
        <v>1379.4530559348691</v>
      </c>
      <c r="AN15" s="1">
        <v>1391.286743164062</v>
      </c>
      <c r="AO15" s="1">
        <v>1.2570570707321169</v>
      </c>
      <c r="AP15" s="1">
        <v>1363.595947265625</v>
      </c>
      <c r="AQ15" s="1">
        <v>1416.794246285335</v>
      </c>
      <c r="AR15" s="1">
        <v>1418.5312529738289</v>
      </c>
      <c r="AS15" s="1">
        <v>2.1006133556365971</v>
      </c>
      <c r="AT15" s="1">
        <v>3.3321644170709992</v>
      </c>
      <c r="AU15" s="1">
        <v>3.5460690164571318</v>
      </c>
      <c r="AV15" s="1">
        <v>0</v>
      </c>
    </row>
    <row r="16" spans="1:48" s="1" customFormat="1" x14ac:dyDescent="0.3">
      <c r="A16" s="1">
        <v>1</v>
      </c>
      <c r="B16" s="1">
        <v>54.051000000000002</v>
      </c>
      <c r="C16" s="1">
        <v>0.312</v>
      </c>
      <c r="D16" s="1">
        <v>0.91100000000000003</v>
      </c>
      <c r="E16" s="1">
        <v>0.48299999999999998</v>
      </c>
      <c r="F16" s="1">
        <v>13.629</v>
      </c>
      <c r="G16" s="1">
        <v>0.38</v>
      </c>
      <c r="H16" s="1">
        <v>12.384</v>
      </c>
      <c r="I16" s="1">
        <v>19.29</v>
      </c>
      <c r="J16" s="1">
        <v>0.24099999999999999</v>
      </c>
      <c r="K16" s="1">
        <v>7.0000000000000001E-3</v>
      </c>
      <c r="L16" s="1">
        <v>0</v>
      </c>
      <c r="M16" s="1">
        <v>0.03</v>
      </c>
      <c r="N16" s="1">
        <f t="shared" si="0"/>
        <v>101.718</v>
      </c>
      <c r="O16" s="1" t="s">
        <v>69</v>
      </c>
      <c r="P16" t="str" cm="1">
        <f t="array" ref="P16">_xlfn.IFS(A16=1,"Core",A16=2,"Rim",TRUE,"Mantle")</f>
        <v>Core</v>
      </c>
      <c r="Q16" s="1" t="s">
        <v>70</v>
      </c>
      <c r="R16" s="1">
        <v>2.004</v>
      </c>
      <c r="S16" s="1">
        <v>8.9999999999999993E-3</v>
      </c>
      <c r="T16" s="1">
        <v>0.04</v>
      </c>
      <c r="U16" s="1">
        <v>1.4E-2</v>
      </c>
      <c r="V16" s="1">
        <v>0</v>
      </c>
      <c r="W16" s="1">
        <v>0.42299999999999999</v>
      </c>
      <c r="X16" s="1">
        <v>1.2E-2</v>
      </c>
      <c r="Y16" s="1">
        <v>0.68400000000000005</v>
      </c>
      <c r="Z16" s="1">
        <v>0.76600000000000001</v>
      </c>
      <c r="AA16" s="1">
        <v>1.7000000000000001E-2</v>
      </c>
      <c r="AB16" s="1">
        <v>0</v>
      </c>
      <c r="AC16" s="1">
        <v>3.9689999999999999</v>
      </c>
      <c r="AD16" s="2">
        <v>40.636604774535819</v>
      </c>
      <c r="AE16" s="2">
        <v>36.286472148541115</v>
      </c>
      <c r="AF16" s="2">
        <v>23.076923076923077</v>
      </c>
      <c r="AG16" s="2">
        <f t="shared" si="1"/>
        <v>61.788617886178862</v>
      </c>
      <c r="AH16" s="2">
        <f t="shared" si="2"/>
        <v>0</v>
      </c>
      <c r="AI16" s="2">
        <v>0.43395225464190984</v>
      </c>
      <c r="AJ16" s="2">
        <v>0.40636604774535817</v>
      </c>
      <c r="AL16" s="1">
        <v>2.3146293256809329</v>
      </c>
      <c r="AM16" s="1">
        <v>1386.616569165137</v>
      </c>
      <c r="AN16" s="1">
        <v>1377.480834960938</v>
      </c>
      <c r="AO16" s="1">
        <v>1.376915454864502</v>
      </c>
      <c r="AP16" s="1">
        <v>1373.68896484375</v>
      </c>
      <c r="AQ16" s="1">
        <v>1422.2205979242401</v>
      </c>
      <c r="AR16" s="1">
        <v>1425.489430486341</v>
      </c>
      <c r="AS16" s="1">
        <v>2.833353996276855</v>
      </c>
      <c r="AT16" s="1">
        <v>3.9227418900645721</v>
      </c>
      <c r="AU16" s="1">
        <v>4.3251055110913139</v>
      </c>
      <c r="AV16" s="1">
        <v>0</v>
      </c>
    </row>
    <row r="17" spans="1:48" s="1" customFormat="1" x14ac:dyDescent="0.3">
      <c r="A17" s="1">
        <v>1</v>
      </c>
      <c r="B17" s="1">
        <v>53.753</v>
      </c>
      <c r="C17" s="1">
        <v>0.16600000000000001</v>
      </c>
      <c r="D17" s="1">
        <v>0.78300000000000003</v>
      </c>
      <c r="E17" s="1">
        <v>0.40699999999999997</v>
      </c>
      <c r="F17" s="1">
        <v>14.082000000000001</v>
      </c>
      <c r="G17" s="1">
        <v>0.41</v>
      </c>
      <c r="H17" s="1">
        <v>12.763999999999999</v>
      </c>
      <c r="I17" s="1">
        <v>18.832999999999998</v>
      </c>
      <c r="J17" s="1">
        <v>0.21299999999999999</v>
      </c>
      <c r="K17" s="1">
        <v>0</v>
      </c>
      <c r="L17" s="1">
        <v>0</v>
      </c>
      <c r="M17" s="1">
        <v>1.9E-2</v>
      </c>
      <c r="N17" s="1">
        <f t="shared" si="0"/>
        <v>101.42999999999999</v>
      </c>
      <c r="O17" s="1" t="s">
        <v>69</v>
      </c>
      <c r="P17" t="str" cm="1">
        <f t="array" ref="P17">_xlfn.IFS(A17=1,"Core",A17=2,"Rim",TRUE,"Mantle")</f>
        <v>Core</v>
      </c>
      <c r="Q17" s="1" t="s">
        <v>70</v>
      </c>
      <c r="R17" s="1">
        <v>2.0009999999999999</v>
      </c>
      <c r="S17" s="1">
        <v>5.0000000000000001E-3</v>
      </c>
      <c r="T17" s="1">
        <v>3.4000000000000002E-2</v>
      </c>
      <c r="U17" s="1">
        <v>1.2E-2</v>
      </c>
      <c r="V17" s="1">
        <v>0</v>
      </c>
      <c r="W17" s="1">
        <v>0.438</v>
      </c>
      <c r="X17" s="1">
        <v>1.2999999999999999E-2</v>
      </c>
      <c r="Y17" s="1">
        <v>0.70799999999999996</v>
      </c>
      <c r="Z17" s="1">
        <v>0.751</v>
      </c>
      <c r="AA17" s="1">
        <v>1.4999999999999999E-2</v>
      </c>
      <c r="AB17" s="1">
        <v>0</v>
      </c>
      <c r="AC17" s="1">
        <v>3.9790000000000001</v>
      </c>
      <c r="AD17" s="2">
        <v>39.319371727748695</v>
      </c>
      <c r="AE17" s="2">
        <v>37.068062827225127</v>
      </c>
      <c r="AF17" s="2">
        <v>23.612565445026178</v>
      </c>
      <c r="AG17" s="2">
        <f t="shared" si="1"/>
        <v>61.780104712041883</v>
      </c>
      <c r="AH17" s="2">
        <f t="shared" si="2"/>
        <v>0</v>
      </c>
      <c r="AI17" s="2">
        <v>0.43272251308900528</v>
      </c>
      <c r="AJ17" s="2">
        <v>0.39319371727748698</v>
      </c>
      <c r="AL17" s="1">
        <v>1.8664951614072121</v>
      </c>
      <c r="AM17" s="1">
        <v>1381.815183253826</v>
      </c>
      <c r="AN17" s="1">
        <v>1398.667236328125</v>
      </c>
      <c r="AO17" s="1">
        <v>0.95423275232315063</v>
      </c>
      <c r="AP17" s="1">
        <v>1356.424682617188</v>
      </c>
      <c r="AQ17" s="1">
        <v>1419.7878701235479</v>
      </c>
      <c r="AR17" s="1">
        <v>1423.5230961208299</v>
      </c>
      <c r="AS17" s="1">
        <v>1.5054787397384639</v>
      </c>
      <c r="AT17" s="1">
        <v>3.443492072949994</v>
      </c>
      <c r="AU17" s="1">
        <v>3.902791460846895</v>
      </c>
      <c r="AV17" s="1">
        <v>0</v>
      </c>
    </row>
    <row r="18" spans="1:48" s="1" customFormat="1" x14ac:dyDescent="0.3">
      <c r="A18" s="1">
        <v>1</v>
      </c>
      <c r="B18" s="1">
        <v>54.207000000000001</v>
      </c>
      <c r="C18" s="1">
        <v>0.28699999999999998</v>
      </c>
      <c r="D18" s="1">
        <v>0.95199999999999996</v>
      </c>
      <c r="E18" s="1">
        <v>0.48599999999999999</v>
      </c>
      <c r="F18" s="1">
        <v>13.82</v>
      </c>
      <c r="G18" s="1">
        <v>0.442</v>
      </c>
      <c r="H18" s="1">
        <v>12.433</v>
      </c>
      <c r="I18" s="1">
        <v>19.062999999999999</v>
      </c>
      <c r="J18" s="1">
        <v>0.24399999999999999</v>
      </c>
      <c r="K18" s="1">
        <v>1E-3</v>
      </c>
      <c r="L18" s="1">
        <v>0</v>
      </c>
      <c r="M18" s="1">
        <v>0.01</v>
      </c>
      <c r="N18" s="1">
        <f t="shared" si="0"/>
        <v>101.94499999999999</v>
      </c>
      <c r="O18" s="1" t="s">
        <v>69</v>
      </c>
      <c r="P18" t="str" cm="1">
        <f t="array" ref="P18">_xlfn.IFS(A18=1,"Core",A18=2,"Rim",TRUE,"Mantle")</f>
        <v>Core</v>
      </c>
      <c r="Q18" s="1" t="s">
        <v>70</v>
      </c>
      <c r="R18" s="1">
        <v>2.0049999999999999</v>
      </c>
      <c r="S18" s="1">
        <v>8.0000000000000002E-3</v>
      </c>
      <c r="T18" s="1">
        <v>4.2000000000000003E-2</v>
      </c>
      <c r="U18" s="1">
        <v>1.4E-2</v>
      </c>
      <c r="V18" s="1">
        <v>0</v>
      </c>
      <c r="W18" s="1">
        <v>0.42699999999999999</v>
      </c>
      <c r="X18" s="1">
        <v>1.4E-2</v>
      </c>
      <c r="Y18" s="1">
        <v>0.68500000000000005</v>
      </c>
      <c r="Z18" s="1">
        <v>0.755</v>
      </c>
      <c r="AA18" s="1">
        <v>1.7000000000000001E-2</v>
      </c>
      <c r="AB18" s="1">
        <v>0</v>
      </c>
      <c r="AC18" s="1">
        <v>3.968</v>
      </c>
      <c r="AD18" s="2">
        <v>40.138224348750668</v>
      </c>
      <c r="AE18" s="2">
        <v>36.416799574694316</v>
      </c>
      <c r="AF18" s="2">
        <v>23.444976076555022</v>
      </c>
      <c r="AG18" s="2">
        <f t="shared" si="1"/>
        <v>61.600719424460429</v>
      </c>
      <c r="AH18" s="2">
        <f t="shared" si="2"/>
        <v>0</v>
      </c>
      <c r="AI18" s="2">
        <v>0.43514088250930355</v>
      </c>
      <c r="AJ18" s="2">
        <v>0.40138224348750667</v>
      </c>
      <c r="AL18" s="1">
        <v>2.654444807054738</v>
      </c>
      <c r="AM18" s="1">
        <v>1384.0124968430571</v>
      </c>
      <c r="AN18" s="1">
        <v>1402.013061523438</v>
      </c>
      <c r="AO18" s="1">
        <v>1.4753015041351321</v>
      </c>
      <c r="AP18" s="1">
        <v>1355.946533203125</v>
      </c>
      <c r="AQ18" s="1">
        <v>1426.6348674145841</v>
      </c>
      <c r="AR18" s="1">
        <v>1429.848335516966</v>
      </c>
      <c r="AS18" s="1">
        <v>2.261799812316895</v>
      </c>
      <c r="AT18" s="1">
        <v>4.376932180303811</v>
      </c>
      <c r="AU18" s="1">
        <v>4.7722800935885834</v>
      </c>
      <c r="AV18" s="1">
        <v>0</v>
      </c>
    </row>
    <row r="19" spans="1:48" s="1" customFormat="1" x14ac:dyDescent="0.3">
      <c r="A19" s="1">
        <v>1</v>
      </c>
      <c r="B19" s="1">
        <v>53.6</v>
      </c>
      <c r="C19" s="1">
        <v>0.22700000000000001</v>
      </c>
      <c r="D19" s="1">
        <v>0.81899999999999995</v>
      </c>
      <c r="E19" s="1">
        <v>0.38200000000000001</v>
      </c>
      <c r="F19" s="1">
        <v>13.971</v>
      </c>
      <c r="G19" s="1">
        <v>0.376</v>
      </c>
      <c r="H19" s="1">
        <v>12.584</v>
      </c>
      <c r="I19" s="1">
        <v>19.148</v>
      </c>
      <c r="J19" s="1">
        <v>0.23599999999999999</v>
      </c>
      <c r="K19" s="1">
        <v>0</v>
      </c>
      <c r="L19" s="1">
        <v>0</v>
      </c>
      <c r="M19" s="1">
        <v>1.2E-2</v>
      </c>
      <c r="N19" s="1">
        <f t="shared" si="0"/>
        <v>101.355</v>
      </c>
      <c r="O19" s="1" t="s">
        <v>69</v>
      </c>
      <c r="P19" t="str" cm="1">
        <f t="array" ref="P19">_xlfn.IFS(A19=1,"Core",A19=2,"Rim",TRUE,"Mantle")</f>
        <v>Core</v>
      </c>
      <c r="Q19" s="1" t="s">
        <v>70</v>
      </c>
      <c r="R19" s="1">
        <v>1.998</v>
      </c>
      <c r="S19" s="1">
        <v>6.0000000000000001E-3</v>
      </c>
      <c r="T19" s="1">
        <v>3.5999999999999997E-2</v>
      </c>
      <c r="U19" s="1">
        <v>1.0999999999999999E-2</v>
      </c>
      <c r="V19" s="1">
        <v>0</v>
      </c>
      <c r="W19" s="1">
        <v>0.436</v>
      </c>
      <c r="X19" s="1">
        <v>1.2E-2</v>
      </c>
      <c r="Y19" s="1">
        <v>0.69899999999999995</v>
      </c>
      <c r="Z19" s="1">
        <v>0.76500000000000001</v>
      </c>
      <c r="AA19" s="1">
        <v>1.7000000000000001E-2</v>
      </c>
      <c r="AB19" s="1">
        <v>0</v>
      </c>
      <c r="AC19" s="1">
        <v>3.98</v>
      </c>
      <c r="AD19" s="2">
        <v>40.010460251046027</v>
      </c>
      <c r="AE19" s="2">
        <v>36.558577405857747</v>
      </c>
      <c r="AF19" s="2">
        <v>23.430962343096237</v>
      </c>
      <c r="AG19" s="2">
        <f t="shared" si="1"/>
        <v>61.58590308370043</v>
      </c>
      <c r="AH19" s="2">
        <f t="shared" si="2"/>
        <v>0</v>
      </c>
      <c r="AI19" s="2">
        <v>0.4343619246861925</v>
      </c>
      <c r="AJ19" s="2">
        <v>0.40010460251046026</v>
      </c>
      <c r="AL19" s="1">
        <v>1.721343607221048</v>
      </c>
      <c r="AM19" s="1">
        <v>1381.7983631334189</v>
      </c>
      <c r="AN19" s="1">
        <v>1387.726928710938</v>
      </c>
      <c r="AO19" s="1">
        <v>1.343691468238831</v>
      </c>
      <c r="AP19" s="1">
        <v>1369.133666992188</v>
      </c>
      <c r="AQ19" s="1">
        <v>1414.6692889918261</v>
      </c>
      <c r="AR19" s="1">
        <v>1421.0413277360919</v>
      </c>
      <c r="AS19" s="1">
        <v>1.94029700756073</v>
      </c>
      <c r="AT19" s="1">
        <v>3.1128265964839561</v>
      </c>
      <c r="AU19" s="1">
        <v>3.897705364180144</v>
      </c>
      <c r="AV19" s="1">
        <v>0</v>
      </c>
    </row>
    <row r="20" spans="1:48" s="1" customFormat="1" x14ac:dyDescent="0.3">
      <c r="A20" s="1">
        <v>1</v>
      </c>
      <c r="B20" s="1">
        <v>53.561</v>
      </c>
      <c r="C20" s="1">
        <v>0.156</v>
      </c>
      <c r="D20" s="1">
        <v>0.72399999999999998</v>
      </c>
      <c r="E20" s="1">
        <v>0.42899999999999999</v>
      </c>
      <c r="F20" s="1">
        <v>13.757</v>
      </c>
      <c r="G20" s="1">
        <v>0.41899999999999998</v>
      </c>
      <c r="H20" s="1">
        <v>12.212999999999999</v>
      </c>
      <c r="I20" s="1">
        <v>18.792999999999999</v>
      </c>
      <c r="J20" s="1">
        <v>0.20499999999999999</v>
      </c>
      <c r="K20" s="1">
        <v>1.0999999999999999E-2</v>
      </c>
      <c r="L20" s="1">
        <v>0</v>
      </c>
      <c r="M20" s="1">
        <v>0</v>
      </c>
      <c r="N20" s="1">
        <f t="shared" si="0"/>
        <v>100.26799999999999</v>
      </c>
      <c r="O20" s="1" t="s">
        <v>69</v>
      </c>
      <c r="P20" t="str" cm="1">
        <f t="array" ref="P20">_xlfn.IFS(A20=1,"Core",A20=2,"Rim",TRUE,"Mantle")</f>
        <v>Core</v>
      </c>
      <c r="Q20" s="1" t="s">
        <v>70</v>
      </c>
      <c r="R20" s="1">
        <v>2.0139999999999998</v>
      </c>
      <c r="S20" s="1">
        <v>4.0000000000000001E-3</v>
      </c>
      <c r="T20" s="1">
        <v>3.2000000000000001E-2</v>
      </c>
      <c r="U20" s="1">
        <v>1.2999999999999999E-2</v>
      </c>
      <c r="V20" s="1">
        <v>0</v>
      </c>
      <c r="W20" s="1">
        <v>0.433</v>
      </c>
      <c r="X20" s="1">
        <v>1.2999999999999999E-2</v>
      </c>
      <c r="Y20" s="1">
        <v>0.68400000000000005</v>
      </c>
      <c r="Z20" s="1">
        <v>0.75700000000000001</v>
      </c>
      <c r="AA20" s="1">
        <v>1.4999999999999999E-2</v>
      </c>
      <c r="AB20" s="1">
        <v>1E-3</v>
      </c>
      <c r="AC20" s="1">
        <v>3.9670000000000001</v>
      </c>
      <c r="AD20" s="2">
        <v>40.116587175410714</v>
      </c>
      <c r="AE20" s="2">
        <v>36.248012718600961</v>
      </c>
      <c r="AF20" s="2">
        <v>23.635400105988342</v>
      </c>
      <c r="AG20" s="2">
        <f t="shared" si="1"/>
        <v>61.235452103849596</v>
      </c>
      <c r="AH20" s="2">
        <f t="shared" si="2"/>
        <v>0</v>
      </c>
      <c r="AI20" s="2">
        <v>0.43693693693693697</v>
      </c>
      <c r="AJ20" s="2">
        <v>0.40116587175410712</v>
      </c>
      <c r="AL20" s="1">
        <v>2.4510503502592411</v>
      </c>
      <c r="AM20" s="1">
        <v>1385.399005514477</v>
      </c>
      <c r="AN20" s="1">
        <v>1400.792114257812</v>
      </c>
      <c r="AO20" s="1">
        <v>1.076571583747864</v>
      </c>
      <c r="AP20" s="1">
        <v>1343.257568359375</v>
      </c>
      <c r="AQ20" s="1">
        <v>1426.8140108671471</v>
      </c>
      <c r="AR20" s="1">
        <v>1427.197253670907</v>
      </c>
      <c r="AS20" s="1">
        <v>2.1430881023406978</v>
      </c>
      <c r="AT20" s="1">
        <v>4.2021502167299332</v>
      </c>
      <c r="AU20" s="1">
        <v>4.2492471081510326</v>
      </c>
      <c r="AV20" s="1">
        <v>0</v>
      </c>
    </row>
    <row r="21" spans="1:48" s="1" customFormat="1" x14ac:dyDescent="0.3">
      <c r="A21" s="1">
        <v>1</v>
      </c>
      <c r="B21" s="1">
        <v>53.500999999999998</v>
      </c>
      <c r="C21" s="1">
        <v>0.28299999999999997</v>
      </c>
      <c r="D21" s="1">
        <v>0.91900000000000004</v>
      </c>
      <c r="E21" s="1">
        <v>0.45700000000000002</v>
      </c>
      <c r="F21" s="1">
        <v>14.044</v>
      </c>
      <c r="G21" s="1">
        <v>0.42799999999999999</v>
      </c>
      <c r="H21" s="1">
        <v>12.430999999999999</v>
      </c>
      <c r="I21" s="1">
        <v>18.95</v>
      </c>
      <c r="J21" s="1">
        <v>0.22700000000000001</v>
      </c>
      <c r="K21" s="1">
        <v>7.0000000000000001E-3</v>
      </c>
      <c r="L21" s="1">
        <v>0</v>
      </c>
      <c r="M21" s="1">
        <v>1.7999999999999999E-2</v>
      </c>
      <c r="N21" s="1">
        <f t="shared" si="0"/>
        <v>101.265</v>
      </c>
      <c r="O21" s="1" t="s">
        <v>69</v>
      </c>
      <c r="P21" t="str" cm="1">
        <f t="array" ref="P21">_xlfn.IFS(A21=1,"Core",A21=2,"Rim",TRUE,"Mantle")</f>
        <v>Core</v>
      </c>
      <c r="Q21" s="1" t="s">
        <v>70</v>
      </c>
      <c r="R21" s="1">
        <v>1.9970000000000001</v>
      </c>
      <c r="S21" s="1">
        <v>8.0000000000000002E-3</v>
      </c>
      <c r="T21" s="1">
        <v>0.04</v>
      </c>
      <c r="U21" s="1">
        <v>1.2999999999999999E-2</v>
      </c>
      <c r="V21" s="1">
        <v>0</v>
      </c>
      <c r="W21" s="1">
        <v>0.438</v>
      </c>
      <c r="X21" s="1">
        <v>1.4E-2</v>
      </c>
      <c r="Y21" s="1">
        <v>0.69099999999999995</v>
      </c>
      <c r="Z21" s="1">
        <v>0.75800000000000001</v>
      </c>
      <c r="AA21" s="1">
        <v>1.6E-2</v>
      </c>
      <c r="AB21" s="1">
        <v>0</v>
      </c>
      <c r="AC21" s="1">
        <v>3.9769999999999999</v>
      </c>
      <c r="AD21" s="2">
        <v>39.873750657548655</v>
      </c>
      <c r="AE21" s="2">
        <v>36.349289847448709</v>
      </c>
      <c r="AF21" s="2">
        <v>23.776959495002629</v>
      </c>
      <c r="AG21" s="2">
        <f t="shared" si="1"/>
        <v>61.204605845881311</v>
      </c>
      <c r="AH21" s="2">
        <f t="shared" si="2"/>
        <v>0</v>
      </c>
      <c r="AI21" s="2">
        <v>0.43713834823776954</v>
      </c>
      <c r="AJ21" s="2">
        <v>0.39873750657548657</v>
      </c>
      <c r="AL21" s="1">
        <v>1.939126770262714</v>
      </c>
      <c r="AM21" s="1">
        <v>1377.473258183895</v>
      </c>
      <c r="AN21" s="1">
        <v>1389.6201171875</v>
      </c>
      <c r="AO21" s="1">
        <v>1.0829224586486821</v>
      </c>
      <c r="AP21" s="1">
        <v>1350.870971679688</v>
      </c>
      <c r="AQ21" s="1">
        <v>1416.774315198408</v>
      </c>
      <c r="AR21" s="1">
        <v>1420.01708411867</v>
      </c>
      <c r="AS21" s="1">
        <v>2.1504578590393071</v>
      </c>
      <c r="AT21" s="1">
        <v>3.4903054823316779</v>
      </c>
      <c r="AU21" s="1">
        <v>3.890005538525303</v>
      </c>
      <c r="AV21" s="1">
        <v>0</v>
      </c>
    </row>
    <row r="22" spans="1:48" s="1" customFormat="1" x14ac:dyDescent="0.3">
      <c r="A22" s="1">
        <v>1</v>
      </c>
      <c r="B22" s="1">
        <v>53.613</v>
      </c>
      <c r="C22" s="1">
        <v>0.27900000000000003</v>
      </c>
      <c r="D22" s="1">
        <v>0.996</v>
      </c>
      <c r="E22" s="1">
        <v>0.46899999999999997</v>
      </c>
      <c r="F22" s="1">
        <v>14.295</v>
      </c>
      <c r="G22" s="1">
        <v>0.42099999999999999</v>
      </c>
      <c r="H22" s="1">
        <v>12.606</v>
      </c>
      <c r="I22" s="1">
        <v>18.236000000000001</v>
      </c>
      <c r="J22" s="1">
        <v>0.30299999999999999</v>
      </c>
      <c r="K22" s="1">
        <v>0</v>
      </c>
      <c r="L22" s="1">
        <v>0</v>
      </c>
      <c r="M22" s="1">
        <v>0</v>
      </c>
      <c r="N22" s="1">
        <f t="shared" si="0"/>
        <v>101.218</v>
      </c>
      <c r="O22" s="1" t="s">
        <v>69</v>
      </c>
      <c r="P22" t="str" cm="1">
        <f t="array" ref="P22">_xlfn.IFS(A22=1,"Core",A22=2,"Rim",TRUE,"Mantle")</f>
        <v>Core</v>
      </c>
      <c r="Q22" s="1" t="s">
        <v>70</v>
      </c>
      <c r="R22" s="1">
        <v>1.9990000000000001</v>
      </c>
      <c r="S22" s="1">
        <v>8.0000000000000002E-3</v>
      </c>
      <c r="T22" s="1">
        <v>4.3999999999999997E-2</v>
      </c>
      <c r="U22" s="1">
        <v>1.4E-2</v>
      </c>
      <c r="V22" s="1">
        <v>0</v>
      </c>
      <c r="W22" s="1">
        <v>0.44600000000000001</v>
      </c>
      <c r="X22" s="1">
        <v>1.2999999999999999E-2</v>
      </c>
      <c r="Y22" s="1">
        <v>0.70099999999999996</v>
      </c>
      <c r="Z22" s="1">
        <v>0.72899999999999998</v>
      </c>
      <c r="AA22" s="1">
        <v>2.1999999999999999E-2</v>
      </c>
      <c r="AB22" s="1">
        <v>0</v>
      </c>
      <c r="AC22" s="1">
        <v>3.9750000000000001</v>
      </c>
      <c r="AD22" s="2">
        <v>38.591847538380094</v>
      </c>
      <c r="AE22" s="2">
        <v>37.10958178930651</v>
      </c>
      <c r="AF22" s="2">
        <v>24.298570672313396</v>
      </c>
      <c r="AG22" s="2">
        <f t="shared" si="1"/>
        <v>61.115954664341757</v>
      </c>
      <c r="AH22" s="2">
        <f t="shared" si="2"/>
        <v>0</v>
      </c>
      <c r="AI22" s="2">
        <v>0.4359449444150344</v>
      </c>
      <c r="AJ22" s="2">
        <v>0.38591847538380092</v>
      </c>
      <c r="AL22" s="1">
        <v>3.294670245751568</v>
      </c>
      <c r="AM22" s="1">
        <v>1389.8190122947649</v>
      </c>
      <c r="AN22" s="1">
        <v>1389.507934570312</v>
      </c>
      <c r="AO22" s="1">
        <v>1.560622096061707</v>
      </c>
      <c r="AP22" s="1">
        <v>1368.802612304688</v>
      </c>
      <c r="AQ22" s="1">
        <v>1429.838759397114</v>
      </c>
      <c r="AR22" s="1">
        <v>1434.9504722608251</v>
      </c>
      <c r="AS22" s="1">
        <v>2.3761222362518311</v>
      </c>
      <c r="AT22" s="1">
        <v>5.0097726600452006</v>
      </c>
      <c r="AU22" s="1">
        <v>5.6395118872716701</v>
      </c>
      <c r="AV22" s="1">
        <v>0</v>
      </c>
    </row>
    <row r="23" spans="1:48" s="1" customFormat="1" x14ac:dyDescent="0.3">
      <c r="A23" s="1">
        <v>1</v>
      </c>
      <c r="B23" s="1">
        <v>52.371000000000002</v>
      </c>
      <c r="C23" s="1">
        <v>0.16300000000000001</v>
      </c>
      <c r="D23" s="1">
        <v>0.72399999999999998</v>
      </c>
      <c r="E23" s="1">
        <v>0.32200000000000001</v>
      </c>
      <c r="F23" s="1">
        <v>15.038</v>
      </c>
      <c r="G23" s="1">
        <v>0.441</v>
      </c>
      <c r="H23" s="1">
        <v>12.287000000000001</v>
      </c>
      <c r="I23" s="1">
        <v>18.692</v>
      </c>
      <c r="J23" s="1">
        <v>0.214</v>
      </c>
      <c r="K23" s="1">
        <v>0</v>
      </c>
      <c r="L23" s="1">
        <v>0</v>
      </c>
      <c r="M23" s="1">
        <v>2.7E-2</v>
      </c>
      <c r="N23" s="1">
        <f t="shared" si="0"/>
        <v>100.27900000000001</v>
      </c>
      <c r="O23" s="1" t="s">
        <v>69</v>
      </c>
      <c r="P23" t="str" cm="1">
        <f t="array" ref="P23">_xlfn.IFS(A23=1,"Core",A23=2,"Rim",TRUE,"Mantle")</f>
        <v>Core</v>
      </c>
      <c r="Q23" s="1" t="s">
        <v>70</v>
      </c>
      <c r="R23" s="1">
        <v>1.9870000000000001</v>
      </c>
      <c r="S23" s="1">
        <v>5.0000000000000001E-3</v>
      </c>
      <c r="T23" s="1">
        <v>3.2000000000000001E-2</v>
      </c>
      <c r="U23" s="1">
        <v>0.01</v>
      </c>
      <c r="V23" s="1">
        <v>0</v>
      </c>
      <c r="W23" s="1">
        <v>0.47699999999999998</v>
      </c>
      <c r="X23" s="1">
        <v>1.4E-2</v>
      </c>
      <c r="Y23" s="1">
        <v>0.69499999999999995</v>
      </c>
      <c r="Z23" s="1">
        <v>0.76</v>
      </c>
      <c r="AA23" s="1">
        <v>1.6E-2</v>
      </c>
      <c r="AB23" s="1">
        <v>0</v>
      </c>
      <c r="AC23" s="1">
        <v>3.9950000000000001</v>
      </c>
      <c r="AD23" s="2">
        <v>39.054470709146969</v>
      </c>
      <c r="AE23" s="2">
        <v>35.714285714285708</v>
      </c>
      <c r="AF23" s="2">
        <v>25.231243576567312</v>
      </c>
      <c r="AG23" s="2">
        <f t="shared" si="1"/>
        <v>59.30034129692833</v>
      </c>
      <c r="AH23" s="2">
        <f t="shared" si="2"/>
        <v>0</v>
      </c>
      <c r="AI23" s="2">
        <v>0.44758478931140799</v>
      </c>
      <c r="AJ23" s="2">
        <v>0.39054470709146971</v>
      </c>
      <c r="AL23" s="1">
        <v>0.60076760531377715</v>
      </c>
      <c r="AM23" s="1">
        <v>1360.9071670618951</v>
      </c>
      <c r="AN23" s="1">
        <v>1399.95068359375</v>
      </c>
      <c r="AO23" s="1">
        <v>1.530114889144897</v>
      </c>
      <c r="AP23" s="1">
        <v>1346.634521484375</v>
      </c>
      <c r="AQ23" s="1">
        <v>1393.9229563465819</v>
      </c>
      <c r="AR23" s="1">
        <v>1405.3905512411679</v>
      </c>
      <c r="AS23" s="1">
        <v>1.5924936532974241</v>
      </c>
      <c r="AT23" s="1">
        <v>1.4674671838974971</v>
      </c>
      <c r="AU23" s="1">
        <v>2.887480483492959</v>
      </c>
      <c r="AV23" s="1">
        <v>0</v>
      </c>
    </row>
    <row r="24" spans="1:48" s="1" customFormat="1" x14ac:dyDescent="0.3">
      <c r="A24" s="1">
        <v>1</v>
      </c>
      <c r="B24" s="1">
        <v>52.804000000000002</v>
      </c>
      <c r="C24" s="1">
        <v>0.23499999999999999</v>
      </c>
      <c r="D24" s="1">
        <v>0.95899999999999996</v>
      </c>
      <c r="E24" s="1">
        <v>0.29499999999999998</v>
      </c>
      <c r="F24" s="1">
        <v>14.871</v>
      </c>
      <c r="G24" s="1">
        <v>0.42099999999999999</v>
      </c>
      <c r="H24" s="1">
        <v>11.878</v>
      </c>
      <c r="I24" s="1">
        <v>18.471</v>
      </c>
      <c r="J24" s="1">
        <v>0.20799999999999999</v>
      </c>
      <c r="K24" s="1">
        <v>4.0000000000000001E-3</v>
      </c>
      <c r="L24" s="1">
        <v>0</v>
      </c>
      <c r="M24" s="1">
        <v>0</v>
      </c>
      <c r="N24" s="1">
        <f t="shared" si="0"/>
        <v>100.14600000000002</v>
      </c>
      <c r="O24" s="1" t="s">
        <v>69</v>
      </c>
      <c r="P24" t="str" cm="1">
        <f t="array" ref="P24">_xlfn.IFS(A24=1,"Core",A24=2,"Rim",TRUE,"Mantle")</f>
        <v>Core</v>
      </c>
      <c r="Q24" s="1" t="s">
        <v>70</v>
      </c>
      <c r="R24" s="1">
        <v>1.9990000000000001</v>
      </c>
      <c r="S24" s="1">
        <v>7.0000000000000001E-3</v>
      </c>
      <c r="T24" s="1">
        <v>4.2999999999999997E-2</v>
      </c>
      <c r="U24" s="1">
        <v>8.9999999999999993E-3</v>
      </c>
      <c r="V24" s="1">
        <v>0</v>
      </c>
      <c r="W24" s="1">
        <v>0.47099999999999997</v>
      </c>
      <c r="X24" s="1">
        <v>1.2999999999999999E-2</v>
      </c>
      <c r="Y24" s="1">
        <v>0.67</v>
      </c>
      <c r="Z24" s="1">
        <v>0.749</v>
      </c>
      <c r="AA24" s="1">
        <v>1.4999999999999999E-2</v>
      </c>
      <c r="AB24" s="1">
        <v>0</v>
      </c>
      <c r="AC24" s="1">
        <v>3.976</v>
      </c>
      <c r="AD24" s="2">
        <v>39.35890698896479</v>
      </c>
      <c r="AE24" s="2">
        <v>35.207566999474508</v>
      </c>
      <c r="AF24" s="2">
        <v>25.433526011560691</v>
      </c>
      <c r="AG24" s="2">
        <f t="shared" si="1"/>
        <v>58.720420683610875</v>
      </c>
      <c r="AH24" s="2">
        <f t="shared" si="2"/>
        <v>0</v>
      </c>
      <c r="AI24" s="2">
        <v>0.45112979506043088</v>
      </c>
      <c r="AJ24" s="2">
        <v>0.39358906988964792</v>
      </c>
      <c r="AL24" s="1">
        <v>2.149372626352068</v>
      </c>
      <c r="AM24" s="1">
        <v>1372.875732847602</v>
      </c>
      <c r="AN24" s="1">
        <v>1386.089965820312</v>
      </c>
      <c r="AO24" s="1">
        <v>1.637120366096497</v>
      </c>
      <c r="AP24" s="1">
        <v>1346.743041992188</v>
      </c>
      <c r="AQ24" s="1">
        <v>1415.60928450136</v>
      </c>
      <c r="AR24" s="1">
        <v>1417.7167799251749</v>
      </c>
      <c r="AS24" s="1">
        <v>1.873218417167664</v>
      </c>
      <c r="AT24" s="1">
        <v>4.0107732352312269</v>
      </c>
      <c r="AU24" s="1">
        <v>4.2715293896734767</v>
      </c>
      <c r="AV24" s="1">
        <v>0</v>
      </c>
    </row>
    <row r="25" spans="1:48" s="1" customFormat="1" x14ac:dyDescent="0.3">
      <c r="A25" s="1">
        <v>1</v>
      </c>
      <c r="B25" s="1">
        <v>53.534999999999997</v>
      </c>
      <c r="C25" s="1">
        <v>0.27200000000000002</v>
      </c>
      <c r="D25" s="1">
        <v>0.84699999999999998</v>
      </c>
      <c r="E25" s="1">
        <v>0.41499999999999998</v>
      </c>
      <c r="F25" s="1">
        <v>15.138</v>
      </c>
      <c r="G25" s="1">
        <v>0.42899999999999999</v>
      </c>
      <c r="H25" s="1">
        <v>11.976000000000001</v>
      </c>
      <c r="I25" s="1">
        <v>18.704999999999998</v>
      </c>
      <c r="J25" s="1">
        <v>0.252</v>
      </c>
      <c r="K25" s="1">
        <v>0</v>
      </c>
      <c r="L25" s="1">
        <v>0</v>
      </c>
      <c r="M25" s="1">
        <v>0.01</v>
      </c>
      <c r="N25" s="1">
        <f t="shared" si="0"/>
        <v>101.57899999999999</v>
      </c>
      <c r="O25" s="1" t="s">
        <v>69</v>
      </c>
      <c r="P25" t="str" cm="1">
        <f t="array" ref="P25">_xlfn.IFS(A25=1,"Core",A25=2,"Rim",TRUE,"Mantle")</f>
        <v>Core</v>
      </c>
      <c r="Q25" s="1" t="s">
        <v>70</v>
      </c>
      <c r="R25" s="1">
        <v>2</v>
      </c>
      <c r="S25" s="1">
        <v>8.0000000000000002E-3</v>
      </c>
      <c r="T25" s="1">
        <v>3.6999999999999998E-2</v>
      </c>
      <c r="U25" s="1">
        <v>1.2E-2</v>
      </c>
      <c r="V25" s="1">
        <v>0</v>
      </c>
      <c r="W25" s="1">
        <v>0.47299999999999998</v>
      </c>
      <c r="X25" s="1">
        <v>1.4E-2</v>
      </c>
      <c r="Y25" s="1">
        <v>0.66700000000000004</v>
      </c>
      <c r="Z25" s="1">
        <v>0.749</v>
      </c>
      <c r="AA25" s="1">
        <v>1.7999999999999999E-2</v>
      </c>
      <c r="AB25" s="1">
        <v>0</v>
      </c>
      <c r="AC25" s="1">
        <v>3.9769999999999999</v>
      </c>
      <c r="AD25" s="2">
        <v>39.35890698896479</v>
      </c>
      <c r="AE25" s="2">
        <v>35.049921177088805</v>
      </c>
      <c r="AF25" s="2">
        <v>25.591171833946397</v>
      </c>
      <c r="AG25" s="2">
        <f t="shared" si="1"/>
        <v>58.508771929824555</v>
      </c>
      <c r="AH25" s="2">
        <f t="shared" si="2"/>
        <v>0</v>
      </c>
      <c r="AI25" s="2">
        <v>0.45270625328428793</v>
      </c>
      <c r="AJ25" s="2">
        <v>0.39358906988964792</v>
      </c>
      <c r="AL25" s="1">
        <v>2.2722283095900728</v>
      </c>
      <c r="AM25" s="1">
        <v>1373.5643427457369</v>
      </c>
      <c r="AN25" s="1">
        <v>1399.467895507812</v>
      </c>
      <c r="AO25" s="1">
        <v>1.6675401926040649</v>
      </c>
      <c r="AP25" s="1">
        <v>1354.16650390625</v>
      </c>
      <c r="AQ25" s="1">
        <v>1412.744014546234</v>
      </c>
      <c r="AR25" s="1">
        <v>1418.4868730528301</v>
      </c>
      <c r="AS25" s="1">
        <v>1.7111303806304929</v>
      </c>
      <c r="AT25" s="1">
        <v>3.8482155695796791</v>
      </c>
      <c r="AU25" s="1">
        <v>4.5595481697638611</v>
      </c>
      <c r="AV25" s="1">
        <v>0</v>
      </c>
    </row>
    <row r="26" spans="1:48" s="1" customFormat="1" x14ac:dyDescent="0.3">
      <c r="A26" s="1">
        <v>1</v>
      </c>
      <c r="B26" s="1">
        <v>52.878999999999998</v>
      </c>
      <c r="C26" s="1">
        <v>0.25900000000000001</v>
      </c>
      <c r="D26" s="1">
        <v>0.97199999999999998</v>
      </c>
      <c r="E26" s="1">
        <v>0.27500000000000002</v>
      </c>
      <c r="F26" s="1">
        <v>15.234</v>
      </c>
      <c r="G26" s="1">
        <v>0.45700000000000002</v>
      </c>
      <c r="H26" s="1">
        <v>11.506</v>
      </c>
      <c r="I26" s="1">
        <v>18.445</v>
      </c>
      <c r="J26" s="1">
        <v>0.23499999999999999</v>
      </c>
      <c r="K26" s="1">
        <v>1.4999999999999999E-2</v>
      </c>
      <c r="L26" s="1">
        <v>0</v>
      </c>
      <c r="M26" s="1">
        <v>0</v>
      </c>
      <c r="N26" s="1">
        <f t="shared" si="0"/>
        <v>100.27699999999999</v>
      </c>
      <c r="O26" s="1" t="s">
        <v>69</v>
      </c>
      <c r="P26" t="str" cm="1">
        <f t="array" ref="P26">_xlfn.IFS(A26=1,"Core",A26=2,"Rim",TRUE,"Mantle")</f>
        <v>Core</v>
      </c>
      <c r="Q26" s="1" t="s">
        <v>70</v>
      </c>
      <c r="R26" s="1">
        <v>2.0019999999999998</v>
      </c>
      <c r="S26" s="1">
        <v>7.0000000000000001E-3</v>
      </c>
      <c r="T26" s="1">
        <v>4.2999999999999997E-2</v>
      </c>
      <c r="U26" s="1">
        <v>8.0000000000000002E-3</v>
      </c>
      <c r="V26" s="1">
        <v>0</v>
      </c>
      <c r="W26" s="1">
        <v>0.48199999999999998</v>
      </c>
      <c r="X26" s="1">
        <v>1.4999999999999999E-2</v>
      </c>
      <c r="Y26" s="1">
        <v>0.64900000000000002</v>
      </c>
      <c r="Z26" s="1">
        <v>0.748</v>
      </c>
      <c r="AA26" s="1">
        <v>1.7000000000000001E-2</v>
      </c>
      <c r="AB26" s="1">
        <v>1E-3</v>
      </c>
      <c r="AC26" s="1">
        <v>3.9740000000000002</v>
      </c>
      <c r="AD26" s="2">
        <v>39.493136219640974</v>
      </c>
      <c r="AE26" s="2">
        <v>34.266103484688493</v>
      </c>
      <c r="AF26" s="2">
        <v>26.24076029567054</v>
      </c>
      <c r="AG26" s="2">
        <f t="shared" si="1"/>
        <v>57.382847038019456</v>
      </c>
      <c r="AH26" s="2">
        <f t="shared" si="2"/>
        <v>0</v>
      </c>
      <c r="AI26" s="2">
        <v>0.45987328405491024</v>
      </c>
      <c r="AJ26" s="2">
        <v>0.39493136219640973</v>
      </c>
      <c r="AL26" s="1">
        <v>2.6062684608916662</v>
      </c>
      <c r="AM26" s="1">
        <v>1369.85762111079</v>
      </c>
      <c r="AN26" s="1">
        <v>1370.587646484375</v>
      </c>
      <c r="AO26" s="1">
        <v>2.1995925903320308</v>
      </c>
      <c r="AP26" s="1">
        <v>1328.249389648438</v>
      </c>
      <c r="AQ26" s="1">
        <v>1415.989508841637</v>
      </c>
      <c r="AR26" s="1">
        <v>1417.834731464043</v>
      </c>
      <c r="AS26" s="1">
        <v>2.199751615524292</v>
      </c>
      <c r="AT26" s="1">
        <v>4.4827251786255147</v>
      </c>
      <c r="AU26" s="1">
        <v>4.7115845598372097</v>
      </c>
      <c r="AV26" s="1">
        <v>0</v>
      </c>
    </row>
    <row r="27" spans="1:48" s="1" customFormat="1" x14ac:dyDescent="0.3">
      <c r="A27" s="1">
        <v>1</v>
      </c>
      <c r="B27" s="1">
        <v>52.378</v>
      </c>
      <c r="C27" s="1">
        <v>0.23899999999999999</v>
      </c>
      <c r="D27" s="1">
        <v>1.127</v>
      </c>
      <c r="E27" s="1">
        <v>0.24199999999999999</v>
      </c>
      <c r="F27" s="1">
        <v>15.805</v>
      </c>
      <c r="G27" s="1">
        <v>0.42</v>
      </c>
      <c r="H27" s="1">
        <v>11.361000000000001</v>
      </c>
      <c r="I27" s="1">
        <v>18.309999999999999</v>
      </c>
      <c r="J27" s="1">
        <v>0.21199999999999999</v>
      </c>
      <c r="K27" s="1">
        <v>0</v>
      </c>
      <c r="L27" s="1">
        <v>0</v>
      </c>
      <c r="M27" s="1">
        <v>3.0000000000000001E-3</v>
      </c>
      <c r="N27" s="1">
        <f t="shared" si="0"/>
        <v>100.09700000000001</v>
      </c>
      <c r="O27" s="1" t="s">
        <v>69</v>
      </c>
      <c r="P27" t="str" cm="1">
        <f t="array" ref="P27">_xlfn.IFS(A27=1,"Core",A27=2,"Rim",TRUE,"Mantle")</f>
        <v>Core</v>
      </c>
      <c r="Q27" s="1" t="s">
        <v>70</v>
      </c>
      <c r="R27" s="1">
        <v>1.992</v>
      </c>
      <c r="S27" s="1">
        <v>7.0000000000000001E-3</v>
      </c>
      <c r="T27" s="1">
        <v>5.0999999999999997E-2</v>
      </c>
      <c r="U27" s="1">
        <v>7.0000000000000001E-3</v>
      </c>
      <c r="V27" s="1">
        <v>0</v>
      </c>
      <c r="W27" s="1">
        <v>0.503</v>
      </c>
      <c r="X27" s="1">
        <v>1.4E-2</v>
      </c>
      <c r="Y27" s="1">
        <v>0.64400000000000002</v>
      </c>
      <c r="Z27" s="1">
        <v>0.746</v>
      </c>
      <c r="AA27" s="1">
        <v>1.6E-2</v>
      </c>
      <c r="AB27" s="1">
        <v>0</v>
      </c>
      <c r="AC27" s="1">
        <v>3.98</v>
      </c>
      <c r="AD27" s="2">
        <v>39.119035133717887</v>
      </c>
      <c r="AE27" s="2">
        <v>33.77031987414788</v>
      </c>
      <c r="AF27" s="2">
        <v>27.110644992134247</v>
      </c>
      <c r="AG27" s="2">
        <f t="shared" si="1"/>
        <v>56.146469049694858</v>
      </c>
      <c r="AH27" s="2">
        <f t="shared" si="2"/>
        <v>0</v>
      </c>
      <c r="AI27" s="2">
        <v>0.46670162558993189</v>
      </c>
      <c r="AJ27" s="2">
        <v>0.39119035133717889</v>
      </c>
      <c r="AL27" s="1">
        <v>2.2512684724678991</v>
      </c>
      <c r="AM27" s="1">
        <v>1365.3824855274679</v>
      </c>
      <c r="AN27" s="1">
        <v>1396.010498046875</v>
      </c>
      <c r="AO27" s="1">
        <v>2.318597555160522</v>
      </c>
      <c r="AP27" s="1">
        <v>1347.56982421875</v>
      </c>
      <c r="AQ27" s="1">
        <v>1410.5328499233549</v>
      </c>
      <c r="AR27" s="1">
        <v>1413.4615482158099</v>
      </c>
      <c r="AS27" s="1">
        <v>1.8896083831787109</v>
      </c>
      <c r="AT27" s="1">
        <v>4.2621796148350768</v>
      </c>
      <c r="AU27" s="1">
        <v>4.6263676609177944</v>
      </c>
      <c r="AV27" s="1">
        <v>0</v>
      </c>
    </row>
    <row r="28" spans="1:48" s="1" customFormat="1" x14ac:dyDescent="0.3">
      <c r="A28" s="1">
        <v>3</v>
      </c>
      <c r="B28" s="1">
        <v>51.728999999999999</v>
      </c>
      <c r="C28" s="1">
        <v>0.45500000000000002</v>
      </c>
      <c r="D28" s="1">
        <v>1.6870000000000001</v>
      </c>
      <c r="E28" s="1">
        <v>0.13300000000000001</v>
      </c>
      <c r="F28" s="1">
        <v>17.585999999999999</v>
      </c>
      <c r="G28" s="1">
        <v>0.48099999999999998</v>
      </c>
      <c r="H28" s="1">
        <v>9.7620000000000005</v>
      </c>
      <c r="I28" s="1">
        <v>18.652999999999999</v>
      </c>
      <c r="J28" s="1">
        <v>0.26300000000000001</v>
      </c>
      <c r="K28" s="1">
        <v>0</v>
      </c>
      <c r="L28" s="1">
        <v>0</v>
      </c>
      <c r="M28" s="1">
        <v>1.7000000000000001E-2</v>
      </c>
      <c r="N28" s="1">
        <f t="shared" si="0"/>
        <v>100.76599999999999</v>
      </c>
      <c r="O28" s="1" t="s">
        <v>69</v>
      </c>
      <c r="P28" t="str" cm="1">
        <f t="array" ref="P28">_xlfn.IFS(A28=1,"Core",A28=2,"Rim",TRUE,"Mantle")</f>
        <v>Mantle</v>
      </c>
      <c r="Q28" s="1" t="s">
        <v>70</v>
      </c>
      <c r="R28" s="1">
        <v>1.9750000000000001</v>
      </c>
      <c r="S28" s="1">
        <v>1.2999999999999999E-2</v>
      </c>
      <c r="T28" s="1">
        <v>7.5999999999999998E-2</v>
      </c>
      <c r="U28" s="1">
        <v>4.0000000000000001E-3</v>
      </c>
      <c r="V28" s="1">
        <v>0</v>
      </c>
      <c r="W28" s="1">
        <v>0.56100000000000005</v>
      </c>
      <c r="X28" s="1">
        <v>1.6E-2</v>
      </c>
      <c r="Y28" s="1">
        <v>0.55500000000000005</v>
      </c>
      <c r="Z28" s="1">
        <v>0.76300000000000001</v>
      </c>
      <c r="AA28" s="1">
        <v>1.9E-2</v>
      </c>
      <c r="AB28" s="1">
        <v>0</v>
      </c>
      <c r="AC28" s="1">
        <v>3.9820000000000002</v>
      </c>
      <c r="AD28" s="2">
        <v>40.263852242744065</v>
      </c>
      <c r="AE28" s="2">
        <v>29.287598944591032</v>
      </c>
      <c r="AF28" s="2">
        <v>30.44854881266491</v>
      </c>
      <c r="AG28" s="2">
        <f t="shared" si="1"/>
        <v>49.731182795698928</v>
      </c>
      <c r="AH28" s="2">
        <f t="shared" si="2"/>
        <v>0</v>
      </c>
      <c r="AI28" s="2">
        <v>0.50580474934036945</v>
      </c>
      <c r="AJ28" s="2">
        <v>0.40263852242744064</v>
      </c>
      <c r="AL28" s="1">
        <v>2.71312490453407</v>
      </c>
      <c r="AM28" s="1">
        <v>1340.9408031194971</v>
      </c>
      <c r="AN28" s="1">
        <v>1390.2216796875</v>
      </c>
      <c r="AO28" s="1">
        <v>6.6280908584594727</v>
      </c>
      <c r="AP28" s="1">
        <v>1321.704833984375</v>
      </c>
      <c r="AQ28" s="1">
        <v>1395.207806085346</v>
      </c>
      <c r="AR28" s="1">
        <v>1400.3961905080259</v>
      </c>
      <c r="AS28" s="1">
        <v>2.6438982486724849</v>
      </c>
      <c r="AT28" s="1">
        <v>4.8523453246316421</v>
      </c>
      <c r="AU28" s="1">
        <v>5.5068101384143873</v>
      </c>
      <c r="AV28" s="1">
        <v>0</v>
      </c>
    </row>
    <row r="29" spans="1:48" s="1" customFormat="1" x14ac:dyDescent="0.3">
      <c r="A29" s="1">
        <v>3</v>
      </c>
      <c r="B29" s="1">
        <v>51.83</v>
      </c>
      <c r="C29" s="1">
        <v>0.47</v>
      </c>
      <c r="D29" s="1">
        <v>1.62</v>
      </c>
      <c r="E29" s="1">
        <v>4.7E-2</v>
      </c>
      <c r="F29" s="1">
        <v>18.093</v>
      </c>
      <c r="G29" s="1">
        <v>0.48499999999999999</v>
      </c>
      <c r="H29" s="1">
        <v>9.8889999999999993</v>
      </c>
      <c r="I29" s="1">
        <v>18.393000000000001</v>
      </c>
      <c r="J29" s="1">
        <v>0.23100000000000001</v>
      </c>
      <c r="K29" s="1">
        <v>0</v>
      </c>
      <c r="L29" s="1">
        <v>0</v>
      </c>
      <c r="M29" s="1">
        <v>8.0000000000000002E-3</v>
      </c>
      <c r="N29" s="1">
        <f t="shared" si="0"/>
        <v>101.06599999999997</v>
      </c>
      <c r="O29" s="1" t="s">
        <v>69</v>
      </c>
      <c r="P29" t="str" cm="1">
        <f t="array" ref="P29">_xlfn.IFS(A29=1,"Core",A29=2,"Rim",TRUE,"Mantle")</f>
        <v>Mantle</v>
      </c>
      <c r="Q29" s="1" t="s">
        <v>70</v>
      </c>
      <c r="R29" s="1">
        <v>1.974</v>
      </c>
      <c r="S29" s="1">
        <v>1.2999999999999999E-2</v>
      </c>
      <c r="T29" s="1">
        <v>7.2999999999999995E-2</v>
      </c>
      <c r="U29" s="1">
        <v>1E-3</v>
      </c>
      <c r="V29" s="1">
        <v>0</v>
      </c>
      <c r="W29" s="1">
        <v>0.57599999999999996</v>
      </c>
      <c r="X29" s="1">
        <v>1.6E-2</v>
      </c>
      <c r="Y29" s="1">
        <v>0.56100000000000005</v>
      </c>
      <c r="Z29" s="1">
        <v>0.751</v>
      </c>
      <c r="AA29" s="1">
        <v>1.7000000000000001E-2</v>
      </c>
      <c r="AB29" s="1">
        <v>0</v>
      </c>
      <c r="AC29" s="1">
        <v>3.984</v>
      </c>
      <c r="AD29" s="2">
        <v>39.443277310924366</v>
      </c>
      <c r="AE29" s="2">
        <v>29.464285714285722</v>
      </c>
      <c r="AF29" s="2">
        <v>31.092436974789912</v>
      </c>
      <c r="AG29" s="2">
        <f t="shared" si="1"/>
        <v>49.340369393139845</v>
      </c>
      <c r="AH29" s="2">
        <f t="shared" si="2"/>
        <v>0</v>
      </c>
      <c r="AI29" s="2">
        <v>0.50814075630252087</v>
      </c>
      <c r="AJ29" s="2">
        <v>0.39443277310924363</v>
      </c>
      <c r="AL29" s="1">
        <v>2.4518745790067591</v>
      </c>
      <c r="AM29" s="1">
        <v>1337.7158862835979</v>
      </c>
      <c r="AN29" s="1">
        <v>1356.475952148438</v>
      </c>
      <c r="AO29" s="1">
        <v>5.3309288024902344</v>
      </c>
      <c r="AP29" s="1">
        <v>1301.2568359375</v>
      </c>
      <c r="AQ29" s="1">
        <v>1391.92331671952</v>
      </c>
      <c r="AR29" s="1">
        <v>1395.4746369849379</v>
      </c>
      <c r="AS29" s="1">
        <v>2.9550323486328121</v>
      </c>
      <c r="AT29" s="1">
        <v>4.6890107358162822</v>
      </c>
      <c r="AU29" s="1">
        <v>5.1376159693576886</v>
      </c>
      <c r="AV29" s="1">
        <v>0</v>
      </c>
    </row>
    <row r="30" spans="1:48" s="1" customFormat="1" x14ac:dyDescent="0.3">
      <c r="A30" s="1">
        <v>3</v>
      </c>
      <c r="B30" s="1">
        <v>51.973999999999997</v>
      </c>
      <c r="C30" s="1">
        <v>0.433</v>
      </c>
      <c r="D30" s="1">
        <v>1.585</v>
      </c>
      <c r="E30" s="1">
        <v>4.8000000000000001E-2</v>
      </c>
      <c r="F30" s="1">
        <v>18.202999999999999</v>
      </c>
      <c r="G30" s="1">
        <v>0.47799999999999998</v>
      </c>
      <c r="H30" s="1">
        <v>9.4949999999999992</v>
      </c>
      <c r="I30" s="1">
        <v>18.300999999999998</v>
      </c>
      <c r="J30" s="1">
        <v>0.25</v>
      </c>
      <c r="K30" s="1">
        <v>2E-3</v>
      </c>
      <c r="L30" s="1">
        <v>0</v>
      </c>
      <c r="M30" s="1">
        <v>0</v>
      </c>
      <c r="N30" s="1">
        <f t="shared" si="0"/>
        <v>100.76899999999999</v>
      </c>
      <c r="O30" s="1" t="s">
        <v>69</v>
      </c>
      <c r="P30" t="str" cm="1">
        <f t="array" ref="P30">_xlfn.IFS(A30=1,"Core",A30=2,"Rim",TRUE,"Mantle")</f>
        <v>Mantle</v>
      </c>
      <c r="Q30" s="1" t="s">
        <v>70</v>
      </c>
      <c r="R30" s="1">
        <v>1.9850000000000001</v>
      </c>
      <c r="S30" s="1">
        <v>1.2E-2</v>
      </c>
      <c r="T30" s="1">
        <v>7.0999999999999994E-2</v>
      </c>
      <c r="U30" s="1">
        <v>1E-3</v>
      </c>
      <c r="V30" s="1">
        <v>0</v>
      </c>
      <c r="W30" s="1">
        <v>0.58099999999999996</v>
      </c>
      <c r="X30" s="1">
        <v>1.4999999999999999E-2</v>
      </c>
      <c r="Y30" s="1">
        <v>0.54</v>
      </c>
      <c r="Z30" s="1">
        <v>0.749</v>
      </c>
      <c r="AA30" s="1">
        <v>1.9E-2</v>
      </c>
      <c r="AB30" s="1">
        <v>0</v>
      </c>
      <c r="AC30" s="1">
        <v>3.9750000000000001</v>
      </c>
      <c r="AD30" s="2">
        <v>39.734748010610076</v>
      </c>
      <c r="AE30" s="2">
        <v>28.647214854111407</v>
      </c>
      <c r="AF30" s="2">
        <v>31.618037135278509</v>
      </c>
      <c r="AG30" s="2">
        <f t="shared" si="1"/>
        <v>48.171275646743986</v>
      </c>
      <c r="AH30" s="2">
        <f t="shared" si="2"/>
        <v>0</v>
      </c>
      <c r="AI30" s="2">
        <v>0.51485411140583548</v>
      </c>
      <c r="AJ30" s="2">
        <v>0.39734748010610077</v>
      </c>
      <c r="AL30" s="1">
        <v>3.1085837287443501</v>
      </c>
      <c r="AM30" s="1">
        <v>1341.3321306602691</v>
      </c>
      <c r="AN30" s="1">
        <v>1354.015747070312</v>
      </c>
      <c r="AO30" s="1">
        <v>4.9661860466003418</v>
      </c>
      <c r="AP30" s="1">
        <v>1304.1923828125</v>
      </c>
      <c r="AQ30" s="1">
        <v>1397.580306336067</v>
      </c>
      <c r="AR30" s="1">
        <v>1401.9496532531559</v>
      </c>
      <c r="AS30" s="1">
        <v>2.996703147888184</v>
      </c>
      <c r="AT30" s="1">
        <v>5.4512383408218739</v>
      </c>
      <c r="AU30" s="1">
        <v>6.003326184525168</v>
      </c>
      <c r="AV30" s="1">
        <v>0</v>
      </c>
    </row>
    <row r="31" spans="1:48" s="1" customFormat="1" x14ac:dyDescent="0.3">
      <c r="A31" s="1">
        <v>3</v>
      </c>
      <c r="B31" s="1">
        <v>52.734000000000002</v>
      </c>
      <c r="C31" s="1">
        <v>0.17899999999999999</v>
      </c>
      <c r="D31" s="1">
        <v>0.40400000000000003</v>
      </c>
      <c r="E31" s="1">
        <v>3.2000000000000001E-2</v>
      </c>
      <c r="F31" s="1">
        <v>19.396000000000001</v>
      </c>
      <c r="G31" s="1">
        <v>0.496</v>
      </c>
      <c r="H31" s="1">
        <v>9.2569999999999997</v>
      </c>
      <c r="I31" s="1">
        <v>18.446999999999999</v>
      </c>
      <c r="J31" s="1">
        <v>0.22900000000000001</v>
      </c>
      <c r="K31" s="1">
        <v>2E-3</v>
      </c>
      <c r="L31" s="1">
        <v>0</v>
      </c>
      <c r="M31" s="1">
        <v>4.0000000000000001E-3</v>
      </c>
      <c r="N31" s="1">
        <f t="shared" si="0"/>
        <v>101.18</v>
      </c>
      <c r="O31" s="1" t="s">
        <v>69</v>
      </c>
      <c r="P31" t="str" cm="1">
        <f t="array" ref="P31">_xlfn.IFS(A31=1,"Core",A31=2,"Rim",TRUE,"Mantle")</f>
        <v>Mantle</v>
      </c>
      <c r="Q31" s="1" t="s">
        <v>70</v>
      </c>
      <c r="R31" s="1">
        <v>2.016</v>
      </c>
      <c r="S31" s="1">
        <v>5.0000000000000001E-3</v>
      </c>
      <c r="T31" s="1">
        <v>1.7999999999999999E-2</v>
      </c>
      <c r="U31" s="1">
        <v>1E-3</v>
      </c>
      <c r="V31" s="1">
        <v>0</v>
      </c>
      <c r="W31" s="1">
        <v>0.62</v>
      </c>
      <c r="X31" s="1">
        <v>1.6E-2</v>
      </c>
      <c r="Y31" s="1">
        <v>0.52800000000000002</v>
      </c>
      <c r="Z31" s="1">
        <v>0.75600000000000001</v>
      </c>
      <c r="AA31" s="1">
        <v>1.7000000000000001E-2</v>
      </c>
      <c r="AB31" s="1">
        <v>0</v>
      </c>
      <c r="AC31" s="1">
        <v>3.9769999999999999</v>
      </c>
      <c r="AD31" s="2">
        <v>39.375000000000007</v>
      </c>
      <c r="AE31" s="2">
        <v>27.500000000000004</v>
      </c>
      <c r="AF31" s="2">
        <v>33.125</v>
      </c>
      <c r="AG31" s="2">
        <f t="shared" si="1"/>
        <v>45.99303135888502</v>
      </c>
      <c r="AH31" s="2">
        <f t="shared" si="2"/>
        <v>0</v>
      </c>
      <c r="AI31" s="2">
        <v>0.52812499999999996</v>
      </c>
      <c r="AJ31" s="2">
        <v>0.39375000000000004</v>
      </c>
      <c r="AL31" s="1">
        <v>2.1208691509809161</v>
      </c>
      <c r="AM31" s="1">
        <v>1334.8352093102801</v>
      </c>
      <c r="AN31" s="1">
        <v>1350.769409179688</v>
      </c>
      <c r="AO31" s="1">
        <v>3.1499016284942631</v>
      </c>
      <c r="AP31" s="1">
        <v>1272.788940429688</v>
      </c>
      <c r="AQ31" s="1">
        <v>1380.533136375893</v>
      </c>
      <c r="AR31" s="1">
        <v>1388.0837808191859</v>
      </c>
      <c r="AS31" s="1">
        <v>2.4339709281921391</v>
      </c>
      <c r="AT31" s="1">
        <v>3.8020877533126618</v>
      </c>
      <c r="AU31" s="1">
        <v>4.7589088879957337</v>
      </c>
      <c r="AV31" s="1">
        <v>0</v>
      </c>
    </row>
    <row r="32" spans="1:48" s="1" customFormat="1" x14ac:dyDescent="0.3">
      <c r="A32" s="1">
        <v>3</v>
      </c>
      <c r="B32" s="1">
        <v>49.432000000000002</v>
      </c>
      <c r="C32" s="1">
        <v>0.92700000000000005</v>
      </c>
      <c r="D32" s="1">
        <v>5.2640000000000002</v>
      </c>
      <c r="E32" s="1">
        <v>2.9000000000000001E-2</v>
      </c>
      <c r="F32" s="1">
        <v>18.763999999999999</v>
      </c>
      <c r="G32" s="1">
        <v>0.56299999999999994</v>
      </c>
      <c r="H32" s="1">
        <v>8.9619999999999997</v>
      </c>
      <c r="I32" s="1">
        <v>17.14</v>
      </c>
      <c r="J32" s="1">
        <v>0.34899999999999998</v>
      </c>
      <c r="K32" s="1">
        <v>0</v>
      </c>
      <c r="L32" s="1">
        <v>0</v>
      </c>
      <c r="M32" s="1">
        <v>0</v>
      </c>
      <c r="N32" s="1">
        <f t="shared" si="0"/>
        <v>101.43000000000002</v>
      </c>
      <c r="O32" s="1" t="s">
        <v>69</v>
      </c>
      <c r="P32" t="str" cm="1">
        <f t="array" ref="P32">_xlfn.IFS(A32=1,"Core",A32=2,"Rim",TRUE,"Mantle")</f>
        <v>Mantle</v>
      </c>
      <c r="Q32" s="1" t="s">
        <v>70</v>
      </c>
      <c r="R32" s="1">
        <v>1.879</v>
      </c>
      <c r="S32" s="1">
        <v>2.7E-2</v>
      </c>
      <c r="T32" s="1">
        <v>0.23599999999999999</v>
      </c>
      <c r="U32" s="1">
        <v>1E-3</v>
      </c>
      <c r="V32" s="1">
        <v>0</v>
      </c>
      <c r="W32" s="1">
        <v>0.59699999999999998</v>
      </c>
      <c r="X32" s="1">
        <v>1.7999999999999999E-2</v>
      </c>
      <c r="Y32" s="1">
        <v>0.50800000000000001</v>
      </c>
      <c r="Z32" s="1">
        <v>0.69799999999999995</v>
      </c>
      <c r="AA32" s="1">
        <v>2.5999999999999999E-2</v>
      </c>
      <c r="AB32" s="1">
        <v>0</v>
      </c>
      <c r="AC32" s="1">
        <v>3.9889999999999999</v>
      </c>
      <c r="AD32" s="2">
        <v>38.330587589236679</v>
      </c>
      <c r="AE32" s="2">
        <v>27.896760021965957</v>
      </c>
      <c r="AF32" s="2">
        <v>33.772652388797368</v>
      </c>
      <c r="AG32" s="2">
        <f t="shared" si="1"/>
        <v>45.972850678733032</v>
      </c>
      <c r="AH32" s="2">
        <f t="shared" si="2"/>
        <v>0</v>
      </c>
      <c r="AI32" s="2">
        <v>0.52937946183415707</v>
      </c>
      <c r="AJ32" s="2">
        <v>0.38330587589236681</v>
      </c>
      <c r="AL32" s="1">
        <v>5.8307656962206416</v>
      </c>
      <c r="AM32" s="1">
        <v>1322.201847721384</v>
      </c>
      <c r="AN32" s="1">
        <v>1311.821655273438</v>
      </c>
      <c r="AO32" s="1">
        <v>8.6606407165527344</v>
      </c>
      <c r="AP32" s="1">
        <v>1276.951171875</v>
      </c>
      <c r="AQ32" s="1">
        <v>1416.0847017322319</v>
      </c>
      <c r="AR32" s="1">
        <v>1414.5488811726409</v>
      </c>
      <c r="AS32" s="1">
        <v>6.7820401191711426</v>
      </c>
      <c r="AT32" s="1">
        <v>8.9346183905722683</v>
      </c>
      <c r="AU32" s="1">
        <v>8.7393180323842756</v>
      </c>
      <c r="AV32" s="1">
        <v>0</v>
      </c>
    </row>
    <row r="33" spans="1:48" s="1" customFormat="1" x14ac:dyDescent="0.3">
      <c r="A33" s="1">
        <v>3</v>
      </c>
      <c r="B33" s="1">
        <v>51.317</v>
      </c>
      <c r="C33" s="1">
        <v>0.42799999999999999</v>
      </c>
      <c r="D33" s="1">
        <v>1.5569999999999999</v>
      </c>
      <c r="E33" s="1">
        <v>5.7000000000000002E-2</v>
      </c>
      <c r="F33" s="1">
        <v>19.259</v>
      </c>
      <c r="G33" s="1">
        <v>0.47799999999999998</v>
      </c>
      <c r="H33" s="1">
        <v>8.7270000000000003</v>
      </c>
      <c r="I33" s="1">
        <v>18.527999999999999</v>
      </c>
      <c r="J33" s="1">
        <v>0.26100000000000001</v>
      </c>
      <c r="K33" s="1">
        <v>0</v>
      </c>
      <c r="L33" s="1">
        <v>0</v>
      </c>
      <c r="M33" s="1">
        <v>1.0999999999999999E-2</v>
      </c>
      <c r="N33" s="1">
        <f t="shared" si="0"/>
        <v>100.62299999999999</v>
      </c>
      <c r="O33" s="1" t="s">
        <v>69</v>
      </c>
      <c r="P33" t="str" cm="1">
        <f t="array" ref="P33">_xlfn.IFS(A33=1,"Core",A33=2,"Rim",TRUE,"Mantle")</f>
        <v>Mantle</v>
      </c>
      <c r="Q33" s="1" t="s">
        <v>70</v>
      </c>
      <c r="R33" s="1">
        <v>1.9770000000000001</v>
      </c>
      <c r="S33" s="1">
        <v>1.2E-2</v>
      </c>
      <c r="T33" s="1">
        <v>7.0999999999999994E-2</v>
      </c>
      <c r="U33" s="1">
        <v>2E-3</v>
      </c>
      <c r="V33" s="1">
        <v>0</v>
      </c>
      <c r="W33" s="1">
        <v>0.621</v>
      </c>
      <c r="X33" s="1">
        <v>1.6E-2</v>
      </c>
      <c r="Y33" s="1">
        <v>0.501</v>
      </c>
      <c r="Z33" s="1">
        <v>0.76500000000000001</v>
      </c>
      <c r="AA33" s="1">
        <v>1.9E-2</v>
      </c>
      <c r="AB33" s="1">
        <v>0</v>
      </c>
      <c r="AC33" s="1">
        <v>3.984</v>
      </c>
      <c r="AD33" s="2">
        <v>40.199684708355228</v>
      </c>
      <c r="AE33" s="2">
        <v>26.326852338413033</v>
      </c>
      <c r="AF33" s="2">
        <v>33.473462953231738</v>
      </c>
      <c r="AG33" s="2">
        <f t="shared" si="1"/>
        <v>44.652406417112303</v>
      </c>
      <c r="AH33" s="2">
        <f t="shared" si="2"/>
        <v>0</v>
      </c>
      <c r="AI33" s="2">
        <v>0.53573305307409347</v>
      </c>
      <c r="AJ33" s="2">
        <v>0.40199684708355227</v>
      </c>
      <c r="AL33" s="1">
        <v>2.685706128866542</v>
      </c>
      <c r="AM33" s="1">
        <v>1328.0265058713121</v>
      </c>
      <c r="AN33" s="1">
        <v>1352.1328125</v>
      </c>
      <c r="AO33" s="1">
        <v>5.7675981521606454</v>
      </c>
      <c r="AP33" s="1">
        <v>1301.24853515625</v>
      </c>
      <c r="AQ33" s="1">
        <v>1382.3922129668999</v>
      </c>
      <c r="AR33" s="1">
        <v>1388.5292113622911</v>
      </c>
      <c r="AS33" s="1">
        <v>3.0626037120819092</v>
      </c>
      <c r="AT33" s="1">
        <v>4.8499314193295504</v>
      </c>
      <c r="AU33" s="1">
        <v>5.6312206305931216</v>
      </c>
      <c r="AV33" s="1">
        <v>0</v>
      </c>
    </row>
    <row r="34" spans="1:48" s="1" customFormat="1" x14ac:dyDescent="0.3">
      <c r="A34" s="1">
        <v>3</v>
      </c>
      <c r="B34" s="1">
        <v>51.749000000000002</v>
      </c>
      <c r="C34" s="1">
        <v>0.42699999999999999</v>
      </c>
      <c r="D34" s="1">
        <v>1.546</v>
      </c>
      <c r="E34" s="1">
        <v>0.109</v>
      </c>
      <c r="F34" s="1">
        <v>19.393999999999998</v>
      </c>
      <c r="G34" s="1">
        <v>0.52300000000000002</v>
      </c>
      <c r="H34" s="1">
        <v>8.6129999999999995</v>
      </c>
      <c r="I34" s="1">
        <v>18.324000000000002</v>
      </c>
      <c r="J34" s="1">
        <v>0.251</v>
      </c>
      <c r="K34" s="1">
        <v>1.2E-2</v>
      </c>
      <c r="L34" s="1">
        <v>0</v>
      </c>
      <c r="M34" s="1">
        <v>0</v>
      </c>
      <c r="N34" s="1">
        <f t="shared" si="0"/>
        <v>100.94799999999999</v>
      </c>
      <c r="O34" s="1" t="s">
        <v>69</v>
      </c>
      <c r="P34" t="str" cm="1">
        <f t="array" ref="P34">_xlfn.IFS(A34=1,"Core",A34=2,"Rim",TRUE,"Mantle")</f>
        <v>Mantle</v>
      </c>
      <c r="Q34" s="1" t="s">
        <v>70</v>
      </c>
      <c r="R34" s="1">
        <v>1.9850000000000001</v>
      </c>
      <c r="S34" s="1">
        <v>1.2E-2</v>
      </c>
      <c r="T34" s="1">
        <v>7.0000000000000007E-2</v>
      </c>
      <c r="U34" s="1">
        <v>3.0000000000000001E-3</v>
      </c>
      <c r="V34" s="1">
        <v>0</v>
      </c>
      <c r="W34" s="1">
        <v>0.622</v>
      </c>
      <c r="X34" s="1">
        <v>1.7000000000000001E-2</v>
      </c>
      <c r="Y34" s="1">
        <v>0.49199999999999999</v>
      </c>
      <c r="Z34" s="1">
        <v>0.753</v>
      </c>
      <c r="AA34" s="1">
        <v>1.9E-2</v>
      </c>
      <c r="AB34" s="1">
        <v>1E-3</v>
      </c>
      <c r="AC34" s="1">
        <v>3.9750000000000001</v>
      </c>
      <c r="AD34" s="2">
        <v>39.968152866242043</v>
      </c>
      <c r="AE34" s="2">
        <v>26.114649681528661</v>
      </c>
      <c r="AF34" s="2">
        <v>33.917197452229296</v>
      </c>
      <c r="AG34" s="2">
        <f t="shared" si="1"/>
        <v>44.165170556552965</v>
      </c>
      <c r="AH34" s="2">
        <f t="shared" si="2"/>
        <v>0</v>
      </c>
      <c r="AI34" s="2">
        <v>0.5390127388535032</v>
      </c>
      <c r="AJ34" s="2">
        <v>0.39968152866242046</v>
      </c>
      <c r="AL34" s="1">
        <v>3.1425292823038231</v>
      </c>
      <c r="AM34" s="1">
        <v>1327.4202618236691</v>
      </c>
      <c r="AN34" s="1">
        <v>1346.90576171875</v>
      </c>
      <c r="AO34" s="1">
        <v>5.5459451675415039</v>
      </c>
      <c r="AP34" s="1">
        <v>1298.512939453125</v>
      </c>
      <c r="AQ34" s="1">
        <v>1388.242259175664</v>
      </c>
      <c r="AR34" s="1">
        <v>1391.6662963851329</v>
      </c>
      <c r="AS34" s="1">
        <v>3.018553733825684</v>
      </c>
      <c r="AT34" s="1">
        <v>5.4644739449054214</v>
      </c>
      <c r="AU34" s="1">
        <v>5.9000602261034647</v>
      </c>
      <c r="AV34" s="1">
        <v>0</v>
      </c>
    </row>
    <row r="35" spans="1:48" s="1" customFormat="1" x14ac:dyDescent="0.3">
      <c r="A35" s="1">
        <v>3</v>
      </c>
      <c r="B35" s="1">
        <v>51.735999999999997</v>
      </c>
      <c r="C35" s="1">
        <v>0.495</v>
      </c>
      <c r="D35" s="1">
        <v>1.5329999999999999</v>
      </c>
      <c r="E35" s="1">
        <v>1.2E-2</v>
      </c>
      <c r="F35" s="1">
        <v>19.634</v>
      </c>
      <c r="G35" s="1">
        <v>0.46600000000000003</v>
      </c>
      <c r="H35" s="1">
        <v>8.7010000000000005</v>
      </c>
      <c r="I35" s="1">
        <v>18.501999999999999</v>
      </c>
      <c r="J35" s="1">
        <v>0.23200000000000001</v>
      </c>
      <c r="K35" s="1">
        <v>0</v>
      </c>
      <c r="L35" s="1">
        <v>0</v>
      </c>
      <c r="M35" s="1">
        <v>0</v>
      </c>
      <c r="N35" s="1">
        <f t="shared" si="0"/>
        <v>101.31099999999999</v>
      </c>
      <c r="O35" s="1" t="s">
        <v>69</v>
      </c>
      <c r="P35" t="str" cm="1">
        <f t="array" ref="P35">_xlfn.IFS(A35=1,"Core",A35=2,"Rim",TRUE,"Mantle")</f>
        <v>Mantle</v>
      </c>
      <c r="Q35" s="1" t="s">
        <v>70</v>
      </c>
      <c r="R35" s="1">
        <v>1.98</v>
      </c>
      <c r="S35" s="1">
        <v>1.4E-2</v>
      </c>
      <c r="T35" s="1">
        <v>6.9000000000000006E-2</v>
      </c>
      <c r="U35" s="1">
        <v>0</v>
      </c>
      <c r="V35" s="1">
        <v>0</v>
      </c>
      <c r="W35" s="1">
        <v>0.628</v>
      </c>
      <c r="X35" s="1">
        <v>1.4999999999999999E-2</v>
      </c>
      <c r="Y35" s="1">
        <v>0.496</v>
      </c>
      <c r="Z35" s="1">
        <v>0.75900000000000001</v>
      </c>
      <c r="AA35" s="1">
        <v>1.7000000000000001E-2</v>
      </c>
      <c r="AB35" s="1">
        <v>0</v>
      </c>
      <c r="AC35" s="1">
        <v>3.98</v>
      </c>
      <c r="AD35" s="2">
        <v>39.989462592202315</v>
      </c>
      <c r="AE35" s="2">
        <v>26.132771338250787</v>
      </c>
      <c r="AF35" s="2">
        <v>33.877766069546887</v>
      </c>
      <c r="AG35" s="2">
        <f t="shared" si="1"/>
        <v>44.128113879003557</v>
      </c>
      <c r="AH35" s="2">
        <f t="shared" si="2"/>
        <v>0</v>
      </c>
      <c r="AI35" s="2">
        <v>0.53872497365648042</v>
      </c>
      <c r="AJ35" s="2">
        <v>0.39989462592202313</v>
      </c>
      <c r="AL35" s="1">
        <v>2.5721626967746261</v>
      </c>
      <c r="AM35" s="1">
        <v>1326.844473365051</v>
      </c>
      <c r="AN35" s="1">
        <v>1309.555541992188</v>
      </c>
      <c r="AO35" s="1">
        <v>5.5844483375549316</v>
      </c>
      <c r="AP35" s="1">
        <v>1281.066650390625</v>
      </c>
      <c r="AQ35" s="1">
        <v>1380.535520171961</v>
      </c>
      <c r="AR35" s="1">
        <v>1385.0011258612401</v>
      </c>
      <c r="AS35" s="1">
        <v>3.3777036666870122</v>
      </c>
      <c r="AT35" s="1">
        <v>4.8741457774062837</v>
      </c>
      <c r="AU35" s="1">
        <v>5.4434961822880936</v>
      </c>
      <c r="AV35" s="1">
        <v>0</v>
      </c>
    </row>
    <row r="36" spans="1:48" s="1" customFormat="1" x14ac:dyDescent="0.3">
      <c r="A36" s="1">
        <v>2</v>
      </c>
      <c r="B36" s="1">
        <v>51.162999999999997</v>
      </c>
      <c r="C36" s="1">
        <v>0.39300000000000002</v>
      </c>
      <c r="D36" s="1">
        <v>1.101</v>
      </c>
      <c r="E36" s="1">
        <v>3.7999999999999999E-2</v>
      </c>
      <c r="F36" s="1">
        <v>22.117999999999999</v>
      </c>
      <c r="G36" s="1">
        <v>0.60899999999999999</v>
      </c>
      <c r="H36" s="1">
        <v>7.7619999999999996</v>
      </c>
      <c r="I36" s="1">
        <v>16.927</v>
      </c>
      <c r="J36" s="1">
        <v>0.22500000000000001</v>
      </c>
      <c r="K36" s="1">
        <v>1E-3</v>
      </c>
      <c r="L36" s="1">
        <v>0</v>
      </c>
      <c r="M36" s="1">
        <v>1.7000000000000001E-2</v>
      </c>
      <c r="N36" s="1">
        <f t="shared" si="0"/>
        <v>100.35399999999998</v>
      </c>
      <c r="O36" s="1" t="s">
        <v>69</v>
      </c>
      <c r="P36" t="str" cm="1">
        <f t="array" ref="P36">_xlfn.IFS(A36=1,"Core",A36=2,"Rim",TRUE,"Mantle")</f>
        <v>Rim</v>
      </c>
      <c r="Q36" s="1" t="s">
        <v>70</v>
      </c>
      <c r="R36" s="1">
        <v>1.9950000000000001</v>
      </c>
      <c r="S36" s="1">
        <v>1.2E-2</v>
      </c>
      <c r="T36" s="1">
        <v>5.0999999999999997E-2</v>
      </c>
      <c r="U36" s="1">
        <v>1E-3</v>
      </c>
      <c r="V36" s="1">
        <v>0</v>
      </c>
      <c r="W36" s="1">
        <v>0.72099999999999997</v>
      </c>
      <c r="X36" s="1">
        <v>0.02</v>
      </c>
      <c r="Y36" s="1">
        <v>0.45100000000000001</v>
      </c>
      <c r="Z36" s="1">
        <v>0.70699999999999996</v>
      </c>
      <c r="AA36" s="1">
        <v>1.7000000000000001E-2</v>
      </c>
      <c r="AB36" s="1">
        <v>0</v>
      </c>
      <c r="AC36" s="1">
        <v>3.976</v>
      </c>
      <c r="AD36" s="2">
        <v>37.230121116377049</v>
      </c>
      <c r="AE36" s="2">
        <v>23.749341758820432</v>
      </c>
      <c r="AF36" s="2">
        <v>39.02053712480253</v>
      </c>
      <c r="AG36" s="2">
        <f t="shared" si="1"/>
        <v>38.481228668941981</v>
      </c>
      <c r="AH36" s="2">
        <f t="shared" si="2"/>
        <v>0</v>
      </c>
      <c r="AI36" s="2">
        <v>0.57635597682991047</v>
      </c>
      <c r="AJ36" s="2">
        <v>0.37230121116377046</v>
      </c>
      <c r="AL36" s="1">
        <v>3.4904528641455461</v>
      </c>
      <c r="AM36" s="1">
        <v>1309.122525156904</v>
      </c>
      <c r="AN36" s="1">
        <v>1324.953369140625</v>
      </c>
      <c r="AO36" s="1">
        <v>3.7641148567199711</v>
      </c>
      <c r="AP36" s="1">
        <v>1291.8095703125</v>
      </c>
      <c r="AQ36" s="1">
        <v>1374.3313052267119</v>
      </c>
      <c r="AR36" s="1">
        <v>1377.9640869067191</v>
      </c>
      <c r="AS36" s="1">
        <v>2.5224063396453862</v>
      </c>
      <c r="AT36" s="1">
        <v>5.8158576165633349</v>
      </c>
      <c r="AU36" s="1">
        <v>6.2836057692900038</v>
      </c>
      <c r="AV36" s="1">
        <v>0</v>
      </c>
    </row>
    <row r="37" spans="1:48" s="1" customFormat="1" x14ac:dyDescent="0.3">
      <c r="A37" s="1">
        <v>2</v>
      </c>
      <c r="B37" s="1">
        <v>51.555</v>
      </c>
      <c r="C37" s="1">
        <v>0.47199999999999998</v>
      </c>
      <c r="D37" s="1">
        <v>1.0109999999999999</v>
      </c>
      <c r="E37" s="1">
        <v>0</v>
      </c>
      <c r="F37" s="1">
        <v>22.466000000000001</v>
      </c>
      <c r="G37" s="1">
        <v>0.63700000000000001</v>
      </c>
      <c r="H37" s="1">
        <v>7.4450000000000003</v>
      </c>
      <c r="I37" s="1">
        <v>16.879000000000001</v>
      </c>
      <c r="J37" s="1">
        <v>0.189</v>
      </c>
      <c r="K37" s="1">
        <v>0</v>
      </c>
      <c r="L37" s="1">
        <v>0</v>
      </c>
      <c r="M37" s="1">
        <v>0</v>
      </c>
      <c r="N37" s="1">
        <f t="shared" si="0"/>
        <v>100.65400000000001</v>
      </c>
      <c r="O37" s="1" t="s">
        <v>69</v>
      </c>
      <c r="P37" t="str" cm="1">
        <f t="array" ref="P37">_xlfn.IFS(A37=1,"Core",A37=2,"Rim",TRUE,"Mantle")</f>
        <v>Rim</v>
      </c>
      <c r="Q37" s="1" t="s">
        <v>70</v>
      </c>
      <c r="R37" s="1">
        <v>2.0049999999999999</v>
      </c>
      <c r="S37" s="1">
        <v>1.4E-2</v>
      </c>
      <c r="T37" s="1">
        <v>4.5999999999999999E-2</v>
      </c>
      <c r="U37" s="1">
        <v>0</v>
      </c>
      <c r="V37" s="1">
        <v>0</v>
      </c>
      <c r="W37" s="1">
        <v>0.73099999999999998</v>
      </c>
      <c r="X37" s="1">
        <v>2.1000000000000001E-2</v>
      </c>
      <c r="Y37" s="1">
        <v>0.43099999999999999</v>
      </c>
      <c r="Z37" s="1">
        <v>0.70299999999999996</v>
      </c>
      <c r="AA37" s="1">
        <v>1.4E-2</v>
      </c>
      <c r="AB37" s="1">
        <v>0</v>
      </c>
      <c r="AC37" s="1">
        <v>3.9649999999999999</v>
      </c>
      <c r="AD37" s="2">
        <v>37.274655355249209</v>
      </c>
      <c r="AE37" s="2">
        <v>22.852598091198303</v>
      </c>
      <c r="AF37" s="2">
        <v>39.872746553552489</v>
      </c>
      <c r="AG37" s="2">
        <f t="shared" si="1"/>
        <v>37.091222030981072</v>
      </c>
      <c r="AH37" s="2">
        <f t="shared" si="2"/>
        <v>0</v>
      </c>
      <c r="AI37" s="2">
        <v>0.58510074231177089</v>
      </c>
      <c r="AJ37" s="2">
        <v>0.37274655355249209</v>
      </c>
      <c r="AL37" s="1">
        <v>3.5223731549189492</v>
      </c>
      <c r="AM37" s="1">
        <v>1303.833761118449</v>
      </c>
      <c r="AN37" s="1">
        <v>1279.03564453125</v>
      </c>
      <c r="AO37" s="1">
        <v>3.4677362442016602</v>
      </c>
      <c r="AP37" s="1">
        <v>1247.1533203125</v>
      </c>
      <c r="AQ37" s="1">
        <v>1372.405643941408</v>
      </c>
      <c r="AR37" s="1">
        <v>1373.8857908451209</v>
      </c>
      <c r="AS37" s="1">
        <v>2.7077465057373051</v>
      </c>
      <c r="AT37" s="1">
        <v>5.9616797860435327</v>
      </c>
      <c r="AU37" s="1">
        <v>6.1526845875741358</v>
      </c>
      <c r="AV37" s="1">
        <v>0</v>
      </c>
    </row>
    <row r="38" spans="1:48" s="1" customFormat="1" x14ac:dyDescent="0.3">
      <c r="A38" s="1">
        <v>2</v>
      </c>
      <c r="B38" s="1">
        <v>51.966999999999999</v>
      </c>
      <c r="C38" s="1">
        <v>0.17399999999999999</v>
      </c>
      <c r="D38" s="1">
        <v>0.32600000000000001</v>
      </c>
      <c r="E38" s="1">
        <v>0</v>
      </c>
      <c r="F38" s="1">
        <v>23.62</v>
      </c>
      <c r="G38" s="1">
        <v>0.64800000000000002</v>
      </c>
      <c r="H38" s="1">
        <v>7.3819999999999997</v>
      </c>
      <c r="I38" s="1">
        <v>16.771000000000001</v>
      </c>
      <c r="J38" s="1">
        <v>0.2</v>
      </c>
      <c r="K38" s="1">
        <v>0</v>
      </c>
      <c r="L38" s="1">
        <v>0</v>
      </c>
      <c r="M38" s="1">
        <v>0</v>
      </c>
      <c r="N38" s="1">
        <f t="shared" si="0"/>
        <v>101.08800000000001</v>
      </c>
      <c r="O38" s="1" t="s">
        <v>69</v>
      </c>
      <c r="P38" t="str" cm="1">
        <f t="array" ref="P38">_xlfn.IFS(A38=1,"Core",A38=2,"Rim",TRUE,"Mantle")</f>
        <v>Rim</v>
      </c>
      <c r="Q38" s="1" t="s">
        <v>70</v>
      </c>
      <c r="R38" s="1">
        <v>2.0219999999999998</v>
      </c>
      <c r="S38" s="1">
        <v>5.0000000000000001E-3</v>
      </c>
      <c r="T38" s="1">
        <v>1.4999999999999999E-2</v>
      </c>
      <c r="U38" s="1">
        <v>0</v>
      </c>
      <c r="V38" s="1">
        <v>0</v>
      </c>
      <c r="W38" s="1">
        <v>0.76800000000000002</v>
      </c>
      <c r="X38" s="1">
        <v>2.1000000000000001E-2</v>
      </c>
      <c r="Y38" s="1">
        <v>0.42799999999999999</v>
      </c>
      <c r="Z38" s="1">
        <v>0.69899999999999995</v>
      </c>
      <c r="AA38" s="1">
        <v>1.4999999999999999E-2</v>
      </c>
      <c r="AB38" s="1">
        <v>0</v>
      </c>
      <c r="AC38" s="1">
        <v>3.9729999999999999</v>
      </c>
      <c r="AD38" s="2">
        <v>36.48225469728601</v>
      </c>
      <c r="AE38" s="2">
        <v>22.338204592901878</v>
      </c>
      <c r="AF38" s="2">
        <v>41.179540709812109</v>
      </c>
      <c r="AG38" s="2">
        <f t="shared" si="1"/>
        <v>35.785953177257525</v>
      </c>
      <c r="AH38" s="2">
        <f t="shared" si="2"/>
        <v>0</v>
      </c>
      <c r="AI38" s="2">
        <v>0.59420668058455117</v>
      </c>
      <c r="AJ38" s="2">
        <v>0.3648225469728601</v>
      </c>
      <c r="AL38" s="1">
        <v>3.230691219034874</v>
      </c>
      <c r="AM38" s="1">
        <v>1302.708534421583</v>
      </c>
      <c r="AN38" s="1">
        <v>1291.60791015625</v>
      </c>
      <c r="AO38" s="1">
        <v>2.6485130786895752</v>
      </c>
      <c r="AP38" s="1">
        <v>1254.24853515625</v>
      </c>
      <c r="AQ38" s="1">
        <v>1365.9129220468869</v>
      </c>
      <c r="AR38" s="1">
        <v>1370.2463558730731</v>
      </c>
      <c r="AS38" s="1">
        <v>2.674384593963623</v>
      </c>
      <c r="AT38" s="1">
        <v>5.3650330282575851</v>
      </c>
      <c r="AU38" s="1">
        <v>5.9250040144981853</v>
      </c>
      <c r="AV38" s="1">
        <v>0</v>
      </c>
    </row>
    <row r="39" spans="1:48" s="1" customFormat="1" x14ac:dyDescent="0.3">
      <c r="A39" s="1">
        <v>2</v>
      </c>
      <c r="B39" s="1">
        <v>51.180999999999997</v>
      </c>
      <c r="C39" s="1">
        <v>0.36899999999999999</v>
      </c>
      <c r="D39" s="1">
        <v>0.93</v>
      </c>
      <c r="E39" s="1">
        <v>4.2999999999999997E-2</v>
      </c>
      <c r="F39" s="1">
        <v>25.021000000000001</v>
      </c>
      <c r="G39" s="1">
        <v>0.68799999999999994</v>
      </c>
      <c r="H39" s="1">
        <v>7.6539999999999999</v>
      </c>
      <c r="I39" s="1">
        <v>14.741</v>
      </c>
      <c r="J39" s="1">
        <v>0.20499999999999999</v>
      </c>
      <c r="K39" s="1">
        <v>6.7000000000000004E-2</v>
      </c>
      <c r="L39" s="1">
        <v>0</v>
      </c>
      <c r="M39" s="1">
        <v>6.0000000000000001E-3</v>
      </c>
      <c r="N39" s="1">
        <f t="shared" si="0"/>
        <v>100.90499999999999</v>
      </c>
      <c r="O39" s="1" t="s">
        <v>69</v>
      </c>
      <c r="P39" t="str" cm="1">
        <f t="array" ref="P39">_xlfn.IFS(A39=1,"Core",A39=2,"Rim",TRUE,"Mantle")</f>
        <v>Rim</v>
      </c>
      <c r="Q39" s="1" t="s">
        <v>70</v>
      </c>
      <c r="R39" s="1">
        <v>2</v>
      </c>
      <c r="S39" s="1">
        <v>1.0999999999999999E-2</v>
      </c>
      <c r="T39" s="1">
        <v>4.2999999999999997E-2</v>
      </c>
      <c r="U39" s="1">
        <v>1E-3</v>
      </c>
      <c r="V39" s="1">
        <v>0</v>
      </c>
      <c r="W39" s="1">
        <v>0.81799999999999995</v>
      </c>
      <c r="X39" s="1">
        <v>2.3E-2</v>
      </c>
      <c r="Y39" s="1">
        <v>0.44600000000000001</v>
      </c>
      <c r="Z39" s="1">
        <v>0.61699999999999999</v>
      </c>
      <c r="AA39" s="1">
        <v>1.6E-2</v>
      </c>
      <c r="AB39" s="1">
        <v>3.0000000000000001E-3</v>
      </c>
      <c r="AC39" s="1">
        <v>3.9769999999999999</v>
      </c>
      <c r="AD39" s="2">
        <v>32.405462184873954</v>
      </c>
      <c r="AE39" s="2">
        <v>23.424369747899163</v>
      </c>
      <c r="AF39" s="2">
        <v>44.170168067226896</v>
      </c>
      <c r="AG39" s="2">
        <f t="shared" si="1"/>
        <v>35.284810126582279</v>
      </c>
      <c r="AH39" s="2">
        <f t="shared" si="2"/>
        <v>0</v>
      </c>
      <c r="AI39" s="2">
        <v>0.60372899159663873</v>
      </c>
      <c r="AJ39" s="2">
        <v>0.32405462184873957</v>
      </c>
      <c r="AL39" s="1">
        <v>4.7508633481899309</v>
      </c>
      <c r="AM39" s="1">
        <v>1304.36779002913</v>
      </c>
      <c r="AN39" s="1">
        <v>1289.199340820312</v>
      </c>
      <c r="AO39" s="1">
        <v>3.2872040271759029</v>
      </c>
      <c r="AP39" s="1">
        <v>1260.815307617188</v>
      </c>
      <c r="AQ39" s="1">
        <v>1368.564711492786</v>
      </c>
      <c r="AR39" s="1">
        <v>1361.815126382118</v>
      </c>
      <c r="AS39" s="1">
        <v>3.9670257568359379</v>
      </c>
      <c r="AT39" s="1">
        <v>7.0091094003532817</v>
      </c>
      <c r="AU39" s="1">
        <v>6.1305023596940487</v>
      </c>
      <c r="AV39" s="1">
        <v>0</v>
      </c>
    </row>
    <row r="40" spans="1:48" s="1" customFormat="1" x14ac:dyDescent="0.3">
      <c r="A40" s="1">
        <v>2</v>
      </c>
      <c r="B40" s="1">
        <v>50.493000000000002</v>
      </c>
      <c r="C40" s="1">
        <v>0.35799999999999998</v>
      </c>
      <c r="D40" s="1">
        <v>1.0900000000000001</v>
      </c>
      <c r="E40" s="1">
        <v>1.6E-2</v>
      </c>
      <c r="F40" s="1">
        <v>24.97</v>
      </c>
      <c r="G40" s="1">
        <v>0.71099999999999997</v>
      </c>
      <c r="H40" s="1">
        <v>7.5960000000000001</v>
      </c>
      <c r="I40" s="1">
        <v>14.503</v>
      </c>
      <c r="J40" s="1">
        <v>0.182</v>
      </c>
      <c r="K40" s="1">
        <v>0</v>
      </c>
      <c r="L40" s="1">
        <v>0</v>
      </c>
      <c r="M40" s="1">
        <v>0</v>
      </c>
      <c r="N40" s="1">
        <f t="shared" si="0"/>
        <v>99.918999999999997</v>
      </c>
      <c r="O40" s="1" t="s">
        <v>69</v>
      </c>
      <c r="P40" t="str" cm="1">
        <f t="array" ref="P40">_xlfn.IFS(A40=1,"Core",A40=2,"Rim",TRUE,"Mantle")</f>
        <v>Rim</v>
      </c>
      <c r="Q40" s="1" t="s">
        <v>70</v>
      </c>
      <c r="R40" s="1">
        <v>1.9930000000000001</v>
      </c>
      <c r="S40" s="1">
        <v>1.0999999999999999E-2</v>
      </c>
      <c r="T40" s="1">
        <v>5.0999999999999997E-2</v>
      </c>
      <c r="U40" s="1">
        <v>0</v>
      </c>
      <c r="V40" s="1">
        <v>0</v>
      </c>
      <c r="W40" s="1">
        <v>0.82399999999999995</v>
      </c>
      <c r="X40" s="1">
        <v>2.4E-2</v>
      </c>
      <c r="Y40" s="1">
        <v>0.44700000000000001</v>
      </c>
      <c r="Z40" s="1">
        <v>0.61299999999999999</v>
      </c>
      <c r="AA40" s="1">
        <v>1.4E-2</v>
      </c>
      <c r="AB40" s="1">
        <v>0</v>
      </c>
      <c r="AC40" s="1">
        <v>3.9780000000000002</v>
      </c>
      <c r="AD40" s="2">
        <v>32.127882599580715</v>
      </c>
      <c r="AE40" s="2">
        <v>23.427672955974842</v>
      </c>
      <c r="AF40" s="2">
        <v>44.44444444444445</v>
      </c>
      <c r="AG40" s="2">
        <f t="shared" si="1"/>
        <v>35.169158143194338</v>
      </c>
      <c r="AH40" s="2">
        <f t="shared" si="2"/>
        <v>0</v>
      </c>
      <c r="AI40" s="2">
        <v>0.60508385744234805</v>
      </c>
      <c r="AJ40" s="2">
        <v>0.32127882599580715</v>
      </c>
      <c r="AL40" s="1">
        <v>4.6336212748917553</v>
      </c>
      <c r="AM40" s="1">
        <v>1297.859558555708</v>
      </c>
      <c r="AN40" s="1">
        <v>1293.734619140625</v>
      </c>
      <c r="AO40" s="1">
        <v>2.991348505020142</v>
      </c>
      <c r="AP40" s="1">
        <v>1312.537109375</v>
      </c>
      <c r="AQ40" s="1">
        <v>1368.30218165774</v>
      </c>
      <c r="AR40" s="1">
        <v>1368.105366676474</v>
      </c>
      <c r="AS40" s="1">
        <v>3.4919617176055908</v>
      </c>
      <c r="AT40" s="1">
        <v>7.066338490826638</v>
      </c>
      <c r="AU40" s="1">
        <v>7.040705542377923</v>
      </c>
      <c r="AV40" s="1">
        <v>0</v>
      </c>
    </row>
    <row r="41" spans="1:48" s="1" customFormat="1" x14ac:dyDescent="0.3">
      <c r="A41" s="1">
        <v>2</v>
      </c>
      <c r="B41" s="1">
        <v>51.680999999999997</v>
      </c>
      <c r="C41" s="1">
        <v>0.34399999999999997</v>
      </c>
      <c r="D41" s="1">
        <v>0.82299999999999995</v>
      </c>
      <c r="E41" s="1">
        <v>1.0999999999999999E-2</v>
      </c>
      <c r="F41" s="1">
        <v>24.565000000000001</v>
      </c>
      <c r="G41" s="1">
        <v>0.67100000000000004</v>
      </c>
      <c r="H41" s="1">
        <v>7.4589999999999996</v>
      </c>
      <c r="I41" s="1">
        <v>15.651999999999999</v>
      </c>
      <c r="J41" s="1">
        <v>0.185</v>
      </c>
      <c r="K41" s="1">
        <v>0.01</v>
      </c>
      <c r="L41" s="1">
        <v>0</v>
      </c>
      <c r="M41" s="1">
        <v>3.7999999999999999E-2</v>
      </c>
      <c r="N41" s="1">
        <f t="shared" si="0"/>
        <v>101.43900000000002</v>
      </c>
      <c r="O41" s="1" t="s">
        <v>69</v>
      </c>
      <c r="P41" t="str" cm="1">
        <f t="array" ref="P41">_xlfn.IFS(A41=1,"Core",A41=2,"Rim",TRUE,"Mantle")</f>
        <v>Rim</v>
      </c>
      <c r="Q41" s="1" t="s">
        <v>70</v>
      </c>
      <c r="R41" s="1">
        <v>2.0070000000000001</v>
      </c>
      <c r="S41" s="1">
        <v>0.01</v>
      </c>
      <c r="T41" s="1">
        <v>3.7999999999999999E-2</v>
      </c>
      <c r="U41" s="1">
        <v>0</v>
      </c>
      <c r="V41" s="1">
        <v>0</v>
      </c>
      <c r="W41" s="1">
        <v>0.79800000000000004</v>
      </c>
      <c r="X41" s="1">
        <v>2.1999999999999999E-2</v>
      </c>
      <c r="Y41" s="1">
        <v>0.432</v>
      </c>
      <c r="Z41" s="1">
        <v>0.65100000000000002</v>
      </c>
      <c r="AA41" s="1">
        <v>1.4E-2</v>
      </c>
      <c r="AB41" s="1">
        <v>0</v>
      </c>
      <c r="AC41" s="1">
        <v>3.972</v>
      </c>
      <c r="AD41" s="2">
        <v>34.209143457698367</v>
      </c>
      <c r="AE41" s="2">
        <v>22.700998423541773</v>
      </c>
      <c r="AF41" s="2">
        <v>43.08985811875985</v>
      </c>
      <c r="AG41" s="2">
        <f t="shared" si="1"/>
        <v>35.121951219512191</v>
      </c>
      <c r="AH41" s="2">
        <f t="shared" si="2"/>
        <v>0</v>
      </c>
      <c r="AI41" s="2">
        <v>0.60194429847609032</v>
      </c>
      <c r="AJ41" s="2">
        <v>0.34209143457698366</v>
      </c>
      <c r="AL41" s="1">
        <v>4.1176831949138446</v>
      </c>
      <c r="AM41" s="1">
        <v>1301.2685636390161</v>
      </c>
      <c r="AN41" s="1">
        <v>1285.045288085938</v>
      </c>
      <c r="AO41" s="1">
        <v>2.945746898651123</v>
      </c>
      <c r="AP41" s="1">
        <v>1284.956787109375</v>
      </c>
      <c r="AQ41" s="1">
        <v>1368.252651399124</v>
      </c>
      <c r="AR41" s="1">
        <v>1367.961590334904</v>
      </c>
      <c r="AS41" s="1">
        <v>3.3488459587097168</v>
      </c>
      <c r="AT41" s="1">
        <v>6.5231094633581961</v>
      </c>
      <c r="AU41" s="1">
        <v>6.4853162034262137</v>
      </c>
      <c r="AV41" s="1">
        <v>0</v>
      </c>
    </row>
    <row r="42" spans="1:48" s="1" customFormat="1" x14ac:dyDescent="0.3">
      <c r="A42" s="1">
        <v>2</v>
      </c>
      <c r="B42" s="1">
        <v>50.901000000000003</v>
      </c>
      <c r="C42" s="1">
        <v>0.34499999999999997</v>
      </c>
      <c r="D42" s="1">
        <v>0.85299999999999998</v>
      </c>
      <c r="E42" s="1">
        <v>1.7999999999999999E-2</v>
      </c>
      <c r="F42" s="1">
        <v>25.265000000000001</v>
      </c>
      <c r="G42" s="1">
        <v>0.70299999999999996</v>
      </c>
      <c r="H42" s="1">
        <v>7.1630000000000003</v>
      </c>
      <c r="I42" s="1">
        <v>15.057</v>
      </c>
      <c r="J42" s="1">
        <v>0.21</v>
      </c>
      <c r="K42" s="1">
        <v>0</v>
      </c>
      <c r="L42" s="1">
        <v>0</v>
      </c>
      <c r="M42" s="1">
        <v>5.0000000000000001E-3</v>
      </c>
      <c r="N42" s="1">
        <f t="shared" si="0"/>
        <v>100.52</v>
      </c>
      <c r="O42" s="1" t="s">
        <v>69</v>
      </c>
      <c r="P42" t="str" cm="1">
        <f t="array" ref="P42">_xlfn.IFS(A42=1,"Core",A42=2,"Rim",TRUE,"Mantle")</f>
        <v>Rim</v>
      </c>
      <c r="Q42" s="1" t="s">
        <v>70</v>
      </c>
      <c r="R42" s="1">
        <v>2.0019999999999998</v>
      </c>
      <c r="S42" s="1">
        <v>0.01</v>
      </c>
      <c r="T42" s="1">
        <v>0.04</v>
      </c>
      <c r="U42" s="1">
        <v>1E-3</v>
      </c>
      <c r="V42" s="1">
        <v>0</v>
      </c>
      <c r="W42" s="1">
        <v>0.83099999999999996</v>
      </c>
      <c r="X42" s="1">
        <v>2.3E-2</v>
      </c>
      <c r="Y42" s="1">
        <v>0.42</v>
      </c>
      <c r="Z42" s="1">
        <v>0.63400000000000001</v>
      </c>
      <c r="AA42" s="1">
        <v>1.6E-2</v>
      </c>
      <c r="AB42" s="1">
        <v>0</v>
      </c>
      <c r="AC42" s="1">
        <v>3.976</v>
      </c>
      <c r="AD42" s="2">
        <v>33.228511530398322</v>
      </c>
      <c r="AE42" s="2">
        <v>22.012578616352204</v>
      </c>
      <c r="AF42" s="2">
        <v>44.758909853249477</v>
      </c>
      <c r="AG42" s="2">
        <f t="shared" si="1"/>
        <v>33.573141486810556</v>
      </c>
      <c r="AH42" s="2">
        <f t="shared" si="2"/>
        <v>0</v>
      </c>
      <c r="AI42" s="2">
        <v>0.61373165618448633</v>
      </c>
      <c r="AJ42" s="2">
        <v>0.33228511530398319</v>
      </c>
      <c r="AL42" s="1">
        <v>4.5453284524862418</v>
      </c>
      <c r="AM42" s="1">
        <v>1296.0843938449721</v>
      </c>
      <c r="AN42" s="1">
        <v>1293.306640625</v>
      </c>
      <c r="AO42" s="1">
        <v>2.936139583587646</v>
      </c>
      <c r="AP42" s="1">
        <v>1303.134765625</v>
      </c>
      <c r="AQ42" s="1">
        <v>1364.3943947046921</v>
      </c>
      <c r="AR42" s="1">
        <v>1366.9478536936281</v>
      </c>
      <c r="AS42" s="1">
        <v>3.5432641506195068</v>
      </c>
      <c r="AT42" s="1">
        <v>6.850059506436537</v>
      </c>
      <c r="AU42" s="1">
        <v>7.1831666843423321</v>
      </c>
      <c r="AV42" s="1">
        <v>0</v>
      </c>
    </row>
    <row r="43" spans="1:48" s="1" customFormat="1" x14ac:dyDescent="0.3">
      <c r="A43" s="1">
        <v>2</v>
      </c>
      <c r="B43" s="1">
        <v>50.360999999999997</v>
      </c>
      <c r="C43" s="1">
        <v>0.438</v>
      </c>
      <c r="D43" s="1">
        <v>1.046</v>
      </c>
      <c r="E43" s="1">
        <v>3.0000000000000001E-3</v>
      </c>
      <c r="F43" s="1">
        <v>25.36</v>
      </c>
      <c r="G43" s="1">
        <v>0.66</v>
      </c>
      <c r="H43" s="1">
        <v>6.8310000000000004</v>
      </c>
      <c r="I43" s="1">
        <v>15.375</v>
      </c>
      <c r="J43" s="1">
        <v>0.16400000000000001</v>
      </c>
      <c r="K43" s="1">
        <v>0</v>
      </c>
      <c r="L43" s="1">
        <v>0</v>
      </c>
      <c r="M43" s="1">
        <v>3.0000000000000001E-3</v>
      </c>
      <c r="N43" s="1">
        <f t="shared" si="0"/>
        <v>100.241</v>
      </c>
      <c r="O43" s="1" t="s">
        <v>69</v>
      </c>
      <c r="P43" t="str" cm="1">
        <f t="array" ref="P43">_xlfn.IFS(A43=1,"Core",A43=2,"Rim",TRUE,"Mantle")</f>
        <v>Rim</v>
      </c>
      <c r="Q43" s="1" t="s">
        <v>70</v>
      </c>
      <c r="R43" s="1">
        <v>1.99</v>
      </c>
      <c r="S43" s="1">
        <v>1.2999999999999999E-2</v>
      </c>
      <c r="T43" s="1">
        <v>4.9000000000000002E-2</v>
      </c>
      <c r="U43" s="1">
        <v>0</v>
      </c>
      <c r="V43" s="1">
        <v>0</v>
      </c>
      <c r="W43" s="1">
        <v>0.83799999999999997</v>
      </c>
      <c r="X43" s="1">
        <v>2.1999999999999999E-2</v>
      </c>
      <c r="Y43" s="1">
        <v>0.40200000000000002</v>
      </c>
      <c r="Z43" s="1">
        <v>0.65100000000000002</v>
      </c>
      <c r="AA43" s="1">
        <v>1.2999999999999999E-2</v>
      </c>
      <c r="AB43" s="1">
        <v>0</v>
      </c>
      <c r="AC43" s="1">
        <v>3.9790000000000001</v>
      </c>
      <c r="AD43" s="2">
        <v>34.030318870883427</v>
      </c>
      <c r="AE43" s="2">
        <v>21.01411395713539</v>
      </c>
      <c r="AF43" s="2">
        <v>44.95556717198118</v>
      </c>
      <c r="AG43" s="2">
        <f t="shared" si="1"/>
        <v>32.41935483870968</v>
      </c>
      <c r="AH43" s="2">
        <f t="shared" si="2"/>
        <v>0</v>
      </c>
      <c r="AI43" s="2">
        <v>0.61970726607422888</v>
      </c>
      <c r="AJ43" s="2">
        <v>0.34030318870883425</v>
      </c>
      <c r="AL43" s="1">
        <v>3.8182228990715998</v>
      </c>
      <c r="AM43" s="1">
        <v>1288.9244116993059</v>
      </c>
      <c r="AN43" s="1">
        <v>1294.16748046875</v>
      </c>
      <c r="AO43" s="1">
        <v>3.0333976745605469</v>
      </c>
      <c r="AP43" s="1">
        <v>1289.175415039062</v>
      </c>
      <c r="AQ43" s="1">
        <v>1356.3015485158901</v>
      </c>
      <c r="AR43" s="1">
        <v>1355.900132636235</v>
      </c>
      <c r="AS43" s="1">
        <v>3.397363424301147</v>
      </c>
      <c r="AT43" s="1">
        <v>6.3123273690771384</v>
      </c>
      <c r="AU43" s="1">
        <v>6.25980802770931</v>
      </c>
      <c r="AV43" s="1">
        <v>0</v>
      </c>
    </row>
    <row r="44" spans="1:48" s="1" customFormat="1" x14ac:dyDescent="0.3">
      <c r="A44" s="1">
        <v>2</v>
      </c>
      <c r="B44" s="1">
        <v>50.552</v>
      </c>
      <c r="C44" s="1">
        <v>0.36799999999999999</v>
      </c>
      <c r="D44" s="1">
        <v>0.89300000000000002</v>
      </c>
      <c r="E44" s="1">
        <v>3.1E-2</v>
      </c>
      <c r="F44" s="1">
        <v>26.837</v>
      </c>
      <c r="G44" s="1">
        <v>0.77900000000000003</v>
      </c>
      <c r="H44" s="1">
        <v>6.9390000000000001</v>
      </c>
      <c r="I44" s="1">
        <v>13.925000000000001</v>
      </c>
      <c r="J44" s="1">
        <v>0.16300000000000001</v>
      </c>
      <c r="K44" s="1">
        <v>0</v>
      </c>
      <c r="L44" s="1">
        <v>0</v>
      </c>
      <c r="M44" s="1">
        <v>5.0000000000000001E-3</v>
      </c>
      <c r="N44" s="1">
        <f t="shared" si="0"/>
        <v>100.49199999999999</v>
      </c>
      <c r="O44" s="1" t="s">
        <v>69</v>
      </c>
      <c r="P44" t="str" cm="1">
        <f t="array" ref="P44">_xlfn.IFS(A44=1,"Core",A44=2,"Rim",TRUE,"Mantle")</f>
        <v>Rim</v>
      </c>
      <c r="Q44" s="1" t="s">
        <v>70</v>
      </c>
      <c r="R44" s="1">
        <v>1.998</v>
      </c>
      <c r="S44" s="1">
        <v>1.0999999999999999E-2</v>
      </c>
      <c r="T44" s="1">
        <v>4.2000000000000003E-2</v>
      </c>
      <c r="U44" s="1">
        <v>1E-3</v>
      </c>
      <c r="V44" s="1">
        <v>0</v>
      </c>
      <c r="W44" s="1">
        <v>0.88700000000000001</v>
      </c>
      <c r="X44" s="1">
        <v>2.5999999999999999E-2</v>
      </c>
      <c r="Y44" s="1">
        <v>0.40899999999999997</v>
      </c>
      <c r="Z44" s="1">
        <v>0.59</v>
      </c>
      <c r="AA44" s="1">
        <v>1.2E-2</v>
      </c>
      <c r="AB44" s="1">
        <v>0</v>
      </c>
      <c r="AC44" s="1">
        <v>3.976</v>
      </c>
      <c r="AD44" s="2">
        <v>30.857740585774064</v>
      </c>
      <c r="AE44" s="2">
        <v>21.39121338912134</v>
      </c>
      <c r="AF44" s="2">
        <v>47.751046025104607</v>
      </c>
      <c r="AG44" s="2">
        <f t="shared" si="1"/>
        <v>31.558641975308639</v>
      </c>
      <c r="AH44" s="2">
        <f t="shared" si="2"/>
        <v>0</v>
      </c>
      <c r="AI44" s="2">
        <v>0.63179916317991636</v>
      </c>
      <c r="AJ44" s="2">
        <v>0.30857740585774063</v>
      </c>
      <c r="AL44" s="1">
        <v>4.9061084450286323</v>
      </c>
      <c r="AM44" s="1">
        <v>1284.634727163701</v>
      </c>
      <c r="AN44" s="1">
        <v>1305.03759765625</v>
      </c>
      <c r="AO44" s="1">
        <v>3.0683972835540771</v>
      </c>
      <c r="AP44" s="1">
        <v>1324.181884765625</v>
      </c>
      <c r="AQ44" s="1">
        <v>1357.1185431226129</v>
      </c>
      <c r="AR44" s="1">
        <v>1356.142777846329</v>
      </c>
      <c r="AS44" s="1">
        <v>3.9230682849884029</v>
      </c>
      <c r="AT44" s="1">
        <v>7.225546544998906</v>
      </c>
      <c r="AU44" s="1">
        <v>7.0973023170379577</v>
      </c>
      <c r="AV44" s="1">
        <v>0</v>
      </c>
    </row>
    <row r="45" spans="1:48" s="1" customFormat="1" x14ac:dyDescent="0.3">
      <c r="A45" s="1">
        <v>2</v>
      </c>
      <c r="B45" s="1">
        <v>50.613</v>
      </c>
      <c r="C45" s="1">
        <v>0.4</v>
      </c>
      <c r="D45" s="1">
        <v>0.97199999999999998</v>
      </c>
      <c r="E45" s="1">
        <v>6.0000000000000001E-3</v>
      </c>
      <c r="F45" s="1">
        <v>25.236000000000001</v>
      </c>
      <c r="G45" s="1">
        <v>0.69399999999999995</v>
      </c>
      <c r="H45" s="1">
        <v>6.4279999999999999</v>
      </c>
      <c r="I45" s="1">
        <v>15.779</v>
      </c>
      <c r="J45" s="1">
        <v>0.222</v>
      </c>
      <c r="K45" s="1">
        <v>4.3999999999999997E-2</v>
      </c>
      <c r="L45" s="1">
        <v>0</v>
      </c>
      <c r="M45" s="1">
        <v>0</v>
      </c>
      <c r="N45" s="1">
        <f t="shared" si="0"/>
        <v>100.39399999999999</v>
      </c>
      <c r="O45" s="1" t="s">
        <v>69</v>
      </c>
      <c r="P45" t="str" cm="1">
        <f t="array" ref="P45">_xlfn.IFS(A45=1,"Core",A45=2,"Rim",TRUE,"Mantle")</f>
        <v>Rim</v>
      </c>
      <c r="Q45" s="1" t="s">
        <v>70</v>
      </c>
      <c r="R45" s="1">
        <v>1.998</v>
      </c>
      <c r="S45" s="1">
        <v>1.2E-2</v>
      </c>
      <c r="T45" s="1">
        <v>4.4999999999999998E-2</v>
      </c>
      <c r="U45" s="1">
        <v>0</v>
      </c>
      <c r="V45" s="1">
        <v>0</v>
      </c>
      <c r="W45" s="1">
        <v>0.83299999999999996</v>
      </c>
      <c r="X45" s="1">
        <v>2.3E-2</v>
      </c>
      <c r="Y45" s="1">
        <v>0.378</v>
      </c>
      <c r="Z45" s="1">
        <v>0.66700000000000004</v>
      </c>
      <c r="AA45" s="1">
        <v>1.7000000000000001E-2</v>
      </c>
      <c r="AB45" s="1">
        <v>2E-3</v>
      </c>
      <c r="AC45" s="1">
        <v>3.9769999999999999</v>
      </c>
      <c r="AD45" s="2">
        <v>35.086796422935294</v>
      </c>
      <c r="AE45" s="2">
        <v>19.884271436086269</v>
      </c>
      <c r="AF45" s="2">
        <v>45.028932140978426</v>
      </c>
      <c r="AG45" s="2">
        <f t="shared" si="1"/>
        <v>31.213872832369947</v>
      </c>
      <c r="AH45" s="2">
        <f t="shared" si="2"/>
        <v>0</v>
      </c>
      <c r="AI45" s="2">
        <v>0.62572330352446071</v>
      </c>
      <c r="AJ45" s="2">
        <v>0.35086796422935296</v>
      </c>
      <c r="AL45" s="1">
        <v>4.3250253988867904</v>
      </c>
      <c r="AM45" s="1">
        <v>1288.6207223666429</v>
      </c>
      <c r="AN45" s="1">
        <v>1260.801147460938</v>
      </c>
      <c r="AO45" s="1">
        <v>3.7583129405975342</v>
      </c>
      <c r="AP45" s="1">
        <v>1239.67822265625</v>
      </c>
      <c r="AQ45" s="1">
        <v>1359.480875251546</v>
      </c>
      <c r="AR45" s="1">
        <v>1357.5085652320799</v>
      </c>
      <c r="AS45" s="1">
        <v>4.1135940551757813</v>
      </c>
      <c r="AT45" s="1">
        <v>6.6778593867174996</v>
      </c>
      <c r="AU45" s="1">
        <v>6.419884911311744</v>
      </c>
      <c r="AV45" s="1">
        <v>0</v>
      </c>
    </row>
    <row r="46" spans="1:48" s="1" customFormat="1" x14ac:dyDescent="0.3">
      <c r="A46" s="1">
        <v>2</v>
      </c>
      <c r="B46" s="1">
        <v>50.29</v>
      </c>
      <c r="C46" s="1">
        <v>0.33200000000000002</v>
      </c>
      <c r="D46" s="1">
        <v>0.92400000000000004</v>
      </c>
      <c r="E46" s="1">
        <v>0</v>
      </c>
      <c r="F46" s="1">
        <v>27.061</v>
      </c>
      <c r="G46" s="1">
        <v>0.73799999999999999</v>
      </c>
      <c r="H46" s="1">
        <v>6.3419999999999996</v>
      </c>
      <c r="I46" s="1">
        <v>14.087999999999999</v>
      </c>
      <c r="J46" s="1">
        <v>0.20599999999999999</v>
      </c>
      <c r="K46" s="1">
        <v>3.0000000000000001E-3</v>
      </c>
      <c r="L46" s="1">
        <v>0</v>
      </c>
      <c r="M46" s="1">
        <v>0</v>
      </c>
      <c r="N46" s="1">
        <f t="shared" si="0"/>
        <v>99.983999999999995</v>
      </c>
      <c r="O46" s="1" t="s">
        <v>69</v>
      </c>
      <c r="P46" t="str" cm="1">
        <f t="array" ref="P46">_xlfn.IFS(A46=1,"Core",A46=2,"Rim",TRUE,"Mantle")</f>
        <v>Rim</v>
      </c>
      <c r="Q46" s="1" t="s">
        <v>70</v>
      </c>
      <c r="R46" s="1">
        <v>2.0019999999999998</v>
      </c>
      <c r="S46" s="1">
        <v>0.01</v>
      </c>
      <c r="T46" s="1">
        <v>4.2999999999999997E-2</v>
      </c>
      <c r="U46" s="1">
        <v>0</v>
      </c>
      <c r="V46" s="1">
        <v>0</v>
      </c>
      <c r="W46" s="1">
        <v>0.90100000000000002</v>
      </c>
      <c r="X46" s="1">
        <v>2.5000000000000001E-2</v>
      </c>
      <c r="Y46" s="1">
        <v>0.376</v>
      </c>
      <c r="Z46" s="1">
        <v>0.60099999999999998</v>
      </c>
      <c r="AA46" s="1">
        <v>1.6E-2</v>
      </c>
      <c r="AB46" s="1">
        <v>0</v>
      </c>
      <c r="AC46" s="1">
        <v>3.9740000000000002</v>
      </c>
      <c r="AD46" s="2">
        <v>31.581713084603251</v>
      </c>
      <c r="AE46" s="2">
        <v>19.75827640567525</v>
      </c>
      <c r="AF46" s="2">
        <v>48.660010509721502</v>
      </c>
      <c r="AG46" s="2">
        <f t="shared" si="1"/>
        <v>29.444009397024274</v>
      </c>
      <c r="AH46" s="2">
        <f t="shared" si="2"/>
        <v>0</v>
      </c>
      <c r="AI46" s="2">
        <v>0.64450867052023131</v>
      </c>
      <c r="AJ46" s="2">
        <v>0.31581713084603252</v>
      </c>
      <c r="AL46" s="1">
        <v>5.4011019723700002</v>
      </c>
      <c r="AM46" s="1">
        <v>1285.922762143068</v>
      </c>
      <c r="AN46" s="1">
        <v>1277.084716796875</v>
      </c>
      <c r="AO46" s="1">
        <v>3.2729201316833501</v>
      </c>
      <c r="AP46" s="1">
        <v>1292.10009765625</v>
      </c>
      <c r="AQ46" s="1">
        <v>1358.494064780913</v>
      </c>
      <c r="AR46" s="1">
        <v>1360.5493289406841</v>
      </c>
      <c r="AS46" s="1">
        <v>4.0673575401306152</v>
      </c>
      <c r="AT46" s="1">
        <v>7.7739471595791656</v>
      </c>
      <c r="AU46" s="1">
        <v>8.0446254262891834</v>
      </c>
      <c r="AV46" s="1">
        <v>0</v>
      </c>
    </row>
  </sheetData>
  <sortState xmlns:xlrd2="http://schemas.microsoft.com/office/spreadsheetml/2017/richdata2" ref="A2:AX46">
    <sortCondition descending="1" ref="AG2:AG46"/>
  </sortState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AEAF4-9627-4BF4-968A-1EBCF5648F8F}">
  <dimension ref="A1:AX150"/>
  <sheetViews>
    <sheetView topLeftCell="J91" workbookViewId="0">
      <selection activeCell="W24" sqref="W24"/>
    </sheetView>
  </sheetViews>
  <sheetFormatPr defaultRowHeight="14" x14ac:dyDescent="0.3"/>
  <cols>
    <col min="15" max="15" width="11.6328125" bestFit="1" customWidth="1"/>
    <col min="17" max="17" width="14.5429687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>
        <v>3</v>
      </c>
      <c r="B2">
        <v>50.908999999999999</v>
      </c>
      <c r="C2">
        <v>0.246</v>
      </c>
      <c r="D2">
        <v>0.82399999999999995</v>
      </c>
      <c r="E2">
        <v>0.37</v>
      </c>
      <c r="F2">
        <v>14.071</v>
      </c>
      <c r="G2">
        <v>0.45100000000000001</v>
      </c>
      <c r="H2">
        <v>12.868</v>
      </c>
      <c r="I2">
        <v>19.291</v>
      </c>
      <c r="J2">
        <v>0.30199999999999999</v>
      </c>
      <c r="K2">
        <v>0</v>
      </c>
      <c r="L2">
        <v>0.11600000000000001</v>
      </c>
      <c r="M2">
        <v>0</v>
      </c>
      <c r="N2" s="1">
        <f t="shared" ref="N2:N33" si="0">SUM(B2:M2)</f>
        <v>99.447999999999993</v>
      </c>
      <c r="O2" s="1" t="s">
        <v>71</v>
      </c>
      <c r="P2" t="str" cm="1">
        <f t="array" ref="P2">_xlfn.IFS(A2=3,"Core",A2=2,"Rim",TRUE,"Mantle")</f>
        <v>Core</v>
      </c>
      <c r="Q2" s="1" t="s">
        <v>93</v>
      </c>
      <c r="R2">
        <v>1.94</v>
      </c>
      <c r="S2">
        <v>7.0000000000000001E-3</v>
      </c>
      <c r="T2">
        <v>3.6999999999999998E-2</v>
      </c>
      <c r="U2">
        <v>1.0999999999999999E-2</v>
      </c>
      <c r="V2">
        <v>7.9000000000000001E-2</v>
      </c>
      <c r="W2">
        <v>0.36899999999999999</v>
      </c>
      <c r="X2">
        <v>1.4999999999999999E-2</v>
      </c>
      <c r="Y2">
        <v>0.73099999999999998</v>
      </c>
      <c r="Z2">
        <v>0.78800000000000003</v>
      </c>
      <c r="AA2">
        <v>2.1999999999999999E-2</v>
      </c>
      <c r="AB2">
        <v>0</v>
      </c>
      <c r="AC2">
        <v>4</v>
      </c>
      <c r="AD2">
        <v>39.757820383451062</v>
      </c>
      <c r="AE2">
        <v>36.88193743693239</v>
      </c>
      <c r="AF2">
        <v>23.360242179616545</v>
      </c>
      <c r="AG2" s="2">
        <f t="shared" ref="AG2:AG33" si="1">Y2/(Y2+W2)*100</f>
        <v>66.454545454545439</v>
      </c>
      <c r="AH2" s="2">
        <f t="shared" ref="AH2:AH33" si="2">V2/(V2+W2)</f>
        <v>0.17633928571428573</v>
      </c>
      <c r="AI2">
        <v>0.43239152371342071</v>
      </c>
      <c r="AJ2">
        <v>0.39757820383451059</v>
      </c>
      <c r="AK2"/>
      <c r="AL2"/>
      <c r="AM2">
        <v>1348.5886193931519</v>
      </c>
      <c r="AN2">
        <v>1380.771850585938</v>
      </c>
      <c r="AO2">
        <v>2.2418055534362789</v>
      </c>
      <c r="AP2">
        <v>1340.425415039062</v>
      </c>
      <c r="AQ2"/>
      <c r="AR2"/>
      <c r="AS2">
        <v>2.385368824005127</v>
      </c>
      <c r="AT2"/>
      <c r="AU2"/>
      <c r="AV2">
        <v>1</v>
      </c>
      <c r="AW2"/>
      <c r="AX2"/>
    </row>
    <row r="3" spans="1:50" s="1" customFormat="1" x14ac:dyDescent="0.3">
      <c r="A3">
        <v>3</v>
      </c>
      <c r="B3">
        <v>51.039000000000001</v>
      </c>
      <c r="C3">
        <v>0.223</v>
      </c>
      <c r="D3">
        <v>0.78500000000000003</v>
      </c>
      <c r="E3">
        <v>0.34699999999999998</v>
      </c>
      <c r="F3">
        <v>14.272</v>
      </c>
      <c r="G3">
        <v>0.39500000000000002</v>
      </c>
      <c r="H3">
        <v>12.824</v>
      </c>
      <c r="I3">
        <v>19.349</v>
      </c>
      <c r="J3">
        <v>0.312</v>
      </c>
      <c r="K3">
        <v>0</v>
      </c>
      <c r="L3">
        <v>0.13200000000000001</v>
      </c>
      <c r="M3">
        <v>0</v>
      </c>
      <c r="N3" s="1">
        <f t="shared" si="0"/>
        <v>99.677999999999997</v>
      </c>
      <c r="O3" s="1" t="s">
        <v>71</v>
      </c>
      <c r="P3" t="str" cm="1">
        <f t="array" ref="P3">_xlfn.IFS(A3=3,"Core",A3=2,"Rim",TRUE,"Mantle")</f>
        <v>Core</v>
      </c>
      <c r="Q3" s="1" t="s">
        <v>93</v>
      </c>
      <c r="R3">
        <v>1.9419999999999999</v>
      </c>
      <c r="S3">
        <v>6.0000000000000001E-3</v>
      </c>
      <c r="T3">
        <v>3.5000000000000003E-2</v>
      </c>
      <c r="U3">
        <v>0.01</v>
      </c>
      <c r="V3">
        <v>8.1000000000000003E-2</v>
      </c>
      <c r="W3">
        <v>0.374</v>
      </c>
      <c r="X3">
        <v>1.2999999999999999E-2</v>
      </c>
      <c r="Y3">
        <v>0.72699999999999998</v>
      </c>
      <c r="Z3">
        <v>0.78900000000000003</v>
      </c>
      <c r="AA3">
        <v>2.3E-2</v>
      </c>
      <c r="AB3">
        <v>0</v>
      </c>
      <c r="AC3">
        <v>4</v>
      </c>
      <c r="AD3">
        <v>39.768145161290327</v>
      </c>
      <c r="AE3">
        <v>36.643145161290327</v>
      </c>
      <c r="AF3">
        <v>23.588709677419356</v>
      </c>
      <c r="AG3" s="2">
        <f t="shared" si="1"/>
        <v>66.03088101725703</v>
      </c>
      <c r="AH3" s="2">
        <f t="shared" si="2"/>
        <v>0.17802197802197803</v>
      </c>
      <c r="AI3">
        <v>0.43472782258064518</v>
      </c>
      <c r="AJ3">
        <v>0.39768145161290325</v>
      </c>
      <c r="AK3"/>
      <c r="AL3"/>
      <c r="AM3">
        <v>1353.3105180155201</v>
      </c>
      <c r="AN3">
        <v>1378.607421875</v>
      </c>
      <c r="AO3">
        <v>1.9494950771331789</v>
      </c>
      <c r="AP3">
        <v>1354.536376953125</v>
      </c>
      <c r="AQ3"/>
      <c r="AR3"/>
      <c r="AS3">
        <v>2.859130859375</v>
      </c>
      <c r="AT3"/>
      <c r="AU3"/>
      <c r="AV3">
        <v>1</v>
      </c>
      <c r="AW3"/>
      <c r="AX3"/>
    </row>
    <row r="4" spans="1:50" s="1" customFormat="1" x14ac:dyDescent="0.3">
      <c r="A4">
        <v>3</v>
      </c>
      <c r="B4">
        <v>50.594000000000001</v>
      </c>
      <c r="C4">
        <v>0.25700000000000001</v>
      </c>
      <c r="D4">
        <v>0.80400000000000005</v>
      </c>
      <c r="E4">
        <v>0.34399999999999997</v>
      </c>
      <c r="F4">
        <v>13.916</v>
      </c>
      <c r="G4">
        <v>0.45200000000000001</v>
      </c>
      <c r="H4">
        <v>12.696999999999999</v>
      </c>
      <c r="I4">
        <v>19.009</v>
      </c>
      <c r="J4">
        <v>0.32600000000000001</v>
      </c>
      <c r="K4">
        <v>0</v>
      </c>
      <c r="L4">
        <v>0.11600000000000001</v>
      </c>
      <c r="M4">
        <v>2.9000000000000001E-2</v>
      </c>
      <c r="N4" s="1">
        <f t="shared" si="0"/>
        <v>98.543999999999997</v>
      </c>
      <c r="O4" s="1" t="s">
        <v>71</v>
      </c>
      <c r="P4" t="str" cm="1">
        <f t="array" ref="P4">_xlfn.IFS(A4=3,"Core",A4=2,"Rim",TRUE,"Mantle")</f>
        <v>Core</v>
      </c>
      <c r="Q4" s="1" t="s">
        <v>93</v>
      </c>
      <c r="R4">
        <v>1.9470000000000001</v>
      </c>
      <c r="S4">
        <v>7.0000000000000001E-3</v>
      </c>
      <c r="T4">
        <v>3.5999999999999997E-2</v>
      </c>
      <c r="U4">
        <v>0.01</v>
      </c>
      <c r="V4">
        <v>6.9000000000000006E-2</v>
      </c>
      <c r="W4">
        <v>0.379</v>
      </c>
      <c r="X4">
        <v>1.4999999999999999E-2</v>
      </c>
      <c r="Y4">
        <v>0.72799999999999998</v>
      </c>
      <c r="Z4">
        <v>0.78400000000000003</v>
      </c>
      <c r="AA4">
        <v>2.4E-2</v>
      </c>
      <c r="AB4">
        <v>0</v>
      </c>
      <c r="AC4">
        <v>4</v>
      </c>
      <c r="AD4">
        <v>39.696202531645561</v>
      </c>
      <c r="AE4">
        <v>36.860759493670884</v>
      </c>
      <c r="AF4">
        <v>23.443037974683541</v>
      </c>
      <c r="AG4" s="2">
        <f t="shared" si="1"/>
        <v>65.763324299909669</v>
      </c>
      <c r="AH4" s="2">
        <f t="shared" si="2"/>
        <v>0.15401785714285715</v>
      </c>
      <c r="AI4">
        <v>0.43291139240506327</v>
      </c>
      <c r="AJ4">
        <v>0.39696202531645564</v>
      </c>
      <c r="AK4"/>
      <c r="AL4"/>
      <c r="AM4">
        <v>1352.5001422412449</v>
      </c>
      <c r="AN4">
        <v>1379.3291015625</v>
      </c>
      <c r="AO4">
        <v>2.4324402809143071</v>
      </c>
      <c r="AP4">
        <v>1341.614501953125</v>
      </c>
      <c r="AQ4"/>
      <c r="AR4"/>
      <c r="AS4">
        <v>2.8271932601928711</v>
      </c>
      <c r="AT4"/>
      <c r="AU4"/>
      <c r="AV4">
        <v>1</v>
      </c>
      <c r="AW4"/>
      <c r="AX4"/>
    </row>
    <row r="5" spans="1:50" s="1" customFormat="1" x14ac:dyDescent="0.3">
      <c r="A5">
        <v>3</v>
      </c>
      <c r="B5">
        <v>51.046999999999997</v>
      </c>
      <c r="C5">
        <v>0.24299999999999999</v>
      </c>
      <c r="D5">
        <v>0.80400000000000005</v>
      </c>
      <c r="E5">
        <v>0.36</v>
      </c>
      <c r="F5">
        <v>14.247</v>
      </c>
      <c r="G5">
        <v>0.434</v>
      </c>
      <c r="H5">
        <v>12.763</v>
      </c>
      <c r="I5">
        <v>19.233000000000001</v>
      </c>
      <c r="J5">
        <v>0.32500000000000001</v>
      </c>
      <c r="K5">
        <v>0</v>
      </c>
      <c r="L5">
        <v>9.8000000000000004E-2</v>
      </c>
      <c r="M5">
        <v>3.9E-2</v>
      </c>
      <c r="N5" s="1">
        <f t="shared" si="0"/>
        <v>99.593000000000004</v>
      </c>
      <c r="O5" s="1" t="s">
        <v>71</v>
      </c>
      <c r="P5" t="str" cm="1">
        <f t="array" ref="P5">_xlfn.IFS(A5=3,"Core",A5=2,"Rim",TRUE,"Mantle")</f>
        <v>Core</v>
      </c>
      <c r="Q5" s="1" t="s">
        <v>93</v>
      </c>
      <c r="R5">
        <v>1.9450000000000001</v>
      </c>
      <c r="S5">
        <v>7.0000000000000001E-3</v>
      </c>
      <c r="T5">
        <v>3.5999999999999997E-2</v>
      </c>
      <c r="U5">
        <v>1.0999999999999999E-2</v>
      </c>
      <c r="V5">
        <v>7.3999999999999996E-2</v>
      </c>
      <c r="W5">
        <v>0.38</v>
      </c>
      <c r="X5">
        <v>1.4E-2</v>
      </c>
      <c r="Y5">
        <v>0.72499999999999998</v>
      </c>
      <c r="Z5">
        <v>0.78500000000000003</v>
      </c>
      <c r="AA5">
        <v>2.4E-2</v>
      </c>
      <c r="AB5">
        <v>0</v>
      </c>
      <c r="AC5">
        <v>4</v>
      </c>
      <c r="AD5">
        <v>39.686552072800808</v>
      </c>
      <c r="AE5">
        <v>36.653185035389271</v>
      </c>
      <c r="AF5">
        <v>23.660262891809907</v>
      </c>
      <c r="AG5" s="2">
        <f t="shared" si="1"/>
        <v>65.610859728506782</v>
      </c>
      <c r="AH5" s="2">
        <f t="shared" si="2"/>
        <v>0.16299559471365638</v>
      </c>
      <c r="AI5">
        <v>0.43503538928210311</v>
      </c>
      <c r="AJ5">
        <v>0.39686552072800807</v>
      </c>
      <c r="AK5"/>
      <c r="AL5"/>
      <c r="AM5">
        <v>1352.3289741943861</v>
      </c>
      <c r="AN5">
        <v>1380.4931640625</v>
      </c>
      <c r="AO5">
        <v>2.1468780040740971</v>
      </c>
      <c r="AP5">
        <v>1342.645385742188</v>
      </c>
      <c r="AQ5"/>
      <c r="AR5"/>
      <c r="AS5">
        <v>2.6932578086853032</v>
      </c>
      <c r="AT5"/>
      <c r="AU5"/>
      <c r="AV5">
        <v>1</v>
      </c>
      <c r="AW5"/>
      <c r="AX5"/>
    </row>
    <row r="6" spans="1:50" s="1" customFormat="1" x14ac:dyDescent="0.3">
      <c r="A6">
        <v>3</v>
      </c>
      <c r="B6">
        <v>50.929000000000002</v>
      </c>
      <c r="C6">
        <v>0.27300000000000002</v>
      </c>
      <c r="D6">
        <v>0.91400000000000003</v>
      </c>
      <c r="E6">
        <v>0.38300000000000001</v>
      </c>
      <c r="F6">
        <v>14.263</v>
      </c>
      <c r="G6">
        <v>0.44700000000000001</v>
      </c>
      <c r="H6">
        <v>12.744</v>
      </c>
      <c r="I6">
        <v>19.117000000000001</v>
      </c>
      <c r="J6">
        <v>0.32500000000000001</v>
      </c>
      <c r="K6">
        <v>0</v>
      </c>
      <c r="L6">
        <v>0.115</v>
      </c>
      <c r="M6">
        <v>2.4E-2</v>
      </c>
      <c r="N6" s="1">
        <f t="shared" si="0"/>
        <v>99.53400000000002</v>
      </c>
      <c r="O6" s="1" t="s">
        <v>71</v>
      </c>
      <c r="P6" t="str" cm="1">
        <f t="array" ref="P6">_xlfn.IFS(A6=3,"Core",A6=2,"Rim",TRUE,"Mantle")</f>
        <v>Core</v>
      </c>
      <c r="Q6" s="1" t="s">
        <v>93</v>
      </c>
      <c r="R6">
        <v>1.9410000000000001</v>
      </c>
      <c r="S6">
        <v>8.0000000000000002E-3</v>
      </c>
      <c r="T6">
        <v>4.1000000000000002E-2</v>
      </c>
      <c r="U6">
        <v>1.2E-2</v>
      </c>
      <c r="V6">
        <v>7.2999999999999995E-2</v>
      </c>
      <c r="W6">
        <v>0.38200000000000001</v>
      </c>
      <c r="X6">
        <v>1.4E-2</v>
      </c>
      <c r="Y6">
        <v>0.72399999999999998</v>
      </c>
      <c r="Z6">
        <v>0.78100000000000003</v>
      </c>
      <c r="AA6">
        <v>2.4E-2</v>
      </c>
      <c r="AB6">
        <v>0</v>
      </c>
      <c r="AC6">
        <v>4</v>
      </c>
      <c r="AD6">
        <v>39.564336372847009</v>
      </c>
      <c r="AE6">
        <v>36.676798378926037</v>
      </c>
      <c r="AF6">
        <v>23.75886524822695</v>
      </c>
      <c r="AG6" s="2">
        <f t="shared" si="1"/>
        <v>65.461121157323703</v>
      </c>
      <c r="AH6" s="2">
        <f t="shared" si="2"/>
        <v>0.16043956043956042</v>
      </c>
      <c r="AI6">
        <v>0.43541033434650456</v>
      </c>
      <c r="AJ6">
        <v>0.39564336372847009</v>
      </c>
      <c r="AK6"/>
      <c r="AL6"/>
      <c r="AM6">
        <v>1351.698273541527</v>
      </c>
      <c r="AN6">
        <v>1382.582763671875</v>
      </c>
      <c r="AO6">
        <v>2.1186141967773442</v>
      </c>
      <c r="AP6">
        <v>1345.234619140625</v>
      </c>
      <c r="AQ6"/>
      <c r="AR6"/>
      <c r="AS6">
        <v>2.8791062831878662</v>
      </c>
      <c r="AT6"/>
      <c r="AU6"/>
      <c r="AV6">
        <v>1</v>
      </c>
      <c r="AW6"/>
      <c r="AX6"/>
    </row>
    <row r="7" spans="1:50" s="1" customFormat="1" x14ac:dyDescent="0.3">
      <c r="A7">
        <v>3</v>
      </c>
      <c r="B7">
        <v>50.941000000000003</v>
      </c>
      <c r="C7">
        <v>0.21099999999999999</v>
      </c>
      <c r="D7">
        <v>0.83099999999999996</v>
      </c>
      <c r="E7">
        <v>0.38100000000000001</v>
      </c>
      <c r="F7">
        <v>14.023999999999999</v>
      </c>
      <c r="G7">
        <v>0.42099999999999999</v>
      </c>
      <c r="H7">
        <v>12.717000000000001</v>
      </c>
      <c r="I7">
        <v>19.158999999999999</v>
      </c>
      <c r="J7">
        <v>0.32200000000000001</v>
      </c>
      <c r="K7">
        <v>0</v>
      </c>
      <c r="L7">
        <v>0.1</v>
      </c>
      <c r="M7">
        <v>1.4E-2</v>
      </c>
      <c r="N7" s="1">
        <f t="shared" si="0"/>
        <v>99.120999999999995</v>
      </c>
      <c r="O7" s="1" t="s">
        <v>71</v>
      </c>
      <c r="P7" t="str" cm="1">
        <f t="array" ref="P7">_xlfn.IFS(A7=3,"Core",A7=2,"Rim",TRUE,"Mantle")</f>
        <v>Core</v>
      </c>
      <c r="Q7" s="1" t="s">
        <v>93</v>
      </c>
      <c r="R7">
        <v>1.9490000000000001</v>
      </c>
      <c r="S7">
        <v>6.0000000000000001E-3</v>
      </c>
      <c r="T7">
        <v>3.6999999999999998E-2</v>
      </c>
      <c r="U7">
        <v>1.2E-2</v>
      </c>
      <c r="V7">
        <v>6.6000000000000003E-2</v>
      </c>
      <c r="W7">
        <v>0.38300000000000001</v>
      </c>
      <c r="X7">
        <v>1.4E-2</v>
      </c>
      <c r="Y7">
        <v>0.72499999999999998</v>
      </c>
      <c r="Z7">
        <v>0.78500000000000003</v>
      </c>
      <c r="AA7">
        <v>2.4E-2</v>
      </c>
      <c r="AB7">
        <v>0</v>
      </c>
      <c r="AC7">
        <v>4</v>
      </c>
      <c r="AD7">
        <v>39.787126203750631</v>
      </c>
      <c r="AE7">
        <v>36.746071971616821</v>
      </c>
      <c r="AF7">
        <v>23.466801824632537</v>
      </c>
      <c r="AG7" s="2">
        <f t="shared" si="1"/>
        <v>65.433212996389884</v>
      </c>
      <c r="AH7" s="2">
        <f t="shared" si="2"/>
        <v>0.14699331848552338</v>
      </c>
      <c r="AI7">
        <v>0.43360364926507855</v>
      </c>
      <c r="AJ7">
        <v>0.39787126203750633</v>
      </c>
      <c r="AK7"/>
      <c r="AL7"/>
      <c r="AM7">
        <v>1355.4318702962071</v>
      </c>
      <c r="AN7">
        <v>1384.299072265625</v>
      </c>
      <c r="AO7">
        <v>2.2821962833404541</v>
      </c>
      <c r="AP7">
        <v>1348.6875</v>
      </c>
      <c r="AQ7"/>
      <c r="AR7"/>
      <c r="AS7">
        <v>2.8467376232147221</v>
      </c>
      <c r="AT7"/>
      <c r="AU7"/>
      <c r="AV7">
        <v>1</v>
      </c>
      <c r="AW7"/>
      <c r="AX7"/>
    </row>
    <row r="8" spans="1:50" s="1" customFormat="1" x14ac:dyDescent="0.3">
      <c r="A8">
        <v>3</v>
      </c>
      <c r="B8">
        <v>50.558999999999997</v>
      </c>
      <c r="C8">
        <v>0.28199999999999997</v>
      </c>
      <c r="D8">
        <v>0.92100000000000004</v>
      </c>
      <c r="E8">
        <v>0.33900000000000002</v>
      </c>
      <c r="F8">
        <v>14.315</v>
      </c>
      <c r="G8">
        <v>0.45300000000000001</v>
      </c>
      <c r="H8">
        <v>12.595000000000001</v>
      </c>
      <c r="I8">
        <v>18.905000000000001</v>
      </c>
      <c r="J8">
        <v>0.32900000000000001</v>
      </c>
      <c r="K8">
        <v>0</v>
      </c>
      <c r="L8">
        <v>0.13</v>
      </c>
      <c r="M8">
        <v>0</v>
      </c>
      <c r="N8" s="1">
        <f t="shared" si="0"/>
        <v>98.827999999999989</v>
      </c>
      <c r="O8" s="1" t="s">
        <v>71</v>
      </c>
      <c r="P8" t="str" cm="1">
        <f t="array" ref="P8">_xlfn.IFS(A8=3,"Core",A8=2,"Rim",TRUE,"Mantle")</f>
        <v>Core</v>
      </c>
      <c r="Q8" s="1" t="s">
        <v>93</v>
      </c>
      <c r="R8">
        <v>1.9419999999999999</v>
      </c>
      <c r="S8">
        <v>8.0000000000000002E-3</v>
      </c>
      <c r="T8">
        <v>4.2000000000000003E-2</v>
      </c>
      <c r="U8">
        <v>0.01</v>
      </c>
      <c r="V8">
        <v>7.2999999999999995E-2</v>
      </c>
      <c r="W8">
        <v>0.38700000000000001</v>
      </c>
      <c r="X8">
        <v>1.4999999999999999E-2</v>
      </c>
      <c r="Y8">
        <v>0.72099999999999997</v>
      </c>
      <c r="Z8">
        <v>0.77800000000000002</v>
      </c>
      <c r="AA8">
        <v>2.5000000000000001E-2</v>
      </c>
      <c r="AB8">
        <v>0</v>
      </c>
      <c r="AC8">
        <v>4</v>
      </c>
      <c r="AD8">
        <v>39.412360688956433</v>
      </c>
      <c r="AE8">
        <v>36.524822695035461</v>
      </c>
      <c r="AF8">
        <v>24.06281661600811</v>
      </c>
      <c r="AG8" s="2">
        <f t="shared" si="1"/>
        <v>65.072202166064969</v>
      </c>
      <c r="AH8" s="2">
        <f t="shared" si="2"/>
        <v>0.15869565217391302</v>
      </c>
      <c r="AI8">
        <v>0.43768996960486328</v>
      </c>
      <c r="AJ8">
        <v>0.39412360688956433</v>
      </c>
      <c r="AK8"/>
      <c r="AL8"/>
      <c r="AM8">
        <v>1351.1518883002771</v>
      </c>
      <c r="AN8">
        <v>1379.637451171875</v>
      </c>
      <c r="AO8">
        <v>2.144384622573853</v>
      </c>
      <c r="AP8">
        <v>1340.001220703125</v>
      </c>
      <c r="AQ8"/>
      <c r="AR8"/>
      <c r="AS8">
        <v>2.7350754737853999</v>
      </c>
      <c r="AT8"/>
      <c r="AU8"/>
      <c r="AV8">
        <v>1</v>
      </c>
      <c r="AW8"/>
      <c r="AX8"/>
    </row>
    <row r="9" spans="1:50" s="1" customFormat="1" x14ac:dyDescent="0.3">
      <c r="A9">
        <v>3</v>
      </c>
      <c r="B9">
        <v>50.676000000000002</v>
      </c>
      <c r="C9">
        <v>0.25600000000000001</v>
      </c>
      <c r="D9">
        <v>0.80200000000000005</v>
      </c>
      <c r="E9">
        <v>0.372</v>
      </c>
      <c r="F9">
        <v>14.401</v>
      </c>
      <c r="G9">
        <v>0.43</v>
      </c>
      <c r="H9">
        <v>12.448</v>
      </c>
      <c r="I9">
        <v>19.396000000000001</v>
      </c>
      <c r="J9">
        <v>0.29599999999999999</v>
      </c>
      <c r="K9">
        <v>0</v>
      </c>
      <c r="L9">
        <v>0.111</v>
      </c>
      <c r="M9">
        <v>0</v>
      </c>
      <c r="N9" s="1">
        <f t="shared" si="0"/>
        <v>99.188000000000031</v>
      </c>
      <c r="O9" s="1" t="s">
        <v>71</v>
      </c>
      <c r="P9" t="str" cm="1">
        <f t="array" ref="P9">_xlfn.IFS(A9=3,"Core",A9=2,"Rim",TRUE,"Mantle")</f>
        <v>Core</v>
      </c>
      <c r="Q9" s="1" t="s">
        <v>93</v>
      </c>
      <c r="R9">
        <v>1.9410000000000001</v>
      </c>
      <c r="S9">
        <v>7.0000000000000001E-3</v>
      </c>
      <c r="T9">
        <v>3.5999999999999997E-2</v>
      </c>
      <c r="U9">
        <v>1.0999999999999999E-2</v>
      </c>
      <c r="V9">
        <v>7.6999999999999999E-2</v>
      </c>
      <c r="W9">
        <v>0.38400000000000001</v>
      </c>
      <c r="X9">
        <v>1.4E-2</v>
      </c>
      <c r="Y9">
        <v>0.71099999999999997</v>
      </c>
      <c r="Z9">
        <v>0.79600000000000004</v>
      </c>
      <c r="AA9">
        <v>2.1999999999999999E-2</v>
      </c>
      <c r="AB9">
        <v>0</v>
      </c>
      <c r="AC9">
        <v>4</v>
      </c>
      <c r="AD9">
        <v>40.161453077699292</v>
      </c>
      <c r="AE9">
        <v>35.872855701311806</v>
      </c>
      <c r="AF9">
        <v>23.965691220988901</v>
      </c>
      <c r="AG9" s="2">
        <f t="shared" si="1"/>
        <v>64.93150684931507</v>
      </c>
      <c r="AH9" s="2">
        <f t="shared" si="2"/>
        <v>0.16702819956616052</v>
      </c>
      <c r="AI9">
        <v>0.44046417759838552</v>
      </c>
      <c r="AJ9">
        <v>0.40161453077699294</v>
      </c>
      <c r="AK9"/>
      <c r="AL9"/>
      <c r="AM9">
        <v>1345.793991951407</v>
      </c>
      <c r="AN9">
        <v>1396.819213867188</v>
      </c>
      <c r="AO9">
        <v>2.1308555603027339</v>
      </c>
      <c r="AP9">
        <v>1344.485107421875</v>
      </c>
      <c r="AQ9"/>
      <c r="AR9"/>
      <c r="AS9">
        <v>2.6000552177429199</v>
      </c>
      <c r="AT9"/>
      <c r="AU9"/>
      <c r="AV9">
        <v>1</v>
      </c>
      <c r="AW9"/>
      <c r="AX9"/>
    </row>
    <row r="10" spans="1:50" s="1" customFormat="1" x14ac:dyDescent="0.3">
      <c r="A10">
        <v>3</v>
      </c>
      <c r="B10">
        <v>50.923999999999999</v>
      </c>
      <c r="C10">
        <v>0.26200000000000001</v>
      </c>
      <c r="D10">
        <v>0.85099999999999998</v>
      </c>
      <c r="E10">
        <v>0.33</v>
      </c>
      <c r="F10">
        <v>14.63</v>
      </c>
      <c r="G10">
        <v>0.44600000000000001</v>
      </c>
      <c r="H10">
        <v>12.824</v>
      </c>
      <c r="I10">
        <v>18.631</v>
      </c>
      <c r="J10">
        <v>0.33400000000000002</v>
      </c>
      <c r="K10">
        <v>0</v>
      </c>
      <c r="L10">
        <v>8.3000000000000004E-2</v>
      </c>
      <c r="M10">
        <v>0</v>
      </c>
      <c r="N10" s="1">
        <f t="shared" si="0"/>
        <v>99.314999999999998</v>
      </c>
      <c r="O10" s="1" t="s">
        <v>71</v>
      </c>
      <c r="P10" t="str" cm="1">
        <f t="array" ref="P10">_xlfn.IFS(A10=3,"Core",A10=2,"Rim",TRUE,"Mantle")</f>
        <v>Core</v>
      </c>
      <c r="Q10" s="1" t="s">
        <v>93</v>
      </c>
      <c r="R10">
        <v>1.9450000000000001</v>
      </c>
      <c r="S10">
        <v>8.0000000000000002E-3</v>
      </c>
      <c r="T10">
        <v>3.7999999999999999E-2</v>
      </c>
      <c r="U10">
        <v>0.01</v>
      </c>
      <c r="V10">
        <v>7.0999999999999994E-2</v>
      </c>
      <c r="W10">
        <v>0.39600000000000002</v>
      </c>
      <c r="X10">
        <v>1.4E-2</v>
      </c>
      <c r="Y10">
        <v>0.73</v>
      </c>
      <c r="Z10">
        <v>0.76300000000000001</v>
      </c>
      <c r="AA10">
        <v>2.5000000000000001E-2</v>
      </c>
      <c r="AB10">
        <v>0</v>
      </c>
      <c r="AC10">
        <v>4</v>
      </c>
      <c r="AD10">
        <v>38.652482269503544</v>
      </c>
      <c r="AE10">
        <v>36.98074974670719</v>
      </c>
      <c r="AF10">
        <v>24.366767983789263</v>
      </c>
      <c r="AG10" s="2">
        <f t="shared" si="1"/>
        <v>64.831261101243342</v>
      </c>
      <c r="AH10" s="2">
        <f t="shared" si="2"/>
        <v>0.15203426124197</v>
      </c>
      <c r="AI10">
        <v>0.43693009118541037</v>
      </c>
      <c r="AJ10">
        <v>0.38652482269503546</v>
      </c>
      <c r="AK10"/>
      <c r="AL10"/>
      <c r="AM10">
        <v>1355.053162322972</v>
      </c>
      <c r="AN10">
        <v>1376.144897460938</v>
      </c>
      <c r="AO10">
        <v>2.2489748001098628</v>
      </c>
      <c r="AP10">
        <v>1344.457153320312</v>
      </c>
      <c r="AQ10"/>
      <c r="AR10"/>
      <c r="AS10">
        <v>2.803737878799438</v>
      </c>
      <c r="AT10"/>
      <c r="AU10"/>
      <c r="AV10">
        <v>1</v>
      </c>
      <c r="AW10"/>
      <c r="AX10"/>
    </row>
    <row r="11" spans="1:50" s="1" customFormat="1" x14ac:dyDescent="0.3">
      <c r="A11">
        <v>3</v>
      </c>
      <c r="B11">
        <v>50.651000000000003</v>
      </c>
      <c r="C11">
        <v>0.24399999999999999</v>
      </c>
      <c r="D11">
        <v>0.92500000000000004</v>
      </c>
      <c r="E11">
        <v>0.371</v>
      </c>
      <c r="F11">
        <v>14.308</v>
      </c>
      <c r="G11">
        <v>0.44600000000000001</v>
      </c>
      <c r="H11">
        <v>12.569000000000001</v>
      </c>
      <c r="I11">
        <v>19.02</v>
      </c>
      <c r="J11">
        <v>0.29799999999999999</v>
      </c>
      <c r="K11">
        <v>0</v>
      </c>
      <c r="L11">
        <v>0.109</v>
      </c>
      <c r="M11">
        <v>1.6E-2</v>
      </c>
      <c r="N11" s="1">
        <f t="shared" si="0"/>
        <v>98.956999999999994</v>
      </c>
      <c r="O11" s="1" t="s">
        <v>71</v>
      </c>
      <c r="P11" t="str" cm="1">
        <f t="array" ref="P11">_xlfn.IFS(A11=3,"Core",A11=2,"Rim",TRUE,"Mantle")</f>
        <v>Core</v>
      </c>
      <c r="Q11" s="1" t="s">
        <v>93</v>
      </c>
      <c r="R11">
        <v>1.9430000000000001</v>
      </c>
      <c r="S11">
        <v>7.0000000000000001E-3</v>
      </c>
      <c r="T11">
        <v>4.2000000000000003E-2</v>
      </c>
      <c r="U11">
        <v>1.0999999999999999E-2</v>
      </c>
      <c r="V11">
        <v>6.8000000000000005E-2</v>
      </c>
      <c r="W11">
        <v>0.39100000000000001</v>
      </c>
      <c r="X11">
        <v>1.4E-2</v>
      </c>
      <c r="Y11">
        <v>0.71899999999999997</v>
      </c>
      <c r="Z11">
        <v>0.78200000000000003</v>
      </c>
      <c r="AA11">
        <v>2.1999999999999999E-2</v>
      </c>
      <c r="AB11">
        <v>0</v>
      </c>
      <c r="AC11">
        <v>4</v>
      </c>
      <c r="AD11">
        <v>39.614994934143873</v>
      </c>
      <c r="AE11">
        <v>36.423505572441748</v>
      </c>
      <c r="AF11">
        <v>23.96149949341439</v>
      </c>
      <c r="AG11" s="2">
        <f t="shared" si="1"/>
        <v>64.774774774774784</v>
      </c>
      <c r="AH11" s="2">
        <f t="shared" si="2"/>
        <v>0.14814814814814814</v>
      </c>
      <c r="AI11">
        <v>0.43768996960486328</v>
      </c>
      <c r="AJ11">
        <v>0.39614994934143871</v>
      </c>
      <c r="AK11"/>
      <c r="AL11"/>
      <c r="AM11">
        <v>1349.4998982380359</v>
      </c>
      <c r="AN11">
        <v>1388.060302734375</v>
      </c>
      <c r="AO11">
        <v>2.2860887050628662</v>
      </c>
      <c r="AP11">
        <v>1344.7255859375</v>
      </c>
      <c r="AQ11"/>
      <c r="AR11"/>
      <c r="AS11">
        <v>2.2753558158874512</v>
      </c>
      <c r="AT11"/>
      <c r="AU11"/>
      <c r="AV11">
        <v>1</v>
      </c>
      <c r="AW11"/>
      <c r="AX11"/>
    </row>
    <row r="12" spans="1:50" s="1" customFormat="1" x14ac:dyDescent="0.3">
      <c r="A12">
        <v>3</v>
      </c>
      <c r="B12">
        <v>51.311999999999998</v>
      </c>
      <c r="C12">
        <v>0.23300000000000001</v>
      </c>
      <c r="D12">
        <v>0.85599999999999998</v>
      </c>
      <c r="E12">
        <v>0.38400000000000001</v>
      </c>
      <c r="F12">
        <v>14.151999999999999</v>
      </c>
      <c r="G12">
        <v>0.42699999999999999</v>
      </c>
      <c r="H12">
        <v>12.727</v>
      </c>
      <c r="I12">
        <v>19.103000000000002</v>
      </c>
      <c r="J12">
        <v>0.316</v>
      </c>
      <c r="K12">
        <v>0</v>
      </c>
      <c r="L12">
        <v>9.9000000000000005E-2</v>
      </c>
      <c r="M12">
        <v>3.3000000000000002E-2</v>
      </c>
      <c r="N12" s="1">
        <f t="shared" si="0"/>
        <v>99.642000000000024</v>
      </c>
      <c r="O12" s="1" t="s">
        <v>71</v>
      </c>
      <c r="P12" t="str" cm="1">
        <f t="array" ref="P12">_xlfn.IFS(A12=3,"Core",A12=2,"Rim",TRUE,"Mantle")</f>
        <v>Core</v>
      </c>
      <c r="Q12" s="1" t="s">
        <v>93</v>
      </c>
      <c r="R12">
        <v>1.954</v>
      </c>
      <c r="S12">
        <v>7.0000000000000001E-3</v>
      </c>
      <c r="T12">
        <v>3.7999999999999999E-2</v>
      </c>
      <c r="U12">
        <v>1.2E-2</v>
      </c>
      <c r="V12">
        <v>5.1999999999999998E-2</v>
      </c>
      <c r="W12">
        <v>0.39800000000000002</v>
      </c>
      <c r="X12">
        <v>1.4E-2</v>
      </c>
      <c r="Y12">
        <v>0.72199999999999998</v>
      </c>
      <c r="Z12">
        <v>0.77900000000000003</v>
      </c>
      <c r="AA12">
        <v>2.3E-2</v>
      </c>
      <c r="AB12">
        <v>0</v>
      </c>
      <c r="AC12">
        <v>4</v>
      </c>
      <c r="AD12">
        <v>39.64376590330788</v>
      </c>
      <c r="AE12">
        <v>36.743002544529261</v>
      </c>
      <c r="AF12">
        <v>23.613231552162848</v>
      </c>
      <c r="AG12" s="2">
        <f t="shared" si="1"/>
        <v>64.464285714285708</v>
      </c>
      <c r="AH12" s="2">
        <f t="shared" si="2"/>
        <v>0.11555555555555555</v>
      </c>
      <c r="AI12">
        <v>0.43435114503816785</v>
      </c>
      <c r="AJ12">
        <v>0.39643765903307882</v>
      </c>
      <c r="AK12"/>
      <c r="AL12">
        <v>-0.8437111065090086</v>
      </c>
      <c r="AM12">
        <v>1357.182305617109</v>
      </c>
      <c r="AN12">
        <v>1381.0654296875</v>
      </c>
      <c r="AO12">
        <v>1.9376289844512939</v>
      </c>
      <c r="AP12">
        <v>1352.687622070312</v>
      </c>
      <c r="AQ12">
        <v>1333.4913234223191</v>
      </c>
      <c r="AR12">
        <v>1328.2073942108541</v>
      </c>
      <c r="AS12">
        <v>2.620522022247314</v>
      </c>
      <c r="AT12">
        <v>-6.0065951307597061</v>
      </c>
      <c r="AU12">
        <v>-6.6609313475421352</v>
      </c>
      <c r="AV12">
        <v>1</v>
      </c>
      <c r="AW12"/>
      <c r="AX12"/>
    </row>
    <row r="13" spans="1:50" s="1" customFormat="1" x14ac:dyDescent="0.3">
      <c r="A13">
        <v>3</v>
      </c>
      <c r="B13">
        <v>50.883000000000003</v>
      </c>
      <c r="C13">
        <v>0.216</v>
      </c>
      <c r="D13">
        <v>0.81599999999999995</v>
      </c>
      <c r="E13">
        <v>0.36199999999999999</v>
      </c>
      <c r="F13">
        <v>14.089</v>
      </c>
      <c r="G13">
        <v>0.41899999999999998</v>
      </c>
      <c r="H13">
        <v>12.523999999999999</v>
      </c>
      <c r="I13">
        <v>19.084</v>
      </c>
      <c r="J13">
        <v>0.32800000000000001</v>
      </c>
      <c r="K13">
        <v>0</v>
      </c>
      <c r="L13">
        <v>0.11</v>
      </c>
      <c r="M13">
        <v>0</v>
      </c>
      <c r="N13" s="1">
        <f t="shared" si="0"/>
        <v>98.831000000000017</v>
      </c>
      <c r="O13" s="1" t="s">
        <v>71</v>
      </c>
      <c r="P13" t="str" cm="1">
        <f t="array" ref="P13">_xlfn.IFS(A13=3,"Core",A13=2,"Rim",TRUE,"Mantle")</f>
        <v>Core</v>
      </c>
      <c r="Q13" s="1" t="s">
        <v>93</v>
      </c>
      <c r="R13">
        <v>1.954</v>
      </c>
      <c r="S13">
        <v>6.0000000000000001E-3</v>
      </c>
      <c r="T13">
        <v>3.6999999999999998E-2</v>
      </c>
      <c r="U13">
        <v>1.0999999999999999E-2</v>
      </c>
      <c r="V13">
        <v>5.7000000000000002E-2</v>
      </c>
      <c r="W13">
        <v>0.39600000000000002</v>
      </c>
      <c r="X13">
        <v>1.4E-2</v>
      </c>
      <c r="Y13">
        <v>0.71699999999999997</v>
      </c>
      <c r="Z13">
        <v>0.78500000000000003</v>
      </c>
      <c r="AA13">
        <v>2.4E-2</v>
      </c>
      <c r="AB13">
        <v>0</v>
      </c>
      <c r="AC13">
        <v>4</v>
      </c>
      <c r="AD13">
        <v>39.867953275774511</v>
      </c>
      <c r="AE13">
        <v>36.414423565261551</v>
      </c>
      <c r="AF13">
        <v>23.717623158963942</v>
      </c>
      <c r="AG13" s="2">
        <f t="shared" si="1"/>
        <v>64.42048517520216</v>
      </c>
      <c r="AH13" s="2">
        <f t="shared" si="2"/>
        <v>0.12582781456953643</v>
      </c>
      <c r="AI13">
        <v>0.43651599796851193</v>
      </c>
      <c r="AJ13">
        <v>0.39867953275774509</v>
      </c>
      <c r="AK13"/>
      <c r="AL13"/>
      <c r="AM13">
        <v>1356.4926608806829</v>
      </c>
      <c r="AN13">
        <v>1381.540771484375</v>
      </c>
      <c r="AO13">
        <v>2.1742208003997798</v>
      </c>
      <c r="AP13">
        <v>1351.29833984375</v>
      </c>
      <c r="AQ13"/>
      <c r="AR13"/>
      <c r="AS13">
        <v>2.8473663330078121</v>
      </c>
      <c r="AT13"/>
      <c r="AU13"/>
      <c r="AV13">
        <v>1</v>
      </c>
      <c r="AW13"/>
      <c r="AX13"/>
    </row>
    <row r="14" spans="1:50" s="1" customFormat="1" x14ac:dyDescent="0.3">
      <c r="A14" s="1">
        <v>3</v>
      </c>
      <c r="B14" s="1">
        <v>51.88</v>
      </c>
      <c r="C14" s="1">
        <v>0.25900000000000001</v>
      </c>
      <c r="D14" s="1">
        <v>0.99199999999999999</v>
      </c>
      <c r="E14" s="1">
        <v>0.33600000000000002</v>
      </c>
      <c r="F14" s="1">
        <v>14.109</v>
      </c>
      <c r="G14" s="1">
        <v>0.47299999999999998</v>
      </c>
      <c r="H14" s="1">
        <v>12.999000000000001</v>
      </c>
      <c r="I14" s="1">
        <v>18.899000000000001</v>
      </c>
      <c r="J14" s="1">
        <v>0.32400000000000001</v>
      </c>
      <c r="K14" s="1">
        <v>0</v>
      </c>
      <c r="L14" s="1">
        <v>0</v>
      </c>
      <c r="M14" s="1">
        <v>0</v>
      </c>
      <c r="N14" s="1">
        <f t="shared" si="0"/>
        <v>100.27099999999999</v>
      </c>
      <c r="O14" s="1" t="s">
        <v>71</v>
      </c>
      <c r="P14" t="str" cm="1">
        <f t="array" ref="P14">_xlfn.IFS(A14=3,"Core",A14=2,"Rim",TRUE,"Mantle")</f>
        <v>Core</v>
      </c>
      <c r="Q14" s="1" t="s">
        <v>72</v>
      </c>
      <c r="R14" s="1">
        <v>1.958</v>
      </c>
      <c r="S14" s="1">
        <v>7.0000000000000001E-3</v>
      </c>
      <c r="T14" s="1">
        <v>4.3999999999999997E-2</v>
      </c>
      <c r="U14" s="1">
        <v>0.01</v>
      </c>
      <c r="V14" s="1">
        <v>3.7999999999999999E-2</v>
      </c>
      <c r="W14" s="1">
        <v>0.40699999999999997</v>
      </c>
      <c r="X14" s="1">
        <v>1.4999999999999999E-2</v>
      </c>
      <c r="Y14" s="1">
        <v>0.73099999999999998</v>
      </c>
      <c r="Z14" s="1">
        <v>0.76400000000000001</v>
      </c>
      <c r="AA14" s="1">
        <v>2.4E-2</v>
      </c>
      <c r="AB14" s="1">
        <v>0</v>
      </c>
      <c r="AC14" s="1">
        <v>4</v>
      </c>
      <c r="AD14" s="2">
        <v>39.07928388746803</v>
      </c>
      <c r="AE14" s="2">
        <v>37.391304347826093</v>
      </c>
      <c r="AF14" s="2">
        <v>23.52941176470588</v>
      </c>
      <c r="AG14" s="2">
        <f t="shared" si="1"/>
        <v>64.235500878734626</v>
      </c>
      <c r="AH14" s="2">
        <f t="shared" si="2"/>
        <v>8.5393258426966295E-2</v>
      </c>
      <c r="AI14" s="2">
        <v>0.43069053708439897</v>
      </c>
      <c r="AJ14" s="2">
        <v>0.3907928388746803</v>
      </c>
      <c r="AL14" s="1">
        <v>0.34029591709963469</v>
      </c>
      <c r="AM14" s="1">
        <v>1361.9468686235109</v>
      </c>
      <c r="AN14" s="1">
        <v>1373.0751953125</v>
      </c>
      <c r="AO14" s="1">
        <v>1.833350658416748</v>
      </c>
      <c r="AP14" s="1">
        <v>1340.052124023438</v>
      </c>
      <c r="AQ14" s="1">
        <v>1384.631632786361</v>
      </c>
      <c r="AR14" s="1">
        <v>1384.3527355623651</v>
      </c>
      <c r="AS14" s="1">
        <v>2.380589485168457</v>
      </c>
      <c r="AT14" s="1">
        <v>-2.891995758227495E-2</v>
      </c>
      <c r="AU14" s="1">
        <v>-6.3385675438285105E-2</v>
      </c>
      <c r="AV14" s="1">
        <v>1</v>
      </c>
    </row>
    <row r="15" spans="1:50" s="1" customFormat="1" x14ac:dyDescent="0.3">
      <c r="A15">
        <v>3</v>
      </c>
      <c r="B15">
        <v>50.622999999999998</v>
      </c>
      <c r="C15">
        <v>0.248</v>
      </c>
      <c r="D15">
        <v>0.95099999999999996</v>
      </c>
      <c r="E15">
        <v>0.312</v>
      </c>
      <c r="F15">
        <v>14.779</v>
      </c>
      <c r="G15">
        <v>0.43099999999999999</v>
      </c>
      <c r="H15">
        <v>12.598000000000001</v>
      </c>
      <c r="I15">
        <v>18.486999999999998</v>
      </c>
      <c r="J15">
        <v>0.35399999999999998</v>
      </c>
      <c r="K15">
        <v>0</v>
      </c>
      <c r="L15">
        <v>0.11700000000000001</v>
      </c>
      <c r="M15">
        <v>0</v>
      </c>
      <c r="N15" s="1">
        <f t="shared" si="0"/>
        <v>98.899999999999991</v>
      </c>
      <c r="O15" s="1" t="s">
        <v>71</v>
      </c>
      <c r="P15" t="str" cm="1">
        <f t="array" ref="P15">_xlfn.IFS(A15=3,"Core",A15=2,"Rim",TRUE,"Mantle")</f>
        <v>Core</v>
      </c>
      <c r="Q15" s="1" t="s">
        <v>93</v>
      </c>
      <c r="R15">
        <v>1.944</v>
      </c>
      <c r="S15">
        <v>7.0000000000000001E-3</v>
      </c>
      <c r="T15">
        <v>4.2999999999999997E-2</v>
      </c>
      <c r="U15">
        <v>8.9999999999999993E-3</v>
      </c>
      <c r="V15">
        <v>7.1999999999999995E-2</v>
      </c>
      <c r="W15">
        <v>0.40300000000000002</v>
      </c>
      <c r="X15">
        <v>1.4E-2</v>
      </c>
      <c r="Y15">
        <v>0.72099999999999997</v>
      </c>
      <c r="Z15">
        <v>0.76100000000000001</v>
      </c>
      <c r="AA15">
        <v>2.5999999999999999E-2</v>
      </c>
      <c r="AB15">
        <v>0</v>
      </c>
      <c r="AC15">
        <v>4</v>
      </c>
      <c r="AD15">
        <v>38.609842719431761</v>
      </c>
      <c r="AE15">
        <v>36.580416032470822</v>
      </c>
      <c r="AF15">
        <v>24.80974124809741</v>
      </c>
      <c r="AG15" s="2">
        <f t="shared" si="1"/>
        <v>64.145907473309606</v>
      </c>
      <c r="AH15" s="2">
        <f t="shared" si="2"/>
        <v>0.15157894736842104</v>
      </c>
      <c r="AI15">
        <v>0.44114662607813293</v>
      </c>
      <c r="AJ15">
        <v>0.38609842719431758</v>
      </c>
      <c r="AK15"/>
      <c r="AL15"/>
      <c r="AM15">
        <v>1357.138580601619</v>
      </c>
      <c r="AN15">
        <v>1381.314086914062</v>
      </c>
      <c r="AO15">
        <v>2.3298499584197998</v>
      </c>
      <c r="AP15">
        <v>1348.4677734375</v>
      </c>
      <c r="AQ15"/>
      <c r="AR15"/>
      <c r="AS15">
        <v>3.4677598476409912</v>
      </c>
      <c r="AT15"/>
      <c r="AU15"/>
      <c r="AV15">
        <v>1</v>
      </c>
      <c r="AW15"/>
      <c r="AX15"/>
    </row>
    <row r="16" spans="1:50" s="1" customFormat="1" x14ac:dyDescent="0.3">
      <c r="A16">
        <v>3</v>
      </c>
      <c r="B16">
        <v>51.537999999999997</v>
      </c>
      <c r="C16">
        <v>0.26300000000000001</v>
      </c>
      <c r="D16">
        <v>0.85699999999999998</v>
      </c>
      <c r="E16">
        <v>0.374</v>
      </c>
      <c r="F16">
        <v>14.218</v>
      </c>
      <c r="G16">
        <v>0.42699999999999999</v>
      </c>
      <c r="H16">
        <v>12.679</v>
      </c>
      <c r="I16">
        <v>19.268999999999998</v>
      </c>
      <c r="J16">
        <v>0.317</v>
      </c>
      <c r="K16">
        <v>0</v>
      </c>
      <c r="L16">
        <v>0.113</v>
      </c>
      <c r="M16">
        <v>0</v>
      </c>
      <c r="N16" s="1">
        <f t="shared" si="0"/>
        <v>100.05499999999999</v>
      </c>
      <c r="O16" s="1" t="s">
        <v>71</v>
      </c>
      <c r="P16" t="str" cm="1">
        <f t="array" ref="P16">_xlfn.IFS(A16=3,"Core",A16=2,"Rim",TRUE,"Mantle")</f>
        <v>Core</v>
      </c>
      <c r="Q16" s="1" t="s">
        <v>93</v>
      </c>
      <c r="R16">
        <v>1.9550000000000001</v>
      </c>
      <c r="S16">
        <v>8.0000000000000002E-3</v>
      </c>
      <c r="T16">
        <v>3.7999999999999999E-2</v>
      </c>
      <c r="U16">
        <v>1.0999999999999999E-2</v>
      </c>
      <c r="V16">
        <v>4.9000000000000002E-2</v>
      </c>
      <c r="W16">
        <v>0.40200000000000002</v>
      </c>
      <c r="X16">
        <v>1.4E-2</v>
      </c>
      <c r="Y16">
        <v>0.71699999999999997</v>
      </c>
      <c r="Z16">
        <v>0.78300000000000003</v>
      </c>
      <c r="AA16">
        <v>2.3E-2</v>
      </c>
      <c r="AB16">
        <v>0</v>
      </c>
      <c r="AC16">
        <v>4</v>
      </c>
      <c r="AD16">
        <v>39.847328244274813</v>
      </c>
      <c r="AE16">
        <v>36.488549618320612</v>
      </c>
      <c r="AF16">
        <v>23.664122137404583</v>
      </c>
      <c r="AG16" s="2">
        <f t="shared" si="1"/>
        <v>64.075067024128685</v>
      </c>
      <c r="AH16" s="2">
        <f t="shared" si="2"/>
        <v>0.10864745011086474</v>
      </c>
      <c r="AI16">
        <v>0.43587786259541994</v>
      </c>
      <c r="AJ16">
        <v>0.39847328244274816</v>
      </c>
      <c r="AK16"/>
      <c r="AL16">
        <v>-0.81780425602511642</v>
      </c>
      <c r="AM16">
        <v>1356.555584300153</v>
      </c>
      <c r="AN16">
        <v>1392.229370117188</v>
      </c>
      <c r="AO16">
        <v>2.1366293430328369</v>
      </c>
      <c r="AP16">
        <v>1350.77880859375</v>
      </c>
      <c r="AQ16">
        <v>1338.7050801935841</v>
      </c>
      <c r="AR16">
        <v>1334.146537825628</v>
      </c>
      <c r="AS16">
        <v>2.6335091590881352</v>
      </c>
      <c r="AT16">
        <v>-5.2192888215486164</v>
      </c>
      <c r="AU16">
        <v>-5.7842790214597724</v>
      </c>
      <c r="AV16">
        <v>1</v>
      </c>
      <c r="AW16"/>
      <c r="AX16"/>
    </row>
    <row r="17" spans="1:50" s="1" customFormat="1" x14ac:dyDescent="0.3">
      <c r="A17">
        <v>3</v>
      </c>
      <c r="B17">
        <v>51.834000000000003</v>
      </c>
      <c r="C17">
        <v>0.255</v>
      </c>
      <c r="D17">
        <v>0.88200000000000001</v>
      </c>
      <c r="E17">
        <v>0.36799999999999999</v>
      </c>
      <c r="F17">
        <v>14.172000000000001</v>
      </c>
      <c r="G17">
        <v>0.436</v>
      </c>
      <c r="H17">
        <v>12.773999999999999</v>
      </c>
      <c r="I17">
        <v>19.169</v>
      </c>
      <c r="J17">
        <v>0.34899999999999998</v>
      </c>
      <c r="K17">
        <v>0</v>
      </c>
      <c r="L17">
        <v>0.13</v>
      </c>
      <c r="M17">
        <v>0</v>
      </c>
      <c r="N17" s="1">
        <f t="shared" si="0"/>
        <v>100.36900000000001</v>
      </c>
      <c r="O17" s="1" t="s">
        <v>71</v>
      </c>
      <c r="P17" t="str" cm="1">
        <f t="array" ref="P17">_xlfn.IFS(A17=3,"Core",A17=2,"Rim",TRUE,"Mantle")</f>
        <v>Core</v>
      </c>
      <c r="Q17" s="1" t="s">
        <v>93</v>
      </c>
      <c r="R17">
        <v>1.9590000000000001</v>
      </c>
      <c r="S17">
        <v>7.0000000000000001E-3</v>
      </c>
      <c r="T17">
        <v>3.9E-2</v>
      </c>
      <c r="U17">
        <v>1.0999999999999999E-2</v>
      </c>
      <c r="V17">
        <v>4.2999999999999997E-2</v>
      </c>
      <c r="W17">
        <v>0.40500000000000003</v>
      </c>
      <c r="X17">
        <v>1.4E-2</v>
      </c>
      <c r="Y17">
        <v>0.72</v>
      </c>
      <c r="Z17">
        <v>0.77600000000000002</v>
      </c>
      <c r="AA17">
        <v>2.5999999999999999E-2</v>
      </c>
      <c r="AB17">
        <v>0</v>
      </c>
      <c r="AC17">
        <v>4</v>
      </c>
      <c r="AD17">
        <v>39.632277834525034</v>
      </c>
      <c r="AE17">
        <v>36.772216547497443</v>
      </c>
      <c r="AF17">
        <v>23.59550561797753</v>
      </c>
      <c r="AG17" s="2">
        <f t="shared" si="1"/>
        <v>64</v>
      </c>
      <c r="AH17" s="2">
        <f t="shared" si="2"/>
        <v>9.5982142857142849E-2</v>
      </c>
      <c r="AI17">
        <v>0.43411644535240046</v>
      </c>
      <c r="AJ17">
        <v>0.39632277834525032</v>
      </c>
      <c r="AK17"/>
      <c r="AL17">
        <v>5.0804843814749027E-2</v>
      </c>
      <c r="AM17">
        <v>1362.3887208309441</v>
      </c>
      <c r="AN17">
        <v>1385.950927734375</v>
      </c>
      <c r="AO17">
        <v>2.0167982578277588</v>
      </c>
      <c r="AP17">
        <v>1347.658813476562</v>
      </c>
      <c r="AQ17">
        <v>1371.0372202944759</v>
      </c>
      <c r="AR17">
        <v>1367.8652754573029</v>
      </c>
      <c r="AS17">
        <v>3.296615839004517</v>
      </c>
      <c r="AT17">
        <v>-1.4061945100934281</v>
      </c>
      <c r="AU17">
        <v>-1.7988792068494539</v>
      </c>
      <c r="AV17">
        <v>1</v>
      </c>
      <c r="AW17"/>
      <c r="AX17"/>
    </row>
    <row r="18" spans="1:50" s="1" customFormat="1" x14ac:dyDescent="0.3">
      <c r="A18" s="1">
        <v>3</v>
      </c>
      <c r="B18" s="1">
        <v>51.000999999999998</v>
      </c>
      <c r="C18" s="1">
        <v>0.23499999999999999</v>
      </c>
      <c r="D18" s="1">
        <v>0.94899999999999995</v>
      </c>
      <c r="E18" s="1">
        <v>0.17599999999999999</v>
      </c>
      <c r="F18" s="1">
        <v>14.798999999999999</v>
      </c>
      <c r="G18" s="1">
        <v>0.432</v>
      </c>
      <c r="H18" s="1">
        <v>12.287000000000001</v>
      </c>
      <c r="I18" s="1">
        <v>19.222999999999999</v>
      </c>
      <c r="J18" s="1">
        <v>0.35199999999999998</v>
      </c>
      <c r="K18" s="1">
        <v>0</v>
      </c>
      <c r="L18" s="1">
        <v>0</v>
      </c>
      <c r="M18" s="1">
        <v>0</v>
      </c>
      <c r="N18" s="1">
        <f t="shared" si="0"/>
        <v>99.454000000000008</v>
      </c>
      <c r="O18" s="1" t="s">
        <v>71</v>
      </c>
      <c r="P18" t="str" cm="1">
        <f t="array" ref="P18">_xlfn.IFS(A18=3,"Core",A18=2,"Rim",TRUE,"Mantle")</f>
        <v>Core</v>
      </c>
      <c r="Q18" s="1" t="s">
        <v>52</v>
      </c>
      <c r="R18" s="1">
        <v>1.9470000000000001</v>
      </c>
      <c r="S18" s="1">
        <v>7.0000000000000001E-3</v>
      </c>
      <c r="T18" s="1">
        <v>4.2999999999999997E-2</v>
      </c>
      <c r="U18" s="1">
        <v>5.0000000000000001E-3</v>
      </c>
      <c r="V18" s="1">
        <v>7.0000000000000007E-2</v>
      </c>
      <c r="W18" s="1">
        <v>0.40200000000000002</v>
      </c>
      <c r="X18" s="1">
        <v>1.4E-2</v>
      </c>
      <c r="Y18" s="1">
        <v>0.69899999999999995</v>
      </c>
      <c r="Z18" s="1">
        <v>0.78600000000000003</v>
      </c>
      <c r="AA18" s="1">
        <v>2.5999999999999999E-2</v>
      </c>
      <c r="AB18" s="1">
        <v>0</v>
      </c>
      <c r="AC18" s="1">
        <v>4</v>
      </c>
      <c r="AD18" s="2">
        <v>39.87823439878234</v>
      </c>
      <c r="AE18" s="2">
        <v>35.464231354642308</v>
      </c>
      <c r="AF18" s="2">
        <v>24.657534246575342</v>
      </c>
      <c r="AG18" s="2">
        <f t="shared" si="1"/>
        <v>63.487738419618523</v>
      </c>
      <c r="AH18" s="2">
        <f t="shared" si="2"/>
        <v>0.14830508474576271</v>
      </c>
      <c r="AI18" s="2">
        <v>0.44596651445966512</v>
      </c>
      <c r="AJ18" s="2">
        <v>0.39878234398782342</v>
      </c>
      <c r="AL18" s="1">
        <v>-0.56209322902105541</v>
      </c>
      <c r="AM18" s="1">
        <v>1352.358982088627</v>
      </c>
      <c r="AN18" s="1">
        <v>1375.926391601562</v>
      </c>
      <c r="AO18" s="1">
        <v>1.897537469863892</v>
      </c>
      <c r="AP18" s="1">
        <v>1331.127563476562</v>
      </c>
      <c r="AQ18" s="1">
        <v>1337.8211136432601</v>
      </c>
      <c r="AR18" s="1">
        <v>1331.4587542971381</v>
      </c>
      <c r="AS18" s="1">
        <v>3.967230081558228</v>
      </c>
      <c r="AT18" s="1">
        <v>-4.649695165212961</v>
      </c>
      <c r="AU18" s="1">
        <v>-5.4414820976508036</v>
      </c>
      <c r="AV18" s="1">
        <v>1</v>
      </c>
    </row>
    <row r="19" spans="1:50" s="1" customFormat="1" x14ac:dyDescent="0.3">
      <c r="A19" s="1">
        <v>3</v>
      </c>
      <c r="B19" s="1">
        <v>50.7</v>
      </c>
      <c r="C19" s="1">
        <v>0.26800000000000002</v>
      </c>
      <c r="D19" s="1">
        <v>1.024</v>
      </c>
      <c r="E19" s="1">
        <v>0.31900000000000001</v>
      </c>
      <c r="F19" s="1">
        <v>15.323</v>
      </c>
      <c r="G19" s="1">
        <v>0.51600000000000001</v>
      </c>
      <c r="H19" s="1">
        <v>12.631</v>
      </c>
      <c r="I19" s="1">
        <v>18.170999999999999</v>
      </c>
      <c r="J19" s="1">
        <v>0.34100000000000003</v>
      </c>
      <c r="K19" s="1">
        <v>0</v>
      </c>
      <c r="L19" s="1">
        <v>0</v>
      </c>
      <c r="M19" s="1">
        <v>0</v>
      </c>
      <c r="N19" s="1">
        <f t="shared" si="0"/>
        <v>99.293000000000021</v>
      </c>
      <c r="O19" s="1" t="s">
        <v>71</v>
      </c>
      <c r="P19" t="str" cm="1">
        <f t="array" ref="P19">_xlfn.IFS(A19=3,"Core",A19=2,"Rim",TRUE,"Mantle")</f>
        <v>Core</v>
      </c>
      <c r="Q19" s="1" t="s">
        <v>52</v>
      </c>
      <c r="R19" s="1">
        <v>1.9390000000000001</v>
      </c>
      <c r="S19" s="1">
        <v>8.0000000000000002E-3</v>
      </c>
      <c r="T19" s="1">
        <v>4.5999999999999999E-2</v>
      </c>
      <c r="U19" s="1">
        <v>0.01</v>
      </c>
      <c r="V19" s="1">
        <v>7.4999999999999997E-2</v>
      </c>
      <c r="W19" s="1">
        <v>0.41499999999999998</v>
      </c>
      <c r="X19" s="1">
        <v>1.7000000000000001E-2</v>
      </c>
      <c r="Y19" s="1">
        <v>0.72</v>
      </c>
      <c r="Z19" s="1">
        <v>0.745</v>
      </c>
      <c r="AA19" s="1">
        <v>2.5000000000000001E-2</v>
      </c>
      <c r="AB19" s="1">
        <v>0</v>
      </c>
      <c r="AC19" s="1">
        <v>4</v>
      </c>
      <c r="AD19" s="2">
        <v>37.778904665314414</v>
      </c>
      <c r="AE19" s="2">
        <v>36.511156186612581</v>
      </c>
      <c r="AF19" s="2">
        <v>25.709939148073026</v>
      </c>
      <c r="AG19" s="2">
        <f t="shared" si="1"/>
        <v>63.436123348017617</v>
      </c>
      <c r="AH19" s="2">
        <f t="shared" si="2"/>
        <v>0.15306122448979592</v>
      </c>
      <c r="AI19" s="2">
        <v>0.44599391480730233</v>
      </c>
      <c r="AJ19" s="2">
        <v>0.37778904665314417</v>
      </c>
      <c r="AM19" s="1">
        <v>1348.899021595392</v>
      </c>
      <c r="AN19" s="1">
        <v>1374.323974609375</v>
      </c>
      <c r="AO19" s="1">
        <v>2.545852899551392</v>
      </c>
      <c r="AP19" s="1">
        <v>1332.914672851562</v>
      </c>
      <c r="AS19" s="1">
        <v>2.743919849395752</v>
      </c>
      <c r="AV19" s="1">
        <v>1</v>
      </c>
    </row>
    <row r="20" spans="1:50" s="1" customFormat="1" x14ac:dyDescent="0.3">
      <c r="A20">
        <v>3</v>
      </c>
      <c r="B20">
        <v>51.024999999999999</v>
      </c>
      <c r="C20">
        <v>0.30399999999999999</v>
      </c>
      <c r="D20">
        <v>0.83799999999999997</v>
      </c>
      <c r="E20">
        <v>0.27800000000000002</v>
      </c>
      <c r="F20">
        <v>14.88</v>
      </c>
      <c r="G20">
        <v>0.42299999999999999</v>
      </c>
      <c r="H20">
        <v>12.54</v>
      </c>
      <c r="I20">
        <v>18.795999999999999</v>
      </c>
      <c r="J20">
        <v>0.308</v>
      </c>
      <c r="K20">
        <v>0</v>
      </c>
      <c r="L20">
        <v>9.7000000000000003E-2</v>
      </c>
      <c r="M20">
        <v>0</v>
      </c>
      <c r="N20" s="1">
        <f t="shared" si="0"/>
        <v>99.489000000000004</v>
      </c>
      <c r="O20" s="1" t="s">
        <v>71</v>
      </c>
      <c r="P20" t="str" cm="1">
        <f t="array" ref="P20">_xlfn.IFS(A20=3,"Core",A20=2,"Rim",TRUE,"Mantle")</f>
        <v>Core</v>
      </c>
      <c r="Q20" s="1" t="s">
        <v>93</v>
      </c>
      <c r="R20">
        <v>1.95</v>
      </c>
      <c r="S20">
        <v>8.9999999999999993E-3</v>
      </c>
      <c r="T20">
        <v>3.7999999999999999E-2</v>
      </c>
      <c r="U20">
        <v>8.0000000000000002E-3</v>
      </c>
      <c r="V20">
        <v>0.06</v>
      </c>
      <c r="W20">
        <v>0.41499999999999998</v>
      </c>
      <c r="X20">
        <v>1.4E-2</v>
      </c>
      <c r="Y20">
        <v>0.71399999999999997</v>
      </c>
      <c r="Z20">
        <v>0.77</v>
      </c>
      <c r="AA20">
        <v>2.3E-2</v>
      </c>
      <c r="AB20">
        <v>0</v>
      </c>
      <c r="AC20">
        <v>4</v>
      </c>
      <c r="AD20">
        <v>39.026862645717173</v>
      </c>
      <c r="AE20">
        <v>36.188545362392297</v>
      </c>
      <c r="AF20">
        <v>24.784591991890522</v>
      </c>
      <c r="AG20" s="2">
        <f t="shared" si="1"/>
        <v>63.241806908768815</v>
      </c>
      <c r="AH20" s="2">
        <f t="shared" si="2"/>
        <v>0.12631578947368421</v>
      </c>
      <c r="AI20">
        <v>0.44298023314749113</v>
      </c>
      <c r="AJ20">
        <v>0.39026862645717175</v>
      </c>
      <c r="AK20"/>
      <c r="AL20"/>
      <c r="AM20">
        <v>1353.0254437508729</v>
      </c>
      <c r="AN20">
        <v>1388.204223632812</v>
      </c>
      <c r="AO20">
        <v>2.1065394878387451</v>
      </c>
      <c r="AP20">
        <v>1351.190185546875</v>
      </c>
      <c r="AQ20"/>
      <c r="AR20"/>
      <c r="AS20">
        <v>2.6743893623352051</v>
      </c>
      <c r="AT20"/>
      <c r="AU20"/>
      <c r="AV20">
        <v>1</v>
      </c>
      <c r="AW20"/>
      <c r="AX20"/>
    </row>
    <row r="21" spans="1:50" s="1" customFormat="1" x14ac:dyDescent="0.3">
      <c r="A21" s="1">
        <v>3</v>
      </c>
      <c r="B21" s="1">
        <v>51.845999999999997</v>
      </c>
      <c r="C21" s="1">
        <v>0.25600000000000001</v>
      </c>
      <c r="D21" s="1">
        <v>0.91400000000000003</v>
      </c>
      <c r="E21" s="1">
        <v>0.33600000000000002</v>
      </c>
      <c r="F21" s="1">
        <v>13.659000000000001</v>
      </c>
      <c r="G21" s="1">
        <v>0.39800000000000002</v>
      </c>
      <c r="H21" s="1">
        <v>12.863</v>
      </c>
      <c r="I21" s="1">
        <v>18.821999999999999</v>
      </c>
      <c r="J21" s="1">
        <v>0.30299999999999999</v>
      </c>
      <c r="K21" s="1">
        <v>0</v>
      </c>
      <c r="L21" s="1">
        <v>0</v>
      </c>
      <c r="M21" s="1">
        <v>0</v>
      </c>
      <c r="N21" s="1">
        <f t="shared" si="0"/>
        <v>99.396999999999991</v>
      </c>
      <c r="O21" s="1" t="s">
        <v>71</v>
      </c>
      <c r="P21" t="str" cm="1">
        <f t="array" ref="P21">_xlfn.IFS(A21=3,"Core",A21=2,"Rim",TRUE,"Mantle")</f>
        <v>Core</v>
      </c>
      <c r="Q21" s="1" t="s">
        <v>52</v>
      </c>
      <c r="R21" s="1">
        <v>1.974</v>
      </c>
      <c r="S21" s="1">
        <v>7.0000000000000001E-3</v>
      </c>
      <c r="T21" s="1">
        <v>4.1000000000000002E-2</v>
      </c>
      <c r="U21" s="1">
        <v>0.01</v>
      </c>
      <c r="V21" s="1">
        <v>8.9999999999999993E-3</v>
      </c>
      <c r="W21" s="1">
        <v>0.42599999999999999</v>
      </c>
      <c r="X21" s="1">
        <v>1.2999999999999999E-2</v>
      </c>
      <c r="Y21" s="1">
        <v>0.73</v>
      </c>
      <c r="Z21" s="1">
        <v>0.76800000000000002</v>
      </c>
      <c r="AA21" s="1">
        <v>2.1999999999999999E-2</v>
      </c>
      <c r="AB21" s="1">
        <v>0</v>
      </c>
      <c r="AC21" s="1">
        <v>4</v>
      </c>
      <c r="AD21" s="2">
        <v>39.465570400822202</v>
      </c>
      <c r="AE21" s="2">
        <v>37.51284686536485</v>
      </c>
      <c r="AF21" s="2">
        <v>23.021582733812952</v>
      </c>
      <c r="AG21" s="2">
        <f t="shared" si="1"/>
        <v>63.148788927335644</v>
      </c>
      <c r="AH21" s="2">
        <f t="shared" si="2"/>
        <v>2.0689655172413793E-2</v>
      </c>
      <c r="AI21" s="2">
        <v>0.42754367934224052</v>
      </c>
      <c r="AJ21" s="2">
        <v>0.39465570400822203</v>
      </c>
      <c r="AL21" s="1">
        <v>0.84776235789565746</v>
      </c>
      <c r="AM21" s="1">
        <v>1373.4341222578551</v>
      </c>
      <c r="AN21" s="1">
        <v>1378.736938476562</v>
      </c>
      <c r="AO21" s="1">
        <v>1.6996937990188601</v>
      </c>
      <c r="AP21" s="1">
        <v>1357.6943359375</v>
      </c>
      <c r="AQ21" s="1">
        <v>1398.4243113805769</v>
      </c>
      <c r="AR21" s="1">
        <v>1406.208105549568</v>
      </c>
      <c r="AS21" s="1">
        <v>2.5634245872497559</v>
      </c>
      <c r="AT21" s="1">
        <v>1.3441226262484629</v>
      </c>
      <c r="AU21" s="1">
        <v>2.3041878994737028</v>
      </c>
      <c r="AV21" s="1">
        <v>1</v>
      </c>
    </row>
    <row r="22" spans="1:50" s="1" customFormat="1" x14ac:dyDescent="0.3">
      <c r="A22">
        <v>3</v>
      </c>
      <c r="B22">
        <v>50.436999999999998</v>
      </c>
      <c r="C22">
        <v>0.27300000000000002</v>
      </c>
      <c r="D22">
        <v>0.90600000000000003</v>
      </c>
      <c r="E22">
        <v>0.32200000000000001</v>
      </c>
      <c r="F22">
        <v>14.670999999999999</v>
      </c>
      <c r="G22">
        <v>0.443</v>
      </c>
      <c r="H22">
        <v>12.343</v>
      </c>
      <c r="I22">
        <v>18.645</v>
      </c>
      <c r="J22">
        <v>0.29599999999999999</v>
      </c>
      <c r="K22">
        <v>0</v>
      </c>
      <c r="L22">
        <v>0.112</v>
      </c>
      <c r="M22">
        <v>1.4999999999999999E-2</v>
      </c>
      <c r="N22" s="1">
        <f t="shared" si="0"/>
        <v>98.463000000000008</v>
      </c>
      <c r="O22" s="1" t="s">
        <v>71</v>
      </c>
      <c r="P22" t="str" cm="1">
        <f t="array" ref="P22">_xlfn.IFS(A22=3,"Core",A22=2,"Rim",TRUE,"Mantle")</f>
        <v>Core</v>
      </c>
      <c r="Q22" s="1" t="s">
        <v>93</v>
      </c>
      <c r="R22">
        <v>1.948</v>
      </c>
      <c r="S22">
        <v>8.0000000000000002E-3</v>
      </c>
      <c r="T22">
        <v>4.1000000000000002E-2</v>
      </c>
      <c r="U22">
        <v>0.01</v>
      </c>
      <c r="V22">
        <v>5.8999999999999997E-2</v>
      </c>
      <c r="W22">
        <v>0.41499999999999998</v>
      </c>
      <c r="X22">
        <v>1.4E-2</v>
      </c>
      <c r="Y22">
        <v>0.71099999999999997</v>
      </c>
      <c r="Z22">
        <v>0.77200000000000002</v>
      </c>
      <c r="AA22">
        <v>2.1999999999999999E-2</v>
      </c>
      <c r="AB22">
        <v>0</v>
      </c>
      <c r="AC22">
        <v>4</v>
      </c>
      <c r="AD22">
        <v>39.167935058346025</v>
      </c>
      <c r="AE22">
        <v>36.073059360730589</v>
      </c>
      <c r="AF22">
        <v>24.75900558092339</v>
      </c>
      <c r="AG22" s="2">
        <f t="shared" si="1"/>
        <v>63.143872113676736</v>
      </c>
      <c r="AH22" s="2">
        <f t="shared" si="2"/>
        <v>0.12447257383966245</v>
      </c>
      <c r="AI22">
        <v>0.44342973110096406</v>
      </c>
      <c r="AJ22">
        <v>0.39167935058346026</v>
      </c>
      <c r="AK22"/>
      <c r="AL22"/>
      <c r="AM22">
        <v>1350.246385828176</v>
      </c>
      <c r="AN22">
        <v>1388.547729492188</v>
      </c>
      <c r="AO22">
        <v>2.4001660346984859</v>
      </c>
      <c r="AP22">
        <v>1344.130493164062</v>
      </c>
      <c r="AQ22"/>
      <c r="AR22"/>
      <c r="AS22">
        <v>2.479322195053101</v>
      </c>
      <c r="AT22"/>
      <c r="AU22"/>
      <c r="AV22">
        <v>1</v>
      </c>
      <c r="AW22"/>
      <c r="AX22"/>
    </row>
    <row r="23" spans="1:50" s="1" customFormat="1" x14ac:dyDescent="0.3">
      <c r="A23">
        <v>3</v>
      </c>
      <c r="B23">
        <v>50.904000000000003</v>
      </c>
      <c r="C23">
        <v>0.26100000000000001</v>
      </c>
      <c r="D23">
        <v>0.92100000000000004</v>
      </c>
      <c r="E23">
        <v>0.27700000000000002</v>
      </c>
      <c r="F23">
        <v>15.205</v>
      </c>
      <c r="G23">
        <v>0.42099999999999999</v>
      </c>
      <c r="H23">
        <v>12.192</v>
      </c>
      <c r="I23">
        <v>19.192</v>
      </c>
      <c r="J23">
        <v>0.35499999999999998</v>
      </c>
      <c r="K23">
        <v>0</v>
      </c>
      <c r="L23">
        <v>0.11799999999999999</v>
      </c>
      <c r="M23">
        <v>0</v>
      </c>
      <c r="N23" s="1">
        <f t="shared" si="0"/>
        <v>99.846000000000018</v>
      </c>
      <c r="O23" s="1" t="s">
        <v>71</v>
      </c>
      <c r="P23" t="str" cm="1">
        <f t="array" ref="P23">_xlfn.IFS(A23=3,"Core",A23=2,"Rim",TRUE,"Mantle")</f>
        <v>Core</v>
      </c>
      <c r="Q23" s="1" t="s">
        <v>93</v>
      </c>
      <c r="R23">
        <v>1.9410000000000001</v>
      </c>
      <c r="S23">
        <v>7.0000000000000001E-3</v>
      </c>
      <c r="T23">
        <v>4.1000000000000002E-2</v>
      </c>
      <c r="U23">
        <v>8.0000000000000002E-3</v>
      </c>
      <c r="V23">
        <v>7.9000000000000001E-2</v>
      </c>
      <c r="W23">
        <v>0.40500000000000003</v>
      </c>
      <c r="X23">
        <v>1.4E-2</v>
      </c>
      <c r="Y23">
        <v>0.69299999999999995</v>
      </c>
      <c r="Z23">
        <v>0.78400000000000003</v>
      </c>
      <c r="AA23">
        <v>2.5999999999999999E-2</v>
      </c>
      <c r="AB23">
        <v>0</v>
      </c>
      <c r="AC23">
        <v>4</v>
      </c>
      <c r="AD23">
        <v>39.696202531645568</v>
      </c>
      <c r="AE23">
        <v>35.088607594936711</v>
      </c>
      <c r="AF23">
        <v>25.215189873417724</v>
      </c>
      <c r="AG23" s="2">
        <f t="shared" si="1"/>
        <v>63.114754098360656</v>
      </c>
      <c r="AH23" s="2">
        <f t="shared" si="2"/>
        <v>0.16322314049586775</v>
      </c>
      <c r="AI23">
        <v>0.45063291139240513</v>
      </c>
      <c r="AJ23">
        <v>0.39696202531645569</v>
      </c>
      <c r="AK23"/>
      <c r="AL23"/>
      <c r="AM23">
        <v>1349.8437302569771</v>
      </c>
      <c r="AN23">
        <v>1388.309326171875</v>
      </c>
      <c r="AO23">
        <v>2.622870922088623</v>
      </c>
      <c r="AP23">
        <v>1347.445434570312</v>
      </c>
      <c r="AQ23"/>
      <c r="AR23"/>
      <c r="AS23">
        <v>3.8746588230133061</v>
      </c>
      <c r="AT23"/>
      <c r="AU23"/>
      <c r="AV23">
        <v>1</v>
      </c>
      <c r="AW23"/>
      <c r="AX23"/>
    </row>
    <row r="24" spans="1:50" s="1" customFormat="1" x14ac:dyDescent="0.3">
      <c r="A24">
        <v>3</v>
      </c>
      <c r="B24">
        <v>50.792000000000002</v>
      </c>
      <c r="C24">
        <v>0.26600000000000001</v>
      </c>
      <c r="D24">
        <v>0.90100000000000002</v>
      </c>
      <c r="E24">
        <v>0.26800000000000002</v>
      </c>
      <c r="F24">
        <v>15.031000000000001</v>
      </c>
      <c r="G24">
        <v>0.45200000000000001</v>
      </c>
      <c r="H24">
        <v>12.32</v>
      </c>
      <c r="I24">
        <v>18.977</v>
      </c>
      <c r="J24">
        <v>0.28399999999999997</v>
      </c>
      <c r="K24">
        <v>0</v>
      </c>
      <c r="L24">
        <v>0.104</v>
      </c>
      <c r="M24">
        <v>1.6E-2</v>
      </c>
      <c r="N24" s="1">
        <f t="shared" si="0"/>
        <v>99.411000000000016</v>
      </c>
      <c r="O24" s="1" t="s">
        <v>71</v>
      </c>
      <c r="P24" t="str" cm="1">
        <f t="array" ref="P24">_xlfn.IFS(A24=3,"Core",A24=2,"Rim",TRUE,"Mantle")</f>
        <v>Core</v>
      </c>
      <c r="Q24" s="1" t="s">
        <v>93</v>
      </c>
      <c r="R24">
        <v>1.9450000000000001</v>
      </c>
      <c r="S24">
        <v>8.0000000000000002E-3</v>
      </c>
      <c r="T24">
        <v>4.1000000000000002E-2</v>
      </c>
      <c r="U24">
        <v>8.0000000000000002E-3</v>
      </c>
      <c r="V24">
        <v>6.7000000000000004E-2</v>
      </c>
      <c r="W24">
        <v>0.41399999999999998</v>
      </c>
      <c r="X24">
        <v>1.4999999999999999E-2</v>
      </c>
      <c r="Y24">
        <v>0.70299999999999996</v>
      </c>
      <c r="Z24">
        <v>0.77900000000000003</v>
      </c>
      <c r="AA24">
        <v>2.1000000000000001E-2</v>
      </c>
      <c r="AB24">
        <v>0</v>
      </c>
      <c r="AC24">
        <v>4</v>
      </c>
      <c r="AD24">
        <v>39.383215369059656</v>
      </c>
      <c r="AE24">
        <v>35.540950455005046</v>
      </c>
      <c r="AF24">
        <v>25.075834175935292</v>
      </c>
      <c r="AG24" s="2">
        <f t="shared" si="1"/>
        <v>62.936436884512084</v>
      </c>
      <c r="AH24" s="2">
        <f t="shared" si="2"/>
        <v>0.1392931392931393</v>
      </c>
      <c r="AI24">
        <v>0.44767441860465118</v>
      </c>
      <c r="AJ24">
        <v>0.39383215369059654</v>
      </c>
      <c r="AK24"/>
      <c r="AL24"/>
      <c r="AM24">
        <v>1344.933083224385</v>
      </c>
      <c r="AN24">
        <v>1386.747192382812</v>
      </c>
      <c r="AO24">
        <v>2.5846645832061772</v>
      </c>
      <c r="AP24">
        <v>1336.59423828125</v>
      </c>
      <c r="AQ24"/>
      <c r="AR24"/>
      <c r="AS24">
        <v>2.361211776733398</v>
      </c>
      <c r="AT24"/>
      <c r="AU24"/>
      <c r="AV24">
        <v>1</v>
      </c>
      <c r="AW24"/>
      <c r="AX24"/>
    </row>
    <row r="25" spans="1:50" s="1" customFormat="1" x14ac:dyDescent="0.3">
      <c r="A25">
        <v>3</v>
      </c>
      <c r="B25">
        <v>50.929000000000002</v>
      </c>
      <c r="C25">
        <v>0.29499999999999998</v>
      </c>
      <c r="D25">
        <v>0.92700000000000005</v>
      </c>
      <c r="E25">
        <v>0.246</v>
      </c>
      <c r="F25">
        <v>15.135999999999999</v>
      </c>
      <c r="G25">
        <v>0.46300000000000002</v>
      </c>
      <c r="H25">
        <v>12.554</v>
      </c>
      <c r="I25">
        <v>18.474</v>
      </c>
      <c r="J25">
        <v>0.30099999999999999</v>
      </c>
      <c r="K25">
        <v>0</v>
      </c>
      <c r="L25">
        <v>9.5000000000000001E-2</v>
      </c>
      <c r="M25">
        <v>0.02</v>
      </c>
      <c r="N25" s="1">
        <f t="shared" si="0"/>
        <v>99.44</v>
      </c>
      <c r="O25" s="1" t="s">
        <v>71</v>
      </c>
      <c r="P25" t="str" cm="1">
        <f t="array" ref="P25">_xlfn.IFS(A25=3,"Core",A25=2,"Rim",TRUE,"Mantle")</f>
        <v>Core</v>
      </c>
      <c r="Q25" s="1" t="s">
        <v>93</v>
      </c>
      <c r="R25">
        <v>1.948</v>
      </c>
      <c r="S25">
        <v>8.0000000000000002E-3</v>
      </c>
      <c r="T25">
        <v>4.2000000000000003E-2</v>
      </c>
      <c r="U25">
        <v>7.0000000000000001E-3</v>
      </c>
      <c r="V25">
        <v>0.06</v>
      </c>
      <c r="W25">
        <v>0.42399999999999999</v>
      </c>
      <c r="X25">
        <v>1.4999999999999999E-2</v>
      </c>
      <c r="Y25">
        <v>0.71599999999999997</v>
      </c>
      <c r="Z25">
        <v>0.75700000000000001</v>
      </c>
      <c r="AA25">
        <v>2.1999999999999999E-2</v>
      </c>
      <c r="AB25">
        <v>0</v>
      </c>
      <c r="AC25">
        <v>4</v>
      </c>
      <c r="AD25">
        <v>38.387423935091277</v>
      </c>
      <c r="AE25">
        <v>36.308316430020284</v>
      </c>
      <c r="AF25">
        <v>25.304259634888442</v>
      </c>
      <c r="AG25" s="2">
        <f t="shared" si="1"/>
        <v>62.807017543859658</v>
      </c>
      <c r="AH25" s="2">
        <f t="shared" si="2"/>
        <v>0.12396694214876033</v>
      </c>
      <c r="AI25">
        <v>0.44497971602434083</v>
      </c>
      <c r="AJ25">
        <v>0.38387423935091275</v>
      </c>
      <c r="AK25"/>
      <c r="AL25"/>
      <c r="AM25">
        <v>1350.455673755288</v>
      </c>
      <c r="AN25">
        <v>1380.553100585938</v>
      </c>
      <c r="AO25">
        <v>2.626355886459351</v>
      </c>
      <c r="AP25">
        <v>1337.325439453125</v>
      </c>
      <c r="AQ25"/>
      <c r="AR25"/>
      <c r="AS25">
        <v>2.4897644519805908</v>
      </c>
      <c r="AT25"/>
      <c r="AU25"/>
      <c r="AV25">
        <v>1</v>
      </c>
      <c r="AW25"/>
      <c r="AX25"/>
    </row>
    <row r="26" spans="1:50" s="1" customFormat="1" x14ac:dyDescent="0.3">
      <c r="A26">
        <v>3</v>
      </c>
      <c r="B26">
        <v>51.023000000000003</v>
      </c>
      <c r="C26">
        <v>0.25800000000000001</v>
      </c>
      <c r="D26">
        <v>0.88500000000000001</v>
      </c>
      <c r="E26">
        <v>0.22500000000000001</v>
      </c>
      <c r="F26">
        <v>15.077</v>
      </c>
      <c r="G26">
        <v>0.42299999999999999</v>
      </c>
      <c r="H26">
        <v>12.255000000000001</v>
      </c>
      <c r="I26">
        <v>19.143999999999998</v>
      </c>
      <c r="J26">
        <v>0.315</v>
      </c>
      <c r="K26">
        <v>0</v>
      </c>
      <c r="L26">
        <v>0.11799999999999999</v>
      </c>
      <c r="M26">
        <v>0</v>
      </c>
      <c r="N26" s="1">
        <f t="shared" si="0"/>
        <v>99.722999999999985</v>
      </c>
      <c r="O26" s="1" t="s">
        <v>71</v>
      </c>
      <c r="P26" t="str" cm="1">
        <f t="array" ref="P26">_xlfn.IFS(A26=3,"Core",A26=2,"Rim",TRUE,"Mantle")</f>
        <v>Core</v>
      </c>
      <c r="Q26" s="1" t="s">
        <v>93</v>
      </c>
      <c r="R26">
        <v>1.948</v>
      </c>
      <c r="S26">
        <v>7.0000000000000001E-3</v>
      </c>
      <c r="T26">
        <v>0.04</v>
      </c>
      <c r="U26">
        <v>7.0000000000000001E-3</v>
      </c>
      <c r="V26">
        <v>6.7000000000000004E-2</v>
      </c>
      <c r="W26">
        <v>0.41499999999999998</v>
      </c>
      <c r="X26">
        <v>1.4E-2</v>
      </c>
      <c r="Y26">
        <v>0.69699999999999995</v>
      </c>
      <c r="Z26">
        <v>0.78300000000000003</v>
      </c>
      <c r="AA26">
        <v>2.3E-2</v>
      </c>
      <c r="AB26">
        <v>0</v>
      </c>
      <c r="AC26">
        <v>4</v>
      </c>
      <c r="AD26">
        <v>39.625506072874494</v>
      </c>
      <c r="AE26">
        <v>35.273279352226716</v>
      </c>
      <c r="AF26">
        <v>25.101214574898783</v>
      </c>
      <c r="AG26" s="2">
        <f t="shared" si="1"/>
        <v>62.67985611510791</v>
      </c>
      <c r="AH26" s="2">
        <f t="shared" si="2"/>
        <v>0.13900414937759337</v>
      </c>
      <c r="AI26">
        <v>0.44913967611336031</v>
      </c>
      <c r="AJ26">
        <v>0.39625506072874495</v>
      </c>
      <c r="AK26"/>
      <c r="AL26"/>
      <c r="AM26">
        <v>1349.236980459782</v>
      </c>
      <c r="AN26">
        <v>1387.001098632812</v>
      </c>
      <c r="AO26">
        <v>2.3404254913330078</v>
      </c>
      <c r="AP26">
        <v>1338.954467773438</v>
      </c>
      <c r="AQ26"/>
      <c r="AR26"/>
      <c r="AS26">
        <v>3.1857402324676509</v>
      </c>
      <c r="AT26"/>
      <c r="AU26"/>
      <c r="AV26">
        <v>1</v>
      </c>
      <c r="AW26"/>
      <c r="AX26"/>
    </row>
    <row r="27" spans="1:50" s="1" customFormat="1" x14ac:dyDescent="0.3">
      <c r="A27">
        <v>3</v>
      </c>
      <c r="B27">
        <v>50.975999999999999</v>
      </c>
      <c r="C27">
        <v>0.25700000000000001</v>
      </c>
      <c r="D27">
        <v>0.877</v>
      </c>
      <c r="E27">
        <v>0.25</v>
      </c>
      <c r="F27">
        <v>15.026</v>
      </c>
      <c r="G27">
        <v>0.439</v>
      </c>
      <c r="H27">
        <v>12.244</v>
      </c>
      <c r="I27">
        <v>19.138000000000002</v>
      </c>
      <c r="J27">
        <v>0.308</v>
      </c>
      <c r="K27">
        <v>0</v>
      </c>
      <c r="L27">
        <v>9.9000000000000005E-2</v>
      </c>
      <c r="M27">
        <v>0</v>
      </c>
      <c r="N27" s="1">
        <f t="shared" si="0"/>
        <v>99.614000000000004</v>
      </c>
      <c r="O27" s="1" t="s">
        <v>71</v>
      </c>
      <c r="P27" t="str" cm="1">
        <f t="array" ref="P27">_xlfn.IFS(A27=3,"Core",A27=2,"Rim",TRUE,"Mantle")</f>
        <v>Core</v>
      </c>
      <c r="Q27" s="1" t="s">
        <v>93</v>
      </c>
      <c r="R27">
        <v>1.948</v>
      </c>
      <c r="S27">
        <v>7.0000000000000001E-3</v>
      </c>
      <c r="T27">
        <v>0.04</v>
      </c>
      <c r="U27">
        <v>8.0000000000000002E-3</v>
      </c>
      <c r="V27">
        <v>6.6000000000000003E-2</v>
      </c>
      <c r="W27">
        <v>0.41499999999999998</v>
      </c>
      <c r="X27">
        <v>1.4E-2</v>
      </c>
      <c r="Y27">
        <v>0.69699999999999995</v>
      </c>
      <c r="Z27">
        <v>0.78400000000000003</v>
      </c>
      <c r="AA27">
        <v>2.3E-2</v>
      </c>
      <c r="AB27">
        <v>0</v>
      </c>
      <c r="AC27">
        <v>4</v>
      </c>
      <c r="AD27">
        <v>39.676113360323889</v>
      </c>
      <c r="AE27">
        <v>35.273279352226716</v>
      </c>
      <c r="AF27">
        <v>25.050607287449395</v>
      </c>
      <c r="AG27" s="2">
        <f t="shared" si="1"/>
        <v>62.67985611510791</v>
      </c>
      <c r="AH27" s="2">
        <f t="shared" si="2"/>
        <v>0.13721413721413722</v>
      </c>
      <c r="AI27">
        <v>0.44888663967611342</v>
      </c>
      <c r="AJ27">
        <v>0.39676113360323889</v>
      </c>
      <c r="AK27"/>
      <c r="AL27"/>
      <c r="AM27">
        <v>1347.4228745193061</v>
      </c>
      <c r="AN27">
        <v>1391.045532226562</v>
      </c>
      <c r="AO27">
        <v>2.5926845073699951</v>
      </c>
      <c r="AP27">
        <v>1335.478881835938</v>
      </c>
      <c r="AQ27"/>
      <c r="AR27"/>
      <c r="AS27">
        <v>2.9529495239257808</v>
      </c>
      <c r="AT27"/>
      <c r="AU27"/>
      <c r="AV27">
        <v>1</v>
      </c>
      <c r="AW27"/>
      <c r="AX27"/>
    </row>
    <row r="28" spans="1:50" s="1" customFormat="1" x14ac:dyDescent="0.3">
      <c r="A28">
        <v>3</v>
      </c>
      <c r="B28">
        <v>51.917999999999999</v>
      </c>
      <c r="C28">
        <v>0.19800000000000001</v>
      </c>
      <c r="D28">
        <v>0.85199999999999998</v>
      </c>
      <c r="E28">
        <v>0.40100000000000002</v>
      </c>
      <c r="F28">
        <v>14.256</v>
      </c>
      <c r="G28">
        <v>0.44700000000000001</v>
      </c>
      <c r="H28">
        <v>12.603</v>
      </c>
      <c r="I28">
        <v>19.053000000000001</v>
      </c>
      <c r="J28">
        <v>0.33500000000000002</v>
      </c>
      <c r="K28">
        <v>0</v>
      </c>
      <c r="L28">
        <v>0.125</v>
      </c>
      <c r="M28">
        <v>4.4999999999999998E-2</v>
      </c>
      <c r="N28" s="1">
        <f t="shared" si="0"/>
        <v>100.23299999999999</v>
      </c>
      <c r="O28" s="1" t="s">
        <v>71</v>
      </c>
      <c r="P28" t="str" cm="1">
        <f t="array" ref="P28">_xlfn.IFS(A28=3,"Core",A28=2,"Rim",TRUE,"Mantle")</f>
        <v>Core</v>
      </c>
      <c r="Q28" s="1" t="s">
        <v>93</v>
      </c>
      <c r="R28">
        <v>1.968</v>
      </c>
      <c r="S28">
        <v>6.0000000000000001E-3</v>
      </c>
      <c r="T28">
        <v>3.7999999999999999E-2</v>
      </c>
      <c r="U28">
        <v>1.2E-2</v>
      </c>
      <c r="V28">
        <v>2.8000000000000001E-2</v>
      </c>
      <c r="W28">
        <v>0.42399999999999999</v>
      </c>
      <c r="X28">
        <v>1.4E-2</v>
      </c>
      <c r="Y28">
        <v>0.71199999999999997</v>
      </c>
      <c r="Z28">
        <v>0.77400000000000002</v>
      </c>
      <c r="AA28">
        <v>2.5000000000000001E-2</v>
      </c>
      <c r="AB28">
        <v>0</v>
      </c>
      <c r="AC28">
        <v>4</v>
      </c>
      <c r="AD28">
        <v>39.651639344262293</v>
      </c>
      <c r="AE28">
        <v>36.475409836065573</v>
      </c>
      <c r="AF28">
        <v>23.872950819672131</v>
      </c>
      <c r="AG28" s="2">
        <f t="shared" si="1"/>
        <v>62.676056338028175</v>
      </c>
      <c r="AH28" s="2">
        <f t="shared" si="2"/>
        <v>6.1946902654867256E-2</v>
      </c>
      <c r="AI28">
        <v>0.43698770491803274</v>
      </c>
      <c r="AJ28">
        <v>0.39651639344262291</v>
      </c>
      <c r="AK28"/>
      <c r="AL28">
        <v>0.55063511704438639</v>
      </c>
      <c r="AM28">
        <v>1363.953015575001</v>
      </c>
      <c r="AN28">
        <v>1387.8017578125</v>
      </c>
      <c r="AO28">
        <v>2.0705192089080811</v>
      </c>
      <c r="AP28">
        <v>1351.127807617188</v>
      </c>
      <c r="AQ28">
        <v>1385.810867123291</v>
      </c>
      <c r="AR28">
        <v>1387.50536215342</v>
      </c>
      <c r="AS28">
        <v>2.6891109943389888</v>
      </c>
      <c r="AT28">
        <v>0.28529247990354628</v>
      </c>
      <c r="AU28">
        <v>0.49490175246441842</v>
      </c>
      <c r="AV28">
        <v>1</v>
      </c>
      <c r="AW28"/>
      <c r="AX28"/>
    </row>
    <row r="29" spans="1:50" s="1" customFormat="1" x14ac:dyDescent="0.3">
      <c r="A29" s="1">
        <v>3</v>
      </c>
      <c r="B29" s="1">
        <v>52.009</v>
      </c>
      <c r="C29" s="1">
        <v>0.23100000000000001</v>
      </c>
      <c r="D29" s="1">
        <v>1.044</v>
      </c>
      <c r="E29" s="1">
        <v>0.25800000000000001</v>
      </c>
      <c r="F29" s="1">
        <v>14.37</v>
      </c>
      <c r="G29" s="1">
        <v>0.47</v>
      </c>
      <c r="H29" s="1">
        <v>12.773999999999999</v>
      </c>
      <c r="I29" s="1">
        <v>18.803000000000001</v>
      </c>
      <c r="J29" s="1">
        <v>0.314</v>
      </c>
      <c r="K29" s="1">
        <v>0</v>
      </c>
      <c r="L29" s="1">
        <v>0</v>
      </c>
      <c r="M29" s="1">
        <v>0</v>
      </c>
      <c r="N29" s="1">
        <f t="shared" si="0"/>
        <v>100.273</v>
      </c>
      <c r="O29" s="1" t="s">
        <v>71</v>
      </c>
      <c r="P29" t="str" cm="1">
        <f t="array" ref="P29">_xlfn.IFS(A29=3,"Core",A29=2,"Rim",TRUE,"Mantle")</f>
        <v>Core</v>
      </c>
      <c r="Q29" s="1" t="s">
        <v>52</v>
      </c>
      <c r="R29" s="1">
        <v>1.966</v>
      </c>
      <c r="S29" s="1">
        <v>7.0000000000000001E-3</v>
      </c>
      <c r="T29" s="1">
        <v>4.7E-2</v>
      </c>
      <c r="U29" s="1">
        <v>8.0000000000000002E-3</v>
      </c>
      <c r="V29" s="1">
        <v>2.4E-2</v>
      </c>
      <c r="W29" s="1">
        <v>0.43</v>
      </c>
      <c r="X29" s="1">
        <v>1.4999999999999999E-2</v>
      </c>
      <c r="Y29" s="1">
        <v>0.72</v>
      </c>
      <c r="Z29" s="1">
        <v>0.76200000000000001</v>
      </c>
      <c r="AA29" s="1">
        <v>2.3E-2</v>
      </c>
      <c r="AB29" s="1">
        <v>0</v>
      </c>
      <c r="AC29" s="1">
        <v>4</v>
      </c>
      <c r="AD29" s="2">
        <v>39.056893900563807</v>
      </c>
      <c r="AE29" s="2">
        <v>36.904151717068167</v>
      </c>
      <c r="AF29" s="2">
        <v>24.038954382368019</v>
      </c>
      <c r="AG29" s="2">
        <f t="shared" si="1"/>
        <v>62.608695652173921</v>
      </c>
      <c r="AH29" s="2">
        <f t="shared" si="2"/>
        <v>5.2863436123348019E-2</v>
      </c>
      <c r="AI29" s="2">
        <v>0.43567401332649924</v>
      </c>
      <c r="AJ29" s="2">
        <v>0.39056893900563805</v>
      </c>
      <c r="AL29" s="1">
        <v>0.99533777249640565</v>
      </c>
      <c r="AM29" s="1">
        <v>1364.40041441323</v>
      </c>
      <c r="AN29" s="1">
        <v>1383.881469726562</v>
      </c>
      <c r="AO29" s="1">
        <v>1.9770743846893311</v>
      </c>
      <c r="AP29" s="1">
        <v>1340.281005859375</v>
      </c>
      <c r="AQ29" s="1">
        <v>1397.3452805812331</v>
      </c>
      <c r="AR29" s="1">
        <v>1403.6087863864309</v>
      </c>
      <c r="AS29" s="1">
        <v>2.3672490119934082</v>
      </c>
      <c r="AT29" s="1">
        <v>1.627683250266273</v>
      </c>
      <c r="AU29" s="1">
        <v>2.4021013986075608</v>
      </c>
      <c r="AV29" s="1">
        <v>1</v>
      </c>
    </row>
    <row r="30" spans="1:50" s="1" customFormat="1" x14ac:dyDescent="0.3">
      <c r="A30">
        <v>3</v>
      </c>
      <c r="B30">
        <v>51.682000000000002</v>
      </c>
      <c r="C30">
        <v>0.30399999999999999</v>
      </c>
      <c r="D30">
        <v>0.92900000000000005</v>
      </c>
      <c r="E30">
        <v>0.38100000000000001</v>
      </c>
      <c r="F30">
        <v>14.603</v>
      </c>
      <c r="G30">
        <v>0.435</v>
      </c>
      <c r="H30">
        <v>12.509</v>
      </c>
      <c r="I30">
        <v>19.065999999999999</v>
      </c>
      <c r="J30">
        <v>0.33900000000000002</v>
      </c>
      <c r="K30">
        <v>0</v>
      </c>
      <c r="L30">
        <v>9.9000000000000005E-2</v>
      </c>
      <c r="M30">
        <v>1.7000000000000001E-2</v>
      </c>
      <c r="N30" s="1">
        <f t="shared" si="0"/>
        <v>100.364</v>
      </c>
      <c r="O30" s="1" t="s">
        <v>71</v>
      </c>
      <c r="P30" t="str" cm="1">
        <f t="array" ref="P30">_xlfn.IFS(A30=3,"Core",A30=2,"Rim",TRUE,"Mantle")</f>
        <v>Core</v>
      </c>
      <c r="Q30" s="1" t="s">
        <v>93</v>
      </c>
      <c r="R30">
        <v>1.9570000000000001</v>
      </c>
      <c r="S30">
        <v>8.9999999999999993E-3</v>
      </c>
      <c r="T30">
        <v>4.1000000000000002E-2</v>
      </c>
      <c r="U30">
        <v>1.0999999999999999E-2</v>
      </c>
      <c r="V30">
        <v>0.04</v>
      </c>
      <c r="W30">
        <v>0.42199999999999999</v>
      </c>
      <c r="X30">
        <v>1.4E-2</v>
      </c>
      <c r="Y30">
        <v>0.70599999999999996</v>
      </c>
      <c r="Z30">
        <v>0.77400000000000002</v>
      </c>
      <c r="AA30">
        <v>2.5000000000000001E-2</v>
      </c>
      <c r="AB30">
        <v>0</v>
      </c>
      <c r="AC30">
        <v>4</v>
      </c>
      <c r="AD30">
        <v>39.570552147239269</v>
      </c>
      <c r="AE30">
        <v>36.094069529652351</v>
      </c>
      <c r="AF30">
        <v>24.335378323108387</v>
      </c>
      <c r="AG30" s="2">
        <f t="shared" si="1"/>
        <v>62.588652482269502</v>
      </c>
      <c r="AH30" s="2">
        <f t="shared" si="2"/>
        <v>8.658008658008659E-2</v>
      </c>
      <c r="AI30">
        <v>0.44120654396728021</v>
      </c>
      <c r="AJ30">
        <v>0.39570552147239269</v>
      </c>
      <c r="AK30"/>
      <c r="AL30">
        <v>7.2727741279578595E-2</v>
      </c>
      <c r="AM30">
        <v>1359.161204443217</v>
      </c>
      <c r="AN30">
        <v>1389.545288085938</v>
      </c>
      <c r="AO30">
        <v>2.189818143844604</v>
      </c>
      <c r="AP30">
        <v>1353.39892578125</v>
      </c>
      <c r="AQ30">
        <v>1367.7858417450041</v>
      </c>
      <c r="AR30">
        <v>1364.6756092468461</v>
      </c>
      <c r="AS30">
        <v>3.105282068252563</v>
      </c>
      <c r="AT30">
        <v>-1.3435379110542269</v>
      </c>
      <c r="AU30">
        <v>-1.7296404305929229</v>
      </c>
      <c r="AV30">
        <v>1</v>
      </c>
      <c r="AW30"/>
      <c r="AX30"/>
    </row>
    <row r="31" spans="1:50" s="1" customFormat="1" x14ac:dyDescent="0.3">
      <c r="A31">
        <v>3</v>
      </c>
      <c r="B31">
        <v>51.353000000000002</v>
      </c>
      <c r="C31">
        <v>0.246</v>
      </c>
      <c r="D31">
        <v>0.82599999999999996</v>
      </c>
      <c r="E31">
        <v>0.32500000000000001</v>
      </c>
      <c r="F31">
        <v>14.746</v>
      </c>
      <c r="G31">
        <v>0.41299999999999998</v>
      </c>
      <c r="H31">
        <v>12.255000000000001</v>
      </c>
      <c r="I31">
        <v>19.295000000000002</v>
      </c>
      <c r="J31">
        <v>0.33300000000000002</v>
      </c>
      <c r="K31">
        <v>0</v>
      </c>
      <c r="L31">
        <v>0.104</v>
      </c>
      <c r="M31">
        <v>0</v>
      </c>
      <c r="N31" s="1">
        <f t="shared" si="0"/>
        <v>99.896000000000001</v>
      </c>
      <c r="O31" s="1" t="s">
        <v>71</v>
      </c>
      <c r="P31" t="str" cm="1">
        <f t="array" ref="P31">_xlfn.IFS(A31=3,"Core",A31=2,"Rim",TRUE,"Mantle")</f>
        <v>Core</v>
      </c>
      <c r="Q31" s="1" t="s">
        <v>93</v>
      </c>
      <c r="R31">
        <v>1.956</v>
      </c>
      <c r="S31">
        <v>7.0000000000000001E-3</v>
      </c>
      <c r="T31">
        <v>3.6999999999999998E-2</v>
      </c>
      <c r="U31">
        <v>0.01</v>
      </c>
      <c r="V31">
        <v>5.1999999999999998E-2</v>
      </c>
      <c r="W31">
        <v>0.41699999999999998</v>
      </c>
      <c r="X31">
        <v>1.2999999999999999E-2</v>
      </c>
      <c r="Y31">
        <v>0.69599999999999995</v>
      </c>
      <c r="Z31">
        <v>0.78700000000000003</v>
      </c>
      <c r="AA31">
        <v>2.5000000000000001E-2</v>
      </c>
      <c r="AB31">
        <v>0</v>
      </c>
      <c r="AC31">
        <v>4</v>
      </c>
      <c r="AD31">
        <v>40.050890585241739</v>
      </c>
      <c r="AE31">
        <v>35.419847328244273</v>
      </c>
      <c r="AF31">
        <v>24.529262086513999</v>
      </c>
      <c r="AG31" s="2">
        <f t="shared" si="1"/>
        <v>62.53369272237196</v>
      </c>
      <c r="AH31" s="2">
        <f t="shared" si="2"/>
        <v>0.11087420042643924</v>
      </c>
      <c r="AI31">
        <v>0.44554707379134867</v>
      </c>
      <c r="AJ31">
        <v>0.40050890585241739</v>
      </c>
      <c r="AK31"/>
      <c r="AL31">
        <v>-0.66102722183795848</v>
      </c>
      <c r="AM31">
        <v>1354.599408177191</v>
      </c>
      <c r="AN31">
        <v>1384.766845703125</v>
      </c>
      <c r="AO31">
        <v>2.073007345199585</v>
      </c>
      <c r="AP31">
        <v>1350.090087890625</v>
      </c>
      <c r="AQ31">
        <v>1335.7082376685751</v>
      </c>
      <c r="AR31">
        <v>1330.7405809493971</v>
      </c>
      <c r="AS31">
        <v>3.108918190002441</v>
      </c>
      <c r="AT31">
        <v>-5.0204451599270206</v>
      </c>
      <c r="AU31">
        <v>-5.638262313733776</v>
      </c>
      <c r="AV31">
        <v>1</v>
      </c>
      <c r="AW31"/>
      <c r="AX31"/>
    </row>
    <row r="32" spans="1:50" x14ac:dyDescent="0.3">
      <c r="A32">
        <v>3</v>
      </c>
      <c r="B32">
        <v>51.43</v>
      </c>
      <c r="C32">
        <v>0.29399999999999998</v>
      </c>
      <c r="D32">
        <v>0.89800000000000002</v>
      </c>
      <c r="E32">
        <v>0.312</v>
      </c>
      <c r="F32">
        <v>14.571</v>
      </c>
      <c r="G32">
        <v>0.41499999999999998</v>
      </c>
      <c r="H32">
        <v>12.478</v>
      </c>
      <c r="I32">
        <v>19.024000000000001</v>
      </c>
      <c r="J32">
        <v>0.29699999999999999</v>
      </c>
      <c r="K32">
        <v>0</v>
      </c>
      <c r="L32">
        <v>0.09</v>
      </c>
      <c r="M32">
        <v>2.3E-2</v>
      </c>
      <c r="N32" s="1">
        <f t="shared" si="0"/>
        <v>99.831999999999994</v>
      </c>
      <c r="O32" s="1" t="s">
        <v>71</v>
      </c>
      <c r="P32" t="str" cm="1">
        <f t="array" ref="P32">_xlfn.IFS(A32=3,"Core",A32=2,"Rim",TRUE,"Mantle")</f>
        <v>Core</v>
      </c>
      <c r="Q32" s="1" t="s">
        <v>93</v>
      </c>
      <c r="R32">
        <v>1.958</v>
      </c>
      <c r="S32">
        <v>8.0000000000000002E-3</v>
      </c>
      <c r="T32">
        <v>0.04</v>
      </c>
      <c r="U32">
        <v>8.9999999999999993E-3</v>
      </c>
      <c r="V32">
        <v>3.9E-2</v>
      </c>
      <c r="W32">
        <v>0.42499999999999999</v>
      </c>
      <c r="X32">
        <v>1.2999999999999999E-2</v>
      </c>
      <c r="Y32">
        <v>0.70799999999999996</v>
      </c>
      <c r="Z32">
        <v>0.77600000000000002</v>
      </c>
      <c r="AA32">
        <v>2.1999999999999999E-2</v>
      </c>
      <c r="AB32">
        <v>0</v>
      </c>
      <c r="AC32">
        <v>4</v>
      </c>
      <c r="AD32">
        <v>39.571647118816934</v>
      </c>
      <c r="AE32">
        <v>36.104028556858744</v>
      </c>
      <c r="AF32">
        <v>24.324324324324323</v>
      </c>
      <c r="AG32" s="2">
        <f t="shared" si="1"/>
        <v>62.488967343336277</v>
      </c>
      <c r="AH32" s="2">
        <f t="shared" si="2"/>
        <v>8.4051724137931036E-2</v>
      </c>
      <c r="AI32">
        <v>0.44110147883732787</v>
      </c>
      <c r="AJ32">
        <v>0.39571647118816933</v>
      </c>
      <c r="AL32">
        <v>-0.37353446443804827</v>
      </c>
      <c r="AM32">
        <v>1357.171072386855</v>
      </c>
      <c r="AN32">
        <v>1389.983032226562</v>
      </c>
      <c r="AO32">
        <v>1.7098032236099241</v>
      </c>
      <c r="AP32">
        <v>1356.454223632812</v>
      </c>
      <c r="AQ32">
        <v>1363.6901792905039</v>
      </c>
      <c r="AR32">
        <v>1363.105567795687</v>
      </c>
      <c r="AS32">
        <v>2.4655156135559082</v>
      </c>
      <c r="AT32">
        <v>-1.8545975550464391</v>
      </c>
      <c r="AU32">
        <v>-1.9271697724990029</v>
      </c>
      <c r="AV32">
        <v>1</v>
      </c>
    </row>
    <row r="33" spans="1:50" x14ac:dyDescent="0.3">
      <c r="A33">
        <v>3</v>
      </c>
      <c r="B33">
        <v>51.901000000000003</v>
      </c>
      <c r="C33">
        <v>0.253</v>
      </c>
      <c r="D33">
        <v>0.84199999999999997</v>
      </c>
      <c r="E33">
        <v>0.34399999999999997</v>
      </c>
      <c r="F33">
        <v>14.242000000000001</v>
      </c>
      <c r="G33">
        <v>0.438</v>
      </c>
      <c r="H33">
        <v>12.603999999999999</v>
      </c>
      <c r="I33">
        <v>19.100999999999999</v>
      </c>
      <c r="J33">
        <v>0.30299999999999999</v>
      </c>
      <c r="K33">
        <v>0</v>
      </c>
      <c r="L33">
        <v>0.12</v>
      </c>
      <c r="M33">
        <v>0</v>
      </c>
      <c r="N33" s="1">
        <f t="shared" si="0"/>
        <v>100.14800000000001</v>
      </c>
      <c r="O33" s="1" t="s">
        <v>71</v>
      </c>
      <c r="P33" t="str" cm="1">
        <f t="array" ref="P33">_xlfn.IFS(A33=3,"Core",A33=2,"Rim",TRUE,"Mantle")</f>
        <v>Core</v>
      </c>
      <c r="Q33" s="1" t="s">
        <v>93</v>
      </c>
      <c r="R33">
        <v>1.968</v>
      </c>
      <c r="S33">
        <v>7.0000000000000001E-3</v>
      </c>
      <c r="T33">
        <v>3.7999999999999999E-2</v>
      </c>
      <c r="U33">
        <v>0.01</v>
      </c>
      <c r="V33">
        <v>2.3E-2</v>
      </c>
      <c r="W33">
        <v>0.42799999999999999</v>
      </c>
      <c r="X33">
        <v>1.4E-2</v>
      </c>
      <c r="Y33">
        <v>0.71199999999999997</v>
      </c>
      <c r="Z33">
        <v>0.77600000000000002</v>
      </c>
      <c r="AA33">
        <v>2.1999999999999999E-2</v>
      </c>
      <c r="AB33">
        <v>0</v>
      </c>
      <c r="AC33">
        <v>4</v>
      </c>
      <c r="AD33">
        <v>39.73374295954941</v>
      </c>
      <c r="AE33">
        <v>36.456733230926773</v>
      </c>
      <c r="AF33">
        <v>23.80952380952381</v>
      </c>
      <c r="AG33" s="2">
        <f t="shared" si="1"/>
        <v>62.456140350877199</v>
      </c>
      <c r="AH33" s="2">
        <f t="shared" si="2"/>
        <v>5.0997782705099776E-2</v>
      </c>
      <c r="AI33">
        <v>0.4367639528929852</v>
      </c>
      <c r="AJ33">
        <v>0.39733742959549412</v>
      </c>
      <c r="AL33">
        <v>0.1702090448099938</v>
      </c>
      <c r="AM33">
        <v>1361.4594739022309</v>
      </c>
      <c r="AN33">
        <v>1386.911010742188</v>
      </c>
      <c r="AO33">
        <v>2.018848180770874</v>
      </c>
      <c r="AP33">
        <v>1348.954467773438</v>
      </c>
      <c r="AQ33">
        <v>1381.1286995933669</v>
      </c>
      <c r="AR33">
        <v>1384.4602898505041</v>
      </c>
      <c r="AS33">
        <v>2.1638088226318359</v>
      </c>
      <c r="AT33">
        <v>-0.16934958541196471</v>
      </c>
      <c r="AU33">
        <v>0.2430690208090063</v>
      </c>
      <c r="AV33">
        <v>1</v>
      </c>
    </row>
    <row r="34" spans="1:50" x14ac:dyDescent="0.3">
      <c r="A34">
        <v>3</v>
      </c>
      <c r="B34">
        <v>50.604999999999997</v>
      </c>
      <c r="C34">
        <v>0.25900000000000001</v>
      </c>
      <c r="D34">
        <v>0.83499999999999996</v>
      </c>
      <c r="E34">
        <v>0.28599999999999998</v>
      </c>
      <c r="F34">
        <v>14.564</v>
      </c>
      <c r="G34">
        <v>0.432</v>
      </c>
      <c r="H34">
        <v>12.032999999999999</v>
      </c>
      <c r="I34">
        <v>19.2</v>
      </c>
      <c r="J34">
        <v>0.29899999999999999</v>
      </c>
      <c r="K34">
        <v>0</v>
      </c>
      <c r="L34">
        <v>9.8000000000000004E-2</v>
      </c>
      <c r="M34">
        <v>0</v>
      </c>
      <c r="N34" s="1">
        <f t="shared" ref="N34:N65" si="3">SUM(B34:M34)</f>
        <v>98.611000000000018</v>
      </c>
      <c r="O34" s="1" t="s">
        <v>71</v>
      </c>
      <c r="P34" t="str" cm="1">
        <f t="array" ref="P34">_xlfn.IFS(A34=3,"Core",A34=2,"Rim",TRUE,"Mantle")</f>
        <v>Core</v>
      </c>
      <c r="Q34" s="1" t="s">
        <v>93</v>
      </c>
      <c r="R34">
        <v>1.9530000000000001</v>
      </c>
      <c r="S34">
        <v>8.0000000000000002E-3</v>
      </c>
      <c r="T34">
        <v>3.7999999999999999E-2</v>
      </c>
      <c r="U34">
        <v>8.9999999999999993E-3</v>
      </c>
      <c r="V34">
        <v>5.3999999999999999E-2</v>
      </c>
      <c r="W34">
        <v>0.41599999999999998</v>
      </c>
      <c r="X34">
        <v>1.4E-2</v>
      </c>
      <c r="Y34">
        <v>0.69199999999999995</v>
      </c>
      <c r="Z34">
        <v>0.79400000000000004</v>
      </c>
      <c r="AA34">
        <v>2.1999999999999999E-2</v>
      </c>
      <c r="AB34">
        <v>0</v>
      </c>
      <c r="AC34">
        <v>4</v>
      </c>
      <c r="AD34">
        <v>40.304568527918775</v>
      </c>
      <c r="AE34">
        <v>35.126903553299492</v>
      </c>
      <c r="AF34">
        <v>24.568527918781726</v>
      </c>
      <c r="AG34" s="2">
        <f t="shared" ref="AG34:AG65" si="4">Y34/(Y34+W34)*100</f>
        <v>62.454873646209386</v>
      </c>
      <c r="AH34" s="2">
        <f t="shared" ref="AH34:AH65" si="5">V34/(V34+W34)</f>
        <v>0.1148936170212766</v>
      </c>
      <c r="AI34">
        <v>0.44720812182741115</v>
      </c>
      <c r="AJ34">
        <v>0.40304568527918777</v>
      </c>
      <c r="AL34">
        <v>-1.2248848175452809</v>
      </c>
      <c r="AM34">
        <v>1347.7559285254849</v>
      </c>
      <c r="AN34">
        <v>1398.83154296875</v>
      </c>
      <c r="AO34">
        <v>2.4408235549926758</v>
      </c>
      <c r="AP34">
        <v>1339.90966796875</v>
      </c>
      <c r="AQ34">
        <v>1280.962205598252</v>
      </c>
      <c r="AR34">
        <v>1273.771023882229</v>
      </c>
      <c r="AS34">
        <v>2.7853062152862549</v>
      </c>
      <c r="AT34">
        <v>-11.701467818005771</v>
      </c>
      <c r="AU34">
        <v>-12.59653664782171</v>
      </c>
      <c r="AV34">
        <v>1</v>
      </c>
    </row>
    <row r="35" spans="1:50" x14ac:dyDescent="0.3">
      <c r="A35" s="1">
        <v>3</v>
      </c>
      <c r="B35" s="1">
        <v>51.761000000000003</v>
      </c>
      <c r="C35" s="1">
        <v>0.33300000000000002</v>
      </c>
      <c r="D35" s="1">
        <v>1.181</v>
      </c>
      <c r="E35" s="1">
        <v>0.3</v>
      </c>
      <c r="F35" s="1">
        <v>14.462</v>
      </c>
      <c r="G35" s="1">
        <v>0.48499999999999999</v>
      </c>
      <c r="H35" s="1">
        <v>12.754</v>
      </c>
      <c r="I35" s="1">
        <v>18.443999999999999</v>
      </c>
      <c r="J35" s="1">
        <v>0.35699999999999998</v>
      </c>
      <c r="K35" s="1">
        <v>0</v>
      </c>
      <c r="L35" s="1">
        <v>0</v>
      </c>
      <c r="M35" s="1">
        <v>0</v>
      </c>
      <c r="N35" s="1">
        <f t="shared" si="3"/>
        <v>100.077</v>
      </c>
      <c r="O35" s="1" t="s">
        <v>71</v>
      </c>
      <c r="P35" t="str" cm="1">
        <f t="array" ref="P35">_xlfn.IFS(A35=3,"Core",A35=2,"Rim",TRUE,"Mantle")</f>
        <v>Core</v>
      </c>
      <c r="Q35" s="1" t="s">
        <v>52</v>
      </c>
      <c r="R35" s="1">
        <v>1.96</v>
      </c>
      <c r="S35" s="1">
        <v>8.9999999999999993E-3</v>
      </c>
      <c r="T35" s="1">
        <v>5.2999999999999999E-2</v>
      </c>
      <c r="U35" s="1">
        <v>8.9999999999999993E-3</v>
      </c>
      <c r="V35" s="1">
        <v>2.5000000000000001E-2</v>
      </c>
      <c r="W35" s="1">
        <v>0.434</v>
      </c>
      <c r="X35" s="1">
        <v>1.6E-2</v>
      </c>
      <c r="Y35" s="1">
        <v>0.72</v>
      </c>
      <c r="Z35" s="1">
        <v>0.749</v>
      </c>
      <c r="AA35" s="1">
        <v>2.5999999999999999E-2</v>
      </c>
      <c r="AB35" s="1">
        <v>0</v>
      </c>
      <c r="AC35" s="1">
        <v>4</v>
      </c>
      <c r="AD35" s="2">
        <v>38.528806584362144</v>
      </c>
      <c r="AE35" s="2">
        <v>37.037037037037038</v>
      </c>
      <c r="AF35" s="2">
        <v>24.434156378600825</v>
      </c>
      <c r="AG35" s="2">
        <f t="shared" si="4"/>
        <v>62.391681109185448</v>
      </c>
      <c r="AH35" s="2">
        <f t="shared" si="5"/>
        <v>5.4466230936819175E-2</v>
      </c>
      <c r="AI35" s="2">
        <v>0.436985596707819</v>
      </c>
      <c r="AJ35" s="2">
        <v>0.38528806584362146</v>
      </c>
      <c r="AK35" s="1"/>
      <c r="AL35" s="1">
        <v>1.6114232844099941</v>
      </c>
      <c r="AM35" s="1">
        <v>1366.680144999189</v>
      </c>
      <c r="AN35" s="1">
        <v>1374.130004882812</v>
      </c>
      <c r="AO35" s="1">
        <v>2.1180646419525151</v>
      </c>
      <c r="AP35" s="1">
        <v>1350.34521484375</v>
      </c>
      <c r="AQ35" s="1">
        <v>1401.2865602623219</v>
      </c>
      <c r="AR35" s="1">
        <v>1403.620695711769</v>
      </c>
      <c r="AS35" s="1">
        <v>2.9564797878265381</v>
      </c>
      <c r="AT35" s="1">
        <v>2.365031891182753</v>
      </c>
      <c r="AU35" s="1">
        <v>2.6540402714588911</v>
      </c>
      <c r="AV35" s="1">
        <v>1</v>
      </c>
      <c r="AW35" s="1"/>
      <c r="AX35" s="1"/>
    </row>
    <row r="36" spans="1:50" x14ac:dyDescent="0.3">
      <c r="A36" s="1">
        <v>3</v>
      </c>
      <c r="B36" s="1">
        <v>51.228999999999999</v>
      </c>
      <c r="C36" s="1">
        <v>0.24</v>
      </c>
      <c r="D36" s="1">
        <v>1.008</v>
      </c>
      <c r="E36" s="1">
        <v>0.32300000000000001</v>
      </c>
      <c r="F36" s="1">
        <v>14.128</v>
      </c>
      <c r="G36" s="1">
        <v>0.437</v>
      </c>
      <c r="H36" s="1">
        <v>12.605</v>
      </c>
      <c r="I36" s="1">
        <v>18.457000000000001</v>
      </c>
      <c r="J36" s="1">
        <v>0.29399999999999998</v>
      </c>
      <c r="K36" s="1">
        <v>0</v>
      </c>
      <c r="L36" s="1">
        <v>0</v>
      </c>
      <c r="M36" s="1">
        <v>0</v>
      </c>
      <c r="N36" s="1">
        <f t="shared" si="3"/>
        <v>98.720999999999989</v>
      </c>
      <c r="O36" s="1" t="s">
        <v>71</v>
      </c>
      <c r="P36" t="str" cm="1">
        <f t="array" ref="P36">_xlfn.IFS(A36=3,"Core",A36=2,"Rim",TRUE,"Mantle")</f>
        <v>Core</v>
      </c>
      <c r="Q36" s="1" t="s">
        <v>52</v>
      </c>
      <c r="R36" s="1">
        <v>1.9670000000000001</v>
      </c>
      <c r="S36" s="1">
        <v>7.0000000000000001E-3</v>
      </c>
      <c r="T36" s="1">
        <v>4.5999999999999999E-2</v>
      </c>
      <c r="U36" s="1">
        <v>0.01</v>
      </c>
      <c r="V36" s="1">
        <v>1.7999999999999999E-2</v>
      </c>
      <c r="W36" s="1">
        <v>0.435</v>
      </c>
      <c r="X36" s="1">
        <v>1.4E-2</v>
      </c>
      <c r="Y36" s="1">
        <v>0.72099999999999997</v>
      </c>
      <c r="Z36" s="1">
        <v>0.75900000000000001</v>
      </c>
      <c r="AA36" s="1">
        <v>2.1999999999999999E-2</v>
      </c>
      <c r="AB36" s="1">
        <v>0</v>
      </c>
      <c r="AC36" s="1">
        <v>4</v>
      </c>
      <c r="AD36" s="2">
        <v>38.983050847457626</v>
      </c>
      <c r="AE36" s="2">
        <v>37.031330251669232</v>
      </c>
      <c r="AF36" s="2">
        <v>23.985618900873138</v>
      </c>
      <c r="AG36" s="2">
        <f t="shared" si="4"/>
        <v>62.37024221453288</v>
      </c>
      <c r="AH36" s="2">
        <f t="shared" si="5"/>
        <v>3.9735099337748339E-2</v>
      </c>
      <c r="AI36" s="2">
        <v>0.43477144324601952</v>
      </c>
      <c r="AJ36" s="2">
        <v>0.38983050847457629</v>
      </c>
      <c r="AK36" s="1"/>
      <c r="AL36" s="1">
        <v>0.87300364000674691</v>
      </c>
      <c r="AM36" s="1">
        <v>1366.2605729905961</v>
      </c>
      <c r="AN36" s="1">
        <v>1376.901000976562</v>
      </c>
      <c r="AO36" s="1">
        <v>2.1408379077911381</v>
      </c>
      <c r="AP36" s="1">
        <v>1348.894165039062</v>
      </c>
      <c r="AQ36" s="1">
        <v>1396.576417071203</v>
      </c>
      <c r="AR36" s="1">
        <v>1403.2542316256149</v>
      </c>
      <c r="AS36" s="1">
        <v>2.2240066528320308</v>
      </c>
      <c r="AT36" s="1">
        <v>1.4859387175606571</v>
      </c>
      <c r="AU36" s="1">
        <v>2.311358671587568</v>
      </c>
      <c r="AV36" s="1">
        <v>1</v>
      </c>
      <c r="AW36" s="1"/>
      <c r="AX36" s="1"/>
    </row>
    <row r="37" spans="1:50" x14ac:dyDescent="0.3">
      <c r="A37">
        <v>3</v>
      </c>
      <c r="B37">
        <v>51.752000000000002</v>
      </c>
      <c r="C37">
        <v>0.27700000000000002</v>
      </c>
      <c r="D37">
        <v>0.92</v>
      </c>
      <c r="E37">
        <v>0.36399999999999999</v>
      </c>
      <c r="F37">
        <v>14.464</v>
      </c>
      <c r="G37">
        <v>0.46800000000000003</v>
      </c>
      <c r="H37">
        <v>12.423</v>
      </c>
      <c r="I37">
        <v>19.196999999999999</v>
      </c>
      <c r="J37">
        <v>0.32100000000000001</v>
      </c>
      <c r="K37">
        <v>0</v>
      </c>
      <c r="L37">
        <v>0.13800000000000001</v>
      </c>
      <c r="M37">
        <v>0</v>
      </c>
      <c r="N37" s="1">
        <f t="shared" si="3"/>
        <v>100.32400000000001</v>
      </c>
      <c r="O37" s="1" t="s">
        <v>71</v>
      </c>
      <c r="P37" t="str" cm="1">
        <f t="array" ref="P37">_xlfn.IFS(A37=3,"Core",A37=2,"Rim",TRUE,"Mantle")</f>
        <v>Core</v>
      </c>
      <c r="Q37" s="1" t="s">
        <v>94</v>
      </c>
      <c r="R37">
        <v>1.962</v>
      </c>
      <c r="S37">
        <v>8.0000000000000002E-3</v>
      </c>
      <c r="T37">
        <v>4.1000000000000002E-2</v>
      </c>
      <c r="U37">
        <v>1.0999999999999999E-2</v>
      </c>
      <c r="V37">
        <v>3.3000000000000002E-2</v>
      </c>
      <c r="W37">
        <v>0.42599999999999999</v>
      </c>
      <c r="X37">
        <v>1.4999999999999999E-2</v>
      </c>
      <c r="Y37">
        <v>0.70199999999999996</v>
      </c>
      <c r="Z37">
        <v>0.78</v>
      </c>
      <c r="AA37">
        <v>2.4E-2</v>
      </c>
      <c r="AB37">
        <v>0</v>
      </c>
      <c r="AC37">
        <v>4</v>
      </c>
      <c r="AD37">
        <v>39.877300613496942</v>
      </c>
      <c r="AE37">
        <v>35.889570552147241</v>
      </c>
      <c r="AF37">
        <v>24.233128834355831</v>
      </c>
      <c r="AG37" s="2">
        <f t="shared" si="4"/>
        <v>62.234042553191493</v>
      </c>
      <c r="AH37" s="2">
        <f t="shared" si="5"/>
        <v>7.1895424836601315E-2</v>
      </c>
      <c r="AI37">
        <v>0.44171779141104306</v>
      </c>
      <c r="AJ37">
        <v>0.39877300613496941</v>
      </c>
      <c r="AL37">
        <v>0.12037646576239421</v>
      </c>
      <c r="AM37">
        <v>1356.113972837162</v>
      </c>
      <c r="AN37">
        <v>1387.01806640625</v>
      </c>
      <c r="AO37">
        <v>2.072410106658936</v>
      </c>
      <c r="AP37">
        <v>1342.927734375</v>
      </c>
      <c r="AQ37">
        <v>1375.0520797351271</v>
      </c>
      <c r="AR37">
        <v>1375.6075496445751</v>
      </c>
      <c r="AS37">
        <v>2.5150313377380371</v>
      </c>
      <c r="AT37">
        <v>-0.56652203325347728</v>
      </c>
      <c r="AU37">
        <v>-0.49761680967438521</v>
      </c>
      <c r="AV37">
        <v>1</v>
      </c>
    </row>
    <row r="38" spans="1:50" x14ac:dyDescent="0.3">
      <c r="A38">
        <v>3</v>
      </c>
      <c r="B38">
        <v>51.094000000000001</v>
      </c>
      <c r="C38">
        <v>0.23699999999999999</v>
      </c>
      <c r="D38">
        <v>0.90400000000000003</v>
      </c>
      <c r="E38">
        <v>0.23300000000000001</v>
      </c>
      <c r="F38">
        <v>15.101000000000001</v>
      </c>
      <c r="G38">
        <v>0.46</v>
      </c>
      <c r="H38">
        <v>12.188000000000001</v>
      </c>
      <c r="I38">
        <v>19.036000000000001</v>
      </c>
      <c r="J38">
        <v>0.32900000000000001</v>
      </c>
      <c r="K38">
        <v>0</v>
      </c>
      <c r="L38">
        <v>0.11600000000000001</v>
      </c>
      <c r="M38">
        <v>0</v>
      </c>
      <c r="N38" s="1">
        <f t="shared" si="3"/>
        <v>99.697999999999993</v>
      </c>
      <c r="O38" s="1" t="s">
        <v>71</v>
      </c>
      <c r="P38" t="str" cm="1">
        <f t="array" ref="P38">_xlfn.IFS(A38=3,"Core",A38=2,"Rim",TRUE,"Mantle")</f>
        <v>Core</v>
      </c>
      <c r="Q38" s="1" t="s">
        <v>93</v>
      </c>
      <c r="R38">
        <v>1.9510000000000001</v>
      </c>
      <c r="S38">
        <v>7.0000000000000001E-3</v>
      </c>
      <c r="T38">
        <v>4.1000000000000002E-2</v>
      </c>
      <c r="U38">
        <v>7.0000000000000001E-3</v>
      </c>
      <c r="V38">
        <v>0.06</v>
      </c>
      <c r="W38">
        <v>0.42199999999999999</v>
      </c>
      <c r="X38">
        <v>1.4999999999999999E-2</v>
      </c>
      <c r="Y38">
        <v>0.69399999999999995</v>
      </c>
      <c r="Z38">
        <v>0.77900000000000003</v>
      </c>
      <c r="AA38">
        <v>2.4E-2</v>
      </c>
      <c r="AB38">
        <v>0</v>
      </c>
      <c r="AC38">
        <v>4</v>
      </c>
      <c r="AD38">
        <v>39.543147208121823</v>
      </c>
      <c r="AE38">
        <v>35.228426395939074</v>
      </c>
      <c r="AF38">
        <v>25.228426395939085</v>
      </c>
      <c r="AG38" s="2">
        <f t="shared" si="4"/>
        <v>62.186379928315418</v>
      </c>
      <c r="AH38" s="2">
        <f t="shared" si="5"/>
        <v>0.12448132780082988</v>
      </c>
      <c r="AI38">
        <v>0.44999999999999996</v>
      </c>
      <c r="AJ38">
        <v>0.3954314720812182</v>
      </c>
      <c r="AL38">
        <v>-0.48990115548272328</v>
      </c>
      <c r="AM38">
        <v>1349.24113248245</v>
      </c>
      <c r="AN38">
        <v>1385.617797851562</v>
      </c>
      <c r="AO38">
        <v>2.39463210105896</v>
      </c>
      <c r="AP38">
        <v>1332.9345703125</v>
      </c>
      <c r="AQ38">
        <v>1342.90173441811</v>
      </c>
      <c r="AR38">
        <v>1337.9558792326161</v>
      </c>
      <c r="AS38">
        <v>3.0070910453796391</v>
      </c>
      <c r="AT38">
        <v>-3.9401202153871959</v>
      </c>
      <c r="AU38">
        <v>-4.5559098272323588</v>
      </c>
      <c r="AV38">
        <v>1</v>
      </c>
    </row>
    <row r="39" spans="1:50" x14ac:dyDescent="0.3">
      <c r="A39">
        <v>3</v>
      </c>
      <c r="B39">
        <v>52.03</v>
      </c>
      <c r="C39">
        <v>0.30099999999999999</v>
      </c>
      <c r="D39">
        <v>0.93200000000000005</v>
      </c>
      <c r="E39">
        <v>0.39800000000000002</v>
      </c>
      <c r="F39">
        <v>14.179</v>
      </c>
      <c r="G39">
        <v>0.40600000000000003</v>
      </c>
      <c r="H39">
        <v>12.544</v>
      </c>
      <c r="I39">
        <v>19.155999999999999</v>
      </c>
      <c r="J39">
        <v>0.33600000000000002</v>
      </c>
      <c r="K39">
        <v>0</v>
      </c>
      <c r="L39">
        <v>0.109</v>
      </c>
      <c r="M39">
        <v>0.03</v>
      </c>
      <c r="N39" s="1">
        <f t="shared" si="3"/>
        <v>100.42099999999999</v>
      </c>
      <c r="O39" s="1" t="s">
        <v>71</v>
      </c>
      <c r="P39" t="str" cm="1">
        <f t="array" ref="P39">_xlfn.IFS(A39=3,"Core",A39=2,"Rim",TRUE,"Mantle")</f>
        <v>Core</v>
      </c>
      <c r="Q39" s="1" t="s">
        <v>93</v>
      </c>
      <c r="R39">
        <v>1.968</v>
      </c>
      <c r="S39">
        <v>8.9999999999999993E-3</v>
      </c>
      <c r="T39">
        <v>4.2000000000000003E-2</v>
      </c>
      <c r="U39">
        <v>1.2E-2</v>
      </c>
      <c r="V39">
        <v>1.7999999999999999E-2</v>
      </c>
      <c r="W39">
        <v>0.43099999999999999</v>
      </c>
      <c r="X39">
        <v>1.2999999999999999E-2</v>
      </c>
      <c r="Y39">
        <v>0.70699999999999996</v>
      </c>
      <c r="Z39">
        <v>0.77600000000000002</v>
      </c>
      <c r="AA39">
        <v>2.5000000000000001E-2</v>
      </c>
      <c r="AB39">
        <v>0</v>
      </c>
      <c r="AC39">
        <v>4</v>
      </c>
      <c r="AD39">
        <v>39.897172236503856</v>
      </c>
      <c r="AE39">
        <v>36.349614395886896</v>
      </c>
      <c r="AF39">
        <v>23.753213367609259</v>
      </c>
      <c r="AG39" s="2">
        <f t="shared" si="4"/>
        <v>62.126537785588752</v>
      </c>
      <c r="AH39" s="2">
        <f t="shared" si="5"/>
        <v>4.0089086859688192E-2</v>
      </c>
      <c r="AI39">
        <v>0.43701799485861192</v>
      </c>
      <c r="AJ39">
        <v>0.39897172236503858</v>
      </c>
      <c r="AL39">
        <v>0.70752079542358359</v>
      </c>
      <c r="AM39">
        <v>1367.7086955287621</v>
      </c>
      <c r="AN39">
        <v>1390.485595703125</v>
      </c>
      <c r="AO39">
        <v>1.9870845079421999</v>
      </c>
      <c r="AP39">
        <v>1363.320922851562</v>
      </c>
      <c r="AQ39">
        <v>1387.821278334354</v>
      </c>
      <c r="AR39">
        <v>1390.9752079802149</v>
      </c>
      <c r="AS39">
        <v>3.1636962890625</v>
      </c>
      <c r="AT39">
        <v>0.73533772094560845</v>
      </c>
      <c r="AU39">
        <v>1.1259368592255561</v>
      </c>
      <c r="AV39">
        <v>1</v>
      </c>
    </row>
    <row r="40" spans="1:50" x14ac:dyDescent="0.3">
      <c r="A40" s="1">
        <v>3</v>
      </c>
      <c r="B40" s="1">
        <v>51.838999999999999</v>
      </c>
      <c r="C40" s="1">
        <v>0.32</v>
      </c>
      <c r="D40" s="1">
        <v>1.0409999999999999</v>
      </c>
      <c r="E40" s="1">
        <v>0.34699999999999998</v>
      </c>
      <c r="F40" s="1">
        <v>14.281000000000001</v>
      </c>
      <c r="G40" s="1">
        <v>0.48299999999999998</v>
      </c>
      <c r="H40" s="1">
        <v>12.808</v>
      </c>
      <c r="I40" s="1">
        <v>18.277000000000001</v>
      </c>
      <c r="J40" s="1">
        <v>0.35</v>
      </c>
      <c r="K40" s="1">
        <v>0</v>
      </c>
      <c r="L40" s="1">
        <v>0</v>
      </c>
      <c r="M40" s="1">
        <v>0</v>
      </c>
      <c r="N40" s="1">
        <f t="shared" si="3"/>
        <v>99.745999999999995</v>
      </c>
      <c r="O40" s="1" t="s">
        <v>71</v>
      </c>
      <c r="P40" t="str" cm="1">
        <f t="array" ref="P40">_xlfn.IFS(A40=3,"Core",A40=2,"Rim",TRUE,"Mantle")</f>
        <v>Core</v>
      </c>
      <c r="Q40" s="1" t="s">
        <v>52</v>
      </c>
      <c r="R40" s="1">
        <v>1.9690000000000001</v>
      </c>
      <c r="S40" s="1">
        <v>8.9999999999999993E-3</v>
      </c>
      <c r="T40" s="1">
        <v>4.7E-2</v>
      </c>
      <c r="U40" s="1">
        <v>0.01</v>
      </c>
      <c r="V40" s="1">
        <v>1.0999999999999999E-2</v>
      </c>
      <c r="W40" s="1">
        <v>0.442</v>
      </c>
      <c r="X40" s="1">
        <v>1.6E-2</v>
      </c>
      <c r="Y40" s="1">
        <v>0.72499999999999998</v>
      </c>
      <c r="Z40" s="1">
        <v>0.74399999999999999</v>
      </c>
      <c r="AA40" s="1">
        <v>2.5999999999999999E-2</v>
      </c>
      <c r="AB40" s="1">
        <v>0</v>
      </c>
      <c r="AC40" s="1">
        <v>4</v>
      </c>
      <c r="AD40" s="2">
        <v>38.390092879256969</v>
      </c>
      <c r="AE40" s="2">
        <v>37.40970072239422</v>
      </c>
      <c r="AF40" s="2">
        <v>24.200206398348815</v>
      </c>
      <c r="AG40" s="2">
        <f t="shared" si="4"/>
        <v>62.125107112253644</v>
      </c>
      <c r="AH40" s="2">
        <f t="shared" si="5"/>
        <v>2.4282560706401765E-2</v>
      </c>
      <c r="AI40" s="2">
        <v>0.43395252837977299</v>
      </c>
      <c r="AJ40" s="2">
        <v>0.38390092879256971</v>
      </c>
      <c r="AK40" s="1"/>
      <c r="AL40" s="1">
        <v>1.73395512393413</v>
      </c>
      <c r="AM40" s="1">
        <v>1370.040509205031</v>
      </c>
      <c r="AN40" s="1">
        <v>1378.786743164062</v>
      </c>
      <c r="AO40" s="1">
        <v>2.0052235126495361</v>
      </c>
      <c r="AP40" s="1">
        <v>1350.816650390625</v>
      </c>
      <c r="AQ40" s="1">
        <v>1404.190976021519</v>
      </c>
      <c r="AR40" s="1">
        <v>1407.8721210327769</v>
      </c>
      <c r="AS40" s="1">
        <v>2.8046729564666748</v>
      </c>
      <c r="AT40" s="1">
        <v>2.4775736724618578</v>
      </c>
      <c r="AU40" s="1">
        <v>2.9327185875162112</v>
      </c>
      <c r="AV40" s="1">
        <v>1</v>
      </c>
      <c r="AW40" s="1"/>
      <c r="AX40" s="1"/>
    </row>
    <row r="41" spans="1:50" x14ac:dyDescent="0.3">
      <c r="A41">
        <v>3</v>
      </c>
      <c r="B41">
        <v>51.170999999999999</v>
      </c>
      <c r="C41">
        <v>0.28100000000000003</v>
      </c>
      <c r="D41">
        <v>0.95299999999999996</v>
      </c>
      <c r="E41">
        <v>0.307</v>
      </c>
      <c r="F41">
        <v>14.457000000000001</v>
      </c>
      <c r="G41">
        <v>0.41599999999999998</v>
      </c>
      <c r="H41">
        <v>12.276</v>
      </c>
      <c r="I41">
        <v>18.978000000000002</v>
      </c>
      <c r="J41">
        <v>0.316</v>
      </c>
      <c r="K41">
        <v>0</v>
      </c>
      <c r="L41">
        <v>0.127</v>
      </c>
      <c r="M41">
        <v>0</v>
      </c>
      <c r="N41" s="1">
        <f t="shared" si="3"/>
        <v>99.281999999999996</v>
      </c>
      <c r="O41" s="1" t="s">
        <v>71</v>
      </c>
      <c r="P41" t="str" cm="1">
        <f t="array" ref="P41">_xlfn.IFS(A41=3,"Core",A41=2,"Rim",TRUE,"Mantle")</f>
        <v>Core</v>
      </c>
      <c r="Q41" s="1" t="s">
        <v>93</v>
      </c>
      <c r="R41">
        <v>1.96</v>
      </c>
      <c r="S41">
        <v>8.0000000000000002E-3</v>
      </c>
      <c r="T41">
        <v>4.2999999999999997E-2</v>
      </c>
      <c r="U41">
        <v>8.9999999999999993E-3</v>
      </c>
      <c r="V41">
        <v>3.5000000000000003E-2</v>
      </c>
      <c r="W41">
        <v>0.42799999999999999</v>
      </c>
      <c r="X41">
        <v>1.2999999999999999E-2</v>
      </c>
      <c r="Y41">
        <v>0.70099999999999996</v>
      </c>
      <c r="Z41">
        <v>0.77900000000000003</v>
      </c>
      <c r="AA41">
        <v>2.3E-2</v>
      </c>
      <c r="AB41">
        <v>0</v>
      </c>
      <c r="AC41">
        <v>4</v>
      </c>
      <c r="AD41">
        <v>39.826175869120654</v>
      </c>
      <c r="AE41">
        <v>35.838445807770952</v>
      </c>
      <c r="AF41">
        <v>24.33537832310838</v>
      </c>
      <c r="AG41" s="2">
        <f t="shared" si="4"/>
        <v>62.090345438441098</v>
      </c>
      <c r="AH41" s="2">
        <f t="shared" si="5"/>
        <v>7.559395248380131E-2</v>
      </c>
      <c r="AI41">
        <v>0.44248466257668706</v>
      </c>
      <c r="AJ41">
        <v>0.39826175869120656</v>
      </c>
      <c r="AL41">
        <v>0.15249714903368169</v>
      </c>
      <c r="AM41">
        <v>1359.3787663737151</v>
      </c>
      <c r="AN41">
        <v>1385.911010742188</v>
      </c>
      <c r="AO41">
        <v>1.806109547615051</v>
      </c>
      <c r="AP41">
        <v>1355.1474609375</v>
      </c>
      <c r="AQ41">
        <v>1375.9320058764249</v>
      </c>
      <c r="AR41">
        <v>1377.1041020442319</v>
      </c>
      <c r="AS41">
        <v>2.8845114707946782</v>
      </c>
      <c r="AT41">
        <v>-0.32286448342210861</v>
      </c>
      <c r="AU41">
        <v>-0.17735310324810169</v>
      </c>
      <c r="AV41">
        <v>1</v>
      </c>
    </row>
    <row r="42" spans="1:50" x14ac:dyDescent="0.3">
      <c r="A42">
        <v>3</v>
      </c>
      <c r="B42">
        <v>51.073</v>
      </c>
      <c r="C42">
        <v>0.26700000000000002</v>
      </c>
      <c r="D42">
        <v>0.93</v>
      </c>
      <c r="E42">
        <v>0.34499999999999997</v>
      </c>
      <c r="F42">
        <v>15.17</v>
      </c>
      <c r="G42">
        <v>0.439</v>
      </c>
      <c r="H42">
        <v>12.12</v>
      </c>
      <c r="I42">
        <v>19.201000000000001</v>
      </c>
      <c r="J42">
        <v>0.314</v>
      </c>
      <c r="K42">
        <v>0</v>
      </c>
      <c r="L42">
        <v>9.5000000000000001E-2</v>
      </c>
      <c r="M42">
        <v>2.5000000000000001E-2</v>
      </c>
      <c r="N42" s="1">
        <f t="shared" si="3"/>
        <v>99.978999999999985</v>
      </c>
      <c r="O42" s="1" t="s">
        <v>71</v>
      </c>
      <c r="P42" t="str" cm="1">
        <f t="array" ref="P42">_xlfn.IFS(A42=3,"Core",A42=2,"Rim",TRUE,"Mantle")</f>
        <v>Core</v>
      </c>
      <c r="Q42" s="1" t="s">
        <v>93</v>
      </c>
      <c r="R42">
        <v>1.9470000000000001</v>
      </c>
      <c r="S42">
        <v>8.0000000000000002E-3</v>
      </c>
      <c r="T42">
        <v>4.2000000000000003E-2</v>
      </c>
      <c r="U42">
        <v>0.01</v>
      </c>
      <c r="V42">
        <v>6.2E-2</v>
      </c>
      <c r="W42">
        <v>0.42099999999999999</v>
      </c>
      <c r="X42">
        <v>1.4E-2</v>
      </c>
      <c r="Y42">
        <v>0.68799999999999994</v>
      </c>
      <c r="Z42">
        <v>0.78400000000000003</v>
      </c>
      <c r="AA42">
        <v>2.3E-2</v>
      </c>
      <c r="AB42">
        <v>0</v>
      </c>
      <c r="AC42">
        <v>4</v>
      </c>
      <c r="AD42">
        <v>39.81716607414932</v>
      </c>
      <c r="AE42">
        <v>34.941594718131029</v>
      </c>
      <c r="AF42">
        <v>25.241239207719659</v>
      </c>
      <c r="AG42" s="2">
        <f t="shared" si="4"/>
        <v>62.037871956717758</v>
      </c>
      <c r="AH42" s="2">
        <f t="shared" si="5"/>
        <v>0.12836438923395446</v>
      </c>
      <c r="AI42">
        <v>0.45149822244794313</v>
      </c>
      <c r="AJ42">
        <v>0.39817166074149318</v>
      </c>
      <c r="AM42">
        <v>1347.190084803384</v>
      </c>
      <c r="AN42">
        <v>1388.607666015625</v>
      </c>
      <c r="AO42">
        <v>2.457221508026123</v>
      </c>
      <c r="AP42">
        <v>1344.200927734375</v>
      </c>
      <c r="AS42">
        <v>2.9030289649963379</v>
      </c>
      <c r="AV42">
        <v>1</v>
      </c>
    </row>
    <row r="43" spans="1:50" x14ac:dyDescent="0.3">
      <c r="A43" s="1">
        <v>3</v>
      </c>
      <c r="B43" s="1">
        <v>51.752000000000002</v>
      </c>
      <c r="C43" s="1">
        <v>0.25900000000000001</v>
      </c>
      <c r="D43" s="1">
        <v>1</v>
      </c>
      <c r="E43" s="1">
        <v>0.36899999999999999</v>
      </c>
      <c r="F43" s="1">
        <v>13.882999999999999</v>
      </c>
      <c r="G43" s="1">
        <v>0.46200000000000002</v>
      </c>
      <c r="H43" s="1">
        <v>12.566000000000001</v>
      </c>
      <c r="I43" s="1">
        <v>18.742000000000001</v>
      </c>
      <c r="J43" s="1">
        <v>0.33100000000000002</v>
      </c>
      <c r="K43" s="1">
        <v>0</v>
      </c>
      <c r="L43" s="1">
        <v>0</v>
      </c>
      <c r="M43" s="1">
        <v>0</v>
      </c>
      <c r="N43" s="1">
        <f t="shared" si="3"/>
        <v>99.364000000000019</v>
      </c>
      <c r="O43" s="1" t="s">
        <v>71</v>
      </c>
      <c r="P43" t="str" cm="1">
        <f t="array" ref="P43">_xlfn.IFS(A43=3,"Core",A43=2,"Rim",TRUE,"Mantle")</f>
        <v>Core</v>
      </c>
      <c r="Q43" s="1" t="s">
        <v>52</v>
      </c>
      <c r="R43" s="1">
        <v>1.974</v>
      </c>
      <c r="S43" s="1">
        <v>7.0000000000000001E-3</v>
      </c>
      <c r="T43" s="1">
        <v>4.4999999999999998E-2</v>
      </c>
      <c r="U43" s="1">
        <v>1.0999999999999999E-2</v>
      </c>
      <c r="V43" s="1">
        <v>6.0000000000000001E-3</v>
      </c>
      <c r="W43" s="1">
        <v>0.437</v>
      </c>
      <c r="X43" s="1">
        <v>1.4999999999999999E-2</v>
      </c>
      <c r="Y43" s="1">
        <v>0.71399999999999997</v>
      </c>
      <c r="Z43" s="1">
        <v>0.76600000000000001</v>
      </c>
      <c r="AA43" s="1">
        <v>2.4E-2</v>
      </c>
      <c r="AB43" s="1">
        <v>0</v>
      </c>
      <c r="AC43" s="1">
        <v>4</v>
      </c>
      <c r="AD43" s="2">
        <v>39.525283797729614</v>
      </c>
      <c r="AE43" s="2">
        <v>36.84210526315789</v>
      </c>
      <c r="AF43" s="2">
        <v>23.632610939112489</v>
      </c>
      <c r="AG43" s="2">
        <f t="shared" si="4"/>
        <v>62.033014769765416</v>
      </c>
      <c r="AH43" s="2">
        <f t="shared" si="5"/>
        <v>1.3544018058690745E-2</v>
      </c>
      <c r="AI43" s="2">
        <v>0.43395252837977294</v>
      </c>
      <c r="AJ43" s="2">
        <v>0.39525283797729616</v>
      </c>
      <c r="AK43" s="1"/>
      <c r="AL43" s="1">
        <v>1.44447698970901</v>
      </c>
      <c r="AM43" s="1">
        <v>1369.5476965876001</v>
      </c>
      <c r="AN43" s="1">
        <v>1382.393920898438</v>
      </c>
      <c r="AO43" s="1">
        <v>2.0112061500549321</v>
      </c>
      <c r="AP43" s="1">
        <v>1346.674438476562</v>
      </c>
      <c r="AQ43" s="1">
        <v>1403.066202302175</v>
      </c>
      <c r="AR43" s="1">
        <v>1411.1839181846119</v>
      </c>
      <c r="AS43" s="1">
        <v>2.5431513786315918</v>
      </c>
      <c r="AT43" s="1">
        <v>2.1525759430810472</v>
      </c>
      <c r="AU43" s="1">
        <v>3.1551925738358229</v>
      </c>
      <c r="AV43" s="1">
        <v>1</v>
      </c>
      <c r="AW43" s="1"/>
      <c r="AX43" s="1"/>
    </row>
    <row r="44" spans="1:50" x14ac:dyDescent="0.3">
      <c r="A44" s="1">
        <v>3</v>
      </c>
      <c r="B44" s="1">
        <v>51.732999999999997</v>
      </c>
      <c r="C44" s="1">
        <v>0.24</v>
      </c>
      <c r="D44" s="1">
        <v>0.98399999999999999</v>
      </c>
      <c r="E44" s="1">
        <v>0.25800000000000001</v>
      </c>
      <c r="F44" s="1">
        <v>13.96</v>
      </c>
      <c r="G44" s="1">
        <v>0.48199999999999998</v>
      </c>
      <c r="H44" s="1">
        <v>12.632</v>
      </c>
      <c r="I44" s="1">
        <v>18.736999999999998</v>
      </c>
      <c r="J44" s="1">
        <v>0.26900000000000002</v>
      </c>
      <c r="K44" s="1">
        <v>0</v>
      </c>
      <c r="L44" s="1">
        <v>0</v>
      </c>
      <c r="M44" s="1">
        <v>0</v>
      </c>
      <c r="N44" s="1">
        <f t="shared" si="3"/>
        <v>99.295000000000016</v>
      </c>
      <c r="O44" s="1" t="s">
        <v>71</v>
      </c>
      <c r="P44" t="str" cm="1">
        <f t="array" ref="P44">_xlfn.IFS(A44=3,"Core",A44=2,"Rim",TRUE,"Mantle")</f>
        <v>Core</v>
      </c>
      <c r="Q44" s="1" t="s">
        <v>52</v>
      </c>
      <c r="R44" s="1">
        <v>1.9750000000000001</v>
      </c>
      <c r="S44" s="1">
        <v>7.0000000000000001E-3</v>
      </c>
      <c r="T44" s="1">
        <v>4.3999999999999997E-2</v>
      </c>
      <c r="U44" s="1">
        <v>8.0000000000000002E-3</v>
      </c>
      <c r="V44" s="1">
        <v>4.0000000000000001E-3</v>
      </c>
      <c r="W44" s="1">
        <v>0.441</v>
      </c>
      <c r="X44" s="1">
        <v>1.6E-2</v>
      </c>
      <c r="Y44" s="1">
        <v>0.71899999999999997</v>
      </c>
      <c r="Z44" s="1">
        <v>0.76600000000000001</v>
      </c>
      <c r="AA44" s="1">
        <v>0.02</v>
      </c>
      <c r="AB44" s="1">
        <v>0</v>
      </c>
      <c r="AC44" s="1">
        <v>4</v>
      </c>
      <c r="AD44" s="2">
        <v>39.362795477903397</v>
      </c>
      <c r="AE44" s="2">
        <v>36.947584789311406</v>
      </c>
      <c r="AF44" s="2">
        <v>23.6896197327852</v>
      </c>
      <c r="AG44" s="2">
        <f t="shared" si="4"/>
        <v>61.982758620689658</v>
      </c>
      <c r="AH44" s="2">
        <f t="shared" si="5"/>
        <v>8.988764044943821E-3</v>
      </c>
      <c r="AI44" s="2">
        <v>0.43371017471736895</v>
      </c>
      <c r="AJ44" s="2">
        <v>0.39362795477903395</v>
      </c>
      <c r="AK44" s="1"/>
      <c r="AL44" s="1">
        <v>0.89328988912600238</v>
      </c>
      <c r="AM44" s="1">
        <v>1363.256047361825</v>
      </c>
      <c r="AN44" s="1">
        <v>1378.767211914062</v>
      </c>
      <c r="AO44" s="1">
        <v>1.6318924427032471</v>
      </c>
      <c r="AP44" s="1">
        <v>1336.60107421875</v>
      </c>
      <c r="AQ44" s="1">
        <v>1399.9751530227211</v>
      </c>
      <c r="AR44" s="1">
        <v>1412.432806411653</v>
      </c>
      <c r="AS44" s="1">
        <v>1.8455243110656741</v>
      </c>
      <c r="AT44" s="1">
        <v>1.717106725258873</v>
      </c>
      <c r="AU44" s="1">
        <v>3.2552699224639898</v>
      </c>
      <c r="AV44" s="1">
        <v>1</v>
      </c>
      <c r="AW44" s="1"/>
      <c r="AX44" s="1"/>
    </row>
    <row r="45" spans="1:50" x14ac:dyDescent="0.3">
      <c r="A45">
        <v>3</v>
      </c>
      <c r="B45">
        <v>52.128999999999998</v>
      </c>
      <c r="C45">
        <v>0.255</v>
      </c>
      <c r="D45">
        <v>0.88500000000000001</v>
      </c>
      <c r="E45">
        <v>0.36599999999999999</v>
      </c>
      <c r="F45">
        <v>14.446</v>
      </c>
      <c r="G45">
        <v>0.39800000000000002</v>
      </c>
      <c r="H45">
        <v>12.651999999999999</v>
      </c>
      <c r="I45">
        <v>19.045000000000002</v>
      </c>
      <c r="J45">
        <v>0.29599999999999999</v>
      </c>
      <c r="K45">
        <v>0</v>
      </c>
      <c r="L45">
        <v>0.10100000000000001</v>
      </c>
      <c r="M45">
        <v>0</v>
      </c>
      <c r="N45" s="1">
        <f t="shared" si="3"/>
        <v>100.57300000000001</v>
      </c>
      <c r="O45" s="1" t="s">
        <v>71</v>
      </c>
      <c r="P45" t="str" cm="1">
        <f t="array" ref="P45">_xlfn.IFS(A45=3,"Core",A45=2,"Rim",TRUE,"Mantle")</f>
        <v>Core</v>
      </c>
      <c r="Q45" s="1" t="s">
        <v>93</v>
      </c>
      <c r="R45">
        <v>1.9690000000000001</v>
      </c>
      <c r="S45">
        <v>7.0000000000000001E-3</v>
      </c>
      <c r="T45">
        <v>3.9E-2</v>
      </c>
      <c r="U45">
        <v>1.0999999999999999E-2</v>
      </c>
      <c r="V45">
        <v>1.9E-2</v>
      </c>
      <c r="W45">
        <v>0.437</v>
      </c>
      <c r="X45">
        <v>1.2999999999999999E-2</v>
      </c>
      <c r="Y45">
        <v>0.71199999999999997</v>
      </c>
      <c r="Z45">
        <v>0.77100000000000002</v>
      </c>
      <c r="AA45">
        <v>2.1999999999999999E-2</v>
      </c>
      <c r="AB45">
        <v>0</v>
      </c>
      <c r="AC45">
        <v>4</v>
      </c>
      <c r="AD45">
        <v>39.497950819672134</v>
      </c>
      <c r="AE45">
        <v>36.475409836065573</v>
      </c>
      <c r="AF45">
        <v>24.026639344262293</v>
      </c>
      <c r="AG45" s="2">
        <f t="shared" si="4"/>
        <v>61.966927763272409</v>
      </c>
      <c r="AH45" s="2">
        <f t="shared" si="5"/>
        <v>4.1666666666666664E-2</v>
      </c>
      <c r="AI45">
        <v>0.43775614754098358</v>
      </c>
      <c r="AJ45">
        <v>0.39497950819672134</v>
      </c>
      <c r="AL45">
        <v>0.33579009013720201</v>
      </c>
      <c r="AM45">
        <v>1365.6571202786411</v>
      </c>
      <c r="AN45">
        <v>1387.552978515625</v>
      </c>
      <c r="AO45">
        <v>1.989880323410034</v>
      </c>
      <c r="AP45">
        <v>1361.041259765625</v>
      </c>
      <c r="AQ45">
        <v>1385.069917134741</v>
      </c>
      <c r="AR45">
        <v>1389.811089680155</v>
      </c>
      <c r="AS45">
        <v>2.396442174911499</v>
      </c>
      <c r="AT45">
        <v>0.3380255579140794</v>
      </c>
      <c r="AU45">
        <v>0.92500351649704626</v>
      </c>
      <c r="AV45">
        <v>1</v>
      </c>
    </row>
    <row r="46" spans="1:50" x14ac:dyDescent="0.3">
      <c r="A46">
        <v>3</v>
      </c>
      <c r="B46">
        <v>51.518000000000001</v>
      </c>
      <c r="C46">
        <v>0.307</v>
      </c>
      <c r="D46">
        <v>0.92200000000000004</v>
      </c>
      <c r="E46">
        <v>0.39200000000000002</v>
      </c>
      <c r="F46">
        <v>14.375</v>
      </c>
      <c r="G46">
        <v>0.45600000000000002</v>
      </c>
      <c r="H46">
        <v>12.433999999999999</v>
      </c>
      <c r="I46">
        <v>18.748000000000001</v>
      </c>
      <c r="J46">
        <v>0.35099999999999998</v>
      </c>
      <c r="K46">
        <v>0</v>
      </c>
      <c r="L46">
        <v>0.14099999999999999</v>
      </c>
      <c r="M46">
        <v>3.1E-2</v>
      </c>
      <c r="N46" s="1">
        <f t="shared" si="3"/>
        <v>99.675000000000026</v>
      </c>
      <c r="O46" s="1" t="s">
        <v>71</v>
      </c>
      <c r="P46" t="str" cm="1">
        <f t="array" ref="P46">_xlfn.IFS(A46=3,"Core",A46=2,"Rim",TRUE,"Mantle")</f>
        <v>Core</v>
      </c>
      <c r="Q46" s="1" t="s">
        <v>93</v>
      </c>
      <c r="R46">
        <v>1.9650000000000001</v>
      </c>
      <c r="S46">
        <v>8.9999999999999993E-3</v>
      </c>
      <c r="T46">
        <v>4.1000000000000002E-2</v>
      </c>
      <c r="U46">
        <v>1.2E-2</v>
      </c>
      <c r="V46">
        <v>2.4E-2</v>
      </c>
      <c r="W46">
        <v>0.434</v>
      </c>
      <c r="X46">
        <v>1.4999999999999999E-2</v>
      </c>
      <c r="Y46">
        <v>0.70699999999999996</v>
      </c>
      <c r="Z46">
        <v>0.76600000000000001</v>
      </c>
      <c r="AA46">
        <v>2.5999999999999999E-2</v>
      </c>
      <c r="AB46">
        <v>0</v>
      </c>
      <c r="AC46">
        <v>4</v>
      </c>
      <c r="AD46">
        <v>39.362795477903397</v>
      </c>
      <c r="AE46">
        <v>36.330935251798564</v>
      </c>
      <c r="AF46">
        <v>24.306269270298046</v>
      </c>
      <c r="AG46" s="2">
        <f t="shared" si="4"/>
        <v>61.963190184049076</v>
      </c>
      <c r="AH46" s="2">
        <f t="shared" si="5"/>
        <v>5.2401746724890827E-2</v>
      </c>
      <c r="AI46">
        <v>0.43987667009249742</v>
      </c>
      <c r="AJ46">
        <v>0.39362795477903395</v>
      </c>
      <c r="AL46">
        <v>0.86411207916587074</v>
      </c>
      <c r="AM46">
        <v>1363.4606181630641</v>
      </c>
      <c r="AN46">
        <v>1380.545532226562</v>
      </c>
      <c r="AO46">
        <v>2.1963152885437012</v>
      </c>
      <c r="AP46">
        <v>1354.25439453125</v>
      </c>
      <c r="AQ46">
        <v>1385.89201574707</v>
      </c>
      <c r="AR46">
        <v>1385.684440424028</v>
      </c>
      <c r="AS46">
        <v>3.18268895149231</v>
      </c>
      <c r="AT46">
        <v>0.67585984150946388</v>
      </c>
      <c r="AU46">
        <v>0.65012575028616659</v>
      </c>
      <c r="AV46">
        <v>1</v>
      </c>
    </row>
    <row r="47" spans="1:50" x14ac:dyDescent="0.3">
      <c r="A47">
        <v>3</v>
      </c>
      <c r="B47">
        <v>50.627000000000002</v>
      </c>
      <c r="C47">
        <v>0.27</v>
      </c>
      <c r="D47">
        <v>0.93400000000000005</v>
      </c>
      <c r="E47">
        <v>0.26900000000000002</v>
      </c>
      <c r="F47">
        <v>15.137</v>
      </c>
      <c r="G47">
        <v>0.435</v>
      </c>
      <c r="H47">
        <v>11.946</v>
      </c>
      <c r="I47">
        <v>19.021999999999998</v>
      </c>
      <c r="J47">
        <v>0.34300000000000003</v>
      </c>
      <c r="K47">
        <v>0</v>
      </c>
      <c r="L47">
        <v>0.114</v>
      </c>
      <c r="M47">
        <v>1.9E-2</v>
      </c>
      <c r="N47" s="1">
        <f t="shared" si="3"/>
        <v>99.116</v>
      </c>
      <c r="O47" s="1" t="s">
        <v>71</v>
      </c>
      <c r="P47" t="str" cm="1">
        <f t="array" ref="P47">_xlfn.IFS(A47=3,"Core",A47=2,"Rim",TRUE,"Mantle")</f>
        <v>Core</v>
      </c>
      <c r="Q47" s="1" t="s">
        <v>93</v>
      </c>
      <c r="R47">
        <v>1.9470000000000001</v>
      </c>
      <c r="S47">
        <v>8.0000000000000002E-3</v>
      </c>
      <c r="T47">
        <v>4.2000000000000003E-2</v>
      </c>
      <c r="U47">
        <v>8.0000000000000002E-3</v>
      </c>
      <c r="V47">
        <v>6.6000000000000003E-2</v>
      </c>
      <c r="W47">
        <v>0.42099999999999999</v>
      </c>
      <c r="X47">
        <v>1.4E-2</v>
      </c>
      <c r="Y47">
        <v>0.68500000000000005</v>
      </c>
      <c r="Z47">
        <v>0.78400000000000003</v>
      </c>
      <c r="AA47">
        <v>2.5999999999999999E-2</v>
      </c>
      <c r="AB47">
        <v>0</v>
      </c>
      <c r="AC47">
        <v>4</v>
      </c>
      <c r="AD47">
        <v>39.796954314720807</v>
      </c>
      <c r="AE47">
        <v>34.771573604060919</v>
      </c>
      <c r="AF47">
        <v>25.431472081218271</v>
      </c>
      <c r="AG47" s="2">
        <f t="shared" si="4"/>
        <v>61.934900542495477</v>
      </c>
      <c r="AH47" s="2">
        <f t="shared" si="5"/>
        <v>0.13552361396303902</v>
      </c>
      <c r="AI47">
        <v>0.45329949238578671</v>
      </c>
      <c r="AJ47">
        <v>0.39796954314720806</v>
      </c>
      <c r="AL47">
        <v>-0.67886548197695618</v>
      </c>
      <c r="AM47">
        <v>1348.911348129752</v>
      </c>
      <c r="AN47">
        <v>1390.582763671875</v>
      </c>
      <c r="AO47">
        <v>2.663276195526123</v>
      </c>
      <c r="AP47">
        <v>1336.694213867188</v>
      </c>
      <c r="AQ47">
        <v>1270.3647766734341</v>
      </c>
      <c r="AR47">
        <v>1259.002383690497</v>
      </c>
      <c r="AS47">
        <v>3.644595623016357</v>
      </c>
      <c r="AT47">
        <v>-12.655366232420871</v>
      </c>
      <c r="AU47">
        <v>-14.07288140743959</v>
      </c>
      <c r="AV47">
        <v>1</v>
      </c>
    </row>
    <row r="48" spans="1:50" x14ac:dyDescent="0.3">
      <c r="A48">
        <v>3</v>
      </c>
      <c r="B48">
        <v>52.018000000000001</v>
      </c>
      <c r="C48">
        <v>0.27100000000000002</v>
      </c>
      <c r="D48">
        <v>0.92900000000000005</v>
      </c>
      <c r="E48">
        <v>0.375</v>
      </c>
      <c r="F48">
        <v>14.486000000000001</v>
      </c>
      <c r="G48">
        <v>0.41799999999999998</v>
      </c>
      <c r="H48">
        <v>12.507</v>
      </c>
      <c r="I48">
        <v>19.143000000000001</v>
      </c>
      <c r="J48">
        <v>0.32400000000000001</v>
      </c>
      <c r="K48">
        <v>0</v>
      </c>
      <c r="L48">
        <v>0.151</v>
      </c>
      <c r="M48">
        <v>0</v>
      </c>
      <c r="N48" s="1">
        <f t="shared" si="3"/>
        <v>100.62200000000001</v>
      </c>
      <c r="O48" s="1" t="s">
        <v>71</v>
      </c>
      <c r="P48" t="str" cm="1">
        <f t="array" ref="P48">_xlfn.IFS(A48=3,"Core",A48=2,"Rim",TRUE,"Mantle")</f>
        <v>Core</v>
      </c>
      <c r="Q48" s="1" t="s">
        <v>94</v>
      </c>
      <c r="R48">
        <v>1.9650000000000001</v>
      </c>
      <c r="S48">
        <v>8.0000000000000002E-3</v>
      </c>
      <c r="T48">
        <v>4.1000000000000002E-2</v>
      </c>
      <c r="U48">
        <v>1.0999999999999999E-2</v>
      </c>
      <c r="V48">
        <v>2.5000000000000001E-2</v>
      </c>
      <c r="W48">
        <v>0.433</v>
      </c>
      <c r="X48">
        <v>1.2999999999999999E-2</v>
      </c>
      <c r="Y48">
        <v>0.70399999999999996</v>
      </c>
      <c r="Z48">
        <v>0.77500000000000002</v>
      </c>
      <c r="AA48">
        <v>2.4E-2</v>
      </c>
      <c r="AB48">
        <v>0</v>
      </c>
      <c r="AC48">
        <v>4</v>
      </c>
      <c r="AD48">
        <v>39.743589743589745</v>
      </c>
      <c r="AE48">
        <v>36.102564102564102</v>
      </c>
      <c r="AF48">
        <v>24.153846153846157</v>
      </c>
      <c r="AG48" s="2">
        <f t="shared" si="4"/>
        <v>61.917326297273526</v>
      </c>
      <c r="AH48" s="2">
        <f t="shared" si="5"/>
        <v>5.458515283842795E-2</v>
      </c>
      <c r="AI48">
        <v>0.44025641025641027</v>
      </c>
      <c r="AJ48">
        <v>0.39743589743589747</v>
      </c>
      <c r="AL48">
        <v>0.47590557479464829</v>
      </c>
      <c r="AM48">
        <v>1363.652297312311</v>
      </c>
      <c r="AN48">
        <v>1391.23681640625</v>
      </c>
      <c r="AO48">
        <v>1.949188709259033</v>
      </c>
      <c r="AP48">
        <v>1355.914428710938</v>
      </c>
      <c r="AQ48">
        <v>1383.479295058723</v>
      </c>
      <c r="AR48">
        <v>1386.084631515974</v>
      </c>
      <c r="AS48">
        <v>2.6838915348052979</v>
      </c>
      <c r="AT48">
        <v>0.3466281688934032</v>
      </c>
      <c r="AU48">
        <v>0.66956729752344479</v>
      </c>
      <c r="AV48">
        <v>1</v>
      </c>
    </row>
    <row r="49" spans="1:50" x14ac:dyDescent="0.3">
      <c r="A49">
        <v>3</v>
      </c>
      <c r="B49">
        <v>51.131</v>
      </c>
      <c r="C49">
        <v>0.34300000000000003</v>
      </c>
      <c r="D49">
        <v>1.109</v>
      </c>
      <c r="E49">
        <v>0.26200000000000001</v>
      </c>
      <c r="F49">
        <v>15.208</v>
      </c>
      <c r="G49">
        <v>0.45400000000000001</v>
      </c>
      <c r="H49">
        <v>12.436999999999999</v>
      </c>
      <c r="I49">
        <v>18.391999999999999</v>
      </c>
      <c r="J49">
        <v>0.34799999999999998</v>
      </c>
      <c r="K49">
        <v>0</v>
      </c>
      <c r="L49">
        <v>0.155</v>
      </c>
      <c r="M49">
        <v>3.9E-2</v>
      </c>
      <c r="N49" s="1">
        <f t="shared" si="3"/>
        <v>99.878</v>
      </c>
      <c r="O49" s="1" t="s">
        <v>71</v>
      </c>
      <c r="P49" t="str" cm="1">
        <f t="array" ref="P49">_xlfn.IFS(A49=3,"Core",A49=2,"Rim",TRUE,"Mantle")</f>
        <v>Core</v>
      </c>
      <c r="Q49" s="1" t="s">
        <v>93</v>
      </c>
      <c r="R49">
        <v>1.9490000000000001</v>
      </c>
      <c r="S49">
        <v>0.01</v>
      </c>
      <c r="T49">
        <v>0.05</v>
      </c>
      <c r="U49">
        <v>8.0000000000000002E-3</v>
      </c>
      <c r="V49">
        <v>0.05</v>
      </c>
      <c r="W49">
        <v>0.435</v>
      </c>
      <c r="X49">
        <v>1.4999999999999999E-2</v>
      </c>
      <c r="Y49">
        <v>0.70699999999999996</v>
      </c>
      <c r="Z49">
        <v>0.751</v>
      </c>
      <c r="AA49">
        <v>2.5999999999999999E-2</v>
      </c>
      <c r="AB49">
        <v>0</v>
      </c>
      <c r="AC49">
        <v>4</v>
      </c>
      <c r="AD49">
        <v>38.355464759959141</v>
      </c>
      <c r="AE49">
        <v>36.108273748723185</v>
      </c>
      <c r="AF49">
        <v>25.536261491317674</v>
      </c>
      <c r="AG49" s="2">
        <f t="shared" si="4"/>
        <v>61.908931698774083</v>
      </c>
      <c r="AH49" s="2">
        <f t="shared" si="5"/>
        <v>0.10309278350515465</v>
      </c>
      <c r="AI49">
        <v>0.44713993871297242</v>
      </c>
      <c r="AJ49">
        <v>0.3835546475995914</v>
      </c>
      <c r="AL49">
        <v>0.67108173086869272</v>
      </c>
      <c r="AM49">
        <v>1358.0525529448771</v>
      </c>
      <c r="AN49">
        <v>1382.737426757812</v>
      </c>
      <c r="AO49">
        <v>2.5522339344024658</v>
      </c>
      <c r="AP49">
        <v>1345.060913085938</v>
      </c>
      <c r="AQ49">
        <v>1375.904248421703</v>
      </c>
      <c r="AR49">
        <v>1371.3765878843819</v>
      </c>
      <c r="AS49">
        <v>3.2084825038909912</v>
      </c>
      <c r="AT49">
        <v>8.0443853486031003E-2</v>
      </c>
      <c r="AU49">
        <v>-0.48298686201783703</v>
      </c>
      <c r="AV49">
        <v>1</v>
      </c>
    </row>
    <row r="50" spans="1:50" x14ac:dyDescent="0.3">
      <c r="A50">
        <v>3</v>
      </c>
      <c r="B50">
        <v>51.529000000000003</v>
      </c>
      <c r="C50">
        <v>0.30299999999999999</v>
      </c>
      <c r="D50">
        <v>0.95599999999999996</v>
      </c>
      <c r="E50">
        <v>0.24099999999999999</v>
      </c>
      <c r="F50">
        <v>14.795</v>
      </c>
      <c r="G50">
        <v>0.42799999999999999</v>
      </c>
      <c r="H50">
        <v>12.513999999999999</v>
      </c>
      <c r="I50">
        <v>18.791</v>
      </c>
      <c r="J50">
        <v>0.29199999999999998</v>
      </c>
      <c r="K50">
        <v>0</v>
      </c>
      <c r="L50">
        <v>0.115</v>
      </c>
      <c r="M50">
        <v>1.7000000000000001E-2</v>
      </c>
      <c r="N50" s="1">
        <f t="shared" si="3"/>
        <v>99.98099999999998</v>
      </c>
      <c r="O50" s="1" t="s">
        <v>71</v>
      </c>
      <c r="P50" t="str" cm="1">
        <f t="array" ref="P50">_xlfn.IFS(A50=3,"Core",A50=2,"Rim",TRUE,"Mantle")</f>
        <v>Core</v>
      </c>
      <c r="Q50" s="1" t="s">
        <v>93</v>
      </c>
      <c r="R50">
        <v>1.96</v>
      </c>
      <c r="S50">
        <v>8.9999999999999993E-3</v>
      </c>
      <c r="T50">
        <v>4.2999999999999997E-2</v>
      </c>
      <c r="U50">
        <v>7.0000000000000001E-3</v>
      </c>
      <c r="V50">
        <v>3.4000000000000002E-2</v>
      </c>
      <c r="W50">
        <v>0.437</v>
      </c>
      <c r="X50">
        <v>1.4E-2</v>
      </c>
      <c r="Y50">
        <v>0.70899999999999996</v>
      </c>
      <c r="Z50">
        <v>0.76600000000000001</v>
      </c>
      <c r="AA50">
        <v>2.1999999999999999E-2</v>
      </c>
      <c r="AB50">
        <v>0</v>
      </c>
      <c r="AC50">
        <v>4</v>
      </c>
      <c r="AD50">
        <v>39.081632653061227</v>
      </c>
      <c r="AE50">
        <v>36.173469387755105</v>
      </c>
      <c r="AF50">
        <v>24.744897959183675</v>
      </c>
      <c r="AG50" s="2">
        <f t="shared" si="4"/>
        <v>61.867364746945896</v>
      </c>
      <c r="AH50" s="2">
        <f t="shared" si="5"/>
        <v>7.2186836518046721E-2</v>
      </c>
      <c r="AI50">
        <v>0.44285714285714289</v>
      </c>
      <c r="AJ50">
        <v>0.39081632653061227</v>
      </c>
      <c r="AL50">
        <v>8.2214426004686203E-2</v>
      </c>
      <c r="AM50">
        <v>1358.179938907796</v>
      </c>
      <c r="AN50">
        <v>1389.169677734375</v>
      </c>
      <c r="AO50">
        <v>1.968925356864929</v>
      </c>
      <c r="AP50">
        <v>1350.587646484375</v>
      </c>
      <c r="AQ50">
        <v>1376.0738453469589</v>
      </c>
      <c r="AR50">
        <v>1377.8695167992421</v>
      </c>
      <c r="AS50">
        <v>2.22337794303894</v>
      </c>
      <c r="AT50">
        <v>-0.29287233669310808</v>
      </c>
      <c r="AU50">
        <v>-6.993024477836407E-2</v>
      </c>
      <c r="AV50">
        <v>1</v>
      </c>
    </row>
    <row r="51" spans="1:50" x14ac:dyDescent="0.3">
      <c r="A51">
        <v>3</v>
      </c>
      <c r="B51">
        <v>51.661000000000001</v>
      </c>
      <c r="C51">
        <v>0.27800000000000002</v>
      </c>
      <c r="D51">
        <v>0.88100000000000001</v>
      </c>
      <c r="E51">
        <v>0.372</v>
      </c>
      <c r="F51">
        <v>14.401999999999999</v>
      </c>
      <c r="G51">
        <v>0.441</v>
      </c>
      <c r="H51">
        <v>12.419</v>
      </c>
      <c r="I51">
        <v>18.989999999999998</v>
      </c>
      <c r="J51">
        <v>0.31</v>
      </c>
      <c r="K51">
        <v>0</v>
      </c>
      <c r="L51">
        <v>0.11799999999999999</v>
      </c>
      <c r="M51">
        <v>3.2000000000000001E-2</v>
      </c>
      <c r="N51" s="1">
        <f t="shared" si="3"/>
        <v>99.903999999999982</v>
      </c>
      <c r="O51" s="1" t="s">
        <v>71</v>
      </c>
      <c r="P51" t="str" cm="1">
        <f t="array" ref="P51">_xlfn.IFS(A51=3,"Core",A51=2,"Rim",TRUE,"Mantle")</f>
        <v>Core</v>
      </c>
      <c r="Q51" s="1" t="s">
        <v>93</v>
      </c>
      <c r="R51">
        <v>1.9670000000000001</v>
      </c>
      <c r="S51">
        <v>8.0000000000000002E-3</v>
      </c>
      <c r="T51">
        <v>0.04</v>
      </c>
      <c r="U51">
        <v>1.0999999999999999E-2</v>
      </c>
      <c r="V51">
        <v>2.3E-2</v>
      </c>
      <c r="W51">
        <v>0.435</v>
      </c>
      <c r="X51">
        <v>1.4E-2</v>
      </c>
      <c r="Y51">
        <v>0.70499999999999996</v>
      </c>
      <c r="Z51">
        <v>0.77500000000000002</v>
      </c>
      <c r="AA51">
        <v>2.3E-2</v>
      </c>
      <c r="AB51">
        <v>0</v>
      </c>
      <c r="AC51">
        <v>4</v>
      </c>
      <c r="AD51">
        <v>39.702868852459019</v>
      </c>
      <c r="AE51">
        <v>36.116803278688522</v>
      </c>
      <c r="AF51">
        <v>24.180327868852462</v>
      </c>
      <c r="AG51" s="2">
        <f t="shared" si="4"/>
        <v>61.842105263157897</v>
      </c>
      <c r="AH51" s="2">
        <f t="shared" si="5"/>
        <v>5.0218340611353711E-2</v>
      </c>
      <c r="AI51">
        <v>0.44031762295081966</v>
      </c>
      <c r="AJ51">
        <v>0.39702868852459017</v>
      </c>
      <c r="AL51">
        <v>0.30511056549860532</v>
      </c>
      <c r="AM51">
        <v>1360.287586517378</v>
      </c>
      <c r="AN51">
        <v>1390.734375</v>
      </c>
      <c r="AO51">
        <v>1.8208029270172119</v>
      </c>
      <c r="AP51">
        <v>1351.736694335938</v>
      </c>
      <c r="AQ51">
        <v>1380.5544847120509</v>
      </c>
      <c r="AR51">
        <v>1383.104623451876</v>
      </c>
      <c r="AS51">
        <v>2.434459924697876</v>
      </c>
      <c r="AT51">
        <v>9.2496238266903674E-4</v>
      </c>
      <c r="AU51">
        <v>0.31705326989109572</v>
      </c>
      <c r="AV51">
        <v>1</v>
      </c>
    </row>
    <row r="52" spans="1:50" x14ac:dyDescent="0.3">
      <c r="A52">
        <v>3</v>
      </c>
      <c r="B52">
        <v>51.186999999999998</v>
      </c>
      <c r="C52">
        <v>0.27200000000000002</v>
      </c>
      <c r="D52">
        <v>0.91300000000000003</v>
      </c>
      <c r="E52">
        <v>0.36399999999999999</v>
      </c>
      <c r="F52">
        <v>14.523999999999999</v>
      </c>
      <c r="G52">
        <v>0.435</v>
      </c>
      <c r="H52">
        <v>12.340999999999999</v>
      </c>
      <c r="I52">
        <v>18.562000000000001</v>
      </c>
      <c r="J52">
        <v>0.35499999999999998</v>
      </c>
      <c r="K52">
        <v>0</v>
      </c>
      <c r="L52">
        <v>0.13100000000000001</v>
      </c>
      <c r="M52">
        <v>1.4999999999999999E-2</v>
      </c>
      <c r="N52" s="1">
        <f t="shared" si="3"/>
        <v>99.09899999999999</v>
      </c>
      <c r="O52" s="1" t="s">
        <v>71</v>
      </c>
      <c r="P52" t="str" cm="1">
        <f t="array" ref="P52">_xlfn.IFS(A52=3,"Core",A52=2,"Rim",TRUE,"Mantle")</f>
        <v>Core</v>
      </c>
      <c r="Q52" s="1" t="s">
        <v>93</v>
      </c>
      <c r="R52">
        <v>1.964</v>
      </c>
      <c r="S52">
        <v>8.0000000000000002E-3</v>
      </c>
      <c r="T52">
        <v>4.1000000000000002E-2</v>
      </c>
      <c r="U52">
        <v>1.0999999999999999E-2</v>
      </c>
      <c r="V52">
        <v>0.03</v>
      </c>
      <c r="W52">
        <v>0.436</v>
      </c>
      <c r="X52">
        <v>1.4E-2</v>
      </c>
      <c r="Y52">
        <v>0.70599999999999996</v>
      </c>
      <c r="Z52">
        <v>0.76300000000000001</v>
      </c>
      <c r="AA52">
        <v>2.5999999999999999E-2</v>
      </c>
      <c r="AB52">
        <v>0</v>
      </c>
      <c r="AC52">
        <v>4</v>
      </c>
      <c r="AD52">
        <v>39.148281169830682</v>
      </c>
      <c r="AE52">
        <v>36.223704463827602</v>
      </c>
      <c r="AF52">
        <v>24.628014366341709</v>
      </c>
      <c r="AG52" s="2">
        <f t="shared" si="4"/>
        <v>61.82136602451839</v>
      </c>
      <c r="AH52" s="2">
        <f t="shared" si="5"/>
        <v>6.4377682403433473E-2</v>
      </c>
      <c r="AI52">
        <v>0.44202154951257056</v>
      </c>
      <c r="AJ52">
        <v>0.39148281169830684</v>
      </c>
      <c r="AL52">
        <v>0.9184930166783154</v>
      </c>
      <c r="AM52">
        <v>1364.7071689183481</v>
      </c>
      <c r="AN52">
        <v>1381.73193359375</v>
      </c>
      <c r="AO52">
        <v>2.0398058891296391</v>
      </c>
      <c r="AP52">
        <v>1352.261108398438</v>
      </c>
      <c r="AQ52">
        <v>1385.4996766809229</v>
      </c>
      <c r="AR52">
        <v>1384.6197903765089</v>
      </c>
      <c r="AS52">
        <v>3.3636736869812012</v>
      </c>
      <c r="AT52">
        <v>0.71833541744899776</v>
      </c>
      <c r="AU52">
        <v>0.60919390021285125</v>
      </c>
      <c r="AV52">
        <v>1</v>
      </c>
    </row>
    <row r="53" spans="1:50" x14ac:dyDescent="0.3">
      <c r="A53">
        <v>3</v>
      </c>
      <c r="B53">
        <v>52.228999999999999</v>
      </c>
      <c r="C53">
        <v>0.224</v>
      </c>
      <c r="D53">
        <v>0.875</v>
      </c>
      <c r="E53">
        <v>0.35199999999999998</v>
      </c>
      <c r="F53">
        <v>14.352</v>
      </c>
      <c r="G53">
        <v>0.38300000000000001</v>
      </c>
      <c r="H53">
        <v>12.6</v>
      </c>
      <c r="I53">
        <v>19.105</v>
      </c>
      <c r="J53">
        <v>0.313</v>
      </c>
      <c r="K53">
        <v>0</v>
      </c>
      <c r="L53">
        <v>0.13100000000000001</v>
      </c>
      <c r="M53">
        <v>1.6E-2</v>
      </c>
      <c r="N53" s="1">
        <f t="shared" si="3"/>
        <v>100.58</v>
      </c>
      <c r="O53" s="1" t="s">
        <v>71</v>
      </c>
      <c r="P53" t="str" cm="1">
        <f t="array" ref="P53">_xlfn.IFS(A53=3,"Core",A53=2,"Rim",TRUE,"Mantle")</f>
        <v>Core</v>
      </c>
      <c r="Q53" s="1" t="s">
        <v>93</v>
      </c>
      <c r="R53">
        <v>1.9730000000000001</v>
      </c>
      <c r="S53">
        <v>6.0000000000000001E-3</v>
      </c>
      <c r="T53">
        <v>3.9E-2</v>
      </c>
      <c r="U53">
        <v>1.0999999999999999E-2</v>
      </c>
      <c r="V53">
        <v>1.4999999999999999E-2</v>
      </c>
      <c r="W53">
        <v>0.439</v>
      </c>
      <c r="X53">
        <v>1.2E-2</v>
      </c>
      <c r="Y53">
        <v>0.70899999999999996</v>
      </c>
      <c r="Z53">
        <v>0.77300000000000002</v>
      </c>
      <c r="AA53">
        <v>2.3E-2</v>
      </c>
      <c r="AB53">
        <v>0</v>
      </c>
      <c r="AC53">
        <v>4</v>
      </c>
      <c r="AD53">
        <v>39.681724845995895</v>
      </c>
      <c r="AE53">
        <v>36.396303901437363</v>
      </c>
      <c r="AF53">
        <v>23.921971252566735</v>
      </c>
      <c r="AG53" s="2">
        <f t="shared" si="4"/>
        <v>61.759581881533101</v>
      </c>
      <c r="AH53" s="2">
        <f t="shared" si="5"/>
        <v>3.3039647577092511E-2</v>
      </c>
      <c r="AI53">
        <v>0.43762833675564683</v>
      </c>
      <c r="AJ53">
        <v>0.39681724845995897</v>
      </c>
      <c r="AL53">
        <v>0.70756793079768698</v>
      </c>
      <c r="AM53">
        <v>1369.944960425506</v>
      </c>
      <c r="AN53">
        <v>1383.911254882812</v>
      </c>
      <c r="AO53">
        <v>1.911039352416992</v>
      </c>
      <c r="AP53">
        <v>1365.331909179688</v>
      </c>
      <c r="AQ53">
        <v>1391.211535045888</v>
      </c>
      <c r="AR53">
        <v>1397.689416056214</v>
      </c>
      <c r="AS53">
        <v>2.693344354629517</v>
      </c>
      <c r="AT53">
        <v>0.99257887582280091</v>
      </c>
      <c r="AU53">
        <v>1.794076297753108</v>
      </c>
      <c r="AV53">
        <v>1</v>
      </c>
    </row>
    <row r="54" spans="1:50" x14ac:dyDescent="0.3">
      <c r="A54">
        <v>3</v>
      </c>
      <c r="B54">
        <v>50.968000000000004</v>
      </c>
      <c r="C54">
        <v>0.246</v>
      </c>
      <c r="D54">
        <v>0.91900000000000004</v>
      </c>
      <c r="E54">
        <v>0.38100000000000001</v>
      </c>
      <c r="F54">
        <v>15.21</v>
      </c>
      <c r="G54">
        <v>0.47399999999999998</v>
      </c>
      <c r="H54">
        <v>12.137</v>
      </c>
      <c r="I54">
        <v>18.991</v>
      </c>
      <c r="J54">
        <v>0.29099999999999998</v>
      </c>
      <c r="K54">
        <v>0</v>
      </c>
      <c r="L54">
        <v>0.104</v>
      </c>
      <c r="M54">
        <v>0</v>
      </c>
      <c r="N54" s="1">
        <f t="shared" si="3"/>
        <v>99.721000000000004</v>
      </c>
      <c r="O54" s="1" t="s">
        <v>71</v>
      </c>
      <c r="P54" t="str" cm="1">
        <f t="array" ref="P54">_xlfn.IFS(A54=3,"Core",A54=2,"Rim",TRUE,"Mantle")</f>
        <v>Core</v>
      </c>
      <c r="Q54" s="1" t="s">
        <v>93</v>
      </c>
      <c r="R54">
        <v>1.948</v>
      </c>
      <c r="S54">
        <v>7.0000000000000001E-3</v>
      </c>
      <c r="T54">
        <v>4.1000000000000002E-2</v>
      </c>
      <c r="U54">
        <v>1.2E-2</v>
      </c>
      <c r="V54">
        <v>5.8999999999999997E-2</v>
      </c>
      <c r="W54">
        <v>0.42799999999999999</v>
      </c>
      <c r="X54">
        <v>1.4999999999999999E-2</v>
      </c>
      <c r="Y54">
        <v>0.69099999999999995</v>
      </c>
      <c r="Z54">
        <v>0.77800000000000002</v>
      </c>
      <c r="AA54">
        <v>2.1999999999999999E-2</v>
      </c>
      <c r="AB54">
        <v>0</v>
      </c>
      <c r="AC54">
        <v>4</v>
      </c>
      <c r="AD54">
        <v>39.472349061390162</v>
      </c>
      <c r="AE54">
        <v>35.058346017250123</v>
      </c>
      <c r="AF54">
        <v>25.469304921359715</v>
      </c>
      <c r="AG54" s="2">
        <f t="shared" si="4"/>
        <v>61.751563896336016</v>
      </c>
      <c r="AH54" s="2">
        <f t="shared" si="5"/>
        <v>0.12114989733059547</v>
      </c>
      <c r="AI54">
        <v>0.45205479452054798</v>
      </c>
      <c r="AJ54">
        <v>0.39472349061390161</v>
      </c>
      <c r="AM54">
        <v>1343.9512524317879</v>
      </c>
      <c r="AN54">
        <v>1390.09033203125</v>
      </c>
      <c r="AO54">
        <v>2.5803899765014648</v>
      </c>
      <c r="AP54">
        <v>1342.650024414062</v>
      </c>
      <c r="AS54">
        <v>2.4324157238006592</v>
      </c>
      <c r="AV54">
        <v>1</v>
      </c>
    </row>
    <row r="55" spans="1:50" x14ac:dyDescent="0.3">
      <c r="A55">
        <v>3</v>
      </c>
      <c r="B55">
        <v>51.009</v>
      </c>
      <c r="C55">
        <v>0.25900000000000001</v>
      </c>
      <c r="D55">
        <v>0.95499999999999996</v>
      </c>
      <c r="E55">
        <v>0.36699999999999999</v>
      </c>
      <c r="F55">
        <v>15.342000000000001</v>
      </c>
      <c r="G55">
        <v>0.45400000000000001</v>
      </c>
      <c r="H55">
        <v>12.102</v>
      </c>
      <c r="I55">
        <v>19.009</v>
      </c>
      <c r="J55">
        <v>0.314</v>
      </c>
      <c r="K55">
        <v>0</v>
      </c>
      <c r="L55">
        <v>0.11899999999999999</v>
      </c>
      <c r="M55">
        <v>2.1000000000000001E-2</v>
      </c>
      <c r="N55" s="1">
        <f t="shared" si="3"/>
        <v>99.950999999999993</v>
      </c>
      <c r="O55" s="1" t="s">
        <v>71</v>
      </c>
      <c r="P55" t="str" cm="1">
        <f t="array" ref="P55">_xlfn.IFS(A55=3,"Core",A55=2,"Rim",TRUE,"Mantle")</f>
        <v>Core</v>
      </c>
      <c r="Q55" s="1" t="s">
        <v>93</v>
      </c>
      <c r="R55">
        <v>1.946</v>
      </c>
      <c r="S55">
        <v>7.0000000000000001E-3</v>
      </c>
      <c r="T55">
        <v>4.2999999999999997E-2</v>
      </c>
      <c r="U55">
        <v>1.0999999999999999E-2</v>
      </c>
      <c r="V55">
        <v>6.2E-2</v>
      </c>
      <c r="W55">
        <v>0.42699999999999999</v>
      </c>
      <c r="X55">
        <v>1.4999999999999999E-2</v>
      </c>
      <c r="Y55">
        <v>0.68799999999999994</v>
      </c>
      <c r="Z55">
        <v>0.77700000000000002</v>
      </c>
      <c r="AA55">
        <v>2.3E-2</v>
      </c>
      <c r="AB55">
        <v>0</v>
      </c>
      <c r="AC55">
        <v>4</v>
      </c>
      <c r="AD55">
        <v>39.461655662772991</v>
      </c>
      <c r="AE55">
        <v>34.941594718131029</v>
      </c>
      <c r="AF55">
        <v>25.596749619095988</v>
      </c>
      <c r="AG55" s="2">
        <f t="shared" si="4"/>
        <v>61.704035874439455</v>
      </c>
      <c r="AH55" s="2">
        <f t="shared" si="5"/>
        <v>0.12678936605316973</v>
      </c>
      <c r="AI55">
        <v>0.45327577450482481</v>
      </c>
      <c r="AJ55">
        <v>0.39461655662772993</v>
      </c>
      <c r="AM55">
        <v>1346.52521727919</v>
      </c>
      <c r="AN55">
        <v>1386.199829101562</v>
      </c>
      <c r="AO55">
        <v>2.563689231872559</v>
      </c>
      <c r="AP55">
        <v>1344.785522460938</v>
      </c>
      <c r="AS55">
        <v>2.9114441871643071</v>
      </c>
      <c r="AV55">
        <v>1</v>
      </c>
    </row>
    <row r="56" spans="1:50" x14ac:dyDescent="0.3">
      <c r="A56" s="1">
        <v>3</v>
      </c>
      <c r="B56" s="1">
        <v>51.433999999999997</v>
      </c>
      <c r="C56" s="1">
        <v>0.23799999999999999</v>
      </c>
      <c r="D56" s="1">
        <v>0.97399999999999998</v>
      </c>
      <c r="E56" s="1">
        <v>0.45500000000000002</v>
      </c>
      <c r="F56" s="1">
        <v>14.02</v>
      </c>
      <c r="G56" s="1">
        <v>0.49</v>
      </c>
      <c r="H56" s="1">
        <v>12.581</v>
      </c>
      <c r="I56" s="1">
        <v>18.37</v>
      </c>
      <c r="J56" s="1">
        <v>0.27800000000000002</v>
      </c>
      <c r="K56" s="1">
        <v>0</v>
      </c>
      <c r="L56" s="1">
        <v>0</v>
      </c>
      <c r="M56" s="1">
        <v>0</v>
      </c>
      <c r="N56" s="1">
        <f t="shared" si="3"/>
        <v>98.84</v>
      </c>
      <c r="O56" s="1" t="s">
        <v>71</v>
      </c>
      <c r="P56" t="str" cm="1">
        <f t="array" ref="P56">_xlfn.IFS(A56=3,"Core",A56=2,"Rim",TRUE,"Mantle")</f>
        <v>Core</v>
      </c>
      <c r="Q56" s="1" t="s">
        <v>52</v>
      </c>
      <c r="R56" s="1">
        <v>1.974</v>
      </c>
      <c r="S56" s="1">
        <v>7.0000000000000001E-3</v>
      </c>
      <c r="T56" s="1">
        <v>4.3999999999999997E-2</v>
      </c>
      <c r="U56" s="1">
        <v>1.4E-2</v>
      </c>
      <c r="V56" s="1">
        <v>1E-3</v>
      </c>
      <c r="W56" s="1">
        <v>0.44800000000000001</v>
      </c>
      <c r="X56" s="1">
        <v>1.6E-2</v>
      </c>
      <c r="Y56" s="1">
        <v>0.72</v>
      </c>
      <c r="Z56" s="1">
        <v>0.755</v>
      </c>
      <c r="AA56" s="1">
        <v>2.1000000000000001E-2</v>
      </c>
      <c r="AB56" s="1">
        <v>0</v>
      </c>
      <c r="AC56" s="1">
        <v>4</v>
      </c>
      <c r="AD56" s="2">
        <v>38.917525773195869</v>
      </c>
      <c r="AE56" s="2">
        <v>37.113402061855666</v>
      </c>
      <c r="AF56" s="2">
        <v>23.969072164948454</v>
      </c>
      <c r="AG56" s="2">
        <f t="shared" si="4"/>
        <v>61.643835616438359</v>
      </c>
      <c r="AH56" s="2">
        <f t="shared" si="5"/>
        <v>2.2271714922048997E-3</v>
      </c>
      <c r="AI56" s="2">
        <v>0.43427835051546393</v>
      </c>
      <c r="AJ56" s="2">
        <v>0.38917525773195871</v>
      </c>
      <c r="AK56" s="1"/>
      <c r="AL56" s="1">
        <v>1.0716728357517089</v>
      </c>
      <c r="AM56" s="1">
        <v>1364.1309951052269</v>
      </c>
      <c r="AN56" s="1">
        <v>1387.090087890625</v>
      </c>
      <c r="AO56" s="1">
        <v>1.7490842342376709</v>
      </c>
      <c r="AP56" s="1">
        <v>1352.834350585938</v>
      </c>
      <c r="AQ56" s="1">
        <v>1401.1559723519831</v>
      </c>
      <c r="AR56" s="1">
        <v>1410.3988151868939</v>
      </c>
      <c r="AS56" s="1">
        <v>2.0253489017486568</v>
      </c>
      <c r="AT56" s="1">
        <v>1.8248191400211911</v>
      </c>
      <c r="AU56" s="1">
        <v>2.9657941294888102</v>
      </c>
      <c r="AV56" s="1">
        <v>1</v>
      </c>
      <c r="AW56" s="1"/>
      <c r="AX56" s="1"/>
    </row>
    <row r="57" spans="1:50" x14ac:dyDescent="0.3">
      <c r="A57">
        <v>3</v>
      </c>
      <c r="B57">
        <v>51.759</v>
      </c>
      <c r="C57">
        <v>0.27700000000000002</v>
      </c>
      <c r="D57">
        <v>0.871</v>
      </c>
      <c r="E57">
        <v>0.36</v>
      </c>
      <c r="F57">
        <v>14.702</v>
      </c>
      <c r="G57">
        <v>0.47599999999999998</v>
      </c>
      <c r="H57">
        <v>12.422000000000001</v>
      </c>
      <c r="I57">
        <v>18.818999999999999</v>
      </c>
      <c r="J57">
        <v>0.34599999999999997</v>
      </c>
      <c r="K57">
        <v>0</v>
      </c>
      <c r="L57">
        <v>0.12</v>
      </c>
      <c r="M57">
        <v>0</v>
      </c>
      <c r="N57" s="1">
        <f t="shared" si="3"/>
        <v>100.15200000000002</v>
      </c>
      <c r="O57" s="1" t="s">
        <v>71</v>
      </c>
      <c r="P57" t="str" cm="1">
        <f t="array" ref="P57">_xlfn.IFS(A57=3,"Core",A57=2,"Rim",TRUE,"Mantle")</f>
        <v>Core</v>
      </c>
      <c r="Q57" s="1" t="s">
        <v>93</v>
      </c>
      <c r="R57">
        <v>1.966</v>
      </c>
      <c r="S57">
        <v>8.0000000000000002E-3</v>
      </c>
      <c r="T57">
        <v>3.9E-2</v>
      </c>
      <c r="U57">
        <v>1.0999999999999999E-2</v>
      </c>
      <c r="V57">
        <v>2.9000000000000001E-2</v>
      </c>
      <c r="W57">
        <v>0.438</v>
      </c>
      <c r="X57">
        <v>1.4999999999999999E-2</v>
      </c>
      <c r="Y57">
        <v>0.70299999999999996</v>
      </c>
      <c r="Z57">
        <v>0.76600000000000001</v>
      </c>
      <c r="AA57">
        <v>2.5000000000000001E-2</v>
      </c>
      <c r="AB57">
        <v>0</v>
      </c>
      <c r="AC57">
        <v>4</v>
      </c>
      <c r="AD57">
        <v>39.261916965658635</v>
      </c>
      <c r="AE57">
        <v>36.032803690415165</v>
      </c>
      <c r="AF57">
        <v>24.705279343926197</v>
      </c>
      <c r="AG57" s="2">
        <f t="shared" si="4"/>
        <v>61.612620508326025</v>
      </c>
      <c r="AH57" s="2">
        <f t="shared" si="5"/>
        <v>6.2098501070663809E-2</v>
      </c>
      <c r="AI57">
        <v>0.44336237826755515</v>
      </c>
      <c r="AJ57">
        <v>0.39261916965658633</v>
      </c>
      <c r="AL57">
        <v>0.69867846470664574</v>
      </c>
      <c r="AM57">
        <v>1359.7310813584079</v>
      </c>
      <c r="AN57">
        <v>1384.097778320312</v>
      </c>
      <c r="AO57">
        <v>2.2042405605316162</v>
      </c>
      <c r="AP57">
        <v>1344.5166015625</v>
      </c>
      <c r="AQ57">
        <v>1381.562814552088</v>
      </c>
      <c r="AR57">
        <v>1380.9588718610571</v>
      </c>
      <c r="AS57">
        <v>2.8542556762695308</v>
      </c>
      <c r="AT57">
        <v>0.28004770969164378</v>
      </c>
      <c r="AU57">
        <v>0.2051124941591187</v>
      </c>
      <c r="AV57">
        <v>1</v>
      </c>
    </row>
    <row r="58" spans="1:50" x14ac:dyDescent="0.3">
      <c r="A58">
        <v>3</v>
      </c>
      <c r="B58">
        <v>51.732999999999997</v>
      </c>
      <c r="C58">
        <v>0.29199999999999998</v>
      </c>
      <c r="D58">
        <v>0.91600000000000004</v>
      </c>
      <c r="E58">
        <v>0.35499999999999998</v>
      </c>
      <c r="F58">
        <v>14.34</v>
      </c>
      <c r="G58">
        <v>0.41099999999999998</v>
      </c>
      <c r="H58">
        <v>12.33</v>
      </c>
      <c r="I58">
        <v>19.064</v>
      </c>
      <c r="J58">
        <v>0.33800000000000002</v>
      </c>
      <c r="K58">
        <v>0</v>
      </c>
      <c r="L58">
        <v>0.127</v>
      </c>
      <c r="M58">
        <v>5.2999999999999999E-2</v>
      </c>
      <c r="N58" s="1">
        <f t="shared" si="3"/>
        <v>99.958999999999989</v>
      </c>
      <c r="O58" s="1" t="s">
        <v>71</v>
      </c>
      <c r="P58" t="str" cm="1">
        <f t="array" ref="P58">_xlfn.IFS(A58=3,"Core",A58=2,"Rim",TRUE,"Mantle")</f>
        <v>Core</v>
      </c>
      <c r="Q58" s="1" t="s">
        <v>93</v>
      </c>
      <c r="R58">
        <v>1.9690000000000001</v>
      </c>
      <c r="S58">
        <v>8.0000000000000002E-3</v>
      </c>
      <c r="T58">
        <v>4.1000000000000002E-2</v>
      </c>
      <c r="U58">
        <v>1.0999999999999999E-2</v>
      </c>
      <c r="V58">
        <v>1.9E-2</v>
      </c>
      <c r="W58">
        <v>0.437</v>
      </c>
      <c r="X58">
        <v>1.2999999999999999E-2</v>
      </c>
      <c r="Y58">
        <v>0.69899999999999995</v>
      </c>
      <c r="Z58">
        <v>0.77700000000000002</v>
      </c>
      <c r="AA58">
        <v>2.5000000000000001E-2</v>
      </c>
      <c r="AB58">
        <v>0</v>
      </c>
      <c r="AC58">
        <v>4</v>
      </c>
      <c r="AD58">
        <v>39.948586118251924</v>
      </c>
      <c r="AE58">
        <v>35.938303341902305</v>
      </c>
      <c r="AF58">
        <v>24.11311053984576</v>
      </c>
      <c r="AG58" s="2">
        <f t="shared" si="4"/>
        <v>61.531690140845072</v>
      </c>
      <c r="AH58" s="2">
        <f t="shared" si="5"/>
        <v>4.1666666666666664E-2</v>
      </c>
      <c r="AI58">
        <v>0.44087403598971719</v>
      </c>
      <c r="AJ58">
        <v>0.39948586118251922</v>
      </c>
      <c r="AL58">
        <v>0.76325469593290762</v>
      </c>
      <c r="AM58">
        <v>1365.7382614124569</v>
      </c>
      <c r="AN58">
        <v>1386.93603515625</v>
      </c>
      <c r="AO58">
        <v>1.849096894264221</v>
      </c>
      <c r="AP58">
        <v>1359.083374023438</v>
      </c>
      <c r="AQ58">
        <v>1386.6568232658331</v>
      </c>
      <c r="AR58">
        <v>1390.0184293814509</v>
      </c>
      <c r="AS58">
        <v>3.2184574604034419</v>
      </c>
      <c r="AT58">
        <v>0.8154275841211529</v>
      </c>
      <c r="AU58">
        <v>1.232290227115566</v>
      </c>
      <c r="AV58">
        <v>1</v>
      </c>
    </row>
    <row r="59" spans="1:50" x14ac:dyDescent="0.3">
      <c r="A59">
        <v>3</v>
      </c>
      <c r="B59">
        <v>51.948</v>
      </c>
      <c r="C59">
        <v>0.29499999999999998</v>
      </c>
      <c r="D59">
        <v>0.91300000000000003</v>
      </c>
      <c r="E59">
        <v>0.37</v>
      </c>
      <c r="F59">
        <v>14.699</v>
      </c>
      <c r="G59">
        <v>0.434</v>
      </c>
      <c r="H59">
        <v>12.461</v>
      </c>
      <c r="I59">
        <v>18.922999999999998</v>
      </c>
      <c r="J59">
        <v>0.34499999999999997</v>
      </c>
      <c r="K59">
        <v>0</v>
      </c>
      <c r="L59">
        <v>0.125</v>
      </c>
      <c r="M59">
        <v>0</v>
      </c>
      <c r="N59" s="1">
        <f t="shared" si="3"/>
        <v>100.51299999999999</v>
      </c>
      <c r="O59" s="1" t="s">
        <v>71</v>
      </c>
      <c r="P59" t="str" cm="1">
        <f t="array" ref="P59">_xlfn.IFS(A59=3,"Core",A59=2,"Rim",TRUE,"Mantle")</f>
        <v>Core</v>
      </c>
      <c r="Q59" s="1" t="s">
        <v>93</v>
      </c>
      <c r="R59">
        <v>1.966</v>
      </c>
      <c r="S59">
        <v>8.0000000000000002E-3</v>
      </c>
      <c r="T59">
        <v>4.1000000000000002E-2</v>
      </c>
      <c r="U59">
        <v>1.0999999999999999E-2</v>
      </c>
      <c r="V59">
        <v>2.5999999999999999E-2</v>
      </c>
      <c r="W59">
        <v>0.44</v>
      </c>
      <c r="X59">
        <v>1.4E-2</v>
      </c>
      <c r="Y59">
        <v>0.70299999999999996</v>
      </c>
      <c r="Z59">
        <v>0.76700000000000002</v>
      </c>
      <c r="AA59">
        <v>2.5000000000000001E-2</v>
      </c>
      <c r="AB59">
        <v>0</v>
      </c>
      <c r="AC59">
        <v>4</v>
      </c>
      <c r="AD59">
        <v>39.333333333333336</v>
      </c>
      <c r="AE59">
        <v>36.051282051282044</v>
      </c>
      <c r="AF59">
        <v>24.61538461538462</v>
      </c>
      <c r="AG59" s="2">
        <f t="shared" si="4"/>
        <v>61.504811898512678</v>
      </c>
      <c r="AH59" s="2">
        <f t="shared" si="5"/>
        <v>5.5793991416309009E-2</v>
      </c>
      <c r="AI59">
        <v>0.44282051282051288</v>
      </c>
      <c r="AJ59">
        <v>0.39333333333333337</v>
      </c>
      <c r="AL59">
        <v>0.75135140325133776</v>
      </c>
      <c r="AM59">
        <v>1363.699362979803</v>
      </c>
      <c r="AN59">
        <v>1389.75927734375</v>
      </c>
      <c r="AO59">
        <v>2.198907613754272</v>
      </c>
      <c r="AP59">
        <v>1354.936767578125</v>
      </c>
      <c r="AQ59">
        <v>1383.6849250122509</v>
      </c>
      <c r="AR59">
        <v>1384.1107469682661</v>
      </c>
      <c r="AS59">
        <v>2.9396693706512451</v>
      </c>
      <c r="AT59">
        <v>0.54877455740370351</v>
      </c>
      <c r="AU59">
        <v>0.60161080881076145</v>
      </c>
      <c r="AV59">
        <v>1</v>
      </c>
    </row>
    <row r="60" spans="1:50" x14ac:dyDescent="0.3">
      <c r="A60" s="1">
        <v>3</v>
      </c>
      <c r="B60" s="1">
        <v>51.463000000000001</v>
      </c>
      <c r="C60" s="1">
        <v>0.214</v>
      </c>
      <c r="D60" s="1">
        <v>0.97399999999999998</v>
      </c>
      <c r="E60" s="1">
        <v>0.32500000000000001</v>
      </c>
      <c r="F60" s="1">
        <v>14.061999999999999</v>
      </c>
      <c r="G60" s="1">
        <v>0.49299999999999999</v>
      </c>
      <c r="H60" s="1">
        <v>12.609</v>
      </c>
      <c r="I60" s="1">
        <v>18.215</v>
      </c>
      <c r="J60" s="1">
        <v>0.27800000000000002</v>
      </c>
      <c r="K60" s="1">
        <v>0</v>
      </c>
      <c r="L60" s="1">
        <v>0</v>
      </c>
      <c r="M60" s="1">
        <v>0</v>
      </c>
      <c r="N60" s="1">
        <f t="shared" si="3"/>
        <v>98.632999999999996</v>
      </c>
      <c r="O60" s="1" t="s">
        <v>71</v>
      </c>
      <c r="P60" t="str" cm="1">
        <f t="array" ref="P60">_xlfn.IFS(A60=3,"Core",A60=2,"Rim",TRUE,"Mantle")</f>
        <v>Core</v>
      </c>
      <c r="Q60" s="1" t="s">
        <v>52</v>
      </c>
      <c r="R60" s="1">
        <v>1.978</v>
      </c>
      <c r="S60" s="1">
        <v>6.0000000000000001E-3</v>
      </c>
      <c r="T60" s="1">
        <v>4.3999999999999997E-2</v>
      </c>
      <c r="U60" s="1">
        <v>0.01</v>
      </c>
      <c r="V60" s="1">
        <v>0</v>
      </c>
      <c r="W60" s="1">
        <v>0.45200000000000001</v>
      </c>
      <c r="X60" s="1">
        <v>1.6E-2</v>
      </c>
      <c r="Y60" s="1">
        <v>0.72199999999999998</v>
      </c>
      <c r="Z60" s="1">
        <v>0.75</v>
      </c>
      <c r="AA60" s="1">
        <v>2.1000000000000001E-2</v>
      </c>
      <c r="AB60" s="1">
        <v>0</v>
      </c>
      <c r="AC60" s="1">
        <v>3.9990000000000001</v>
      </c>
      <c r="AD60" s="2">
        <v>38.659793814432994</v>
      </c>
      <c r="AE60" s="2">
        <v>37.216494845360828</v>
      </c>
      <c r="AF60" s="2">
        <v>24.123711340206192</v>
      </c>
      <c r="AG60" s="2">
        <f t="shared" si="4"/>
        <v>61.499148211243615</v>
      </c>
      <c r="AH60" s="2">
        <f t="shared" si="5"/>
        <v>0</v>
      </c>
      <c r="AI60" s="2">
        <v>0.43453608247422693</v>
      </c>
      <c r="AJ60" s="2">
        <v>0.38659793814432997</v>
      </c>
      <c r="AK60" s="1"/>
      <c r="AL60" s="1">
        <v>1.4294570397128941</v>
      </c>
      <c r="AM60" s="1">
        <v>1366.711970132631</v>
      </c>
      <c r="AN60" s="1">
        <v>1374.811401367188</v>
      </c>
      <c r="AO60" s="1">
        <v>1.7673177719116211</v>
      </c>
      <c r="AP60" s="1">
        <v>1341.0029296875</v>
      </c>
      <c r="AQ60" s="1">
        <v>1406.958521579129</v>
      </c>
      <c r="AR60" s="1">
        <v>1417.7591855227599</v>
      </c>
      <c r="AS60" s="1">
        <v>1.8129532337188721</v>
      </c>
      <c r="AT60" s="1">
        <v>2.4627888969330338</v>
      </c>
      <c r="AU60" s="1">
        <v>3.7954665680434658</v>
      </c>
      <c r="AV60" s="1">
        <v>0</v>
      </c>
      <c r="AW60" s="1"/>
      <c r="AX60" s="1"/>
    </row>
    <row r="61" spans="1:50" x14ac:dyDescent="0.3">
      <c r="A61">
        <v>3</v>
      </c>
      <c r="B61">
        <v>52.084000000000003</v>
      </c>
      <c r="C61">
        <v>0.27800000000000002</v>
      </c>
      <c r="D61">
        <v>0.86599999999999999</v>
      </c>
      <c r="E61">
        <v>0.35599999999999998</v>
      </c>
      <c r="F61">
        <v>14.71</v>
      </c>
      <c r="G61">
        <v>0.434</v>
      </c>
      <c r="H61">
        <v>12.56</v>
      </c>
      <c r="I61">
        <v>18.875</v>
      </c>
      <c r="J61">
        <v>0.32800000000000001</v>
      </c>
      <c r="K61">
        <v>0</v>
      </c>
      <c r="L61">
        <v>0.108</v>
      </c>
      <c r="M61">
        <v>2.5999999999999999E-2</v>
      </c>
      <c r="N61" s="1">
        <f t="shared" si="3"/>
        <v>100.62500000000001</v>
      </c>
      <c r="O61" s="1" t="s">
        <v>71</v>
      </c>
      <c r="P61" t="str" cm="1">
        <f t="array" ref="P61">_xlfn.IFS(A61=3,"Core",A61=2,"Rim",TRUE,"Mantle")</f>
        <v>Core</v>
      </c>
      <c r="Q61" s="1" t="s">
        <v>93</v>
      </c>
      <c r="R61">
        <v>1.968</v>
      </c>
      <c r="S61">
        <v>8.0000000000000002E-3</v>
      </c>
      <c r="T61">
        <v>3.9E-2</v>
      </c>
      <c r="U61">
        <v>1.0999999999999999E-2</v>
      </c>
      <c r="V61">
        <v>2.1999999999999999E-2</v>
      </c>
      <c r="W61">
        <v>0.443</v>
      </c>
      <c r="X61">
        <v>1.4E-2</v>
      </c>
      <c r="Y61">
        <v>0.70699999999999996</v>
      </c>
      <c r="Z61">
        <v>0.76400000000000001</v>
      </c>
      <c r="AA61">
        <v>2.4E-2</v>
      </c>
      <c r="AB61">
        <v>0</v>
      </c>
      <c r="AC61">
        <v>4</v>
      </c>
      <c r="AD61">
        <v>39.179487179487175</v>
      </c>
      <c r="AE61">
        <v>36.256410256410255</v>
      </c>
      <c r="AF61">
        <v>24.564102564102566</v>
      </c>
      <c r="AG61" s="2">
        <f t="shared" si="4"/>
        <v>61.478260869565219</v>
      </c>
      <c r="AH61" s="2">
        <f t="shared" si="5"/>
        <v>4.7311827956989246E-2</v>
      </c>
      <c r="AI61">
        <v>0.44153846153846155</v>
      </c>
      <c r="AJ61">
        <v>0.39179487179487177</v>
      </c>
      <c r="AL61">
        <v>0.65368995345916758</v>
      </c>
      <c r="AM61">
        <v>1363.8790854856211</v>
      </c>
      <c r="AN61">
        <v>1388.51318359375</v>
      </c>
      <c r="AO61">
        <v>1.90796434879303</v>
      </c>
      <c r="AP61">
        <v>1351.112426757812</v>
      </c>
      <c r="AQ61">
        <v>1384.2808312247489</v>
      </c>
      <c r="AR61">
        <v>1385.9477166240069</v>
      </c>
      <c r="AS61">
        <v>2.5041337013244629</v>
      </c>
      <c r="AT61">
        <v>0.49553553634814312</v>
      </c>
      <c r="AU61">
        <v>0.70221056316756147</v>
      </c>
      <c r="AV61">
        <v>1</v>
      </c>
    </row>
    <row r="62" spans="1:50" x14ac:dyDescent="0.3">
      <c r="A62">
        <v>3</v>
      </c>
      <c r="B62">
        <v>52.052999999999997</v>
      </c>
      <c r="C62">
        <v>0.27300000000000002</v>
      </c>
      <c r="D62">
        <v>0.86599999999999999</v>
      </c>
      <c r="E62">
        <v>0.29599999999999999</v>
      </c>
      <c r="F62">
        <v>14.802</v>
      </c>
      <c r="G62">
        <v>0.42099999999999999</v>
      </c>
      <c r="H62">
        <v>12.696999999999999</v>
      </c>
      <c r="I62">
        <v>18.513999999999999</v>
      </c>
      <c r="J62">
        <v>0.32400000000000001</v>
      </c>
      <c r="K62">
        <v>0</v>
      </c>
      <c r="L62">
        <v>0.113</v>
      </c>
      <c r="M62">
        <v>0</v>
      </c>
      <c r="N62" s="1">
        <f t="shared" si="3"/>
        <v>100.35899999999999</v>
      </c>
      <c r="O62" s="1" t="s">
        <v>71</v>
      </c>
      <c r="P62" t="str" cm="1">
        <f t="array" ref="P62">_xlfn.IFS(A62=3,"Core",A62=2,"Rim",TRUE,"Mantle")</f>
        <v>Core</v>
      </c>
      <c r="Q62" s="1" t="s">
        <v>93</v>
      </c>
      <c r="R62">
        <v>1.9710000000000001</v>
      </c>
      <c r="S62">
        <v>8.0000000000000002E-3</v>
      </c>
      <c r="T62">
        <v>3.9E-2</v>
      </c>
      <c r="U62">
        <v>8.9999999999999993E-3</v>
      </c>
      <c r="V62">
        <v>1.9E-2</v>
      </c>
      <c r="W62">
        <v>0.45</v>
      </c>
      <c r="X62">
        <v>1.4E-2</v>
      </c>
      <c r="Y62">
        <v>0.71699999999999997</v>
      </c>
      <c r="Z62">
        <v>0.751</v>
      </c>
      <c r="AA62">
        <v>2.4E-2</v>
      </c>
      <c r="AB62">
        <v>0</v>
      </c>
      <c r="AC62">
        <v>4</v>
      </c>
      <c r="AD62">
        <v>38.493080471553057</v>
      </c>
      <c r="AE62">
        <v>36.750384418247059</v>
      </c>
      <c r="AF62">
        <v>24.756535110199902</v>
      </c>
      <c r="AG62" s="2">
        <f t="shared" si="4"/>
        <v>61.43958868894601</v>
      </c>
      <c r="AH62" s="2">
        <f t="shared" si="5"/>
        <v>4.0511727078891252E-2</v>
      </c>
      <c r="AI62">
        <v>0.44003075345976428</v>
      </c>
      <c r="AJ62">
        <v>0.38493080471553059</v>
      </c>
      <c r="AL62">
        <v>0.98536082726260688</v>
      </c>
      <c r="AM62">
        <v>1368.149345846268</v>
      </c>
      <c r="AN62">
        <v>1381.189819335938</v>
      </c>
      <c r="AO62">
        <v>2.0060620307922359</v>
      </c>
      <c r="AP62">
        <v>1356.196411132812</v>
      </c>
      <c r="AQ62">
        <v>1391.0917633670349</v>
      </c>
      <c r="AR62">
        <v>1394.0148791026361</v>
      </c>
      <c r="AS62">
        <v>2.6760802268981929</v>
      </c>
      <c r="AT62">
        <v>1.2319679571241979</v>
      </c>
      <c r="AU62">
        <v>1.5941743661050971</v>
      </c>
      <c r="AV62">
        <v>1</v>
      </c>
    </row>
    <row r="63" spans="1:50" x14ac:dyDescent="0.3">
      <c r="A63" s="1">
        <v>3</v>
      </c>
      <c r="B63" s="1">
        <v>51.627000000000002</v>
      </c>
      <c r="C63" s="1">
        <v>0.317</v>
      </c>
      <c r="D63" s="1">
        <v>1.07</v>
      </c>
      <c r="E63" s="1">
        <v>0.3</v>
      </c>
      <c r="F63" s="1">
        <v>14.484999999999999</v>
      </c>
      <c r="G63" s="1">
        <v>0.45300000000000001</v>
      </c>
      <c r="H63" s="1">
        <v>12.502000000000001</v>
      </c>
      <c r="I63" s="1">
        <v>18.620999999999999</v>
      </c>
      <c r="J63" s="1">
        <v>0.31</v>
      </c>
      <c r="K63" s="1">
        <v>0</v>
      </c>
      <c r="L63" s="1">
        <v>0</v>
      </c>
      <c r="M63" s="1">
        <v>0</v>
      </c>
      <c r="N63" s="1">
        <f t="shared" si="3"/>
        <v>99.685000000000002</v>
      </c>
      <c r="O63" s="1" t="s">
        <v>71</v>
      </c>
      <c r="P63" t="str" cm="1">
        <f t="array" ref="P63">_xlfn.IFS(A63=3,"Core",A63=2,"Rim",TRUE,"Mantle")</f>
        <v>Core</v>
      </c>
      <c r="Q63" s="1" t="s">
        <v>52</v>
      </c>
      <c r="R63" s="1">
        <v>1.966</v>
      </c>
      <c r="S63" s="1">
        <v>8.9999999999999993E-3</v>
      </c>
      <c r="T63" s="1">
        <v>4.8000000000000001E-2</v>
      </c>
      <c r="U63" s="1">
        <v>8.9999999999999993E-3</v>
      </c>
      <c r="V63" s="1">
        <v>1.6E-2</v>
      </c>
      <c r="W63" s="1">
        <v>0.44500000000000001</v>
      </c>
      <c r="X63" s="1">
        <v>1.4999999999999999E-2</v>
      </c>
      <c r="Y63" s="1">
        <v>0.70899999999999996</v>
      </c>
      <c r="Z63" s="1">
        <v>0.76</v>
      </c>
      <c r="AA63" s="1">
        <v>2.3E-2</v>
      </c>
      <c r="AB63" s="1">
        <v>0</v>
      </c>
      <c r="AC63" s="1">
        <v>4</v>
      </c>
      <c r="AD63" s="2">
        <v>39.07455012853471</v>
      </c>
      <c r="AE63" s="2">
        <v>36.45244215938304</v>
      </c>
      <c r="AF63" s="2">
        <v>24.473007712082264</v>
      </c>
      <c r="AG63" s="2">
        <f t="shared" si="4"/>
        <v>61.438474870017338</v>
      </c>
      <c r="AH63" s="2">
        <f t="shared" si="5"/>
        <v>3.4707158351409979E-2</v>
      </c>
      <c r="AI63" s="2">
        <v>0.44010282776349618</v>
      </c>
      <c r="AJ63" s="2">
        <v>0.39074550128534713</v>
      </c>
      <c r="AK63" s="1"/>
      <c r="AL63" s="1">
        <v>1.046892961362587</v>
      </c>
      <c r="AM63" s="1">
        <v>1363.750420599144</v>
      </c>
      <c r="AN63" s="1">
        <v>1381.241821289062</v>
      </c>
      <c r="AO63" s="1">
        <v>2.0669970512390141</v>
      </c>
      <c r="AP63" s="1">
        <v>1352.77197265625</v>
      </c>
      <c r="AQ63" s="1">
        <v>1394.8106747107879</v>
      </c>
      <c r="AR63" s="1">
        <v>1400.900774895309</v>
      </c>
      <c r="AS63" s="1">
        <v>2.4028644561767578</v>
      </c>
      <c r="AT63" s="1">
        <v>1.699413402188384</v>
      </c>
      <c r="AU63" s="1">
        <v>2.454073207516871</v>
      </c>
      <c r="AV63" s="1">
        <v>1</v>
      </c>
      <c r="AW63" s="1"/>
      <c r="AX63" s="1"/>
    </row>
    <row r="64" spans="1:50" x14ac:dyDescent="0.3">
      <c r="A64">
        <v>3</v>
      </c>
      <c r="B64">
        <v>51.572000000000003</v>
      </c>
      <c r="C64">
        <v>0.27500000000000002</v>
      </c>
      <c r="D64">
        <v>0.88800000000000001</v>
      </c>
      <c r="E64">
        <v>0.37</v>
      </c>
      <c r="F64">
        <v>14.422000000000001</v>
      </c>
      <c r="G64">
        <v>0.44600000000000001</v>
      </c>
      <c r="H64">
        <v>12.385999999999999</v>
      </c>
      <c r="I64">
        <v>18.846</v>
      </c>
      <c r="J64">
        <v>0.28399999999999997</v>
      </c>
      <c r="K64">
        <v>0</v>
      </c>
      <c r="L64">
        <v>0.13800000000000001</v>
      </c>
      <c r="M64">
        <v>0</v>
      </c>
      <c r="N64" s="1">
        <f t="shared" si="3"/>
        <v>99.62700000000001</v>
      </c>
      <c r="O64" s="1" t="s">
        <v>71</v>
      </c>
      <c r="P64" t="str" cm="1">
        <f t="array" ref="P64">_xlfn.IFS(A64=3,"Core",A64=2,"Rim",TRUE,"Mantle")</f>
        <v>Core</v>
      </c>
      <c r="Q64" s="1" t="s">
        <v>93</v>
      </c>
      <c r="R64">
        <v>1.9690000000000001</v>
      </c>
      <c r="S64">
        <v>8.0000000000000002E-3</v>
      </c>
      <c r="T64">
        <v>0.04</v>
      </c>
      <c r="U64">
        <v>1.0999999999999999E-2</v>
      </c>
      <c r="V64">
        <v>1.6E-2</v>
      </c>
      <c r="W64">
        <v>0.44500000000000001</v>
      </c>
      <c r="X64">
        <v>1.4E-2</v>
      </c>
      <c r="Y64">
        <v>0.70499999999999996</v>
      </c>
      <c r="Z64">
        <v>0.77100000000000002</v>
      </c>
      <c r="AA64">
        <v>2.1000000000000001E-2</v>
      </c>
      <c r="AB64">
        <v>0</v>
      </c>
      <c r="AC64">
        <v>4</v>
      </c>
      <c r="AD64">
        <v>39.518195797027168</v>
      </c>
      <c r="AE64">
        <v>36.135315222962582</v>
      </c>
      <c r="AF64">
        <v>24.346488980010257</v>
      </c>
      <c r="AG64" s="2">
        <f t="shared" si="4"/>
        <v>61.304347826086961</v>
      </c>
      <c r="AH64" s="2">
        <f t="shared" si="5"/>
        <v>3.4707158351409979E-2</v>
      </c>
      <c r="AI64">
        <v>0.44105586878523839</v>
      </c>
      <c r="AJ64">
        <v>0.39518195797027167</v>
      </c>
      <c r="AL64">
        <v>0.32244858468077098</v>
      </c>
      <c r="AM64">
        <v>1359.5175355087731</v>
      </c>
      <c r="AN64">
        <v>1388.774291992188</v>
      </c>
      <c r="AO64">
        <v>1.866606473922729</v>
      </c>
      <c r="AP64">
        <v>1349.239135742188</v>
      </c>
      <c r="AQ64">
        <v>1383.921390892792</v>
      </c>
      <c r="AR64">
        <v>1389.2419865350109</v>
      </c>
      <c r="AS64">
        <v>1.9823399782180791</v>
      </c>
      <c r="AT64">
        <v>0.35827965402950213</v>
      </c>
      <c r="AU64">
        <v>1.0176172728414681</v>
      </c>
      <c r="AV64">
        <v>1</v>
      </c>
    </row>
    <row r="65" spans="1:50" x14ac:dyDescent="0.3">
      <c r="A65">
        <v>3</v>
      </c>
      <c r="B65">
        <v>50.872999999999998</v>
      </c>
      <c r="C65">
        <v>0.26800000000000002</v>
      </c>
      <c r="D65">
        <v>0.97499999999999998</v>
      </c>
      <c r="E65">
        <v>0.187</v>
      </c>
      <c r="F65">
        <v>15.558</v>
      </c>
      <c r="G65">
        <v>0.41499999999999998</v>
      </c>
      <c r="H65">
        <v>11.82</v>
      </c>
      <c r="I65">
        <v>19.370999999999999</v>
      </c>
      <c r="J65">
        <v>0.317</v>
      </c>
      <c r="K65">
        <v>0</v>
      </c>
      <c r="L65">
        <v>0.126</v>
      </c>
      <c r="M65">
        <v>0</v>
      </c>
      <c r="N65" s="1">
        <f t="shared" si="3"/>
        <v>99.91</v>
      </c>
      <c r="O65" s="1" t="s">
        <v>71</v>
      </c>
      <c r="P65" t="str" cm="1">
        <f t="array" ref="P65">_xlfn.IFS(A65=3,"Core",A65=2,"Rim",TRUE,"Mantle")</f>
        <v>Core</v>
      </c>
      <c r="Q65" s="1" t="s">
        <v>93</v>
      </c>
      <c r="R65">
        <v>1.9430000000000001</v>
      </c>
      <c r="S65">
        <v>8.0000000000000002E-3</v>
      </c>
      <c r="T65">
        <v>4.3999999999999997E-2</v>
      </c>
      <c r="U65">
        <v>6.0000000000000001E-3</v>
      </c>
      <c r="V65">
        <v>7.1999999999999995E-2</v>
      </c>
      <c r="W65">
        <v>0.42499999999999999</v>
      </c>
      <c r="X65">
        <v>1.2999999999999999E-2</v>
      </c>
      <c r="Y65">
        <v>0.67300000000000004</v>
      </c>
      <c r="Z65">
        <v>0.79300000000000004</v>
      </c>
      <c r="AA65">
        <v>2.3E-2</v>
      </c>
      <c r="AB65">
        <v>0</v>
      </c>
      <c r="AC65">
        <v>4</v>
      </c>
      <c r="AD65">
        <v>40.131578947368418</v>
      </c>
      <c r="AE65">
        <v>34.058704453441294</v>
      </c>
      <c r="AF65">
        <v>25.809716599190285</v>
      </c>
      <c r="AG65" s="2">
        <f t="shared" si="4"/>
        <v>61.29326047358834</v>
      </c>
      <c r="AH65" s="2">
        <f t="shared" si="5"/>
        <v>0.14486921529175048</v>
      </c>
      <c r="AI65">
        <v>0.45875506072874495</v>
      </c>
      <c r="AJ65">
        <v>0.40131578947368418</v>
      </c>
      <c r="AM65">
        <v>1344.2937501436199</v>
      </c>
      <c r="AN65">
        <v>1385.993408203125</v>
      </c>
      <c r="AO65">
        <v>2.784075021743774</v>
      </c>
      <c r="AP65">
        <v>1334.107666015625</v>
      </c>
      <c r="AS65">
        <v>3.663773775100708</v>
      </c>
      <c r="AV65">
        <v>1</v>
      </c>
    </row>
    <row r="66" spans="1:50" x14ac:dyDescent="0.3">
      <c r="A66">
        <v>3</v>
      </c>
      <c r="B66">
        <v>52.26</v>
      </c>
      <c r="C66">
        <v>0.20200000000000001</v>
      </c>
      <c r="D66">
        <v>0.80900000000000005</v>
      </c>
      <c r="E66">
        <v>0.35799999999999998</v>
      </c>
      <c r="F66">
        <v>14.537000000000001</v>
      </c>
      <c r="G66">
        <v>0.42699999999999999</v>
      </c>
      <c r="H66">
        <v>12.481</v>
      </c>
      <c r="I66">
        <v>19.004000000000001</v>
      </c>
      <c r="J66">
        <v>0.34499999999999997</v>
      </c>
      <c r="K66">
        <v>0</v>
      </c>
      <c r="L66">
        <v>0.128</v>
      </c>
      <c r="M66">
        <v>0</v>
      </c>
      <c r="N66" s="1">
        <f t="shared" ref="N66:N97" si="6">SUM(B66:M66)</f>
        <v>100.551</v>
      </c>
      <c r="O66" s="1" t="s">
        <v>71</v>
      </c>
      <c r="P66" t="str" cm="1">
        <f t="array" ref="P66">_xlfn.IFS(A66=3,"Core",A66=2,"Rim",TRUE,"Mantle")</f>
        <v>Core</v>
      </c>
      <c r="Q66" s="1" t="s">
        <v>93</v>
      </c>
      <c r="R66">
        <v>1.976</v>
      </c>
      <c r="S66">
        <v>6.0000000000000001E-3</v>
      </c>
      <c r="T66">
        <v>3.5999999999999997E-2</v>
      </c>
      <c r="U66">
        <v>1.0999999999999999E-2</v>
      </c>
      <c r="V66">
        <v>1.4999999999999999E-2</v>
      </c>
      <c r="W66">
        <v>0.44400000000000001</v>
      </c>
      <c r="X66">
        <v>1.4E-2</v>
      </c>
      <c r="Y66">
        <v>0.70299999999999996</v>
      </c>
      <c r="Z66">
        <v>0.77</v>
      </c>
      <c r="AA66">
        <v>2.5000000000000001E-2</v>
      </c>
      <c r="AB66">
        <v>0</v>
      </c>
      <c r="AC66">
        <v>4</v>
      </c>
      <c r="AD66">
        <v>39.568345323741013</v>
      </c>
      <c r="AE66">
        <v>36.125385405960948</v>
      </c>
      <c r="AF66">
        <v>24.306269270298053</v>
      </c>
      <c r="AG66" s="2">
        <f t="shared" ref="AG66:AG97" si="7">Y66/(Y66+W66)*100</f>
        <v>61.290322580645153</v>
      </c>
      <c r="AH66" s="2">
        <f t="shared" ref="AH66:AH97" si="8">V66/(V66+W66)</f>
        <v>3.2679738562091498E-2</v>
      </c>
      <c r="AI66">
        <v>0.44090441932168556</v>
      </c>
      <c r="AJ66">
        <v>0.39568345323741011</v>
      </c>
      <c r="AL66">
        <v>1.0769589363166721</v>
      </c>
      <c r="AM66">
        <v>1368.3673170194079</v>
      </c>
      <c r="AN66">
        <v>1387.202270507812</v>
      </c>
      <c r="AO66">
        <v>1.8577561378478999</v>
      </c>
      <c r="AP66">
        <v>1355.4833984375</v>
      </c>
      <c r="AQ66">
        <v>1392.659465748595</v>
      </c>
      <c r="AR66">
        <v>1397.201027829874</v>
      </c>
      <c r="AS66">
        <v>3.0903267860412602</v>
      </c>
      <c r="AT66">
        <v>1.283580433414045</v>
      </c>
      <c r="AU66">
        <v>1.8458650969087329</v>
      </c>
      <c r="AV66">
        <v>1</v>
      </c>
    </row>
    <row r="67" spans="1:50" x14ac:dyDescent="0.3">
      <c r="A67">
        <v>3</v>
      </c>
      <c r="B67">
        <v>50.72</v>
      </c>
      <c r="C67">
        <v>0.28100000000000003</v>
      </c>
      <c r="D67">
        <v>0.97899999999999998</v>
      </c>
      <c r="E67">
        <v>0.20200000000000001</v>
      </c>
      <c r="F67">
        <v>15.459</v>
      </c>
      <c r="G67">
        <v>0.42699999999999999</v>
      </c>
      <c r="H67">
        <v>11.849</v>
      </c>
      <c r="I67">
        <v>19.254999999999999</v>
      </c>
      <c r="J67">
        <v>0.28499999999999998</v>
      </c>
      <c r="K67">
        <v>0</v>
      </c>
      <c r="L67">
        <v>0.107</v>
      </c>
      <c r="M67">
        <v>2.1000000000000001E-2</v>
      </c>
      <c r="N67" s="1">
        <f t="shared" si="6"/>
        <v>99.584999999999994</v>
      </c>
      <c r="O67" s="1" t="s">
        <v>71</v>
      </c>
      <c r="P67" t="str" cm="1">
        <f t="array" ref="P67">_xlfn.IFS(A67=3,"Core",A67=2,"Rim",TRUE,"Mantle")</f>
        <v>Core</v>
      </c>
      <c r="Q67" s="1" t="s">
        <v>93</v>
      </c>
      <c r="R67">
        <v>1.944</v>
      </c>
      <c r="S67">
        <v>8.0000000000000002E-3</v>
      </c>
      <c r="T67">
        <v>4.3999999999999997E-2</v>
      </c>
      <c r="U67">
        <v>6.0000000000000001E-3</v>
      </c>
      <c r="V67">
        <v>6.7000000000000004E-2</v>
      </c>
      <c r="W67">
        <v>0.42799999999999999</v>
      </c>
      <c r="X67">
        <v>1.4E-2</v>
      </c>
      <c r="Y67">
        <v>0.67700000000000005</v>
      </c>
      <c r="Z67">
        <v>0.79100000000000004</v>
      </c>
      <c r="AA67">
        <v>2.1000000000000001E-2</v>
      </c>
      <c r="AB67">
        <v>0</v>
      </c>
      <c r="AC67">
        <v>4</v>
      </c>
      <c r="AD67">
        <v>40.010116337885684</v>
      </c>
      <c r="AE67">
        <v>34.243803743045014</v>
      </c>
      <c r="AF67">
        <v>25.746079919069292</v>
      </c>
      <c r="AG67" s="2">
        <f t="shared" si="7"/>
        <v>61.266968325791858</v>
      </c>
      <c r="AH67" s="2">
        <f t="shared" si="8"/>
        <v>0.13535353535353536</v>
      </c>
      <c r="AI67">
        <v>0.45751138088012133</v>
      </c>
      <c r="AJ67">
        <v>0.40010116337885682</v>
      </c>
      <c r="AM67">
        <v>1341.8837903746701</v>
      </c>
      <c r="AN67">
        <v>1388.090454101562</v>
      </c>
      <c r="AO67">
        <v>2.97318434715271</v>
      </c>
      <c r="AP67">
        <v>1333.287719726562</v>
      </c>
      <c r="AS67">
        <v>3.0163359642028809</v>
      </c>
      <c r="AV67">
        <v>1</v>
      </c>
    </row>
    <row r="68" spans="1:50" x14ac:dyDescent="0.3">
      <c r="A68">
        <v>3</v>
      </c>
      <c r="B68">
        <v>52.213000000000001</v>
      </c>
      <c r="C68">
        <v>0.29499999999999998</v>
      </c>
      <c r="D68">
        <v>0.87</v>
      </c>
      <c r="E68">
        <v>0.31900000000000001</v>
      </c>
      <c r="F68">
        <v>14.641</v>
      </c>
      <c r="G68">
        <v>0.439</v>
      </c>
      <c r="H68">
        <v>12.628</v>
      </c>
      <c r="I68">
        <v>18.803000000000001</v>
      </c>
      <c r="J68">
        <v>0.29799999999999999</v>
      </c>
      <c r="K68">
        <v>0</v>
      </c>
      <c r="L68">
        <v>0.11700000000000001</v>
      </c>
      <c r="M68">
        <v>0</v>
      </c>
      <c r="N68" s="1">
        <f t="shared" si="6"/>
        <v>100.623</v>
      </c>
      <c r="O68" s="1" t="s">
        <v>71</v>
      </c>
      <c r="P68" t="str" cm="1">
        <f t="array" ref="P68">_xlfn.IFS(A68=3,"Core",A68=2,"Rim",TRUE,"Mantle")</f>
        <v>Core</v>
      </c>
      <c r="Q68" s="1" t="s">
        <v>93</v>
      </c>
      <c r="R68">
        <v>1.9730000000000001</v>
      </c>
      <c r="S68">
        <v>8.0000000000000002E-3</v>
      </c>
      <c r="T68">
        <v>3.9E-2</v>
      </c>
      <c r="U68">
        <v>0.01</v>
      </c>
      <c r="V68">
        <v>1.2E-2</v>
      </c>
      <c r="W68">
        <v>0.45100000000000001</v>
      </c>
      <c r="X68">
        <v>1.4E-2</v>
      </c>
      <c r="Y68">
        <v>0.71099999999999997</v>
      </c>
      <c r="Z68">
        <v>0.76100000000000001</v>
      </c>
      <c r="AA68">
        <v>2.1999999999999999E-2</v>
      </c>
      <c r="AB68">
        <v>0</v>
      </c>
      <c r="AC68">
        <v>4</v>
      </c>
      <c r="AD68">
        <v>39.045664443304254</v>
      </c>
      <c r="AE68">
        <v>36.48024628014366</v>
      </c>
      <c r="AF68">
        <v>24.474089276552078</v>
      </c>
      <c r="AG68" s="2">
        <f t="shared" si="7"/>
        <v>61.187607573149741</v>
      </c>
      <c r="AH68" s="2">
        <f t="shared" si="8"/>
        <v>2.591792656587473E-2</v>
      </c>
      <c r="AI68">
        <v>0.43996921498204206</v>
      </c>
      <c r="AJ68">
        <v>0.39045664443304257</v>
      </c>
      <c r="AL68">
        <v>0.68176063289669031</v>
      </c>
      <c r="AM68">
        <v>1364.0262645597891</v>
      </c>
      <c r="AN68">
        <v>1390.689575195312</v>
      </c>
      <c r="AO68">
        <v>2.0524570941925049</v>
      </c>
      <c r="AP68">
        <v>1351.227661132812</v>
      </c>
      <c r="AQ68">
        <v>1388.9250057426179</v>
      </c>
      <c r="AR68">
        <v>1394.473299800077</v>
      </c>
      <c r="AS68">
        <v>2.1980400085449219</v>
      </c>
      <c r="AT68">
        <v>0.94062015167583013</v>
      </c>
      <c r="AU68">
        <v>1.6280238965812419</v>
      </c>
      <c r="AV68">
        <v>1</v>
      </c>
    </row>
    <row r="69" spans="1:50" x14ac:dyDescent="0.3">
      <c r="A69">
        <v>3</v>
      </c>
      <c r="B69">
        <v>52.031999999999996</v>
      </c>
      <c r="C69">
        <v>0.28699999999999998</v>
      </c>
      <c r="D69">
        <v>0.86799999999999999</v>
      </c>
      <c r="E69">
        <v>0.38</v>
      </c>
      <c r="F69">
        <v>14.446</v>
      </c>
      <c r="G69">
        <v>0.47</v>
      </c>
      <c r="H69">
        <v>12.442</v>
      </c>
      <c r="I69">
        <v>18.956</v>
      </c>
      <c r="J69">
        <v>0.308</v>
      </c>
      <c r="K69">
        <v>0</v>
      </c>
      <c r="L69">
        <v>0.126</v>
      </c>
      <c r="M69">
        <v>0</v>
      </c>
      <c r="N69" s="1">
        <f t="shared" si="6"/>
        <v>100.31500000000003</v>
      </c>
      <c r="O69" s="1" t="s">
        <v>71</v>
      </c>
      <c r="P69" t="str" cm="1">
        <f t="array" ref="P69">_xlfn.IFS(A69=3,"Core",A69=2,"Rim",TRUE,"Mantle")</f>
        <v>Core</v>
      </c>
      <c r="Q69" s="1" t="s">
        <v>93</v>
      </c>
      <c r="R69">
        <v>1.9730000000000001</v>
      </c>
      <c r="S69">
        <v>8.0000000000000002E-3</v>
      </c>
      <c r="T69">
        <v>3.9E-2</v>
      </c>
      <c r="U69">
        <v>1.0999999999999999E-2</v>
      </c>
      <c r="V69">
        <v>1.0999999999999999E-2</v>
      </c>
      <c r="W69">
        <v>0.44700000000000001</v>
      </c>
      <c r="X69">
        <v>1.4999999999999999E-2</v>
      </c>
      <c r="Y69">
        <v>0.70299999999999996</v>
      </c>
      <c r="Z69">
        <v>0.77</v>
      </c>
      <c r="AA69">
        <v>2.3E-2</v>
      </c>
      <c r="AB69">
        <v>0</v>
      </c>
      <c r="AC69">
        <v>4</v>
      </c>
      <c r="AD69">
        <v>39.568345323741013</v>
      </c>
      <c r="AE69">
        <v>36.125385405960948</v>
      </c>
      <c r="AF69">
        <v>24.306269270298049</v>
      </c>
      <c r="AG69" s="2">
        <f t="shared" si="7"/>
        <v>61.130434782608702</v>
      </c>
      <c r="AH69" s="2">
        <f t="shared" si="8"/>
        <v>2.4017467248908294E-2</v>
      </c>
      <c r="AI69">
        <v>0.44090441932168556</v>
      </c>
      <c r="AJ69">
        <v>0.39568345323741011</v>
      </c>
      <c r="AL69">
        <v>0.68046946103316941</v>
      </c>
      <c r="AM69">
        <v>1360.823627279133</v>
      </c>
      <c r="AN69">
        <v>1393.047973632812</v>
      </c>
      <c r="AO69">
        <v>1.891810297966003</v>
      </c>
      <c r="AP69">
        <v>1349.225708007812</v>
      </c>
      <c r="AQ69">
        <v>1387.981175134058</v>
      </c>
      <c r="AR69">
        <v>1393.2013870849471</v>
      </c>
      <c r="AS69">
        <v>2.3231980800628662</v>
      </c>
      <c r="AT69">
        <v>0.82576023764795536</v>
      </c>
      <c r="AU69">
        <v>1.4725241833427121</v>
      </c>
      <c r="AV69">
        <v>1</v>
      </c>
    </row>
    <row r="70" spans="1:50" x14ac:dyDescent="0.3">
      <c r="A70">
        <v>3</v>
      </c>
      <c r="B70">
        <v>51.406999999999996</v>
      </c>
      <c r="C70">
        <v>0.314</v>
      </c>
      <c r="D70">
        <v>0.90100000000000002</v>
      </c>
      <c r="E70">
        <v>0.33200000000000002</v>
      </c>
      <c r="F70">
        <v>14.529</v>
      </c>
      <c r="G70">
        <v>0.45800000000000002</v>
      </c>
      <c r="H70">
        <v>12.204000000000001</v>
      </c>
      <c r="I70">
        <v>18.981999999999999</v>
      </c>
      <c r="J70">
        <v>0.29799999999999999</v>
      </c>
      <c r="K70">
        <v>0</v>
      </c>
      <c r="L70">
        <v>0.11</v>
      </c>
      <c r="M70">
        <v>0</v>
      </c>
      <c r="N70" s="1">
        <f t="shared" si="6"/>
        <v>99.535000000000011</v>
      </c>
      <c r="O70" s="1" t="s">
        <v>71</v>
      </c>
      <c r="P70" t="str" cm="1">
        <f t="array" ref="P70">_xlfn.IFS(A70=3,"Core",A70=2,"Rim",TRUE,"Mantle")</f>
        <v>Core</v>
      </c>
      <c r="Q70" s="1" t="s">
        <v>93</v>
      </c>
      <c r="R70">
        <v>1.966</v>
      </c>
      <c r="S70">
        <v>8.9999999999999993E-3</v>
      </c>
      <c r="T70">
        <v>4.1000000000000002E-2</v>
      </c>
      <c r="U70">
        <v>0.01</v>
      </c>
      <c r="V70">
        <v>2.1999999999999999E-2</v>
      </c>
      <c r="W70">
        <v>0.442</v>
      </c>
      <c r="X70">
        <v>1.4999999999999999E-2</v>
      </c>
      <c r="Y70">
        <v>0.69499999999999995</v>
      </c>
      <c r="Z70">
        <v>0.77800000000000002</v>
      </c>
      <c r="AA70">
        <v>2.1999999999999999E-2</v>
      </c>
      <c r="AB70">
        <v>0</v>
      </c>
      <c r="AC70">
        <v>4</v>
      </c>
      <c r="AD70">
        <v>39.856557377049185</v>
      </c>
      <c r="AE70">
        <v>35.604508196721312</v>
      </c>
      <c r="AF70">
        <v>24.53893442622951</v>
      </c>
      <c r="AG70" s="2">
        <f t="shared" si="7"/>
        <v>61.125769569041331</v>
      </c>
      <c r="AH70" s="2">
        <f t="shared" si="8"/>
        <v>4.7413793103448273E-2</v>
      </c>
      <c r="AI70">
        <v>0.44467213114754101</v>
      </c>
      <c r="AJ70">
        <v>0.39856557377049184</v>
      </c>
      <c r="AL70">
        <v>0.1828246850016981</v>
      </c>
      <c r="AM70">
        <v>1355.5217983901241</v>
      </c>
      <c r="AN70">
        <v>1389.965698242188</v>
      </c>
      <c r="AO70">
        <v>2.1455638408660889</v>
      </c>
      <c r="AP70">
        <v>1350.760986328125</v>
      </c>
      <c r="AQ70">
        <v>1377.146644009177</v>
      </c>
      <c r="AR70">
        <v>1380.3702096718901</v>
      </c>
      <c r="AS70">
        <v>2.3377599716186519</v>
      </c>
      <c r="AT70">
        <v>-0.12003208903706759</v>
      </c>
      <c r="AU70">
        <v>0.280283411484751</v>
      </c>
      <c r="AV70">
        <v>1</v>
      </c>
    </row>
    <row r="71" spans="1:50" x14ac:dyDescent="0.3">
      <c r="A71">
        <v>3</v>
      </c>
      <c r="B71">
        <v>51.511000000000003</v>
      </c>
      <c r="C71">
        <v>0.32</v>
      </c>
      <c r="D71">
        <v>1.097</v>
      </c>
      <c r="E71">
        <v>0.33800000000000002</v>
      </c>
      <c r="F71">
        <v>15.173999999999999</v>
      </c>
      <c r="G71">
        <v>0.44500000000000001</v>
      </c>
      <c r="H71">
        <v>12.396000000000001</v>
      </c>
      <c r="I71">
        <v>18.504999999999999</v>
      </c>
      <c r="J71">
        <v>0.33100000000000002</v>
      </c>
      <c r="K71">
        <v>0</v>
      </c>
      <c r="L71">
        <v>9.8000000000000004E-2</v>
      </c>
      <c r="M71">
        <v>2.3E-2</v>
      </c>
      <c r="N71" s="1">
        <f t="shared" si="6"/>
        <v>100.23799999999999</v>
      </c>
      <c r="O71" s="1" t="s">
        <v>71</v>
      </c>
      <c r="P71" t="str" cm="1">
        <f t="array" ref="P71">_xlfn.IFS(A71=3,"Core",A71=2,"Rim",TRUE,"Mantle")</f>
        <v>Core</v>
      </c>
      <c r="Q71" s="1" t="s">
        <v>93</v>
      </c>
      <c r="R71">
        <v>1.956</v>
      </c>
      <c r="S71">
        <v>8.9999999999999993E-3</v>
      </c>
      <c r="T71">
        <v>4.9000000000000002E-2</v>
      </c>
      <c r="U71">
        <v>0.01</v>
      </c>
      <c r="V71">
        <v>3.4000000000000002E-2</v>
      </c>
      <c r="W71">
        <v>0.44800000000000001</v>
      </c>
      <c r="X71">
        <v>1.4E-2</v>
      </c>
      <c r="Y71">
        <v>0.70199999999999996</v>
      </c>
      <c r="Z71">
        <v>0.753</v>
      </c>
      <c r="AA71">
        <v>2.4E-2</v>
      </c>
      <c r="AB71">
        <v>0</v>
      </c>
      <c r="AC71">
        <v>4</v>
      </c>
      <c r="AD71">
        <v>38.595592004100467</v>
      </c>
      <c r="AE71">
        <v>35.981547924141466</v>
      </c>
      <c r="AF71">
        <v>25.42286007175807</v>
      </c>
      <c r="AG71" s="2">
        <f t="shared" si="7"/>
        <v>61.043478260869563</v>
      </c>
      <c r="AH71" s="2">
        <f t="shared" si="8"/>
        <v>7.0539419087136943E-2</v>
      </c>
      <c r="AI71">
        <v>0.44720656073808301</v>
      </c>
      <c r="AJ71">
        <v>0.38595592004100465</v>
      </c>
      <c r="AL71">
        <v>0.87841381514059336</v>
      </c>
      <c r="AM71">
        <v>1360.354649519131</v>
      </c>
      <c r="AN71">
        <v>1380.971069335938</v>
      </c>
      <c r="AO71">
        <v>2.217290878295898</v>
      </c>
      <c r="AP71">
        <v>1354.214233398438</v>
      </c>
      <c r="AQ71">
        <v>1384.748222509995</v>
      </c>
      <c r="AR71">
        <v>1384.556340149888</v>
      </c>
      <c r="AS71">
        <v>2.5834777355194092</v>
      </c>
      <c r="AT71">
        <v>1.0006415063685381</v>
      </c>
      <c r="AU71">
        <v>0.97678829205155537</v>
      </c>
      <c r="AV71">
        <v>1</v>
      </c>
    </row>
    <row r="72" spans="1:50" x14ac:dyDescent="0.3">
      <c r="A72">
        <v>3</v>
      </c>
      <c r="B72">
        <v>50.411999999999999</v>
      </c>
      <c r="C72">
        <v>0.33</v>
      </c>
      <c r="D72">
        <v>1.105</v>
      </c>
      <c r="E72">
        <v>0.33800000000000002</v>
      </c>
      <c r="F72">
        <v>15.333</v>
      </c>
      <c r="G72">
        <v>0.44500000000000001</v>
      </c>
      <c r="H72">
        <v>12.03</v>
      </c>
      <c r="I72">
        <v>18.317</v>
      </c>
      <c r="J72">
        <v>0.32700000000000001</v>
      </c>
      <c r="K72">
        <v>0</v>
      </c>
      <c r="L72">
        <v>0.112</v>
      </c>
      <c r="M72">
        <v>2.1999999999999999E-2</v>
      </c>
      <c r="N72" s="1">
        <f t="shared" si="6"/>
        <v>98.771000000000001</v>
      </c>
      <c r="O72" s="1" t="s">
        <v>71</v>
      </c>
      <c r="P72" t="str" cm="1">
        <f t="array" ref="P72">_xlfn.IFS(A72=3,"Core",A72=2,"Rim",TRUE,"Mantle")</f>
        <v>Core</v>
      </c>
      <c r="Q72" s="1" t="s">
        <v>93</v>
      </c>
      <c r="R72">
        <v>1.946</v>
      </c>
      <c r="S72">
        <v>0.01</v>
      </c>
      <c r="T72">
        <v>0.05</v>
      </c>
      <c r="U72">
        <v>0.01</v>
      </c>
      <c r="V72">
        <v>5.2999999999999999E-2</v>
      </c>
      <c r="W72">
        <v>0.442</v>
      </c>
      <c r="X72">
        <v>1.4999999999999999E-2</v>
      </c>
      <c r="Y72">
        <v>0.69199999999999995</v>
      </c>
      <c r="Z72">
        <v>0.75800000000000001</v>
      </c>
      <c r="AA72">
        <v>2.4E-2</v>
      </c>
      <c r="AB72">
        <v>0</v>
      </c>
      <c r="AC72">
        <v>4</v>
      </c>
      <c r="AD72">
        <v>38.673469387755105</v>
      </c>
      <c r="AE72">
        <v>35.306122448979593</v>
      </c>
      <c r="AF72">
        <v>26.020408163265309</v>
      </c>
      <c r="AG72" s="2">
        <f t="shared" si="7"/>
        <v>61.022927689594354</v>
      </c>
      <c r="AH72" s="2">
        <f t="shared" si="8"/>
        <v>0.10707070707070707</v>
      </c>
      <c r="AI72">
        <v>0.45357142857142863</v>
      </c>
      <c r="AJ72">
        <v>0.38673469387755105</v>
      </c>
      <c r="AL72">
        <v>0.26981692704267601</v>
      </c>
      <c r="AM72">
        <v>1352.868678003224</v>
      </c>
      <c r="AN72">
        <v>1385.6748046875</v>
      </c>
      <c r="AO72">
        <v>2.7061789035797119</v>
      </c>
      <c r="AP72">
        <v>1344.981079101562</v>
      </c>
      <c r="AQ72">
        <v>1364.19226752133</v>
      </c>
      <c r="AR72">
        <v>1359.147352160207</v>
      </c>
      <c r="AS72">
        <v>2.7696554660797119</v>
      </c>
      <c r="AT72">
        <v>-1.049745478992008</v>
      </c>
      <c r="AU72">
        <v>-1.67875465492795</v>
      </c>
      <c r="AV72">
        <v>1</v>
      </c>
    </row>
    <row r="73" spans="1:50" x14ac:dyDescent="0.3">
      <c r="A73">
        <v>3</v>
      </c>
      <c r="B73">
        <v>51.195</v>
      </c>
      <c r="C73">
        <v>0.29399999999999998</v>
      </c>
      <c r="D73">
        <v>0.88800000000000001</v>
      </c>
      <c r="E73">
        <v>0.34300000000000003</v>
      </c>
      <c r="F73">
        <v>14.715999999999999</v>
      </c>
      <c r="G73">
        <v>0.42499999999999999</v>
      </c>
      <c r="H73">
        <v>12.279</v>
      </c>
      <c r="I73">
        <v>18.434000000000001</v>
      </c>
      <c r="J73">
        <v>0.33300000000000002</v>
      </c>
      <c r="K73">
        <v>0</v>
      </c>
      <c r="L73">
        <v>0.14099999999999999</v>
      </c>
      <c r="M73">
        <v>2.1000000000000001E-2</v>
      </c>
      <c r="N73" s="1">
        <f t="shared" si="6"/>
        <v>99.068999999999988</v>
      </c>
      <c r="O73" s="1" t="s">
        <v>71</v>
      </c>
      <c r="P73" t="str" cm="1">
        <f t="array" ref="P73">_xlfn.IFS(A73=3,"Core",A73=2,"Rim",TRUE,"Mantle")</f>
        <v>Core</v>
      </c>
      <c r="Q73" s="1" t="s">
        <v>93</v>
      </c>
      <c r="R73">
        <v>1.9670000000000001</v>
      </c>
      <c r="S73">
        <v>8.0000000000000002E-3</v>
      </c>
      <c r="T73">
        <v>0.04</v>
      </c>
      <c r="U73">
        <v>0.01</v>
      </c>
      <c r="V73">
        <v>2.3E-2</v>
      </c>
      <c r="W73">
        <v>0.45</v>
      </c>
      <c r="X73">
        <v>1.4E-2</v>
      </c>
      <c r="Y73">
        <v>0.70299999999999996</v>
      </c>
      <c r="Z73">
        <v>0.75900000000000001</v>
      </c>
      <c r="AA73">
        <v>2.5000000000000001E-2</v>
      </c>
      <c r="AB73">
        <v>0</v>
      </c>
      <c r="AC73">
        <v>4</v>
      </c>
      <c r="AD73">
        <v>38.943047716777834</v>
      </c>
      <c r="AE73">
        <v>36.069779374037964</v>
      </c>
      <c r="AF73">
        <v>24.987172909184203</v>
      </c>
      <c r="AG73" s="2">
        <f t="shared" si="7"/>
        <v>60.971379011274927</v>
      </c>
      <c r="AH73" s="2">
        <f t="shared" si="8"/>
        <v>4.8625792811839319E-2</v>
      </c>
      <c r="AI73">
        <v>0.44458696767573119</v>
      </c>
      <c r="AJ73">
        <v>0.38943047716777834</v>
      </c>
      <c r="AL73">
        <v>0.88215547754761303</v>
      </c>
      <c r="AM73">
        <v>1364.28683831083</v>
      </c>
      <c r="AN73">
        <v>1381.03759765625</v>
      </c>
      <c r="AO73">
        <v>2.118024349212646</v>
      </c>
      <c r="AP73">
        <v>1356.23681640625</v>
      </c>
      <c r="AQ73">
        <v>1385.375141127058</v>
      </c>
      <c r="AR73">
        <v>1386.339095726863</v>
      </c>
      <c r="AS73">
        <v>2.8025379180908199</v>
      </c>
      <c r="AT73">
        <v>0.84331083819324704</v>
      </c>
      <c r="AU73">
        <v>0.96297793422710498</v>
      </c>
      <c r="AV73">
        <v>1</v>
      </c>
    </row>
    <row r="74" spans="1:50" x14ac:dyDescent="0.3">
      <c r="A74">
        <v>3</v>
      </c>
      <c r="B74">
        <v>50.875</v>
      </c>
      <c r="C74">
        <v>0.27500000000000002</v>
      </c>
      <c r="D74">
        <v>0.95699999999999996</v>
      </c>
      <c r="E74">
        <v>0.19900000000000001</v>
      </c>
      <c r="F74">
        <v>15.412000000000001</v>
      </c>
      <c r="G74">
        <v>0.434</v>
      </c>
      <c r="H74">
        <v>11.872999999999999</v>
      </c>
      <c r="I74">
        <v>19.146000000000001</v>
      </c>
      <c r="J74">
        <v>0.30099999999999999</v>
      </c>
      <c r="K74">
        <v>0</v>
      </c>
      <c r="L74">
        <v>0.10299999999999999</v>
      </c>
      <c r="M74">
        <v>1.7999999999999999E-2</v>
      </c>
      <c r="N74" s="1">
        <f t="shared" si="6"/>
        <v>99.593000000000004</v>
      </c>
      <c r="O74" s="1" t="s">
        <v>71</v>
      </c>
      <c r="P74" t="str" cm="1">
        <f t="array" ref="P74">_xlfn.IFS(A74=3,"Core",A74=2,"Rim",TRUE,"Mantle")</f>
        <v>Core</v>
      </c>
      <c r="Q74" s="1" t="s">
        <v>93</v>
      </c>
      <c r="R74">
        <v>1.9490000000000001</v>
      </c>
      <c r="S74">
        <v>8.0000000000000002E-3</v>
      </c>
      <c r="T74">
        <v>4.2999999999999997E-2</v>
      </c>
      <c r="U74">
        <v>6.0000000000000001E-3</v>
      </c>
      <c r="V74">
        <v>5.8999999999999997E-2</v>
      </c>
      <c r="W74">
        <v>0.434</v>
      </c>
      <c r="X74">
        <v>1.4E-2</v>
      </c>
      <c r="Y74">
        <v>0.67800000000000005</v>
      </c>
      <c r="Z74">
        <v>0.78600000000000003</v>
      </c>
      <c r="AA74">
        <v>2.1999999999999999E-2</v>
      </c>
      <c r="AB74">
        <v>0</v>
      </c>
      <c r="AC74">
        <v>4</v>
      </c>
      <c r="AD74">
        <v>39.878234398782347</v>
      </c>
      <c r="AE74">
        <v>34.398782343987818</v>
      </c>
      <c r="AF74">
        <v>25.722983257229831</v>
      </c>
      <c r="AG74" s="2">
        <f t="shared" si="7"/>
        <v>60.97122302158273</v>
      </c>
      <c r="AH74" s="2">
        <f t="shared" si="8"/>
        <v>0.11967545638945233</v>
      </c>
      <c r="AI74">
        <v>0.45662100456621002</v>
      </c>
      <c r="AJ74">
        <v>0.39878234398782347</v>
      </c>
      <c r="AL74">
        <v>-0.77869833362877472</v>
      </c>
      <c r="AM74">
        <v>1345.3647568005581</v>
      </c>
      <c r="AN74">
        <v>1386.908935546875</v>
      </c>
      <c r="AO74">
        <v>2.8856348991394039</v>
      </c>
      <c r="AP74">
        <v>1331.03662109375</v>
      </c>
      <c r="AQ74">
        <v>1337.2929102127739</v>
      </c>
      <c r="AR74">
        <v>1334.0215512298921</v>
      </c>
      <c r="AS74">
        <v>3.100273609161377</v>
      </c>
      <c r="AT74">
        <v>-4.154991503695328</v>
      </c>
      <c r="AU74">
        <v>-4.5634786355831034</v>
      </c>
      <c r="AV74">
        <v>1</v>
      </c>
    </row>
    <row r="75" spans="1:50" x14ac:dyDescent="0.3">
      <c r="A75">
        <v>3</v>
      </c>
      <c r="B75">
        <v>51.326000000000001</v>
      </c>
      <c r="C75">
        <v>0.28399999999999997</v>
      </c>
      <c r="D75">
        <v>0.86799999999999999</v>
      </c>
      <c r="E75">
        <v>0.35199999999999998</v>
      </c>
      <c r="F75">
        <v>14.159000000000001</v>
      </c>
      <c r="G75">
        <v>0.40200000000000002</v>
      </c>
      <c r="H75">
        <v>12.256</v>
      </c>
      <c r="I75">
        <v>18.677</v>
      </c>
      <c r="J75">
        <v>0.311</v>
      </c>
      <c r="K75">
        <v>0</v>
      </c>
      <c r="L75">
        <v>0.13500000000000001</v>
      </c>
      <c r="M75">
        <v>0</v>
      </c>
      <c r="N75" s="1">
        <f t="shared" si="6"/>
        <v>98.770000000000024</v>
      </c>
      <c r="O75" s="1" t="s">
        <v>71</v>
      </c>
      <c r="P75" t="str" cm="1">
        <f t="array" ref="P75">_xlfn.IFS(A75=3,"Core",A75=2,"Rim",TRUE,"Mantle")</f>
        <v>Core</v>
      </c>
      <c r="Q75" s="1" t="s">
        <v>93</v>
      </c>
      <c r="R75">
        <v>1.976</v>
      </c>
      <c r="S75">
        <v>8.0000000000000002E-3</v>
      </c>
      <c r="T75">
        <v>3.9E-2</v>
      </c>
      <c r="U75">
        <v>1.0999999999999999E-2</v>
      </c>
      <c r="V75">
        <v>5.0000000000000001E-3</v>
      </c>
      <c r="W75">
        <v>0.45100000000000001</v>
      </c>
      <c r="X75">
        <v>1.2999999999999999E-2</v>
      </c>
      <c r="Y75">
        <v>0.70299999999999996</v>
      </c>
      <c r="Z75">
        <v>0.77</v>
      </c>
      <c r="AA75">
        <v>2.3E-2</v>
      </c>
      <c r="AB75">
        <v>0</v>
      </c>
      <c r="AC75">
        <v>4</v>
      </c>
      <c r="AD75">
        <v>39.649845520082387</v>
      </c>
      <c r="AE75">
        <v>36.199794026776523</v>
      </c>
      <c r="AF75">
        <v>24.15036045314109</v>
      </c>
      <c r="AG75" s="2">
        <f t="shared" si="7"/>
        <v>60.918544194107447</v>
      </c>
      <c r="AH75" s="2">
        <f t="shared" si="8"/>
        <v>1.0964912280701754E-2</v>
      </c>
      <c r="AI75">
        <v>0.43975283213182281</v>
      </c>
      <c r="AJ75">
        <v>0.39649845520082388</v>
      </c>
      <c r="AL75">
        <v>0.95522244200677875</v>
      </c>
      <c r="AM75">
        <v>1368.4724687225671</v>
      </c>
      <c r="AN75">
        <v>1383.597412109375</v>
      </c>
      <c r="AO75">
        <v>1.641340494155884</v>
      </c>
      <c r="AP75">
        <v>1365.758911132812</v>
      </c>
      <c r="AQ75">
        <v>1392.808952549912</v>
      </c>
      <c r="AR75">
        <v>1400.028013077469</v>
      </c>
      <c r="AS75">
        <v>2.7014024257659912</v>
      </c>
      <c r="AT75">
        <v>1.370571114948234</v>
      </c>
      <c r="AU75">
        <v>2.2647081959809712</v>
      </c>
      <c r="AV75">
        <v>1</v>
      </c>
    </row>
    <row r="76" spans="1:50" x14ac:dyDescent="0.3">
      <c r="A76">
        <v>3</v>
      </c>
      <c r="B76">
        <v>51.600999999999999</v>
      </c>
      <c r="C76">
        <v>0.33600000000000002</v>
      </c>
      <c r="D76">
        <v>1.097</v>
      </c>
      <c r="E76">
        <v>0.28599999999999998</v>
      </c>
      <c r="F76">
        <v>15.162000000000001</v>
      </c>
      <c r="G76">
        <v>0.46400000000000002</v>
      </c>
      <c r="H76">
        <v>12.39</v>
      </c>
      <c r="I76">
        <v>18.550999999999998</v>
      </c>
      <c r="J76">
        <v>0.32200000000000001</v>
      </c>
      <c r="K76">
        <v>0</v>
      </c>
      <c r="L76">
        <v>0.12</v>
      </c>
      <c r="M76">
        <v>2.1000000000000001E-2</v>
      </c>
      <c r="N76" s="1">
        <f t="shared" si="6"/>
        <v>100.35000000000001</v>
      </c>
      <c r="O76" s="1" t="s">
        <v>71</v>
      </c>
      <c r="P76" t="str" cm="1">
        <f t="array" ref="P76">_xlfn.IFS(A76=3,"Core",A76=2,"Rim",TRUE,"Mantle")</f>
        <v>Core</v>
      </c>
      <c r="Q76" s="1" t="s">
        <v>93</v>
      </c>
      <c r="R76">
        <v>1.958</v>
      </c>
      <c r="S76">
        <v>0.01</v>
      </c>
      <c r="T76">
        <v>4.9000000000000002E-2</v>
      </c>
      <c r="U76">
        <v>8.9999999999999993E-3</v>
      </c>
      <c r="V76">
        <v>3.1E-2</v>
      </c>
      <c r="W76">
        <v>0.45</v>
      </c>
      <c r="X76">
        <v>1.4999999999999999E-2</v>
      </c>
      <c r="Y76">
        <v>0.70099999999999996</v>
      </c>
      <c r="Z76">
        <v>0.754</v>
      </c>
      <c r="AA76">
        <v>2.4E-2</v>
      </c>
      <c r="AB76">
        <v>0</v>
      </c>
      <c r="AC76">
        <v>4</v>
      </c>
      <c r="AD76">
        <v>38.646847770374173</v>
      </c>
      <c r="AE76">
        <v>35.930292157867761</v>
      </c>
      <c r="AF76">
        <v>25.422860071758073</v>
      </c>
      <c r="AG76" s="2">
        <f t="shared" si="7"/>
        <v>60.903562119895739</v>
      </c>
      <c r="AH76" s="2">
        <f t="shared" si="8"/>
        <v>6.4449064449064453E-2</v>
      </c>
      <c r="AI76">
        <v>0.4474628395694516</v>
      </c>
      <c r="AJ76">
        <v>0.38646847770374171</v>
      </c>
      <c r="AL76">
        <v>0.87394401251368947</v>
      </c>
      <c r="AM76">
        <v>1358.375235113007</v>
      </c>
      <c r="AN76">
        <v>1383.314453125</v>
      </c>
      <c r="AO76">
        <v>2.3849577903747559</v>
      </c>
      <c r="AP76">
        <v>1347.227416992188</v>
      </c>
      <c r="AQ76">
        <v>1385.8236030356329</v>
      </c>
      <c r="AR76">
        <v>1387.22801374352</v>
      </c>
      <c r="AS76">
        <v>2.556982278823853</v>
      </c>
      <c r="AT76">
        <v>1.1531567404017551</v>
      </c>
      <c r="AU76">
        <v>1.3277604494379891</v>
      </c>
      <c r="AV76">
        <v>1</v>
      </c>
    </row>
    <row r="77" spans="1:50" x14ac:dyDescent="0.3">
      <c r="A77">
        <v>3</v>
      </c>
      <c r="B77">
        <v>52.037999999999997</v>
      </c>
      <c r="C77">
        <v>0.2</v>
      </c>
      <c r="D77">
        <v>0.90100000000000002</v>
      </c>
      <c r="E77">
        <v>0.35699999999999998</v>
      </c>
      <c r="F77">
        <v>14.356</v>
      </c>
      <c r="G77">
        <v>0.441</v>
      </c>
      <c r="H77">
        <v>12.419</v>
      </c>
      <c r="I77">
        <v>18.841000000000001</v>
      </c>
      <c r="J77">
        <v>0.314</v>
      </c>
      <c r="K77">
        <v>0</v>
      </c>
      <c r="L77">
        <v>0.112</v>
      </c>
      <c r="M77">
        <v>1.4E-2</v>
      </c>
      <c r="N77" s="1">
        <f t="shared" si="6"/>
        <v>99.992999999999981</v>
      </c>
      <c r="O77" s="1" t="s">
        <v>71</v>
      </c>
      <c r="P77" t="str" cm="1">
        <f t="array" ref="P77">_xlfn.IFS(A77=3,"Core",A77=2,"Rim",TRUE,"Mantle")</f>
        <v>Core</v>
      </c>
      <c r="Q77" s="1" t="s">
        <v>93</v>
      </c>
      <c r="R77">
        <v>1.978</v>
      </c>
      <c r="S77">
        <v>6.0000000000000001E-3</v>
      </c>
      <c r="T77">
        <v>0.04</v>
      </c>
      <c r="U77">
        <v>1.0999999999999999E-2</v>
      </c>
      <c r="V77">
        <v>4.0000000000000001E-3</v>
      </c>
      <c r="W77">
        <v>0.45200000000000001</v>
      </c>
      <c r="X77">
        <v>1.4E-2</v>
      </c>
      <c r="Y77">
        <v>0.70399999999999996</v>
      </c>
      <c r="Z77">
        <v>0.76700000000000002</v>
      </c>
      <c r="AA77">
        <v>2.3E-2</v>
      </c>
      <c r="AB77">
        <v>0</v>
      </c>
      <c r="AC77">
        <v>4</v>
      </c>
      <c r="AD77">
        <v>39.515713549716637</v>
      </c>
      <c r="AE77">
        <v>36.269963936115403</v>
      </c>
      <c r="AF77">
        <v>24.214322514167954</v>
      </c>
      <c r="AG77" s="2">
        <f t="shared" si="7"/>
        <v>60.899653979238757</v>
      </c>
      <c r="AH77" s="2">
        <f t="shared" si="8"/>
        <v>8.771929824561403E-3</v>
      </c>
      <c r="AI77">
        <v>0.4397217928902627</v>
      </c>
      <c r="AJ77">
        <v>0.39515713549716636</v>
      </c>
      <c r="AL77">
        <v>1.273311433251056</v>
      </c>
      <c r="AM77">
        <v>1368.2688766857291</v>
      </c>
      <c r="AN77">
        <v>1385.495727539062</v>
      </c>
      <c r="AO77">
        <v>1.98604416847229</v>
      </c>
      <c r="AP77">
        <v>1350.323486328125</v>
      </c>
      <c r="AQ77">
        <v>1399.678826436618</v>
      </c>
      <c r="AR77">
        <v>1409.4954355182731</v>
      </c>
      <c r="AS77">
        <v>2.284378290176392</v>
      </c>
      <c r="AT77">
        <v>1.951215659760237</v>
      </c>
      <c r="AU77">
        <v>3.1651840932816562</v>
      </c>
      <c r="AV77">
        <v>1</v>
      </c>
    </row>
    <row r="78" spans="1:50" x14ac:dyDescent="0.3">
      <c r="A78" s="1">
        <v>3</v>
      </c>
      <c r="B78" s="1">
        <v>51.215000000000003</v>
      </c>
      <c r="C78" s="1">
        <v>0.24199999999999999</v>
      </c>
      <c r="D78" s="1">
        <v>0.98699999999999999</v>
      </c>
      <c r="E78" s="1">
        <v>0.17699999999999999</v>
      </c>
      <c r="F78" s="1">
        <v>14.868</v>
      </c>
      <c r="G78" s="1">
        <v>0.45700000000000002</v>
      </c>
      <c r="H78" s="1">
        <v>12.618</v>
      </c>
      <c r="I78" s="1">
        <v>17.594999999999999</v>
      </c>
      <c r="J78" s="1">
        <v>0.318</v>
      </c>
      <c r="K78" s="1">
        <v>0</v>
      </c>
      <c r="L78" s="1">
        <v>0</v>
      </c>
      <c r="M78" s="1">
        <v>0</v>
      </c>
      <c r="N78" s="1">
        <f t="shared" si="6"/>
        <v>98.47699999999999</v>
      </c>
      <c r="O78" s="1" t="s">
        <v>71</v>
      </c>
      <c r="P78" t="str" cm="1">
        <f t="array" ref="P78">_xlfn.IFS(A78=3,"Core",A78=2,"Rim",TRUE,"Mantle")</f>
        <v>Core</v>
      </c>
      <c r="Q78" s="1" t="s">
        <v>52</v>
      </c>
      <c r="R78" s="1">
        <v>1.974</v>
      </c>
      <c r="S78" s="1">
        <v>7.0000000000000001E-3</v>
      </c>
      <c r="T78" s="1">
        <v>4.4999999999999998E-2</v>
      </c>
      <c r="U78" s="1">
        <v>5.0000000000000001E-3</v>
      </c>
      <c r="V78" s="1">
        <v>1.2E-2</v>
      </c>
      <c r="W78" s="1">
        <v>0.46700000000000003</v>
      </c>
      <c r="X78" s="1">
        <v>1.4999999999999999E-2</v>
      </c>
      <c r="Y78" s="1">
        <v>0.72499999999999998</v>
      </c>
      <c r="Z78" s="1">
        <v>0.72699999999999998</v>
      </c>
      <c r="AA78" s="1">
        <v>2.4E-2</v>
      </c>
      <c r="AB78" s="1">
        <v>0</v>
      </c>
      <c r="AC78" s="1">
        <v>4</v>
      </c>
      <c r="AD78" s="2">
        <v>37.358684480986639</v>
      </c>
      <c r="AE78" s="2">
        <v>37.255909558067827</v>
      </c>
      <c r="AF78" s="2">
        <v>25.385405960945533</v>
      </c>
      <c r="AG78" s="2">
        <f t="shared" si="7"/>
        <v>60.822147651006709</v>
      </c>
      <c r="AH78" s="2">
        <f t="shared" si="8"/>
        <v>2.5052192066805843E-2</v>
      </c>
      <c r="AI78" s="2">
        <v>0.44064748201438853</v>
      </c>
      <c r="AJ78" s="2">
        <v>0.37358684480986637</v>
      </c>
      <c r="AK78" s="1"/>
      <c r="AL78" s="1">
        <v>1.9294155938421189</v>
      </c>
      <c r="AM78" s="1">
        <v>1370.808205617064</v>
      </c>
      <c r="AN78" s="1">
        <v>1360.71240234375</v>
      </c>
      <c r="AO78" s="1">
        <v>1.848253607749939</v>
      </c>
      <c r="AP78" s="1">
        <v>1336.587890625</v>
      </c>
      <c r="AQ78" s="1">
        <v>1406.7271422792351</v>
      </c>
      <c r="AR78" s="1">
        <v>1414.0059368786631</v>
      </c>
      <c r="AS78" s="1">
        <v>2.2313113212585449</v>
      </c>
      <c r="AT78" s="1">
        <v>3.0603654689784889</v>
      </c>
      <c r="AU78" s="1">
        <v>3.9617247308162722</v>
      </c>
      <c r="AV78" s="1">
        <v>1</v>
      </c>
      <c r="AW78" s="1"/>
      <c r="AX78" s="1"/>
    </row>
    <row r="79" spans="1:50" x14ac:dyDescent="0.3">
      <c r="A79">
        <v>3</v>
      </c>
      <c r="B79">
        <v>51.313000000000002</v>
      </c>
      <c r="C79">
        <v>0.35899999999999999</v>
      </c>
      <c r="D79">
        <v>1.0860000000000001</v>
      </c>
      <c r="E79">
        <v>0.3</v>
      </c>
      <c r="F79">
        <v>15.295999999999999</v>
      </c>
      <c r="G79">
        <v>0.46899999999999997</v>
      </c>
      <c r="H79">
        <v>12.289</v>
      </c>
      <c r="I79">
        <v>18.280999999999999</v>
      </c>
      <c r="J79">
        <v>0.379</v>
      </c>
      <c r="K79">
        <v>0</v>
      </c>
      <c r="L79">
        <v>0.123</v>
      </c>
      <c r="M79">
        <v>0</v>
      </c>
      <c r="N79" s="1">
        <f t="shared" si="6"/>
        <v>99.89500000000001</v>
      </c>
      <c r="O79" s="1" t="s">
        <v>71</v>
      </c>
      <c r="P79" t="str" cm="1">
        <f t="array" ref="P79">_xlfn.IFS(A79=3,"Core",A79=2,"Rim",TRUE,"Mantle")</f>
        <v>Core</v>
      </c>
      <c r="Q79" s="1" t="s">
        <v>93</v>
      </c>
      <c r="R79">
        <v>1.956</v>
      </c>
      <c r="S79">
        <v>0.01</v>
      </c>
      <c r="T79">
        <v>4.9000000000000002E-2</v>
      </c>
      <c r="U79">
        <v>8.9999999999999993E-3</v>
      </c>
      <c r="V79">
        <v>3.6999999999999998E-2</v>
      </c>
      <c r="W79">
        <v>0.45</v>
      </c>
      <c r="X79">
        <v>1.4999999999999999E-2</v>
      </c>
      <c r="Y79">
        <v>0.69799999999999995</v>
      </c>
      <c r="Z79">
        <v>0.747</v>
      </c>
      <c r="AA79">
        <v>2.8000000000000001E-2</v>
      </c>
      <c r="AB79">
        <v>0</v>
      </c>
      <c r="AC79">
        <v>4</v>
      </c>
      <c r="AD79">
        <v>38.366718027734969</v>
      </c>
      <c r="AE79">
        <v>35.850025680534152</v>
      </c>
      <c r="AF79">
        <v>25.783256291730865</v>
      </c>
      <c r="AG79" s="2">
        <f t="shared" si="7"/>
        <v>60.801393728222997</v>
      </c>
      <c r="AH79" s="2">
        <f t="shared" si="8"/>
        <v>7.5975359342915813E-2</v>
      </c>
      <c r="AI79">
        <v>0.44966615305598351</v>
      </c>
      <c r="AJ79">
        <v>0.3836671802773497</v>
      </c>
      <c r="AL79">
        <v>1.404221761145116</v>
      </c>
      <c r="AM79">
        <v>1361.374309316227</v>
      </c>
      <c r="AN79">
        <v>1380.78955078125</v>
      </c>
      <c r="AO79">
        <v>2.4887757301330571</v>
      </c>
      <c r="AP79">
        <v>1349.043090820312</v>
      </c>
      <c r="AQ79">
        <v>1386.304305484608</v>
      </c>
      <c r="AR79">
        <v>1382.6498197522781</v>
      </c>
      <c r="AS79">
        <v>3.3760092258453369</v>
      </c>
      <c r="AT79">
        <v>1.445700155552458</v>
      </c>
      <c r="AU79">
        <v>0.99074167242667954</v>
      </c>
      <c r="AV79">
        <v>1</v>
      </c>
    </row>
    <row r="80" spans="1:50" x14ac:dyDescent="0.3">
      <c r="A80">
        <v>3</v>
      </c>
      <c r="B80">
        <v>51.988</v>
      </c>
      <c r="C80">
        <v>0.27100000000000002</v>
      </c>
      <c r="D80">
        <v>0.80700000000000005</v>
      </c>
      <c r="E80">
        <v>0.316</v>
      </c>
      <c r="F80">
        <v>14.569000000000001</v>
      </c>
      <c r="G80">
        <v>0.45100000000000001</v>
      </c>
      <c r="H80">
        <v>12.531000000000001</v>
      </c>
      <c r="I80">
        <v>18.45</v>
      </c>
      <c r="J80">
        <v>0.33600000000000002</v>
      </c>
      <c r="K80">
        <v>0</v>
      </c>
      <c r="L80">
        <v>0.11799999999999999</v>
      </c>
      <c r="M80">
        <v>0</v>
      </c>
      <c r="N80" s="1">
        <f t="shared" si="6"/>
        <v>99.837000000000003</v>
      </c>
      <c r="O80" s="1" t="s">
        <v>71</v>
      </c>
      <c r="P80" t="str" cm="1">
        <f t="array" ref="P80">_xlfn.IFS(A80=3,"Core",A80=2,"Rim",TRUE,"Mantle")</f>
        <v>Core</v>
      </c>
      <c r="Q80" s="1" t="s">
        <v>93</v>
      </c>
      <c r="R80">
        <v>1.9790000000000001</v>
      </c>
      <c r="S80">
        <v>8.0000000000000002E-3</v>
      </c>
      <c r="T80">
        <v>3.5999999999999997E-2</v>
      </c>
      <c r="U80">
        <v>0.01</v>
      </c>
      <c r="V80">
        <v>5.0000000000000001E-3</v>
      </c>
      <c r="W80">
        <v>0.45900000000000002</v>
      </c>
      <c r="X80">
        <v>1.4999999999999999E-2</v>
      </c>
      <c r="Y80">
        <v>0.71099999999999997</v>
      </c>
      <c r="Z80">
        <v>0.753</v>
      </c>
      <c r="AA80">
        <v>2.5000000000000001E-2</v>
      </c>
      <c r="AB80">
        <v>0</v>
      </c>
      <c r="AC80">
        <v>4</v>
      </c>
      <c r="AD80">
        <v>38.75450334534225</v>
      </c>
      <c r="AE80">
        <v>36.592897581060214</v>
      </c>
      <c r="AF80">
        <v>24.652599073597528</v>
      </c>
      <c r="AG80" s="2">
        <f t="shared" si="7"/>
        <v>60.769230769230774</v>
      </c>
      <c r="AH80" s="2">
        <f t="shared" si="8"/>
        <v>1.0775862068965516E-2</v>
      </c>
      <c r="AI80">
        <v>0.44029850746268651</v>
      </c>
      <c r="AJ80">
        <v>0.3875450334534225</v>
      </c>
      <c r="AL80">
        <v>1.4382078418974731</v>
      </c>
      <c r="AM80">
        <v>1369.261263187529</v>
      </c>
      <c r="AN80">
        <v>1379.530639648438</v>
      </c>
      <c r="AO80">
        <v>1.9846043586730959</v>
      </c>
      <c r="AP80">
        <v>1350.645385742188</v>
      </c>
      <c r="AQ80">
        <v>1397.707753435096</v>
      </c>
      <c r="AR80">
        <v>1403.072042593757</v>
      </c>
      <c r="AS80">
        <v>2.783380270004272</v>
      </c>
      <c r="AT80">
        <v>1.9278505004795079</v>
      </c>
      <c r="AU80">
        <v>2.592069765299911</v>
      </c>
      <c r="AV80">
        <v>1</v>
      </c>
    </row>
    <row r="81" spans="1:48" x14ac:dyDescent="0.3">
      <c r="A81">
        <v>3</v>
      </c>
      <c r="B81">
        <v>52.152000000000001</v>
      </c>
      <c r="C81">
        <v>0.26100000000000001</v>
      </c>
      <c r="D81">
        <v>0.99099999999999999</v>
      </c>
      <c r="E81">
        <v>0.32500000000000001</v>
      </c>
      <c r="F81">
        <v>14.930999999999999</v>
      </c>
      <c r="G81">
        <v>0.44</v>
      </c>
      <c r="H81">
        <v>12.456</v>
      </c>
      <c r="I81">
        <v>18.827000000000002</v>
      </c>
      <c r="J81">
        <v>0.32</v>
      </c>
      <c r="K81">
        <v>0</v>
      </c>
      <c r="L81">
        <v>0.115</v>
      </c>
      <c r="M81">
        <v>3.3000000000000002E-2</v>
      </c>
      <c r="N81" s="1">
        <f t="shared" si="6"/>
        <v>100.851</v>
      </c>
      <c r="O81" s="1" t="s">
        <v>71</v>
      </c>
      <c r="P81" t="str" cm="1">
        <f t="array" ref="P81">_xlfn.IFS(A81=3,"Core",A81=2,"Rim",TRUE,"Mantle")</f>
        <v>Core</v>
      </c>
      <c r="Q81" s="1" t="s">
        <v>93</v>
      </c>
      <c r="R81">
        <v>1.968</v>
      </c>
      <c r="S81">
        <v>7.0000000000000001E-3</v>
      </c>
      <c r="T81">
        <v>4.3999999999999997E-2</v>
      </c>
      <c r="U81">
        <v>0.01</v>
      </c>
      <c r="V81">
        <v>1.7999999999999999E-2</v>
      </c>
      <c r="W81">
        <v>0.45300000000000001</v>
      </c>
      <c r="X81">
        <v>1.4E-2</v>
      </c>
      <c r="Y81">
        <v>0.70099999999999996</v>
      </c>
      <c r="Z81">
        <v>0.76100000000000001</v>
      </c>
      <c r="AA81">
        <v>2.3E-2</v>
      </c>
      <c r="AB81">
        <v>0</v>
      </c>
      <c r="AC81">
        <v>4</v>
      </c>
      <c r="AD81">
        <v>39.085772984078062</v>
      </c>
      <c r="AE81">
        <v>36.004108885464817</v>
      </c>
      <c r="AF81">
        <v>24.910118130457111</v>
      </c>
      <c r="AG81" s="2">
        <f t="shared" si="7"/>
        <v>60.745233968804158</v>
      </c>
      <c r="AH81" s="2">
        <f t="shared" si="8"/>
        <v>3.8216560509554132E-2</v>
      </c>
      <c r="AI81">
        <v>0.44453004622496139</v>
      </c>
      <c r="AJ81">
        <v>0.3908577298407806</v>
      </c>
      <c r="AL81">
        <v>1.028792778787512</v>
      </c>
      <c r="AM81">
        <v>1363.871847880589</v>
      </c>
      <c r="AN81">
        <v>1385.843872070312</v>
      </c>
      <c r="AO81">
        <v>2.169800758361816</v>
      </c>
      <c r="AP81">
        <v>1351.27197265625</v>
      </c>
      <c r="AQ81">
        <v>1392.2000641923371</v>
      </c>
      <c r="AR81">
        <v>1397.591455063076</v>
      </c>
      <c r="AS81">
        <v>2.5237267017364502</v>
      </c>
      <c r="AT81">
        <v>1.5389229186521329</v>
      </c>
      <c r="AU81">
        <v>2.2076328309948572</v>
      </c>
      <c r="AV81">
        <v>1</v>
      </c>
    </row>
    <row r="82" spans="1:48" x14ac:dyDescent="0.3">
      <c r="A82">
        <v>3</v>
      </c>
      <c r="B82">
        <v>51.805999999999997</v>
      </c>
      <c r="C82">
        <v>0.28299999999999997</v>
      </c>
      <c r="D82">
        <v>0.91400000000000003</v>
      </c>
      <c r="E82">
        <v>0.33</v>
      </c>
      <c r="F82">
        <v>14.917</v>
      </c>
      <c r="G82">
        <v>0.46100000000000002</v>
      </c>
      <c r="H82">
        <v>12.48</v>
      </c>
      <c r="I82">
        <v>18.571000000000002</v>
      </c>
      <c r="J82">
        <v>0.28199999999999997</v>
      </c>
      <c r="K82">
        <v>0</v>
      </c>
      <c r="L82">
        <v>0.13600000000000001</v>
      </c>
      <c r="M82">
        <v>1.4E-2</v>
      </c>
      <c r="N82" s="1">
        <f t="shared" si="6"/>
        <v>100.19399999999999</v>
      </c>
      <c r="O82" s="1" t="s">
        <v>71</v>
      </c>
      <c r="P82" t="str" cm="1">
        <f t="array" ref="P82">_xlfn.IFS(A82=3,"Core",A82=2,"Rim",TRUE,"Mantle")</f>
        <v>Core</v>
      </c>
      <c r="Q82" s="1" t="s">
        <v>93</v>
      </c>
      <c r="R82">
        <v>1.9690000000000001</v>
      </c>
      <c r="S82">
        <v>8.0000000000000002E-3</v>
      </c>
      <c r="T82">
        <v>4.1000000000000002E-2</v>
      </c>
      <c r="U82">
        <v>0.01</v>
      </c>
      <c r="V82">
        <v>1.7000000000000001E-2</v>
      </c>
      <c r="W82">
        <v>0.45700000000000002</v>
      </c>
      <c r="X82">
        <v>1.4999999999999999E-2</v>
      </c>
      <c r="Y82">
        <v>0.70699999999999996</v>
      </c>
      <c r="Z82">
        <v>0.75600000000000001</v>
      </c>
      <c r="AA82">
        <v>2.1000000000000001E-2</v>
      </c>
      <c r="AB82">
        <v>0</v>
      </c>
      <c r="AC82">
        <v>4</v>
      </c>
      <c r="AD82">
        <v>38.729508196721312</v>
      </c>
      <c r="AE82">
        <v>36.219262295081968</v>
      </c>
      <c r="AF82">
        <v>25.051229508196727</v>
      </c>
      <c r="AG82" s="2">
        <f t="shared" si="7"/>
        <v>60.738831615120283</v>
      </c>
      <c r="AH82" s="2">
        <f t="shared" si="8"/>
        <v>3.5864978902953586E-2</v>
      </c>
      <c r="AI82">
        <v>0.44415983606557385</v>
      </c>
      <c r="AJ82">
        <v>0.38729508196721313</v>
      </c>
      <c r="AL82">
        <v>0.56027181949123772</v>
      </c>
      <c r="AM82">
        <v>1359.006423829909</v>
      </c>
      <c r="AN82">
        <v>1376.286987304688</v>
      </c>
      <c r="AO82">
        <v>2.247198343276978</v>
      </c>
      <c r="AP82">
        <v>1348.294067382812</v>
      </c>
      <c r="AQ82">
        <v>1386.0884628604281</v>
      </c>
      <c r="AR82">
        <v>1391.065383340321</v>
      </c>
      <c r="AS82">
        <v>1.795451164245605</v>
      </c>
      <c r="AT82">
        <v>0.79667450879423996</v>
      </c>
      <c r="AU82">
        <v>1.414033152009079</v>
      </c>
      <c r="AV82">
        <v>1</v>
      </c>
    </row>
    <row r="83" spans="1:48" x14ac:dyDescent="0.3">
      <c r="A83">
        <v>3</v>
      </c>
      <c r="B83">
        <v>51.709000000000003</v>
      </c>
      <c r="C83">
        <v>0.23200000000000001</v>
      </c>
      <c r="D83">
        <v>0.86399999999999999</v>
      </c>
      <c r="E83">
        <v>0.373</v>
      </c>
      <c r="F83">
        <v>14.731999999999999</v>
      </c>
      <c r="G83">
        <v>0.40600000000000003</v>
      </c>
      <c r="H83">
        <v>12.259</v>
      </c>
      <c r="I83">
        <v>18.814</v>
      </c>
      <c r="J83">
        <v>0.33300000000000002</v>
      </c>
      <c r="K83">
        <v>0</v>
      </c>
      <c r="L83">
        <v>0.11799999999999999</v>
      </c>
      <c r="M83">
        <v>2.9000000000000001E-2</v>
      </c>
      <c r="N83" s="1">
        <f t="shared" si="6"/>
        <v>99.869</v>
      </c>
      <c r="O83" s="1" t="s">
        <v>71</v>
      </c>
      <c r="P83" t="str" cm="1">
        <f t="array" ref="P83">_xlfn.IFS(A83=3,"Core",A83=2,"Rim",TRUE,"Mantle")</f>
        <v>Core</v>
      </c>
      <c r="Q83" s="1" t="s">
        <v>93</v>
      </c>
      <c r="R83">
        <v>1.9710000000000001</v>
      </c>
      <c r="S83">
        <v>7.0000000000000001E-3</v>
      </c>
      <c r="T83">
        <v>3.9E-2</v>
      </c>
      <c r="U83">
        <v>1.0999999999999999E-2</v>
      </c>
      <c r="V83">
        <v>1.9E-2</v>
      </c>
      <c r="W83">
        <v>0.45100000000000001</v>
      </c>
      <c r="X83">
        <v>1.2999999999999999E-2</v>
      </c>
      <c r="Y83">
        <v>0.69599999999999995</v>
      </c>
      <c r="Z83">
        <v>0.76800000000000002</v>
      </c>
      <c r="AA83">
        <v>2.5000000000000001E-2</v>
      </c>
      <c r="AB83">
        <v>0</v>
      </c>
      <c r="AC83">
        <v>4</v>
      </c>
      <c r="AD83">
        <v>39.445300462249612</v>
      </c>
      <c r="AE83">
        <v>35.747303543913709</v>
      </c>
      <c r="AF83">
        <v>24.807395993836671</v>
      </c>
      <c r="AG83" s="2">
        <f t="shared" si="7"/>
        <v>60.680034873583253</v>
      </c>
      <c r="AH83" s="2">
        <f t="shared" si="8"/>
        <v>4.0425531914893613E-2</v>
      </c>
      <c r="AI83">
        <v>0.44530046224961473</v>
      </c>
      <c r="AJ83">
        <v>0.39445300462249611</v>
      </c>
      <c r="AL83">
        <v>0.90344639014736572</v>
      </c>
      <c r="AM83">
        <v>1366.216476477267</v>
      </c>
      <c r="AN83">
        <v>1379.712036132812</v>
      </c>
      <c r="AO83">
        <v>2.0423803329467769</v>
      </c>
      <c r="AP83">
        <v>1361.270263671875</v>
      </c>
      <c r="AQ83">
        <v>1388.0483524319429</v>
      </c>
      <c r="AR83">
        <v>1391.64517221556</v>
      </c>
      <c r="AS83">
        <v>2.751751184463501</v>
      </c>
      <c r="AT83">
        <v>1.045365110817329</v>
      </c>
      <c r="AU83">
        <v>1.491544574743489</v>
      </c>
      <c r="AV83">
        <v>1</v>
      </c>
    </row>
    <row r="84" spans="1:48" x14ac:dyDescent="0.3">
      <c r="A84">
        <v>3</v>
      </c>
      <c r="B84">
        <v>51.720999999999997</v>
      </c>
      <c r="C84">
        <v>0.29599999999999999</v>
      </c>
      <c r="D84">
        <v>0.92200000000000004</v>
      </c>
      <c r="E84">
        <v>0.35599999999999998</v>
      </c>
      <c r="F84">
        <v>14.768000000000001</v>
      </c>
      <c r="G84">
        <v>0.42299999999999999</v>
      </c>
      <c r="H84">
        <v>12.361000000000001</v>
      </c>
      <c r="I84">
        <v>18.544</v>
      </c>
      <c r="J84">
        <v>0.34799999999999998</v>
      </c>
      <c r="K84">
        <v>0</v>
      </c>
      <c r="L84">
        <v>0.124</v>
      </c>
      <c r="M84">
        <v>0</v>
      </c>
      <c r="N84" s="1">
        <f t="shared" si="6"/>
        <v>99.862999999999985</v>
      </c>
      <c r="O84" s="1" t="s">
        <v>71</v>
      </c>
      <c r="P84" t="str" cm="1">
        <f t="array" ref="P84">_xlfn.IFS(A84=3,"Core",A84=2,"Rim",TRUE,"Mantle")</f>
        <v>Core</v>
      </c>
      <c r="Q84" s="1" t="s">
        <v>93</v>
      </c>
      <c r="R84">
        <v>1.9710000000000001</v>
      </c>
      <c r="S84">
        <v>8.0000000000000002E-3</v>
      </c>
      <c r="T84">
        <v>4.1000000000000002E-2</v>
      </c>
      <c r="U84">
        <v>1.0999999999999999E-2</v>
      </c>
      <c r="V84">
        <v>1.6E-2</v>
      </c>
      <c r="W84">
        <v>0.45500000000000002</v>
      </c>
      <c r="X84">
        <v>1.4E-2</v>
      </c>
      <c r="Y84">
        <v>0.70199999999999996</v>
      </c>
      <c r="Z84">
        <v>0.75700000000000001</v>
      </c>
      <c r="AA84">
        <v>2.5999999999999999E-2</v>
      </c>
      <c r="AB84">
        <v>0</v>
      </c>
      <c r="AC84">
        <v>4</v>
      </c>
      <c r="AD84">
        <v>38.940329218107003</v>
      </c>
      <c r="AE84">
        <v>36.111111111111114</v>
      </c>
      <c r="AF84">
        <v>24.948559670781894</v>
      </c>
      <c r="AG84" s="2">
        <f t="shared" si="7"/>
        <v>60.674157303370777</v>
      </c>
      <c r="AH84" s="2">
        <f t="shared" si="8"/>
        <v>3.3970276008492568E-2</v>
      </c>
      <c r="AI84">
        <v>0.44418724279835398</v>
      </c>
      <c r="AJ84">
        <v>0.38940329218107</v>
      </c>
      <c r="AL84">
        <v>1.3070300411320659</v>
      </c>
      <c r="AM84">
        <v>1368.040670772996</v>
      </c>
      <c r="AN84">
        <v>1385.119995117188</v>
      </c>
      <c r="AO84">
        <v>2.183566808700562</v>
      </c>
      <c r="AP84">
        <v>1358.712036132812</v>
      </c>
      <c r="AQ84">
        <v>1392.7019384513301</v>
      </c>
      <c r="AR84">
        <v>1395.394212558321</v>
      </c>
      <c r="AS84">
        <v>3.0857892036437988</v>
      </c>
      <c r="AT84">
        <v>1.6574096186777749</v>
      </c>
      <c r="AU84">
        <v>1.9914489324618769</v>
      </c>
      <c r="AV84">
        <v>1</v>
      </c>
    </row>
    <row r="85" spans="1:48" x14ac:dyDescent="0.3">
      <c r="A85">
        <v>3</v>
      </c>
      <c r="B85">
        <v>51.616999999999997</v>
      </c>
      <c r="C85">
        <v>0.32400000000000001</v>
      </c>
      <c r="D85">
        <v>0.91600000000000004</v>
      </c>
      <c r="E85">
        <v>0.24399999999999999</v>
      </c>
      <c r="F85">
        <v>15.228999999999999</v>
      </c>
      <c r="G85">
        <v>0.47499999999999998</v>
      </c>
      <c r="H85">
        <v>12.500999999999999</v>
      </c>
      <c r="I85">
        <v>18.126000000000001</v>
      </c>
      <c r="J85">
        <v>0.33500000000000002</v>
      </c>
      <c r="K85">
        <v>0</v>
      </c>
      <c r="L85">
        <v>0.106</v>
      </c>
      <c r="M85">
        <v>0</v>
      </c>
      <c r="N85" s="1">
        <f t="shared" si="6"/>
        <v>99.872999999999976</v>
      </c>
      <c r="O85" s="1" t="s">
        <v>71</v>
      </c>
      <c r="P85" t="str" cm="1">
        <f t="array" ref="P85">_xlfn.IFS(A85=3,"Core",A85=2,"Rim",TRUE,"Mantle")</f>
        <v>Core</v>
      </c>
      <c r="Q85" s="1" t="s">
        <v>93</v>
      </c>
      <c r="R85">
        <v>1.9670000000000001</v>
      </c>
      <c r="S85">
        <v>8.9999999999999993E-3</v>
      </c>
      <c r="T85">
        <v>4.1000000000000002E-2</v>
      </c>
      <c r="U85">
        <v>7.0000000000000001E-3</v>
      </c>
      <c r="V85">
        <v>2.4E-2</v>
      </c>
      <c r="W85">
        <v>0.46100000000000002</v>
      </c>
      <c r="X85">
        <v>1.4999999999999999E-2</v>
      </c>
      <c r="Y85">
        <v>0.71</v>
      </c>
      <c r="Z85">
        <v>0.74</v>
      </c>
      <c r="AA85">
        <v>2.5000000000000001E-2</v>
      </c>
      <c r="AB85">
        <v>0</v>
      </c>
      <c r="AC85">
        <v>4</v>
      </c>
      <c r="AD85">
        <v>37.948717948717949</v>
      </c>
      <c r="AE85">
        <v>36.410256410256409</v>
      </c>
      <c r="AF85">
        <v>25.641025641025639</v>
      </c>
      <c r="AG85" s="2">
        <f t="shared" si="7"/>
        <v>60.631938514090514</v>
      </c>
      <c r="AH85" s="2">
        <f t="shared" si="8"/>
        <v>4.9484536082474224E-2</v>
      </c>
      <c r="AI85">
        <v>0.44615384615384612</v>
      </c>
      <c r="AJ85">
        <v>0.37948717948717947</v>
      </c>
      <c r="AL85">
        <v>1.2090316423365191</v>
      </c>
      <c r="AM85">
        <v>1362.0337609464641</v>
      </c>
      <c r="AN85">
        <v>1375.070068359375</v>
      </c>
      <c r="AO85">
        <v>2.287171602249146</v>
      </c>
      <c r="AP85">
        <v>1341.08984375</v>
      </c>
      <c r="AQ85">
        <v>1388.6725671695201</v>
      </c>
      <c r="AR85">
        <v>1389.0349207630379</v>
      </c>
      <c r="AS85">
        <v>2.5264642238616939</v>
      </c>
      <c r="AT85">
        <v>1.4139994074271269</v>
      </c>
      <c r="AU85">
        <v>1.4590247479320071</v>
      </c>
      <c r="AV85">
        <v>1</v>
      </c>
    </row>
    <row r="86" spans="1:48" x14ac:dyDescent="0.3">
      <c r="A86">
        <v>3</v>
      </c>
      <c r="B86">
        <v>50.918999999999997</v>
      </c>
      <c r="C86">
        <v>0.31900000000000001</v>
      </c>
      <c r="D86">
        <v>0.94899999999999995</v>
      </c>
      <c r="E86">
        <v>0.25600000000000001</v>
      </c>
      <c r="F86">
        <v>14.801</v>
      </c>
      <c r="G86">
        <v>0.43</v>
      </c>
      <c r="H86">
        <v>12.092000000000001</v>
      </c>
      <c r="I86">
        <v>18.731999999999999</v>
      </c>
      <c r="J86">
        <v>0.25900000000000001</v>
      </c>
      <c r="K86">
        <v>0</v>
      </c>
      <c r="L86">
        <v>9.5000000000000001E-2</v>
      </c>
      <c r="M86">
        <v>0</v>
      </c>
      <c r="N86" s="1">
        <f t="shared" si="6"/>
        <v>98.852000000000004</v>
      </c>
      <c r="O86" s="1" t="s">
        <v>71</v>
      </c>
      <c r="P86" t="str" cm="1">
        <f t="array" ref="P86">_xlfn.IFS(A86=3,"Core",A86=2,"Rim",TRUE,"Mantle")</f>
        <v>Core</v>
      </c>
      <c r="Q86" s="1" t="s">
        <v>93</v>
      </c>
      <c r="R86">
        <v>1.962</v>
      </c>
      <c r="S86">
        <v>8.9999999999999993E-3</v>
      </c>
      <c r="T86">
        <v>4.2999999999999997E-2</v>
      </c>
      <c r="U86">
        <v>8.0000000000000002E-3</v>
      </c>
      <c r="V86">
        <v>2.5999999999999999E-2</v>
      </c>
      <c r="W86">
        <v>0.45100000000000001</v>
      </c>
      <c r="X86">
        <v>1.4E-2</v>
      </c>
      <c r="Y86">
        <v>0.69399999999999995</v>
      </c>
      <c r="Z86">
        <v>0.77300000000000002</v>
      </c>
      <c r="AA86">
        <v>1.9E-2</v>
      </c>
      <c r="AB86">
        <v>0</v>
      </c>
      <c r="AC86">
        <v>4</v>
      </c>
      <c r="AD86">
        <v>39.479060265577118</v>
      </c>
      <c r="AE86">
        <v>35.444330949948927</v>
      </c>
      <c r="AF86">
        <v>25.076608784473958</v>
      </c>
      <c r="AG86" s="2">
        <f t="shared" si="7"/>
        <v>60.611353711790386</v>
      </c>
      <c r="AH86" s="2">
        <f t="shared" si="8"/>
        <v>5.4507337526205443E-2</v>
      </c>
      <c r="AI86">
        <v>0.44816138917262516</v>
      </c>
      <c r="AJ86">
        <v>0.39479060265577121</v>
      </c>
      <c r="AL86">
        <v>-0.1474360756219788</v>
      </c>
      <c r="AM86">
        <v>1353.0295311000971</v>
      </c>
      <c r="AN86">
        <v>1397.117553710938</v>
      </c>
      <c r="AO86">
        <v>2.0448002815246582</v>
      </c>
      <c r="AP86">
        <v>1350.45654296875</v>
      </c>
      <c r="AQ86">
        <v>1373.192822657523</v>
      </c>
      <c r="AR86">
        <v>1377.8500785773001</v>
      </c>
      <c r="AS86">
        <v>2.2324354648590088</v>
      </c>
      <c r="AT86">
        <v>-0.36881685778871542</v>
      </c>
      <c r="AU86">
        <v>0.21036162371256489</v>
      </c>
      <c r="AV86">
        <v>1</v>
      </c>
    </row>
    <row r="87" spans="1:48" x14ac:dyDescent="0.3">
      <c r="A87">
        <v>3</v>
      </c>
      <c r="B87">
        <v>51.881999999999998</v>
      </c>
      <c r="C87">
        <v>0.24399999999999999</v>
      </c>
      <c r="D87">
        <v>0.86199999999999999</v>
      </c>
      <c r="E87">
        <v>0.28000000000000003</v>
      </c>
      <c r="F87">
        <v>14.941000000000001</v>
      </c>
      <c r="G87">
        <v>0.46899999999999997</v>
      </c>
      <c r="H87">
        <v>12.558</v>
      </c>
      <c r="I87">
        <v>18.434000000000001</v>
      </c>
      <c r="J87">
        <v>0.26500000000000001</v>
      </c>
      <c r="K87">
        <v>0</v>
      </c>
      <c r="L87">
        <v>0.112</v>
      </c>
      <c r="M87">
        <v>2.4E-2</v>
      </c>
      <c r="N87" s="1">
        <f t="shared" si="6"/>
        <v>100.07099999999998</v>
      </c>
      <c r="O87" s="1" t="s">
        <v>71</v>
      </c>
      <c r="P87" t="str" cm="1">
        <f t="array" ref="P87">_xlfn.IFS(A87=3,"Core",A87=2,"Rim",TRUE,"Mantle")</f>
        <v>Core</v>
      </c>
      <c r="Q87" s="1" t="s">
        <v>93</v>
      </c>
      <c r="R87">
        <v>1.9730000000000001</v>
      </c>
      <c r="S87">
        <v>7.0000000000000001E-3</v>
      </c>
      <c r="T87">
        <v>3.9E-2</v>
      </c>
      <c r="U87">
        <v>8.0000000000000002E-3</v>
      </c>
      <c r="V87">
        <v>1.2E-2</v>
      </c>
      <c r="W87">
        <v>0.46300000000000002</v>
      </c>
      <c r="X87">
        <v>1.4999999999999999E-2</v>
      </c>
      <c r="Y87">
        <v>0.71199999999999997</v>
      </c>
      <c r="Z87">
        <v>0.751</v>
      </c>
      <c r="AA87">
        <v>0.02</v>
      </c>
      <c r="AB87">
        <v>0</v>
      </c>
      <c r="AC87">
        <v>4</v>
      </c>
      <c r="AD87">
        <v>38.453661034306194</v>
      </c>
      <c r="AE87">
        <v>36.456733230926773</v>
      </c>
      <c r="AF87">
        <v>25.08960573476703</v>
      </c>
      <c r="AG87" s="2">
        <f t="shared" si="7"/>
        <v>60.595744680851062</v>
      </c>
      <c r="AH87" s="2">
        <f t="shared" si="8"/>
        <v>2.5263157894736842E-2</v>
      </c>
      <c r="AI87">
        <v>0.44316436251920122</v>
      </c>
      <c r="AJ87">
        <v>0.38453661034306191</v>
      </c>
      <c r="AL87">
        <v>0.62289121069949971</v>
      </c>
      <c r="AM87">
        <v>1359.538553265164</v>
      </c>
      <c r="AN87">
        <v>1380.227294921875</v>
      </c>
      <c r="AO87">
        <v>2.0237679481506352</v>
      </c>
      <c r="AP87">
        <v>1345.798706054688</v>
      </c>
      <c r="AQ87">
        <v>1389.804364880019</v>
      </c>
      <c r="AR87">
        <v>1397.2452600245001</v>
      </c>
      <c r="AS87">
        <v>1.786184549331665</v>
      </c>
      <c r="AT87">
        <v>1.0912908610434899</v>
      </c>
      <c r="AU87">
        <v>2.0134010657468941</v>
      </c>
      <c r="AV87">
        <v>1</v>
      </c>
    </row>
    <row r="88" spans="1:48" x14ac:dyDescent="0.3">
      <c r="A88">
        <v>3</v>
      </c>
      <c r="B88">
        <v>51.776000000000003</v>
      </c>
      <c r="C88">
        <v>0.29099999999999998</v>
      </c>
      <c r="D88">
        <v>0.90200000000000002</v>
      </c>
      <c r="E88">
        <v>0.36499999999999999</v>
      </c>
      <c r="F88">
        <v>14.802</v>
      </c>
      <c r="G88">
        <v>0.46700000000000003</v>
      </c>
      <c r="H88">
        <v>12.425000000000001</v>
      </c>
      <c r="I88">
        <v>18.491</v>
      </c>
      <c r="J88">
        <v>0.311</v>
      </c>
      <c r="K88">
        <v>0</v>
      </c>
      <c r="L88">
        <v>0.122</v>
      </c>
      <c r="M88">
        <v>0</v>
      </c>
      <c r="N88" s="1">
        <f t="shared" si="6"/>
        <v>99.951999999999998</v>
      </c>
      <c r="O88" s="1" t="s">
        <v>71</v>
      </c>
      <c r="P88" t="str" cm="1">
        <f t="array" ref="P88">_xlfn.IFS(A88=3,"Core",A88=2,"Rim",TRUE,"Mantle")</f>
        <v>Core</v>
      </c>
      <c r="Q88" s="1" t="s">
        <v>93</v>
      </c>
      <c r="R88">
        <v>1.9710000000000001</v>
      </c>
      <c r="S88">
        <v>8.0000000000000002E-3</v>
      </c>
      <c r="T88">
        <v>0.04</v>
      </c>
      <c r="U88">
        <v>1.0999999999999999E-2</v>
      </c>
      <c r="V88">
        <v>1.2E-2</v>
      </c>
      <c r="W88">
        <v>0.45900000000000002</v>
      </c>
      <c r="X88">
        <v>1.4999999999999999E-2</v>
      </c>
      <c r="Y88">
        <v>0.70499999999999996</v>
      </c>
      <c r="Z88">
        <v>0.754</v>
      </c>
      <c r="AA88">
        <v>2.3E-2</v>
      </c>
      <c r="AB88">
        <v>0</v>
      </c>
      <c r="AC88">
        <v>4</v>
      </c>
      <c r="AD88">
        <v>38.766066838046278</v>
      </c>
      <c r="AE88">
        <v>36.246786632390744</v>
      </c>
      <c r="AF88">
        <v>24.987146529562988</v>
      </c>
      <c r="AG88" s="2">
        <f t="shared" si="7"/>
        <v>60.567010309278345</v>
      </c>
      <c r="AH88" s="2">
        <f t="shared" si="8"/>
        <v>2.5477707006369425E-2</v>
      </c>
      <c r="AI88">
        <v>0.44370179948586125</v>
      </c>
      <c r="AJ88">
        <v>0.38766066838046276</v>
      </c>
      <c r="AL88">
        <v>0.99630969981177131</v>
      </c>
      <c r="AM88">
        <v>1362.1782387882629</v>
      </c>
      <c r="AN88">
        <v>1382.279296875</v>
      </c>
      <c r="AO88">
        <v>2.2307777404785161</v>
      </c>
      <c r="AP88">
        <v>1350.311889648438</v>
      </c>
      <c r="AQ88">
        <v>1390.846713492974</v>
      </c>
      <c r="AR88">
        <v>1395.1598036851381</v>
      </c>
      <c r="AS88">
        <v>2.2830929756164551</v>
      </c>
      <c r="AT88">
        <v>1.339639028913552</v>
      </c>
      <c r="AU88">
        <v>1.8745067204216781</v>
      </c>
      <c r="AV88">
        <v>1</v>
      </c>
    </row>
    <row r="89" spans="1:48" x14ac:dyDescent="0.3">
      <c r="A89">
        <v>3</v>
      </c>
      <c r="B89">
        <v>52.029000000000003</v>
      </c>
      <c r="C89">
        <v>0.26900000000000002</v>
      </c>
      <c r="D89">
        <v>0.88100000000000001</v>
      </c>
      <c r="E89">
        <v>0.30099999999999999</v>
      </c>
      <c r="F89">
        <v>14.545999999999999</v>
      </c>
      <c r="G89">
        <v>0.45500000000000002</v>
      </c>
      <c r="H89">
        <v>12.432</v>
      </c>
      <c r="I89">
        <v>18.614000000000001</v>
      </c>
      <c r="J89">
        <v>0.33500000000000002</v>
      </c>
      <c r="K89">
        <v>0</v>
      </c>
      <c r="L89">
        <v>0.11600000000000001</v>
      </c>
      <c r="M89">
        <v>0</v>
      </c>
      <c r="N89" s="1">
        <f t="shared" si="6"/>
        <v>99.978000000000009</v>
      </c>
      <c r="O89" s="1" t="s">
        <v>71</v>
      </c>
      <c r="P89" t="str" cm="1">
        <f t="array" ref="P89">_xlfn.IFS(A89=3,"Core",A89=2,"Rim",TRUE,"Mantle")</f>
        <v>Core</v>
      </c>
      <c r="Q89" s="1" t="s">
        <v>93</v>
      </c>
      <c r="R89">
        <v>1.9790000000000001</v>
      </c>
      <c r="S89">
        <v>8.0000000000000002E-3</v>
      </c>
      <c r="T89">
        <v>3.9E-2</v>
      </c>
      <c r="U89">
        <v>8.9999999999999993E-3</v>
      </c>
      <c r="V89">
        <v>3.0000000000000001E-3</v>
      </c>
      <c r="W89">
        <v>0.45900000000000002</v>
      </c>
      <c r="X89">
        <v>1.4999999999999999E-2</v>
      </c>
      <c r="Y89">
        <v>0.70499999999999996</v>
      </c>
      <c r="Z89">
        <v>0.75900000000000001</v>
      </c>
      <c r="AA89">
        <v>2.5000000000000001E-2</v>
      </c>
      <c r="AB89">
        <v>0</v>
      </c>
      <c r="AC89">
        <v>4</v>
      </c>
      <c r="AD89">
        <v>39.103554868624421</v>
      </c>
      <c r="AE89">
        <v>36.321483771251934</v>
      </c>
      <c r="AF89">
        <v>24.574961360123652</v>
      </c>
      <c r="AG89" s="2">
        <f t="shared" si="7"/>
        <v>60.567010309278345</v>
      </c>
      <c r="AH89" s="2">
        <f t="shared" si="8"/>
        <v>6.4935064935064931E-3</v>
      </c>
      <c r="AI89">
        <v>0.4412673879443586</v>
      </c>
      <c r="AJ89">
        <v>0.39103554868624424</v>
      </c>
      <c r="AL89">
        <v>1.515015323843095</v>
      </c>
      <c r="AM89">
        <v>1368.336401982755</v>
      </c>
      <c r="AN89">
        <v>1381.808959960938</v>
      </c>
      <c r="AO89">
        <v>1.9123977422714229</v>
      </c>
      <c r="AP89">
        <v>1348.8720703125</v>
      </c>
      <c r="AQ89">
        <v>1399.345818049866</v>
      </c>
      <c r="AR89">
        <v>1406.738862361814</v>
      </c>
      <c r="AS89">
        <v>2.7340199947357182</v>
      </c>
      <c r="AT89">
        <v>2.165045890622423</v>
      </c>
      <c r="AU89">
        <v>3.080652092321936</v>
      </c>
      <c r="AV89">
        <v>1</v>
      </c>
    </row>
    <row r="90" spans="1:48" x14ac:dyDescent="0.3">
      <c r="A90">
        <v>3</v>
      </c>
      <c r="B90">
        <v>51.704000000000001</v>
      </c>
      <c r="C90">
        <v>0.26300000000000001</v>
      </c>
      <c r="D90">
        <v>0.96899999999999997</v>
      </c>
      <c r="E90">
        <v>0.29399999999999998</v>
      </c>
      <c r="F90">
        <v>14.303000000000001</v>
      </c>
      <c r="G90">
        <v>0.42099999999999999</v>
      </c>
      <c r="H90">
        <v>12.324</v>
      </c>
      <c r="I90">
        <v>18.690999999999999</v>
      </c>
      <c r="J90">
        <v>0.27300000000000002</v>
      </c>
      <c r="K90">
        <v>0</v>
      </c>
      <c r="L90">
        <v>0.13</v>
      </c>
      <c r="M90">
        <v>0</v>
      </c>
      <c r="N90" s="1">
        <f t="shared" si="6"/>
        <v>99.372</v>
      </c>
      <c r="O90" s="1" t="s">
        <v>71</v>
      </c>
      <c r="P90" t="str" cm="1">
        <f t="array" ref="P90">_xlfn.IFS(A90=3,"Core",A90=2,"Rim",TRUE,"Mantle")</f>
        <v>Core</v>
      </c>
      <c r="Q90" s="1" t="s">
        <v>93</v>
      </c>
      <c r="R90">
        <v>1.978</v>
      </c>
      <c r="S90">
        <v>8.0000000000000002E-3</v>
      </c>
      <c r="T90">
        <v>4.3999999999999997E-2</v>
      </c>
      <c r="U90">
        <v>8.9999999999999993E-3</v>
      </c>
      <c r="V90">
        <v>0</v>
      </c>
      <c r="W90">
        <v>0.45800000000000002</v>
      </c>
      <c r="X90">
        <v>1.4E-2</v>
      </c>
      <c r="Y90">
        <v>0.70299999999999996</v>
      </c>
      <c r="Z90">
        <v>0.76600000000000001</v>
      </c>
      <c r="AA90">
        <v>0.02</v>
      </c>
      <c r="AB90">
        <v>0</v>
      </c>
      <c r="AC90">
        <v>3.9980000000000002</v>
      </c>
      <c r="AD90">
        <v>39.464193714580112</v>
      </c>
      <c r="AE90">
        <v>36.218444100978871</v>
      </c>
      <c r="AF90">
        <v>24.317362184441009</v>
      </c>
      <c r="AG90" s="2">
        <f t="shared" si="7"/>
        <v>60.551248923341937</v>
      </c>
      <c r="AH90" s="2">
        <f t="shared" si="8"/>
        <v>0</v>
      </c>
      <c r="AI90">
        <v>0.44049459041731065</v>
      </c>
      <c r="AJ90">
        <v>0.39464193714580115</v>
      </c>
      <c r="AL90">
        <v>1.094257676428303</v>
      </c>
      <c r="AM90">
        <v>1367.201689143327</v>
      </c>
      <c r="AN90">
        <v>1385.130004882812</v>
      </c>
      <c r="AO90">
        <v>1.588502168655396</v>
      </c>
      <c r="AP90">
        <v>1354.109741210938</v>
      </c>
      <c r="AQ90">
        <v>1399.253070585409</v>
      </c>
      <c r="AR90">
        <v>1411.310344033004</v>
      </c>
      <c r="AS90">
        <v>2.1438264846801758</v>
      </c>
      <c r="AT90">
        <v>2.0190251458634521</v>
      </c>
      <c r="AU90">
        <v>3.511122761180673</v>
      </c>
      <c r="AV90">
        <v>0</v>
      </c>
    </row>
    <row r="91" spans="1:48" x14ac:dyDescent="0.3">
      <c r="A91">
        <v>3</v>
      </c>
      <c r="B91">
        <v>51.662999999999997</v>
      </c>
      <c r="C91">
        <v>0.27200000000000002</v>
      </c>
      <c r="D91">
        <v>0.94199999999999995</v>
      </c>
      <c r="E91">
        <v>0.30299999999999999</v>
      </c>
      <c r="F91">
        <v>14.698</v>
      </c>
      <c r="G91">
        <v>0.43</v>
      </c>
      <c r="H91">
        <v>12.19</v>
      </c>
      <c r="I91">
        <v>18.893000000000001</v>
      </c>
      <c r="J91">
        <v>0.32200000000000001</v>
      </c>
      <c r="K91">
        <v>0</v>
      </c>
      <c r="L91">
        <v>0.109</v>
      </c>
      <c r="M91">
        <v>0</v>
      </c>
      <c r="N91" s="1">
        <f t="shared" si="6"/>
        <v>99.821999999999989</v>
      </c>
      <c r="O91" s="1" t="s">
        <v>71</v>
      </c>
      <c r="P91" t="str" cm="1">
        <f t="array" ref="P91">_xlfn.IFS(A91=3,"Core",A91=2,"Rim",TRUE,"Mantle")</f>
        <v>Core</v>
      </c>
      <c r="Q91" s="1" t="s">
        <v>93</v>
      </c>
      <c r="R91">
        <v>1.97</v>
      </c>
      <c r="S91">
        <v>8.0000000000000002E-3</v>
      </c>
      <c r="T91">
        <v>4.2000000000000003E-2</v>
      </c>
      <c r="U91">
        <v>8.9999999999999993E-3</v>
      </c>
      <c r="V91">
        <v>1.7000000000000001E-2</v>
      </c>
      <c r="W91">
        <v>0.45200000000000001</v>
      </c>
      <c r="X91">
        <v>1.4E-2</v>
      </c>
      <c r="Y91">
        <v>0.69299999999999995</v>
      </c>
      <c r="Z91">
        <v>0.77200000000000002</v>
      </c>
      <c r="AA91">
        <v>2.4E-2</v>
      </c>
      <c r="AB91">
        <v>0</v>
      </c>
      <c r="AC91">
        <v>4</v>
      </c>
      <c r="AD91">
        <v>39.630390143737166</v>
      </c>
      <c r="AE91">
        <v>35.574948665297732</v>
      </c>
      <c r="AF91">
        <v>24.79466119096509</v>
      </c>
      <c r="AG91" s="2">
        <f t="shared" si="7"/>
        <v>60.524017467248903</v>
      </c>
      <c r="AH91" s="2">
        <f t="shared" si="8"/>
        <v>3.6247334754797439E-2</v>
      </c>
      <c r="AI91">
        <v>0.44609856262833669</v>
      </c>
      <c r="AJ91">
        <v>0.39630390143737165</v>
      </c>
      <c r="AL91">
        <v>0.90044127233521465</v>
      </c>
      <c r="AM91">
        <v>1362.745136568378</v>
      </c>
      <c r="AN91">
        <v>1386.776733398438</v>
      </c>
      <c r="AO91">
        <v>2.0521519184112549</v>
      </c>
      <c r="AP91">
        <v>1348.778930664062</v>
      </c>
      <c r="AQ91">
        <v>1388.9009477093859</v>
      </c>
      <c r="AR91">
        <v>1394.579388933277</v>
      </c>
      <c r="AS91">
        <v>2.714851856231689</v>
      </c>
      <c r="AT91">
        <v>1.265003597521172</v>
      </c>
      <c r="AU91">
        <v>1.969870284463745</v>
      </c>
      <c r="AV91">
        <v>1</v>
      </c>
    </row>
    <row r="92" spans="1:48" x14ac:dyDescent="0.3">
      <c r="A92">
        <v>3</v>
      </c>
      <c r="B92">
        <v>51.195</v>
      </c>
      <c r="C92">
        <v>0.318</v>
      </c>
      <c r="D92">
        <v>1.083</v>
      </c>
      <c r="E92">
        <v>0.28100000000000003</v>
      </c>
      <c r="F92">
        <v>15.156000000000001</v>
      </c>
      <c r="G92">
        <v>0.46800000000000003</v>
      </c>
      <c r="H92">
        <v>12.26</v>
      </c>
      <c r="I92">
        <v>18.288</v>
      </c>
      <c r="J92">
        <v>0.32700000000000001</v>
      </c>
      <c r="K92">
        <v>0</v>
      </c>
      <c r="L92">
        <v>0.13600000000000001</v>
      </c>
      <c r="M92">
        <v>0</v>
      </c>
      <c r="N92" s="1">
        <f t="shared" si="6"/>
        <v>99.512</v>
      </c>
      <c r="O92" s="1" t="s">
        <v>71</v>
      </c>
      <c r="P92" t="str" cm="1">
        <f t="array" ref="P92">_xlfn.IFS(A92=3,"Core",A92=2,"Rim",TRUE,"Mantle")</f>
        <v>Core</v>
      </c>
      <c r="Q92" s="1" t="s">
        <v>93</v>
      </c>
      <c r="R92">
        <v>1.96</v>
      </c>
      <c r="S92">
        <v>8.9999999999999993E-3</v>
      </c>
      <c r="T92">
        <v>4.9000000000000002E-2</v>
      </c>
      <c r="U92">
        <v>8.9999999999999993E-3</v>
      </c>
      <c r="V92">
        <v>0.03</v>
      </c>
      <c r="W92">
        <v>0.45600000000000002</v>
      </c>
      <c r="X92">
        <v>1.4999999999999999E-2</v>
      </c>
      <c r="Y92">
        <v>0.69899999999999995</v>
      </c>
      <c r="Z92">
        <v>0.75</v>
      </c>
      <c r="AA92">
        <v>2.4E-2</v>
      </c>
      <c r="AB92">
        <v>0</v>
      </c>
      <c r="AC92">
        <v>4</v>
      </c>
      <c r="AD92">
        <v>38.461538461538467</v>
      </c>
      <c r="AE92">
        <v>35.846153846153847</v>
      </c>
      <c r="AF92">
        <v>25.692307692307693</v>
      </c>
      <c r="AG92" s="2">
        <f t="shared" si="7"/>
        <v>60.519480519480517</v>
      </c>
      <c r="AH92" s="2">
        <f t="shared" si="8"/>
        <v>6.1728395061728392E-2</v>
      </c>
      <c r="AI92">
        <v>0.44923076923076927</v>
      </c>
      <c r="AJ92">
        <v>0.38461538461538469</v>
      </c>
      <c r="AL92">
        <v>1.103263324259345</v>
      </c>
      <c r="AM92">
        <v>1359.0308194092449</v>
      </c>
      <c r="AN92">
        <v>1381.630249023438</v>
      </c>
      <c r="AO92">
        <v>2.427885770797729</v>
      </c>
      <c r="AP92">
        <v>1346.481079101562</v>
      </c>
      <c r="AQ92">
        <v>1388.631334001064</v>
      </c>
      <c r="AR92">
        <v>1390.2059513556089</v>
      </c>
      <c r="AS92">
        <v>2.5936462879180908</v>
      </c>
      <c r="AT92">
        <v>1.5211484201913661</v>
      </c>
      <c r="AU92">
        <v>1.7169345665776921</v>
      </c>
      <c r="AV92">
        <v>1</v>
      </c>
    </row>
    <row r="93" spans="1:48" x14ac:dyDescent="0.3">
      <c r="A93">
        <v>3</v>
      </c>
      <c r="B93">
        <v>52.180999999999997</v>
      </c>
      <c r="C93">
        <v>0.29799999999999999</v>
      </c>
      <c r="D93">
        <v>0.85899999999999999</v>
      </c>
      <c r="E93">
        <v>0.27600000000000002</v>
      </c>
      <c r="F93">
        <v>14.554</v>
      </c>
      <c r="G93">
        <v>0.434</v>
      </c>
      <c r="H93">
        <v>12.489000000000001</v>
      </c>
      <c r="I93">
        <v>18.725000000000001</v>
      </c>
      <c r="J93">
        <v>0.29599999999999999</v>
      </c>
      <c r="K93">
        <v>0</v>
      </c>
      <c r="L93">
        <v>0.11600000000000001</v>
      </c>
      <c r="M93">
        <v>0</v>
      </c>
      <c r="N93" s="1">
        <f t="shared" si="6"/>
        <v>100.22800000000001</v>
      </c>
      <c r="O93" s="1" t="s">
        <v>71</v>
      </c>
      <c r="P93" t="str" cm="1">
        <f t="array" ref="P93">_xlfn.IFS(A93=3,"Core",A93=2,"Rim",TRUE,"Mantle")</f>
        <v>Core</v>
      </c>
      <c r="Q93" s="1" t="s">
        <v>93</v>
      </c>
      <c r="R93">
        <v>1.98</v>
      </c>
      <c r="S93">
        <v>8.9999999999999993E-3</v>
      </c>
      <c r="T93">
        <v>3.7999999999999999E-2</v>
      </c>
      <c r="U93">
        <v>8.0000000000000002E-3</v>
      </c>
      <c r="V93">
        <v>0</v>
      </c>
      <c r="W93">
        <v>0.46200000000000002</v>
      </c>
      <c r="X93">
        <v>1.4E-2</v>
      </c>
      <c r="Y93">
        <v>0.70599999999999996</v>
      </c>
      <c r="Z93">
        <v>0.76100000000000001</v>
      </c>
      <c r="AA93">
        <v>2.1999999999999999E-2</v>
      </c>
      <c r="AB93">
        <v>0</v>
      </c>
      <c r="AC93">
        <v>3.9990000000000001</v>
      </c>
      <c r="AD93">
        <v>39.16623777663407</v>
      </c>
      <c r="AE93">
        <v>36.335563561502838</v>
      </c>
      <c r="AF93">
        <v>24.498198661863103</v>
      </c>
      <c r="AG93" s="2">
        <f t="shared" si="7"/>
        <v>60.445205479452056</v>
      </c>
      <c r="AH93" s="2">
        <f t="shared" si="8"/>
        <v>0</v>
      </c>
      <c r="AI93">
        <v>0.44081317550180138</v>
      </c>
      <c r="AJ93">
        <v>0.39166237776634072</v>
      </c>
      <c r="AL93">
        <v>1.0709117541824109</v>
      </c>
      <c r="AM93">
        <v>1366.8496979979061</v>
      </c>
      <c r="AN93">
        <v>1393.446044921875</v>
      </c>
      <c r="AO93">
        <v>1.9603229761123659</v>
      </c>
      <c r="AP93">
        <v>1352.1142578125</v>
      </c>
      <c r="AQ93">
        <v>1395.4645708556659</v>
      </c>
      <c r="AR93">
        <v>1405.1113601978971</v>
      </c>
      <c r="AS93">
        <v>2.2301356792449951</v>
      </c>
      <c r="AT93">
        <v>1.7137501196107221</v>
      </c>
      <c r="AU93">
        <v>2.9086789712297239</v>
      </c>
      <c r="AV93">
        <v>1</v>
      </c>
    </row>
    <row r="94" spans="1:48" x14ac:dyDescent="0.3">
      <c r="A94">
        <v>3</v>
      </c>
      <c r="B94">
        <v>51.868000000000002</v>
      </c>
      <c r="C94">
        <v>0.31900000000000001</v>
      </c>
      <c r="D94">
        <v>0.90400000000000003</v>
      </c>
      <c r="E94">
        <v>0.35</v>
      </c>
      <c r="F94">
        <v>14.787000000000001</v>
      </c>
      <c r="G94">
        <v>0.432</v>
      </c>
      <c r="H94">
        <v>12.413</v>
      </c>
      <c r="I94">
        <v>18.576000000000001</v>
      </c>
      <c r="J94">
        <v>0.315</v>
      </c>
      <c r="K94">
        <v>0</v>
      </c>
      <c r="L94">
        <v>0.13</v>
      </c>
      <c r="M94">
        <v>0</v>
      </c>
      <c r="N94" s="1">
        <f t="shared" si="6"/>
        <v>100.09399999999999</v>
      </c>
      <c r="O94" s="1" t="s">
        <v>71</v>
      </c>
      <c r="P94" t="str" cm="1">
        <f t="array" ref="P94">_xlfn.IFS(A94=3,"Core",A94=2,"Rim",TRUE,"Mantle")</f>
        <v>Core</v>
      </c>
      <c r="Q94" s="1" t="s">
        <v>93</v>
      </c>
      <c r="R94">
        <v>1.972</v>
      </c>
      <c r="S94">
        <v>8.9999999999999993E-3</v>
      </c>
      <c r="T94">
        <v>4.1000000000000002E-2</v>
      </c>
      <c r="U94">
        <v>1.0999999999999999E-2</v>
      </c>
      <c r="V94">
        <v>0.01</v>
      </c>
      <c r="W94">
        <v>0.46100000000000002</v>
      </c>
      <c r="X94">
        <v>1.4E-2</v>
      </c>
      <c r="Y94">
        <v>0.70299999999999996</v>
      </c>
      <c r="Z94">
        <v>0.75700000000000001</v>
      </c>
      <c r="AA94">
        <v>2.3E-2</v>
      </c>
      <c r="AB94">
        <v>0</v>
      </c>
      <c r="AC94">
        <v>4</v>
      </c>
      <c r="AD94">
        <v>38.920308483290484</v>
      </c>
      <c r="AE94">
        <v>36.1439588688946</v>
      </c>
      <c r="AF94">
        <v>24.935732647814913</v>
      </c>
      <c r="AG94" s="2">
        <f t="shared" si="7"/>
        <v>60.395189003436421</v>
      </c>
      <c r="AH94" s="2">
        <f t="shared" si="8"/>
        <v>2.1231422505307854E-2</v>
      </c>
      <c r="AI94">
        <v>0.44395886889460157</v>
      </c>
      <c r="AJ94">
        <v>0.38920308483290483</v>
      </c>
      <c r="AL94">
        <v>1.0155129351970409</v>
      </c>
      <c r="AM94">
        <v>1365.2159436104009</v>
      </c>
      <c r="AN94">
        <v>1388.149780273438</v>
      </c>
      <c r="AO94">
        <v>1.98918628692627</v>
      </c>
      <c r="AP94">
        <v>1360.492065429688</v>
      </c>
      <c r="AQ94">
        <v>1390.5773413163879</v>
      </c>
      <c r="AR94">
        <v>1395.250864116058</v>
      </c>
      <c r="AS94">
        <v>2.382261991500854</v>
      </c>
      <c r="AT94">
        <v>1.3835848055109641</v>
      </c>
      <c r="AU94">
        <v>1.963409823902557</v>
      </c>
      <c r="AV94">
        <v>1</v>
      </c>
    </row>
    <row r="95" spans="1:48" x14ac:dyDescent="0.3">
      <c r="A95">
        <v>3</v>
      </c>
      <c r="B95">
        <v>50.66</v>
      </c>
      <c r="C95">
        <v>0.30299999999999999</v>
      </c>
      <c r="D95">
        <v>0.94899999999999995</v>
      </c>
      <c r="E95">
        <v>0.27600000000000002</v>
      </c>
      <c r="F95">
        <v>15.32</v>
      </c>
      <c r="G95">
        <v>0.48399999999999999</v>
      </c>
      <c r="H95">
        <v>12.007999999999999</v>
      </c>
      <c r="I95">
        <v>18.29</v>
      </c>
      <c r="J95">
        <v>0.307</v>
      </c>
      <c r="K95">
        <v>1.0999999999999999E-2</v>
      </c>
      <c r="L95">
        <v>0.12</v>
      </c>
      <c r="M95">
        <v>0</v>
      </c>
      <c r="N95" s="1">
        <f t="shared" si="6"/>
        <v>98.727999999999994</v>
      </c>
      <c r="O95" s="1" t="s">
        <v>71</v>
      </c>
      <c r="P95" t="str" cm="1">
        <f t="array" ref="P95">_xlfn.IFS(A95=3,"Core",A95=2,"Rim",TRUE,"Mantle")</f>
        <v>Core</v>
      </c>
      <c r="Q95" s="1" t="s">
        <v>93</v>
      </c>
      <c r="R95">
        <v>1.9570000000000001</v>
      </c>
      <c r="S95">
        <v>8.9999999999999993E-3</v>
      </c>
      <c r="T95">
        <v>4.2999999999999997E-2</v>
      </c>
      <c r="U95">
        <v>8.0000000000000002E-3</v>
      </c>
      <c r="V95">
        <v>0.04</v>
      </c>
      <c r="W95">
        <v>0.45400000000000001</v>
      </c>
      <c r="X95">
        <v>1.6E-2</v>
      </c>
      <c r="Y95">
        <v>0.69099999999999995</v>
      </c>
      <c r="Z95">
        <v>0.75700000000000001</v>
      </c>
      <c r="AA95">
        <v>2.3E-2</v>
      </c>
      <c r="AB95">
        <v>1E-3</v>
      </c>
      <c r="AC95">
        <v>4</v>
      </c>
      <c r="AD95">
        <v>38.661899897854958</v>
      </c>
      <c r="AE95">
        <v>35.291113381001018</v>
      </c>
      <c r="AF95">
        <v>26.046986721144023</v>
      </c>
      <c r="AG95" s="2">
        <f t="shared" si="7"/>
        <v>60.349344978165931</v>
      </c>
      <c r="AH95" s="2">
        <f t="shared" si="8"/>
        <v>8.0971659919028341E-2</v>
      </c>
      <c r="AI95">
        <v>0.453779366700715</v>
      </c>
      <c r="AJ95">
        <v>0.38661899897854957</v>
      </c>
      <c r="AL95">
        <v>0.32343535398320361</v>
      </c>
      <c r="AM95">
        <v>1350.548987560783</v>
      </c>
      <c r="AN95">
        <v>1379.724243164062</v>
      </c>
      <c r="AO95">
        <v>2.8012959957122798</v>
      </c>
      <c r="AP95">
        <v>1325.959106445312</v>
      </c>
      <c r="AQ95">
        <v>1369.9406090034629</v>
      </c>
      <c r="AR95">
        <v>1366.9569772745169</v>
      </c>
      <c r="AS95">
        <v>2.9272339344024658</v>
      </c>
      <c r="AT95">
        <v>-0.45346787066955591</v>
      </c>
      <c r="AU95">
        <v>-0.82521017254682327</v>
      </c>
      <c r="AV95">
        <v>1</v>
      </c>
    </row>
    <row r="96" spans="1:48" x14ac:dyDescent="0.3">
      <c r="A96">
        <v>3</v>
      </c>
      <c r="B96">
        <v>51.8</v>
      </c>
      <c r="C96">
        <v>0.27800000000000002</v>
      </c>
      <c r="D96">
        <v>0.93500000000000005</v>
      </c>
      <c r="E96">
        <v>0.31</v>
      </c>
      <c r="F96">
        <v>14.53</v>
      </c>
      <c r="G96">
        <v>0.432</v>
      </c>
      <c r="H96">
        <v>12.388</v>
      </c>
      <c r="I96">
        <v>18.422999999999998</v>
      </c>
      <c r="J96">
        <v>0.31</v>
      </c>
      <c r="K96">
        <v>0</v>
      </c>
      <c r="L96">
        <v>0.125</v>
      </c>
      <c r="M96">
        <v>0</v>
      </c>
      <c r="N96" s="1">
        <f t="shared" si="6"/>
        <v>99.531000000000006</v>
      </c>
      <c r="O96" s="1" t="s">
        <v>71</v>
      </c>
      <c r="P96" t="str" cm="1">
        <f t="array" ref="P96">_xlfn.IFS(A96=3,"Core",A96=2,"Rim",TRUE,"Mantle")</f>
        <v>Core</v>
      </c>
      <c r="Q96" s="1" t="s">
        <v>93</v>
      </c>
      <c r="R96">
        <v>1.9790000000000001</v>
      </c>
      <c r="S96">
        <v>8.0000000000000002E-3</v>
      </c>
      <c r="T96">
        <v>4.2000000000000003E-2</v>
      </c>
      <c r="U96">
        <v>8.9999999999999993E-3</v>
      </c>
      <c r="V96">
        <v>0</v>
      </c>
      <c r="W96">
        <v>0.46400000000000002</v>
      </c>
      <c r="X96">
        <v>1.4E-2</v>
      </c>
      <c r="Y96">
        <v>0.70499999999999996</v>
      </c>
      <c r="Z96">
        <v>0.754</v>
      </c>
      <c r="AA96">
        <v>2.3E-2</v>
      </c>
      <c r="AB96">
        <v>0</v>
      </c>
      <c r="AC96">
        <v>3.9990000000000001</v>
      </c>
      <c r="AD96">
        <v>38.926174496644293</v>
      </c>
      <c r="AE96">
        <v>36.396489416623645</v>
      </c>
      <c r="AF96">
        <v>24.677336086732062</v>
      </c>
      <c r="AG96" s="2">
        <f t="shared" si="7"/>
        <v>60.30795551753635</v>
      </c>
      <c r="AH96" s="2">
        <f t="shared" si="8"/>
        <v>0</v>
      </c>
      <c r="AI96">
        <v>0.44140423335054213</v>
      </c>
      <c r="AJ96">
        <v>0.38926174496644295</v>
      </c>
      <c r="AL96">
        <v>1.5408666933373989</v>
      </c>
      <c r="AM96">
        <v>1369.939442836396</v>
      </c>
      <c r="AN96">
        <v>1385.416015625</v>
      </c>
      <c r="AO96">
        <v>1.8548604249954219</v>
      </c>
      <c r="AP96">
        <v>1354.463134765625</v>
      </c>
      <c r="AQ96">
        <v>1401.6998262489531</v>
      </c>
      <c r="AR96">
        <v>1411.966175328193</v>
      </c>
      <c r="AS96">
        <v>2.546037912368774</v>
      </c>
      <c r="AT96">
        <v>2.4239709063581358</v>
      </c>
      <c r="AU96">
        <v>3.6951883667738699</v>
      </c>
      <c r="AV96">
        <v>1</v>
      </c>
    </row>
    <row r="97" spans="1:48" x14ac:dyDescent="0.3">
      <c r="A97">
        <v>3</v>
      </c>
      <c r="B97">
        <v>51.817999999999998</v>
      </c>
      <c r="C97">
        <v>0.28100000000000003</v>
      </c>
      <c r="D97">
        <v>0.92800000000000005</v>
      </c>
      <c r="E97">
        <v>0.371</v>
      </c>
      <c r="F97">
        <v>14.552</v>
      </c>
      <c r="G97">
        <v>0.42899999999999999</v>
      </c>
      <c r="H97">
        <v>12.384</v>
      </c>
      <c r="I97">
        <v>18.425000000000001</v>
      </c>
      <c r="J97">
        <v>0.32100000000000001</v>
      </c>
      <c r="K97">
        <v>0</v>
      </c>
      <c r="L97">
        <v>0.127</v>
      </c>
      <c r="M97">
        <v>3.6999999999999998E-2</v>
      </c>
      <c r="N97" s="1">
        <f t="shared" si="6"/>
        <v>99.672999999999988</v>
      </c>
      <c r="O97" s="1" t="s">
        <v>71</v>
      </c>
      <c r="P97" t="str" cm="1">
        <f t="array" ref="P97">_xlfn.IFS(A97=3,"Core",A97=2,"Rim",TRUE,"Mantle")</f>
        <v>Core</v>
      </c>
      <c r="Q97" s="1" t="s">
        <v>93</v>
      </c>
      <c r="R97">
        <v>1.978</v>
      </c>
      <c r="S97">
        <v>8.0000000000000002E-3</v>
      </c>
      <c r="T97">
        <v>4.2000000000000003E-2</v>
      </c>
      <c r="U97">
        <v>1.0999999999999999E-2</v>
      </c>
      <c r="V97">
        <v>0</v>
      </c>
      <c r="W97">
        <v>0.46500000000000002</v>
      </c>
      <c r="X97">
        <v>1.4E-2</v>
      </c>
      <c r="Y97">
        <v>0.70499999999999996</v>
      </c>
      <c r="Z97">
        <v>0.754</v>
      </c>
      <c r="AA97">
        <v>2.4E-2</v>
      </c>
      <c r="AB97">
        <v>0</v>
      </c>
      <c r="AC97">
        <v>3.9990000000000001</v>
      </c>
      <c r="AD97">
        <v>38.906088751289992</v>
      </c>
      <c r="AE97">
        <v>36.377708978328165</v>
      </c>
      <c r="AF97">
        <v>24.716202270381839</v>
      </c>
      <c r="AG97" s="2">
        <f t="shared" si="7"/>
        <v>60.256410256410255</v>
      </c>
      <c r="AH97" s="2">
        <f t="shared" si="8"/>
        <v>0</v>
      </c>
      <c r="AI97">
        <v>0.44169246646026833</v>
      </c>
      <c r="AJ97">
        <v>0.38906088751289991</v>
      </c>
      <c r="AL97">
        <v>1.5668213284900181</v>
      </c>
      <c r="AM97">
        <v>1370.529176626429</v>
      </c>
      <c r="AN97">
        <v>1385.659912109375</v>
      </c>
      <c r="AO97">
        <v>1.8623379468917849</v>
      </c>
      <c r="AP97">
        <v>1358.185424804688</v>
      </c>
      <c r="AQ97">
        <v>1400.979811201398</v>
      </c>
      <c r="AR97">
        <v>1409.428341885568</v>
      </c>
      <c r="AS97">
        <v>2.549982070922852</v>
      </c>
      <c r="AT97">
        <v>2.357910036779685</v>
      </c>
      <c r="AU97">
        <v>3.4041777417127861</v>
      </c>
      <c r="AV97">
        <v>1</v>
      </c>
    </row>
    <row r="98" spans="1:48" x14ac:dyDescent="0.3">
      <c r="A98">
        <v>3</v>
      </c>
      <c r="B98">
        <v>52.018000000000001</v>
      </c>
      <c r="C98">
        <v>0.26900000000000002</v>
      </c>
      <c r="D98">
        <v>0.877</v>
      </c>
      <c r="E98">
        <v>0.28799999999999998</v>
      </c>
      <c r="F98">
        <v>14.555999999999999</v>
      </c>
      <c r="G98">
        <v>0.40600000000000003</v>
      </c>
      <c r="H98">
        <v>12.367000000000001</v>
      </c>
      <c r="I98">
        <v>18.404</v>
      </c>
      <c r="J98">
        <v>0.307</v>
      </c>
      <c r="K98">
        <v>0</v>
      </c>
      <c r="L98">
        <v>0.111</v>
      </c>
      <c r="M98">
        <v>1.7999999999999999E-2</v>
      </c>
      <c r="N98" s="1">
        <f t="shared" ref="N98:N129" si="9">SUM(B98:M98)</f>
        <v>99.621000000000009</v>
      </c>
      <c r="O98" s="1" t="s">
        <v>71</v>
      </c>
      <c r="P98" t="str" cm="1">
        <f t="array" ref="P98">_xlfn.IFS(A98=3,"Core",A98=2,"Rim",TRUE,"Mantle")</f>
        <v>Core</v>
      </c>
      <c r="Q98" s="1" t="s">
        <v>93</v>
      </c>
      <c r="R98">
        <v>1.984</v>
      </c>
      <c r="S98">
        <v>8.0000000000000002E-3</v>
      </c>
      <c r="T98">
        <v>3.9E-2</v>
      </c>
      <c r="U98">
        <v>8.9999999999999993E-3</v>
      </c>
      <c r="V98">
        <v>0</v>
      </c>
      <c r="W98">
        <v>0.46400000000000002</v>
      </c>
      <c r="X98">
        <v>1.2999999999999999E-2</v>
      </c>
      <c r="Y98">
        <v>0.70299999999999996</v>
      </c>
      <c r="Z98">
        <v>0.752</v>
      </c>
      <c r="AA98">
        <v>2.3E-2</v>
      </c>
      <c r="AB98">
        <v>0</v>
      </c>
      <c r="AC98">
        <v>3.9950000000000001</v>
      </c>
      <c r="AD98">
        <v>38.923395445134567</v>
      </c>
      <c r="AE98">
        <v>36.387163561076598</v>
      </c>
      <c r="AF98">
        <v>24.689440993788818</v>
      </c>
      <c r="AG98" s="2">
        <f t="shared" ref="AG98:AG129" si="10">Y98/(Y98+W98)*100</f>
        <v>60.23993144815767</v>
      </c>
      <c r="AH98" s="2">
        <f t="shared" ref="AH98:AH129" si="11">V98/(V98+W98)</f>
        <v>0</v>
      </c>
      <c r="AI98">
        <v>0.44151138716356098</v>
      </c>
      <c r="AJ98">
        <v>0.38923395445134568</v>
      </c>
      <c r="AL98">
        <v>1.7415768151169</v>
      </c>
      <c r="AM98">
        <v>1374.1498661252369</v>
      </c>
      <c r="AN98">
        <v>1389.863891601562</v>
      </c>
      <c r="AO98">
        <v>1.7515196800231929</v>
      </c>
      <c r="AP98">
        <v>1363.06982421875</v>
      </c>
      <c r="AQ98">
        <v>1404.597294168575</v>
      </c>
      <c r="AR98">
        <v>1416.610995803469</v>
      </c>
      <c r="AS98">
        <v>2.667799711227417</v>
      </c>
      <c r="AT98">
        <v>2.7320219286084471</v>
      </c>
      <c r="AU98">
        <v>4.2191692193918318</v>
      </c>
      <c r="AV98">
        <v>0</v>
      </c>
    </row>
    <row r="99" spans="1:48" x14ac:dyDescent="0.3">
      <c r="A99">
        <v>3</v>
      </c>
      <c r="B99">
        <v>52.238</v>
      </c>
      <c r="C99">
        <v>0.29699999999999999</v>
      </c>
      <c r="D99">
        <v>0.92600000000000005</v>
      </c>
      <c r="E99">
        <v>0.32600000000000001</v>
      </c>
      <c r="F99">
        <v>14.808</v>
      </c>
      <c r="G99">
        <v>0.46200000000000002</v>
      </c>
      <c r="H99">
        <v>12.459</v>
      </c>
      <c r="I99">
        <v>18.72</v>
      </c>
      <c r="J99">
        <v>0.30299999999999999</v>
      </c>
      <c r="K99">
        <v>0</v>
      </c>
      <c r="L99">
        <v>0.128</v>
      </c>
      <c r="M99">
        <v>0</v>
      </c>
      <c r="N99" s="1">
        <f t="shared" si="9"/>
        <v>100.667</v>
      </c>
      <c r="O99" s="1" t="s">
        <v>71</v>
      </c>
      <c r="P99" t="str" cm="1">
        <f t="array" ref="P99">_xlfn.IFS(A99=3,"Core",A99=2,"Rim",TRUE,"Mantle")</f>
        <v>Core</v>
      </c>
      <c r="Q99" s="1" t="s">
        <v>93</v>
      </c>
      <c r="R99">
        <v>1.9750000000000001</v>
      </c>
      <c r="S99">
        <v>8.0000000000000002E-3</v>
      </c>
      <c r="T99">
        <v>4.1000000000000002E-2</v>
      </c>
      <c r="U99">
        <v>0.01</v>
      </c>
      <c r="V99">
        <v>4.0000000000000001E-3</v>
      </c>
      <c r="W99">
        <v>0.46400000000000002</v>
      </c>
      <c r="X99">
        <v>1.4999999999999999E-2</v>
      </c>
      <c r="Y99">
        <v>0.70199999999999996</v>
      </c>
      <c r="Z99">
        <v>0.75800000000000001</v>
      </c>
      <c r="AA99">
        <v>2.1999999999999999E-2</v>
      </c>
      <c r="AB99">
        <v>0</v>
      </c>
      <c r="AC99">
        <v>4</v>
      </c>
      <c r="AD99">
        <v>39.011837364899634</v>
      </c>
      <c r="AE99">
        <v>36.129696345856928</v>
      </c>
      <c r="AF99">
        <v>24.858466289243438</v>
      </c>
      <c r="AG99" s="2">
        <f t="shared" si="10"/>
        <v>60.205831903945104</v>
      </c>
      <c r="AH99" s="2">
        <f t="shared" si="11"/>
        <v>8.5470085470085461E-3</v>
      </c>
      <c r="AI99">
        <v>0.44364384971693255</v>
      </c>
      <c r="AJ99">
        <v>0.39011837364899632</v>
      </c>
      <c r="AL99">
        <v>1.096809518204658</v>
      </c>
      <c r="AM99">
        <v>1363.3139586331749</v>
      </c>
      <c r="AN99">
        <v>1388.980590820312</v>
      </c>
      <c r="AO99">
        <v>2.266666173934937</v>
      </c>
      <c r="AP99">
        <v>1350.492065429688</v>
      </c>
      <c r="AQ99">
        <v>1394.251483509589</v>
      </c>
      <c r="AR99">
        <v>1402.037947666578</v>
      </c>
      <c r="AS99">
        <v>2.1676888465881352</v>
      </c>
      <c r="AT99">
        <v>1.711907273725046</v>
      </c>
      <c r="AU99">
        <v>2.6772301772587732</v>
      </c>
      <c r="AV99">
        <v>1</v>
      </c>
    </row>
    <row r="100" spans="1:48" x14ac:dyDescent="0.3">
      <c r="A100">
        <v>3</v>
      </c>
      <c r="B100">
        <v>51.206000000000003</v>
      </c>
      <c r="C100">
        <v>0.34899999999999998</v>
      </c>
      <c r="D100">
        <v>1.0840000000000001</v>
      </c>
      <c r="E100">
        <v>0.27900000000000003</v>
      </c>
      <c r="F100">
        <v>15.5</v>
      </c>
      <c r="G100">
        <v>0.45400000000000001</v>
      </c>
      <c r="H100">
        <v>12.242000000000001</v>
      </c>
      <c r="I100">
        <v>18.149999999999999</v>
      </c>
      <c r="J100">
        <v>0.34200000000000003</v>
      </c>
      <c r="K100">
        <v>0</v>
      </c>
      <c r="L100">
        <v>0.13600000000000001</v>
      </c>
      <c r="M100">
        <v>0</v>
      </c>
      <c r="N100" s="1">
        <f t="shared" si="9"/>
        <v>99.742000000000004</v>
      </c>
      <c r="O100" s="1" t="s">
        <v>71</v>
      </c>
      <c r="P100" t="str" cm="1">
        <f t="array" ref="P100">_xlfn.IFS(A100=3,"Core",A100=2,"Rim",TRUE,"Mantle")</f>
        <v>Core</v>
      </c>
      <c r="Q100" s="1" t="s">
        <v>93</v>
      </c>
      <c r="R100">
        <v>1.9570000000000001</v>
      </c>
      <c r="S100">
        <v>0.01</v>
      </c>
      <c r="T100">
        <v>4.9000000000000002E-2</v>
      </c>
      <c r="U100">
        <v>8.0000000000000002E-3</v>
      </c>
      <c r="V100">
        <v>3.4000000000000002E-2</v>
      </c>
      <c r="W100">
        <v>0.46100000000000002</v>
      </c>
      <c r="X100">
        <v>1.4999999999999999E-2</v>
      </c>
      <c r="Y100">
        <v>0.69699999999999995</v>
      </c>
      <c r="Z100">
        <v>0.74299999999999999</v>
      </c>
      <c r="AA100">
        <v>2.5000000000000001E-2</v>
      </c>
      <c r="AB100">
        <v>0</v>
      </c>
      <c r="AC100">
        <v>4</v>
      </c>
      <c r="AD100">
        <v>38.102564102564102</v>
      </c>
      <c r="AE100">
        <v>35.743589743589752</v>
      </c>
      <c r="AF100">
        <v>26.153846153846157</v>
      </c>
      <c r="AG100" s="2">
        <f t="shared" si="10"/>
        <v>60.189982728842828</v>
      </c>
      <c r="AH100" s="2">
        <f t="shared" si="11"/>
        <v>6.8686868686868699E-2</v>
      </c>
      <c r="AI100">
        <v>0.45205128205128209</v>
      </c>
      <c r="AJ100">
        <v>0.38102564102564102</v>
      </c>
      <c r="AL100">
        <v>1.177936558132433</v>
      </c>
      <c r="AM100">
        <v>1359.7817857233799</v>
      </c>
      <c r="AN100">
        <v>1379.247314453125</v>
      </c>
      <c r="AO100">
        <v>2.721589088439941</v>
      </c>
      <c r="AP100">
        <v>1346.932006835938</v>
      </c>
      <c r="AQ100">
        <v>1384.984083811574</v>
      </c>
      <c r="AR100">
        <v>1383.695669390002</v>
      </c>
      <c r="AS100">
        <v>2.952466487884521</v>
      </c>
      <c r="AT100">
        <v>1.370431537281092</v>
      </c>
      <c r="AU100">
        <v>1.209949874338573</v>
      </c>
      <c r="AV100">
        <v>1</v>
      </c>
    </row>
    <row r="101" spans="1:48" x14ac:dyDescent="0.3">
      <c r="A101">
        <v>3</v>
      </c>
      <c r="B101">
        <v>51.999000000000002</v>
      </c>
      <c r="C101">
        <v>0.309</v>
      </c>
      <c r="D101">
        <v>0.93400000000000005</v>
      </c>
      <c r="E101">
        <v>0.36599999999999999</v>
      </c>
      <c r="F101">
        <v>14.803000000000001</v>
      </c>
      <c r="G101">
        <v>0.47399999999999998</v>
      </c>
      <c r="H101">
        <v>12.340999999999999</v>
      </c>
      <c r="I101">
        <v>18.648</v>
      </c>
      <c r="J101">
        <v>0.32900000000000001</v>
      </c>
      <c r="K101">
        <v>0</v>
      </c>
      <c r="L101">
        <v>0.113</v>
      </c>
      <c r="M101">
        <v>2.9000000000000001E-2</v>
      </c>
      <c r="N101" s="1">
        <f t="shared" si="9"/>
        <v>100.34499999999998</v>
      </c>
      <c r="O101" s="1" t="s">
        <v>71</v>
      </c>
      <c r="P101" t="str" cm="1">
        <f t="array" ref="P101">_xlfn.IFS(A101=3,"Core",A101=2,"Rim",TRUE,"Mantle")</f>
        <v>Core</v>
      </c>
      <c r="Q101" s="1" t="s">
        <v>93</v>
      </c>
      <c r="R101">
        <v>1.9730000000000001</v>
      </c>
      <c r="S101">
        <v>8.9999999999999993E-3</v>
      </c>
      <c r="T101">
        <v>4.2000000000000003E-2</v>
      </c>
      <c r="U101">
        <v>1.0999999999999999E-2</v>
      </c>
      <c r="V101">
        <v>8.0000000000000002E-3</v>
      </c>
      <c r="W101">
        <v>0.46200000000000002</v>
      </c>
      <c r="X101">
        <v>1.4999999999999999E-2</v>
      </c>
      <c r="Y101">
        <v>0.69799999999999995</v>
      </c>
      <c r="Z101">
        <v>0.75800000000000001</v>
      </c>
      <c r="AA101">
        <v>2.4E-2</v>
      </c>
      <c r="AB101">
        <v>0</v>
      </c>
      <c r="AC101">
        <v>4</v>
      </c>
      <c r="AD101">
        <v>39.05203503348789</v>
      </c>
      <c r="AE101">
        <v>35.960844925296236</v>
      </c>
      <c r="AF101">
        <v>24.987120041215871</v>
      </c>
      <c r="AG101" s="2">
        <f t="shared" si="10"/>
        <v>60.172413793103452</v>
      </c>
      <c r="AH101" s="2">
        <f t="shared" si="11"/>
        <v>1.7021276595744681E-2</v>
      </c>
      <c r="AI101">
        <v>0.44513137557959814</v>
      </c>
      <c r="AJ101">
        <v>0.39052035033487892</v>
      </c>
      <c r="AL101">
        <v>1.280163704156124</v>
      </c>
      <c r="AM101">
        <v>1363.0127387883131</v>
      </c>
      <c r="AN101">
        <v>1389.242065429688</v>
      </c>
      <c r="AO101">
        <v>2.067165851593018</v>
      </c>
      <c r="AP101">
        <v>1354.365356445312</v>
      </c>
      <c r="AQ101">
        <v>1393.799168239753</v>
      </c>
      <c r="AR101">
        <v>1398.993516640674</v>
      </c>
      <c r="AS101">
        <v>2.4114887714385991</v>
      </c>
      <c r="AT101">
        <v>1.77441831118449</v>
      </c>
      <c r="AU101">
        <v>2.418826935445336</v>
      </c>
      <c r="AV101">
        <v>1</v>
      </c>
    </row>
    <row r="102" spans="1:48" x14ac:dyDescent="0.3">
      <c r="A102">
        <v>3</v>
      </c>
      <c r="B102">
        <v>51.145000000000003</v>
      </c>
      <c r="C102">
        <v>0.311</v>
      </c>
      <c r="D102">
        <v>0.98799999999999999</v>
      </c>
      <c r="E102">
        <v>0.30199999999999999</v>
      </c>
      <c r="F102">
        <v>14.739000000000001</v>
      </c>
      <c r="G102">
        <v>0.44400000000000001</v>
      </c>
      <c r="H102">
        <v>12.18</v>
      </c>
      <c r="I102">
        <v>18.003</v>
      </c>
      <c r="J102">
        <v>0.38700000000000001</v>
      </c>
      <c r="K102">
        <v>1.2999999999999999E-2</v>
      </c>
      <c r="L102">
        <v>0.128</v>
      </c>
      <c r="M102">
        <v>0</v>
      </c>
      <c r="N102" s="1">
        <f t="shared" si="9"/>
        <v>98.640000000000015</v>
      </c>
      <c r="O102" s="1" t="s">
        <v>71</v>
      </c>
      <c r="P102" t="str" cm="1">
        <f t="array" ref="P102">_xlfn.IFS(A102=3,"Core",A102=2,"Rim",TRUE,"Mantle")</f>
        <v>Core</v>
      </c>
      <c r="Q102" s="1" t="s">
        <v>93</v>
      </c>
      <c r="R102">
        <v>1.9730000000000001</v>
      </c>
      <c r="S102">
        <v>8.9999999999999993E-3</v>
      </c>
      <c r="T102">
        <v>4.4999999999999998E-2</v>
      </c>
      <c r="U102">
        <v>8.9999999999999993E-3</v>
      </c>
      <c r="V102">
        <v>1.2E-2</v>
      </c>
      <c r="W102">
        <v>0.46400000000000002</v>
      </c>
      <c r="X102">
        <v>1.4999999999999999E-2</v>
      </c>
      <c r="Y102">
        <v>0.7</v>
      </c>
      <c r="Z102">
        <v>0.74399999999999999</v>
      </c>
      <c r="AA102">
        <v>2.9000000000000001E-2</v>
      </c>
      <c r="AB102">
        <v>1E-3</v>
      </c>
      <c r="AC102">
        <v>4</v>
      </c>
      <c r="AD102">
        <v>38.449612403100772</v>
      </c>
      <c r="AE102">
        <v>36.175710594315241</v>
      </c>
      <c r="AF102">
        <v>25.374677002583983</v>
      </c>
      <c r="AG102" s="2">
        <f t="shared" si="10"/>
        <v>60.137457044673539</v>
      </c>
      <c r="AH102" s="2">
        <f t="shared" si="11"/>
        <v>2.5210084033613443E-2</v>
      </c>
      <c r="AI102">
        <v>0.44599483204134371</v>
      </c>
      <c r="AJ102">
        <v>0.38449612403100775</v>
      </c>
      <c r="AL102">
        <v>2.2682096194459191</v>
      </c>
      <c r="AM102">
        <v>1372.3725872232669</v>
      </c>
      <c r="AN102">
        <v>1370.102661132812</v>
      </c>
      <c r="AO102">
        <v>2.7394919395446782</v>
      </c>
      <c r="AP102">
        <v>1341.498657226562</v>
      </c>
      <c r="AQ102">
        <v>1403.3426194672909</v>
      </c>
      <c r="AR102">
        <v>1404.5105374860279</v>
      </c>
      <c r="AS102">
        <v>3.9046981334686279</v>
      </c>
      <c r="AT102">
        <v>3.044101176612457</v>
      </c>
      <c r="AU102">
        <v>3.1890639277000301</v>
      </c>
      <c r="AV102">
        <v>1</v>
      </c>
    </row>
    <row r="103" spans="1:48" x14ac:dyDescent="0.3">
      <c r="A103">
        <v>3</v>
      </c>
      <c r="B103">
        <v>51.838999999999999</v>
      </c>
      <c r="C103">
        <v>0.30299999999999999</v>
      </c>
      <c r="D103">
        <v>0.90300000000000002</v>
      </c>
      <c r="E103">
        <v>0.26900000000000002</v>
      </c>
      <c r="F103">
        <v>14.483000000000001</v>
      </c>
      <c r="G103">
        <v>0.45300000000000001</v>
      </c>
      <c r="H103">
        <v>12.268000000000001</v>
      </c>
      <c r="I103">
        <v>18.22</v>
      </c>
      <c r="J103">
        <v>0.28699999999999998</v>
      </c>
      <c r="K103">
        <v>0</v>
      </c>
      <c r="L103">
        <v>0.107</v>
      </c>
      <c r="M103">
        <v>0.02</v>
      </c>
      <c r="N103" s="1">
        <f t="shared" si="9"/>
        <v>99.152000000000001</v>
      </c>
      <c r="O103" s="1" t="s">
        <v>71</v>
      </c>
      <c r="P103" t="str" cm="1">
        <f t="array" ref="P103">_xlfn.IFS(A103=3,"Core",A103=2,"Rim",TRUE,"Mantle")</f>
        <v>Core</v>
      </c>
      <c r="Q103" s="1" t="s">
        <v>93</v>
      </c>
      <c r="R103">
        <v>1.986</v>
      </c>
      <c r="S103">
        <v>8.9999999999999993E-3</v>
      </c>
      <c r="T103">
        <v>4.1000000000000002E-2</v>
      </c>
      <c r="U103">
        <v>8.0000000000000002E-3</v>
      </c>
      <c r="V103">
        <v>0</v>
      </c>
      <c r="W103">
        <v>0.46400000000000002</v>
      </c>
      <c r="X103">
        <v>1.4999999999999999E-2</v>
      </c>
      <c r="Y103">
        <v>0.7</v>
      </c>
      <c r="Z103">
        <v>0.748</v>
      </c>
      <c r="AA103">
        <v>2.1000000000000001E-2</v>
      </c>
      <c r="AB103">
        <v>0</v>
      </c>
      <c r="AC103">
        <v>3.992</v>
      </c>
      <c r="AD103">
        <v>38.816813700051888</v>
      </c>
      <c r="AE103">
        <v>36.32589517384536</v>
      </c>
      <c r="AF103">
        <v>24.857291126102751</v>
      </c>
      <c r="AG103" s="2">
        <f t="shared" si="10"/>
        <v>60.137457044673539</v>
      </c>
      <c r="AH103" s="2">
        <f t="shared" si="11"/>
        <v>0</v>
      </c>
      <c r="AI103">
        <v>0.44265697976128693</v>
      </c>
      <c r="AJ103">
        <v>0.38816813700051889</v>
      </c>
      <c r="AL103">
        <v>1.8568379985885779</v>
      </c>
      <c r="AM103">
        <v>1370.301390431483</v>
      </c>
      <c r="AN103">
        <v>1384.552978515625</v>
      </c>
      <c r="AO103">
        <v>1.8623626232147219</v>
      </c>
      <c r="AP103">
        <v>1348.6455078125</v>
      </c>
      <c r="AQ103">
        <v>1406.928391581991</v>
      </c>
      <c r="AR103">
        <v>1416.795300451751</v>
      </c>
      <c r="AS103">
        <v>1.9144712686538701</v>
      </c>
      <c r="AT103">
        <v>3.0223324520648021</v>
      </c>
      <c r="AU103">
        <v>4.2437456889426279</v>
      </c>
      <c r="AV103">
        <v>0</v>
      </c>
    </row>
    <row r="104" spans="1:48" x14ac:dyDescent="0.3">
      <c r="A104">
        <v>3</v>
      </c>
      <c r="B104">
        <v>51.968000000000004</v>
      </c>
      <c r="C104">
        <v>0.26700000000000002</v>
      </c>
      <c r="D104">
        <v>0.871</v>
      </c>
      <c r="E104">
        <v>0.318</v>
      </c>
      <c r="F104">
        <v>14.632999999999999</v>
      </c>
      <c r="G104">
        <v>0.47099999999999997</v>
      </c>
      <c r="H104">
        <v>12.385999999999999</v>
      </c>
      <c r="I104">
        <v>18.353000000000002</v>
      </c>
      <c r="J104">
        <v>0.32800000000000001</v>
      </c>
      <c r="K104">
        <v>0</v>
      </c>
      <c r="L104">
        <v>0.1</v>
      </c>
      <c r="M104">
        <v>2.5000000000000001E-2</v>
      </c>
      <c r="N104" s="1">
        <f t="shared" si="9"/>
        <v>99.72</v>
      </c>
      <c r="O104" s="1" t="s">
        <v>71</v>
      </c>
      <c r="P104" t="str" cm="1">
        <f t="array" ref="P104">_xlfn.IFS(A104=3,"Core",A104=2,"Rim",TRUE,"Mantle")</f>
        <v>Core</v>
      </c>
      <c r="Q104" s="1" t="s">
        <v>93</v>
      </c>
      <c r="R104">
        <v>1.982</v>
      </c>
      <c r="S104">
        <v>8.0000000000000002E-3</v>
      </c>
      <c r="T104">
        <v>3.9E-2</v>
      </c>
      <c r="U104">
        <v>0.01</v>
      </c>
      <c r="V104">
        <v>0</v>
      </c>
      <c r="W104">
        <v>0.46700000000000003</v>
      </c>
      <c r="X104">
        <v>1.4999999999999999E-2</v>
      </c>
      <c r="Y104">
        <v>0.70399999999999996</v>
      </c>
      <c r="Z104">
        <v>0.75</v>
      </c>
      <c r="AA104">
        <v>2.4E-2</v>
      </c>
      <c r="AB104">
        <v>0</v>
      </c>
      <c r="AC104">
        <v>3.9980000000000002</v>
      </c>
      <c r="AD104">
        <v>38.739669421487605</v>
      </c>
      <c r="AE104">
        <v>36.363636363636367</v>
      </c>
      <c r="AF104">
        <v>24.896694214876039</v>
      </c>
      <c r="AG104" s="2">
        <f t="shared" si="10"/>
        <v>60.119555935098198</v>
      </c>
      <c r="AH104" s="2">
        <f t="shared" si="11"/>
        <v>0</v>
      </c>
      <c r="AI104">
        <v>0.44266528925619841</v>
      </c>
      <c r="AJ104">
        <v>0.38739669421487605</v>
      </c>
      <c r="AL104">
        <v>1.7835736309107839</v>
      </c>
      <c r="AM104">
        <v>1368.755400664797</v>
      </c>
      <c r="AN104">
        <v>1381.84912109375</v>
      </c>
      <c r="AO104">
        <v>2.0174252986907959</v>
      </c>
      <c r="AP104">
        <v>1346.485229492188</v>
      </c>
      <c r="AQ104">
        <v>1403.16076505927</v>
      </c>
      <c r="AR104">
        <v>1412.2875984250029</v>
      </c>
      <c r="AS104">
        <v>2.5129823684692378</v>
      </c>
      <c r="AT104">
        <v>2.6107501896799481</v>
      </c>
      <c r="AU104">
        <v>3.74090683265216</v>
      </c>
      <c r="AV104">
        <v>1</v>
      </c>
    </row>
    <row r="105" spans="1:48" x14ac:dyDescent="0.3">
      <c r="A105">
        <v>3</v>
      </c>
      <c r="B105">
        <v>51.432000000000002</v>
      </c>
      <c r="C105">
        <v>0.28100000000000003</v>
      </c>
      <c r="D105">
        <v>1.004</v>
      </c>
      <c r="E105">
        <v>0.29599999999999999</v>
      </c>
      <c r="F105">
        <v>14.843999999999999</v>
      </c>
      <c r="G105">
        <v>0.432</v>
      </c>
      <c r="H105">
        <v>12.079000000000001</v>
      </c>
      <c r="I105">
        <v>18.733000000000001</v>
      </c>
      <c r="J105">
        <v>0.31</v>
      </c>
      <c r="K105">
        <v>0</v>
      </c>
      <c r="L105">
        <v>0.107</v>
      </c>
      <c r="M105">
        <v>3.4000000000000002E-2</v>
      </c>
      <c r="N105" s="1">
        <f t="shared" si="9"/>
        <v>99.552000000000007</v>
      </c>
      <c r="O105" s="1" t="s">
        <v>71</v>
      </c>
      <c r="P105" t="str" cm="1">
        <f t="array" ref="P105">_xlfn.IFS(A105=3,"Core",A105=2,"Rim",TRUE,"Mantle")</f>
        <v>Core</v>
      </c>
      <c r="Q105" s="1" t="s">
        <v>93</v>
      </c>
      <c r="R105">
        <v>1.968</v>
      </c>
      <c r="S105">
        <v>8.0000000000000002E-3</v>
      </c>
      <c r="T105">
        <v>4.4999999999999998E-2</v>
      </c>
      <c r="U105">
        <v>8.9999999999999993E-3</v>
      </c>
      <c r="V105">
        <v>1.6E-2</v>
      </c>
      <c r="W105">
        <v>0.45900000000000002</v>
      </c>
      <c r="X105">
        <v>1.4E-2</v>
      </c>
      <c r="Y105">
        <v>0.68899999999999995</v>
      </c>
      <c r="Z105">
        <v>0.76800000000000002</v>
      </c>
      <c r="AA105">
        <v>2.3E-2</v>
      </c>
      <c r="AB105">
        <v>0</v>
      </c>
      <c r="AC105">
        <v>4</v>
      </c>
      <c r="AD105">
        <v>39.465570400822209</v>
      </c>
      <c r="AE105">
        <v>35.405960945529294</v>
      </c>
      <c r="AF105">
        <v>25.128468653648518</v>
      </c>
      <c r="AG105" s="2">
        <f t="shared" si="10"/>
        <v>60.017421602787458</v>
      </c>
      <c r="AH105" s="2">
        <f t="shared" si="11"/>
        <v>3.3684210526315789E-2</v>
      </c>
      <c r="AI105">
        <v>0.44861253854059624</v>
      </c>
      <c r="AJ105">
        <v>0.39465570400822209</v>
      </c>
      <c r="AL105">
        <v>0.96809476305861608</v>
      </c>
      <c r="AM105">
        <v>1361.348482983105</v>
      </c>
      <c r="AN105">
        <v>1392.522827148438</v>
      </c>
      <c r="AO105">
        <v>2.1108779907226558</v>
      </c>
      <c r="AP105">
        <v>1350.734375</v>
      </c>
      <c r="AQ105">
        <v>1390.03405353371</v>
      </c>
      <c r="AR105">
        <v>1396.9206841233949</v>
      </c>
      <c r="AS105">
        <v>2.7395672798156738</v>
      </c>
      <c r="AT105">
        <v>1.532847184265393</v>
      </c>
      <c r="AU105">
        <v>2.3883169354737048</v>
      </c>
      <c r="AV105">
        <v>1</v>
      </c>
    </row>
    <row r="106" spans="1:48" x14ac:dyDescent="0.3">
      <c r="A106">
        <v>3</v>
      </c>
      <c r="B106">
        <v>51.997999999999998</v>
      </c>
      <c r="C106">
        <v>0.29199999999999998</v>
      </c>
      <c r="D106">
        <v>0.92200000000000004</v>
      </c>
      <c r="E106">
        <v>0.34399999999999997</v>
      </c>
      <c r="F106">
        <v>15.01</v>
      </c>
      <c r="G106">
        <v>0.44500000000000001</v>
      </c>
      <c r="H106">
        <v>12.454000000000001</v>
      </c>
      <c r="I106">
        <v>18.396999999999998</v>
      </c>
      <c r="J106">
        <v>0.311</v>
      </c>
      <c r="K106">
        <v>0</v>
      </c>
      <c r="L106">
        <v>9.6000000000000002E-2</v>
      </c>
      <c r="M106">
        <v>0</v>
      </c>
      <c r="N106" s="1">
        <f t="shared" si="9"/>
        <v>100.26900000000001</v>
      </c>
      <c r="O106" s="1" t="s">
        <v>71</v>
      </c>
      <c r="P106" t="str" cm="1">
        <f t="array" ref="P106">_xlfn.IFS(A106=3,"Core",A106=2,"Rim",TRUE,"Mantle")</f>
        <v>Core</v>
      </c>
      <c r="Q106" s="1" t="s">
        <v>93</v>
      </c>
      <c r="R106">
        <v>1.974</v>
      </c>
      <c r="S106">
        <v>8.0000000000000002E-3</v>
      </c>
      <c r="T106">
        <v>4.1000000000000002E-2</v>
      </c>
      <c r="U106">
        <v>0.01</v>
      </c>
      <c r="V106">
        <v>7.0000000000000001E-3</v>
      </c>
      <c r="W106">
        <v>0.46899999999999997</v>
      </c>
      <c r="X106">
        <v>1.4E-2</v>
      </c>
      <c r="Y106">
        <v>0.70399999999999996</v>
      </c>
      <c r="Z106">
        <v>0.748</v>
      </c>
      <c r="AA106">
        <v>2.3E-2</v>
      </c>
      <c r="AB106">
        <v>0</v>
      </c>
      <c r="AC106">
        <v>4</v>
      </c>
      <c r="AD106">
        <v>38.516992790937174</v>
      </c>
      <c r="AE106">
        <v>36.251287332646747</v>
      </c>
      <c r="AF106">
        <v>25.231719876416065</v>
      </c>
      <c r="AG106" s="2">
        <f t="shared" si="10"/>
        <v>60.017050298380212</v>
      </c>
      <c r="AH106" s="2">
        <f t="shared" si="11"/>
        <v>1.4705882352941178E-2</v>
      </c>
      <c r="AI106">
        <v>0.44490216271884653</v>
      </c>
      <c r="AJ106">
        <v>0.38516992790937171</v>
      </c>
      <c r="AL106">
        <v>1.260311108107125</v>
      </c>
      <c r="AM106">
        <v>1365.59649448904</v>
      </c>
      <c r="AN106">
        <v>1385.353881835938</v>
      </c>
      <c r="AO106">
        <v>2.3940939903259282</v>
      </c>
      <c r="AP106">
        <v>1355.067626953125</v>
      </c>
      <c r="AQ106">
        <v>1394.8022512748239</v>
      </c>
      <c r="AR106">
        <v>1400.73650146454</v>
      </c>
      <c r="AS106">
        <v>2.2264173030853271</v>
      </c>
      <c r="AT106">
        <v>1.878007108003658</v>
      </c>
      <c r="AU106">
        <v>2.6141189082238991</v>
      </c>
      <c r="AV106">
        <v>1</v>
      </c>
    </row>
    <row r="107" spans="1:48" x14ac:dyDescent="0.3">
      <c r="A107">
        <v>3</v>
      </c>
      <c r="B107">
        <v>51.877000000000002</v>
      </c>
      <c r="C107">
        <v>0.308</v>
      </c>
      <c r="D107">
        <v>1.0329999999999999</v>
      </c>
      <c r="E107">
        <v>0.32500000000000001</v>
      </c>
      <c r="F107">
        <v>15.077</v>
      </c>
      <c r="G107">
        <v>0.443</v>
      </c>
      <c r="H107">
        <v>12.425000000000001</v>
      </c>
      <c r="I107">
        <v>18.216000000000001</v>
      </c>
      <c r="J107">
        <v>0.34100000000000003</v>
      </c>
      <c r="K107">
        <v>0</v>
      </c>
      <c r="L107">
        <v>0.113</v>
      </c>
      <c r="M107">
        <v>1.7999999999999999E-2</v>
      </c>
      <c r="N107" s="1">
        <f t="shared" si="9"/>
        <v>100.176</v>
      </c>
      <c r="O107" s="1" t="s">
        <v>71</v>
      </c>
      <c r="P107" t="str" cm="1">
        <f t="array" ref="P107">_xlfn.IFS(A107=3,"Core",A107=2,"Rim",TRUE,"Mantle")</f>
        <v>Core</v>
      </c>
      <c r="Q107" s="1" t="s">
        <v>93</v>
      </c>
      <c r="R107">
        <v>1.9710000000000001</v>
      </c>
      <c r="S107">
        <v>8.9999999999999993E-3</v>
      </c>
      <c r="T107">
        <v>4.5999999999999999E-2</v>
      </c>
      <c r="U107">
        <v>0.01</v>
      </c>
      <c r="V107">
        <v>8.9999999999999993E-3</v>
      </c>
      <c r="W107">
        <v>0.47</v>
      </c>
      <c r="X107">
        <v>1.4E-2</v>
      </c>
      <c r="Y107">
        <v>0.70399999999999996</v>
      </c>
      <c r="Z107">
        <v>0.74199999999999999</v>
      </c>
      <c r="AA107">
        <v>2.5000000000000001E-2</v>
      </c>
      <c r="AB107">
        <v>0</v>
      </c>
      <c r="AC107">
        <v>4</v>
      </c>
      <c r="AD107">
        <v>38.267148014440437</v>
      </c>
      <c r="AE107">
        <v>36.30737493553378</v>
      </c>
      <c r="AF107">
        <v>25.425477050025787</v>
      </c>
      <c r="AG107" s="2">
        <f t="shared" si="10"/>
        <v>59.965928449744467</v>
      </c>
      <c r="AH107" s="2">
        <f t="shared" si="11"/>
        <v>1.8789144050104383E-2</v>
      </c>
      <c r="AI107">
        <v>0.44559051057246002</v>
      </c>
      <c r="AJ107">
        <v>0.38267148014440439</v>
      </c>
      <c r="AL107">
        <v>1.808125819619065</v>
      </c>
      <c r="AM107">
        <v>1368.9743979995251</v>
      </c>
      <c r="AN107">
        <v>1383.87646484375</v>
      </c>
      <c r="AO107">
        <v>2.2303626537322998</v>
      </c>
      <c r="AP107">
        <v>1355.201171875</v>
      </c>
      <c r="AQ107">
        <v>1400.7243416003309</v>
      </c>
      <c r="AR107">
        <v>1406.158247438867</v>
      </c>
      <c r="AS107">
        <v>2.7442646026611328</v>
      </c>
      <c r="AT107">
        <v>2.6827957784244059</v>
      </c>
      <c r="AU107">
        <v>3.357114827927163</v>
      </c>
      <c r="AV107">
        <v>1</v>
      </c>
    </row>
    <row r="108" spans="1:48" x14ac:dyDescent="0.3">
      <c r="A108">
        <v>3</v>
      </c>
      <c r="B108">
        <v>51.677999999999997</v>
      </c>
      <c r="C108">
        <v>0.35499999999999998</v>
      </c>
      <c r="D108">
        <v>1.0649999999999999</v>
      </c>
      <c r="E108">
        <v>0.30099999999999999</v>
      </c>
      <c r="F108">
        <v>14.619</v>
      </c>
      <c r="G108">
        <v>0.42699999999999999</v>
      </c>
      <c r="H108">
        <v>12.282</v>
      </c>
      <c r="I108">
        <v>18.356999999999999</v>
      </c>
      <c r="J108">
        <v>0.34799999999999998</v>
      </c>
      <c r="K108">
        <v>0</v>
      </c>
      <c r="L108">
        <v>0.13400000000000001</v>
      </c>
      <c r="M108">
        <v>0</v>
      </c>
      <c r="N108" s="1">
        <f t="shared" si="9"/>
        <v>99.566000000000003</v>
      </c>
      <c r="O108" s="1" t="s">
        <v>71</v>
      </c>
      <c r="P108" t="str" cm="1">
        <f t="array" ref="P108">_xlfn.IFS(A108=3,"Core",A108=2,"Rim",TRUE,"Mantle")</f>
        <v>Core</v>
      </c>
      <c r="Q108" s="1" t="s">
        <v>93</v>
      </c>
      <c r="R108">
        <v>1.9750000000000001</v>
      </c>
      <c r="S108">
        <v>0.01</v>
      </c>
      <c r="T108">
        <v>4.8000000000000001E-2</v>
      </c>
      <c r="U108">
        <v>8.9999999999999993E-3</v>
      </c>
      <c r="V108">
        <v>0</v>
      </c>
      <c r="W108">
        <v>0.46700000000000003</v>
      </c>
      <c r="X108">
        <v>1.4E-2</v>
      </c>
      <c r="Y108">
        <v>0.69899999999999995</v>
      </c>
      <c r="Z108">
        <v>0.752</v>
      </c>
      <c r="AA108">
        <v>2.5999999999999999E-2</v>
      </c>
      <c r="AB108">
        <v>0</v>
      </c>
      <c r="AC108">
        <v>4</v>
      </c>
      <c r="AD108">
        <v>38.923395445134574</v>
      </c>
      <c r="AE108">
        <v>36.18012422360249</v>
      </c>
      <c r="AF108">
        <v>24.896480331262939</v>
      </c>
      <c r="AG108" s="2">
        <f t="shared" si="10"/>
        <v>59.948542024013719</v>
      </c>
      <c r="AH108" s="2">
        <f t="shared" si="11"/>
        <v>0</v>
      </c>
      <c r="AI108">
        <v>0.44358178053830222</v>
      </c>
      <c r="AJ108">
        <v>0.38923395445134573</v>
      </c>
      <c r="AL108">
        <v>1.979207597096206</v>
      </c>
      <c r="AM108">
        <v>1371.808539874251</v>
      </c>
      <c r="AN108">
        <v>1387.16748046875</v>
      </c>
      <c r="AO108">
        <v>2.053865909576416</v>
      </c>
      <c r="AP108">
        <v>1360.363403320312</v>
      </c>
      <c r="AQ108">
        <v>1403.4774469832</v>
      </c>
      <c r="AR108">
        <v>1411.643263512794</v>
      </c>
      <c r="AS108">
        <v>3.239130973815918</v>
      </c>
      <c r="AT108">
        <v>2.9464147376088481</v>
      </c>
      <c r="AU108">
        <v>3.959295510568229</v>
      </c>
      <c r="AV108">
        <v>1</v>
      </c>
    </row>
    <row r="109" spans="1:48" x14ac:dyDescent="0.3">
      <c r="A109">
        <v>3</v>
      </c>
      <c r="B109">
        <v>51.804000000000002</v>
      </c>
      <c r="C109">
        <v>0.29699999999999999</v>
      </c>
      <c r="D109">
        <v>0.88200000000000001</v>
      </c>
      <c r="E109">
        <v>0.251</v>
      </c>
      <c r="F109">
        <v>14.813000000000001</v>
      </c>
      <c r="G109">
        <v>0.42399999999999999</v>
      </c>
      <c r="H109">
        <v>12.39</v>
      </c>
      <c r="I109">
        <v>18.248000000000001</v>
      </c>
      <c r="J109">
        <v>0.33400000000000002</v>
      </c>
      <c r="K109">
        <v>0</v>
      </c>
      <c r="L109">
        <v>0.11</v>
      </c>
      <c r="M109">
        <v>0</v>
      </c>
      <c r="N109" s="1">
        <f t="shared" si="9"/>
        <v>99.553000000000011</v>
      </c>
      <c r="O109" s="1" t="s">
        <v>71</v>
      </c>
      <c r="P109" t="str" cm="1">
        <f t="array" ref="P109">_xlfn.IFS(A109=3,"Core",A109=2,"Rim",TRUE,"Mantle")</f>
        <v>Core</v>
      </c>
      <c r="Q109" s="1" t="s">
        <v>93</v>
      </c>
      <c r="R109">
        <v>1.98</v>
      </c>
      <c r="S109">
        <v>8.9999999999999993E-3</v>
      </c>
      <c r="T109">
        <v>0.04</v>
      </c>
      <c r="U109">
        <v>8.0000000000000002E-3</v>
      </c>
      <c r="V109">
        <v>1E-3</v>
      </c>
      <c r="W109">
        <v>0.47199999999999998</v>
      </c>
      <c r="X109">
        <v>1.4E-2</v>
      </c>
      <c r="Y109">
        <v>0.70599999999999996</v>
      </c>
      <c r="Z109">
        <v>0.747</v>
      </c>
      <c r="AA109">
        <v>2.5000000000000001E-2</v>
      </c>
      <c r="AB109">
        <v>0</v>
      </c>
      <c r="AC109">
        <v>4</v>
      </c>
      <c r="AD109">
        <v>38.505154639175259</v>
      </c>
      <c r="AE109">
        <v>36.391752577319586</v>
      </c>
      <c r="AF109">
        <v>25.103092783505154</v>
      </c>
      <c r="AG109" s="2">
        <f t="shared" si="10"/>
        <v>59.932088285229199</v>
      </c>
      <c r="AH109" s="2">
        <f t="shared" si="11"/>
        <v>2.1141649048625794E-3</v>
      </c>
      <c r="AI109">
        <v>0.44355670103092781</v>
      </c>
      <c r="AJ109">
        <v>0.3850515463917526</v>
      </c>
      <c r="AL109">
        <v>1.7234460987366771</v>
      </c>
      <c r="AM109">
        <v>1371.4096564416261</v>
      </c>
      <c r="AN109">
        <v>1384.642456054688</v>
      </c>
      <c r="AO109">
        <v>1.9841940402984619</v>
      </c>
      <c r="AP109">
        <v>1351.952270507812</v>
      </c>
      <c r="AQ109">
        <v>1400.4668952044599</v>
      </c>
      <c r="AR109">
        <v>1407.8781051485789</v>
      </c>
      <c r="AS109">
        <v>2.7728779315948491</v>
      </c>
      <c r="AT109">
        <v>2.5222071946800502</v>
      </c>
      <c r="AU109">
        <v>3.4412184912115862</v>
      </c>
      <c r="AV109">
        <v>1</v>
      </c>
    </row>
    <row r="110" spans="1:48" x14ac:dyDescent="0.3">
      <c r="A110">
        <v>3</v>
      </c>
      <c r="B110">
        <v>51.487000000000002</v>
      </c>
      <c r="C110">
        <v>0.35199999999999998</v>
      </c>
      <c r="D110">
        <v>1.163</v>
      </c>
      <c r="E110">
        <v>0.28799999999999998</v>
      </c>
      <c r="F110">
        <v>15.192</v>
      </c>
      <c r="G110">
        <v>0.45900000000000002</v>
      </c>
      <c r="H110">
        <v>12.068</v>
      </c>
      <c r="I110">
        <v>18.690000000000001</v>
      </c>
      <c r="J110">
        <v>0.34200000000000003</v>
      </c>
      <c r="K110">
        <v>0</v>
      </c>
      <c r="L110">
        <v>0.123</v>
      </c>
      <c r="M110">
        <v>0</v>
      </c>
      <c r="N110" s="1">
        <f t="shared" si="9"/>
        <v>100.164</v>
      </c>
      <c r="O110" s="1" t="s">
        <v>71</v>
      </c>
      <c r="P110" t="str" cm="1">
        <f t="array" ref="P110">_xlfn.IFS(A110=3,"Core",A110=2,"Rim",TRUE,"Mantle")</f>
        <v>Core</v>
      </c>
      <c r="Q110" s="1" t="s">
        <v>93</v>
      </c>
      <c r="R110">
        <v>1.9590000000000001</v>
      </c>
      <c r="S110">
        <v>0.01</v>
      </c>
      <c r="T110">
        <v>5.1999999999999998E-2</v>
      </c>
      <c r="U110">
        <v>8.9999999999999993E-3</v>
      </c>
      <c r="V110">
        <v>2.5999999999999999E-2</v>
      </c>
      <c r="W110">
        <v>0.45800000000000002</v>
      </c>
      <c r="X110">
        <v>1.4999999999999999E-2</v>
      </c>
      <c r="Y110">
        <v>0.68400000000000005</v>
      </c>
      <c r="Z110">
        <v>0.76200000000000001</v>
      </c>
      <c r="AA110">
        <v>2.5000000000000001E-2</v>
      </c>
      <c r="AB110">
        <v>0</v>
      </c>
      <c r="AC110">
        <v>4</v>
      </c>
      <c r="AD110">
        <v>39.177377892030854</v>
      </c>
      <c r="AE110">
        <v>35.167095115681235</v>
      </c>
      <c r="AF110">
        <v>25.655526992287918</v>
      </c>
      <c r="AG110" s="2">
        <f t="shared" si="10"/>
        <v>59.894921190893172</v>
      </c>
      <c r="AH110" s="2">
        <f t="shared" si="11"/>
        <v>5.3719008264462804E-2</v>
      </c>
      <c r="AI110">
        <v>0.45244215938303345</v>
      </c>
      <c r="AJ110">
        <v>0.39177377892030857</v>
      </c>
      <c r="AL110">
        <v>1.23676599640331</v>
      </c>
      <c r="AM110">
        <v>1358.7500391764229</v>
      </c>
      <c r="AN110">
        <v>1389.774658203125</v>
      </c>
      <c r="AO110">
        <v>2.601395845413208</v>
      </c>
      <c r="AP110">
        <v>1346.6943359375</v>
      </c>
      <c r="AQ110">
        <v>1389.1570656898609</v>
      </c>
      <c r="AR110">
        <v>1392.2328268121851</v>
      </c>
      <c r="AS110">
        <v>3.2064418792724609</v>
      </c>
      <c r="AT110">
        <v>1.8083458099122249</v>
      </c>
      <c r="AU110">
        <v>2.1912736347888981</v>
      </c>
      <c r="AV110">
        <v>1</v>
      </c>
    </row>
    <row r="111" spans="1:48" x14ac:dyDescent="0.3">
      <c r="A111">
        <v>3</v>
      </c>
      <c r="B111">
        <v>51.664000000000001</v>
      </c>
      <c r="C111">
        <v>0.315</v>
      </c>
      <c r="D111">
        <v>0.97299999999999998</v>
      </c>
      <c r="E111">
        <v>0.30199999999999999</v>
      </c>
      <c r="F111">
        <v>14.622</v>
      </c>
      <c r="G111">
        <v>0.432</v>
      </c>
      <c r="H111">
        <v>12.23</v>
      </c>
      <c r="I111">
        <v>18.196999999999999</v>
      </c>
      <c r="J111">
        <v>0.33300000000000002</v>
      </c>
      <c r="K111">
        <v>0</v>
      </c>
      <c r="L111">
        <v>8.8999999999999996E-2</v>
      </c>
      <c r="M111">
        <v>0</v>
      </c>
      <c r="N111" s="1">
        <f t="shared" si="9"/>
        <v>99.157000000000011</v>
      </c>
      <c r="O111" s="1" t="s">
        <v>71</v>
      </c>
      <c r="P111" t="str" cm="1">
        <f t="array" ref="P111">_xlfn.IFS(A111=3,"Core",A111=2,"Rim",TRUE,"Mantle")</f>
        <v>Core</v>
      </c>
      <c r="Q111" s="1" t="s">
        <v>93</v>
      </c>
      <c r="R111">
        <v>1.98</v>
      </c>
      <c r="S111">
        <v>8.9999999999999993E-3</v>
      </c>
      <c r="T111">
        <v>4.3999999999999997E-2</v>
      </c>
      <c r="U111">
        <v>8.9999999999999993E-3</v>
      </c>
      <c r="V111">
        <v>0</v>
      </c>
      <c r="W111">
        <v>0.46899999999999997</v>
      </c>
      <c r="X111">
        <v>1.4E-2</v>
      </c>
      <c r="Y111">
        <v>0.69899999999999995</v>
      </c>
      <c r="Z111">
        <v>0.747</v>
      </c>
      <c r="AA111">
        <v>2.5000000000000001E-2</v>
      </c>
      <c r="AB111">
        <v>0</v>
      </c>
      <c r="AC111">
        <v>3.996</v>
      </c>
      <c r="AD111">
        <v>38.724727838258168</v>
      </c>
      <c r="AE111">
        <v>36.236391912908253</v>
      </c>
      <c r="AF111">
        <v>25.038880248833589</v>
      </c>
      <c r="AG111" s="2">
        <f t="shared" si="10"/>
        <v>59.845890410958901</v>
      </c>
      <c r="AH111" s="2">
        <f t="shared" si="11"/>
        <v>0</v>
      </c>
      <c r="AI111">
        <v>0.44401244167962672</v>
      </c>
      <c r="AJ111">
        <v>0.38724727838258166</v>
      </c>
      <c r="AL111">
        <v>2.0877480513549682</v>
      </c>
      <c r="AM111">
        <v>1372.76295993698</v>
      </c>
      <c r="AN111">
        <v>1384.147338867188</v>
      </c>
      <c r="AO111">
        <v>1.954716682434082</v>
      </c>
      <c r="AP111">
        <v>1357.4189453125</v>
      </c>
      <c r="AQ111">
        <v>1406.008064643815</v>
      </c>
      <c r="AR111">
        <v>1416.9434016105999</v>
      </c>
      <c r="AS111">
        <v>2.5949840545654301</v>
      </c>
      <c r="AT111">
        <v>3.126881250018414</v>
      </c>
      <c r="AU111">
        <v>4.4822531716060769</v>
      </c>
      <c r="AV111">
        <v>1</v>
      </c>
    </row>
    <row r="112" spans="1:48" x14ac:dyDescent="0.3">
      <c r="A112">
        <v>3</v>
      </c>
      <c r="B112">
        <v>50.774000000000001</v>
      </c>
      <c r="C112">
        <v>0.312</v>
      </c>
      <c r="D112">
        <v>1.022</v>
      </c>
      <c r="E112">
        <v>0.308</v>
      </c>
      <c r="F112">
        <v>15.675000000000001</v>
      </c>
      <c r="G112">
        <v>0.47799999999999998</v>
      </c>
      <c r="H112">
        <v>12.023</v>
      </c>
      <c r="I112">
        <v>18.137</v>
      </c>
      <c r="J112">
        <v>0.30299999999999999</v>
      </c>
      <c r="K112">
        <v>0</v>
      </c>
      <c r="L112">
        <v>0.112</v>
      </c>
      <c r="M112">
        <v>3.3000000000000002E-2</v>
      </c>
      <c r="N112" s="1">
        <f t="shared" si="9"/>
        <v>99.176999999999978</v>
      </c>
      <c r="O112" s="1" t="s">
        <v>71</v>
      </c>
      <c r="P112" t="str" cm="1">
        <f t="array" ref="P112">_xlfn.IFS(A112=3,"Core",A112=2,"Rim",TRUE,"Mantle")</f>
        <v>Core</v>
      </c>
      <c r="Q112" s="1" t="s">
        <v>93</v>
      </c>
      <c r="R112">
        <v>1.9550000000000001</v>
      </c>
      <c r="S112">
        <v>8.9999999999999993E-3</v>
      </c>
      <c r="T112">
        <v>4.5999999999999999E-2</v>
      </c>
      <c r="U112">
        <v>8.9999999999999993E-3</v>
      </c>
      <c r="V112">
        <v>0.04</v>
      </c>
      <c r="W112">
        <v>0.46500000000000002</v>
      </c>
      <c r="X112">
        <v>1.6E-2</v>
      </c>
      <c r="Y112">
        <v>0.69</v>
      </c>
      <c r="Z112">
        <v>0.748</v>
      </c>
      <c r="AA112">
        <v>2.3E-2</v>
      </c>
      <c r="AB112">
        <v>0</v>
      </c>
      <c r="AC112">
        <v>4</v>
      </c>
      <c r="AD112">
        <v>38.182746299132205</v>
      </c>
      <c r="AE112">
        <v>35.222052067381313</v>
      </c>
      <c r="AF112">
        <v>26.595201633486475</v>
      </c>
      <c r="AG112" s="2">
        <f t="shared" si="10"/>
        <v>59.740259740259738</v>
      </c>
      <c r="AH112" s="2">
        <f t="shared" si="11"/>
        <v>7.9207920792079209E-2</v>
      </c>
      <c r="AI112">
        <v>0.4568657478305258</v>
      </c>
      <c r="AJ112">
        <v>0.38182746299132203</v>
      </c>
      <c r="AL112">
        <v>0.49335438041391549</v>
      </c>
      <c r="AM112">
        <v>1350.877520171706</v>
      </c>
      <c r="AN112">
        <v>1387.540283203125</v>
      </c>
      <c r="AO112">
        <v>2.8582363128662109</v>
      </c>
      <c r="AP112">
        <v>1340.75439453125</v>
      </c>
      <c r="AQ112">
        <v>1372.3425387887251</v>
      </c>
      <c r="AR112">
        <v>1370.7345543564941</v>
      </c>
      <c r="AS112">
        <v>2.4203617572784419</v>
      </c>
      <c r="AT112">
        <v>-1.074878407553115E-2</v>
      </c>
      <c r="AU112">
        <v>-0.2112619148285475</v>
      </c>
      <c r="AV112">
        <v>1</v>
      </c>
    </row>
    <row r="113" spans="1:50" x14ac:dyDescent="0.3">
      <c r="A113">
        <v>3</v>
      </c>
      <c r="B113">
        <v>50.944000000000003</v>
      </c>
      <c r="C113">
        <v>0.40300000000000002</v>
      </c>
      <c r="D113">
        <v>1.208</v>
      </c>
      <c r="E113">
        <v>0.26400000000000001</v>
      </c>
      <c r="F113">
        <v>14.839</v>
      </c>
      <c r="G113">
        <v>0.43</v>
      </c>
      <c r="H113">
        <v>11.972</v>
      </c>
      <c r="I113">
        <v>18.402000000000001</v>
      </c>
      <c r="J113">
        <v>0.318</v>
      </c>
      <c r="K113">
        <v>0</v>
      </c>
      <c r="L113">
        <v>0.129</v>
      </c>
      <c r="M113">
        <v>1.4E-2</v>
      </c>
      <c r="N113" s="1">
        <f t="shared" si="9"/>
        <v>98.923000000000002</v>
      </c>
      <c r="O113" s="1" t="s">
        <v>71</v>
      </c>
      <c r="P113" t="str" cm="1">
        <f t="array" ref="P113">_xlfn.IFS(A113=3,"Core",A113=2,"Rim",TRUE,"Mantle")</f>
        <v>Core</v>
      </c>
      <c r="Q113" s="1" t="s">
        <v>93</v>
      </c>
      <c r="R113">
        <v>1.9630000000000001</v>
      </c>
      <c r="S113">
        <v>1.2E-2</v>
      </c>
      <c r="T113">
        <v>5.5E-2</v>
      </c>
      <c r="U113">
        <v>8.0000000000000002E-3</v>
      </c>
      <c r="V113">
        <v>1.2E-2</v>
      </c>
      <c r="W113">
        <v>0.46600000000000003</v>
      </c>
      <c r="X113">
        <v>1.4E-2</v>
      </c>
      <c r="Y113">
        <v>0.68700000000000006</v>
      </c>
      <c r="Z113">
        <v>0.76</v>
      </c>
      <c r="AA113">
        <v>2.4E-2</v>
      </c>
      <c r="AB113">
        <v>0</v>
      </c>
      <c r="AC113">
        <v>4</v>
      </c>
      <c r="AD113">
        <v>39.195461578133056</v>
      </c>
      <c r="AE113">
        <v>35.430634347601853</v>
      </c>
      <c r="AF113">
        <v>25.373904074265084</v>
      </c>
      <c r="AG113" s="2">
        <f t="shared" si="10"/>
        <v>59.583694709453603</v>
      </c>
      <c r="AH113" s="2">
        <f t="shared" si="11"/>
        <v>2.5104602510460251E-2</v>
      </c>
      <c r="AI113">
        <v>0.44971634863331611</v>
      </c>
      <c r="AJ113">
        <v>0.39195461578133056</v>
      </c>
      <c r="AL113">
        <v>1.371010317465007</v>
      </c>
      <c r="AM113">
        <v>1362.1314711079931</v>
      </c>
      <c r="AN113">
        <v>1394.341552734375</v>
      </c>
      <c r="AO113">
        <v>2.8982465267181401</v>
      </c>
      <c r="AP113">
        <v>1350.02099609375</v>
      </c>
      <c r="AQ113">
        <v>1393.7308847699239</v>
      </c>
      <c r="AR113">
        <v>1400.746995331692</v>
      </c>
      <c r="AS113">
        <v>3.036166667938232</v>
      </c>
      <c r="AT113">
        <v>2.2815780462165089</v>
      </c>
      <c r="AU113">
        <v>3.1545894109660519</v>
      </c>
      <c r="AV113">
        <v>1</v>
      </c>
    </row>
    <row r="114" spans="1:50" x14ac:dyDescent="0.3">
      <c r="A114">
        <v>3</v>
      </c>
      <c r="B114">
        <v>51.603999999999999</v>
      </c>
      <c r="C114">
        <v>0.23</v>
      </c>
      <c r="D114">
        <v>0.82399999999999995</v>
      </c>
      <c r="E114">
        <v>0.34399999999999997</v>
      </c>
      <c r="F114">
        <v>14.4</v>
      </c>
      <c r="G114">
        <v>0.42299999999999999</v>
      </c>
      <c r="H114">
        <v>11.913</v>
      </c>
      <c r="I114">
        <v>18.611000000000001</v>
      </c>
      <c r="J114">
        <v>0.315</v>
      </c>
      <c r="K114">
        <v>0</v>
      </c>
      <c r="L114">
        <v>0.11899999999999999</v>
      </c>
      <c r="M114">
        <v>1.7000000000000001E-2</v>
      </c>
      <c r="N114" s="1">
        <f t="shared" si="9"/>
        <v>98.8</v>
      </c>
      <c r="O114" s="1" t="s">
        <v>71</v>
      </c>
      <c r="P114" t="str" cm="1">
        <f t="array" ref="P114">_xlfn.IFS(A114=3,"Core",A114=2,"Rim",TRUE,"Mantle")</f>
        <v>Core</v>
      </c>
      <c r="Q114" s="1" t="s">
        <v>93</v>
      </c>
      <c r="R114">
        <v>1.9870000000000001</v>
      </c>
      <c r="S114">
        <v>7.0000000000000001E-3</v>
      </c>
      <c r="T114">
        <v>3.6999999999999998E-2</v>
      </c>
      <c r="U114">
        <v>0.01</v>
      </c>
      <c r="V114">
        <v>0</v>
      </c>
      <c r="W114">
        <v>0.46400000000000002</v>
      </c>
      <c r="X114">
        <v>1.4E-2</v>
      </c>
      <c r="Y114">
        <v>0.68400000000000005</v>
      </c>
      <c r="Z114">
        <v>0.76800000000000002</v>
      </c>
      <c r="AA114">
        <v>2.4E-2</v>
      </c>
      <c r="AB114">
        <v>0</v>
      </c>
      <c r="AC114">
        <v>3.9940000000000002</v>
      </c>
      <c r="AD114">
        <v>39.792746113989644</v>
      </c>
      <c r="AE114">
        <v>35.440414507772019</v>
      </c>
      <c r="AF114">
        <v>24.766839378238341</v>
      </c>
      <c r="AG114" s="2">
        <f t="shared" si="10"/>
        <v>59.581881533101047</v>
      </c>
      <c r="AH114" s="2">
        <f t="shared" si="11"/>
        <v>0</v>
      </c>
      <c r="AI114">
        <v>0.44663212435233163</v>
      </c>
      <c r="AJ114">
        <v>0.39792746113989641</v>
      </c>
      <c r="AL114">
        <v>1.7358076160918541</v>
      </c>
      <c r="AM114">
        <v>1370.5728704225401</v>
      </c>
      <c r="AN114">
        <v>1387.224487304688</v>
      </c>
      <c r="AO114">
        <v>2.1655890941619869</v>
      </c>
      <c r="AP114">
        <v>1355.556518554688</v>
      </c>
      <c r="AQ114">
        <v>1402.2536323468501</v>
      </c>
      <c r="AR114">
        <v>1415.3797621547719</v>
      </c>
      <c r="AS114">
        <v>2.5648670196533199</v>
      </c>
      <c r="AT114">
        <v>2.570628703500915</v>
      </c>
      <c r="AU114">
        <v>4.1966857506382631</v>
      </c>
      <c r="AV114">
        <v>0</v>
      </c>
    </row>
    <row r="115" spans="1:50" x14ac:dyDescent="0.3">
      <c r="A115">
        <v>3</v>
      </c>
      <c r="B115">
        <v>51.912999999999997</v>
      </c>
      <c r="C115">
        <v>0.31</v>
      </c>
      <c r="D115">
        <v>0.95399999999999996</v>
      </c>
      <c r="E115">
        <v>0.22600000000000001</v>
      </c>
      <c r="F115">
        <v>15.709</v>
      </c>
      <c r="G115">
        <v>0.495</v>
      </c>
      <c r="H115">
        <v>12.525</v>
      </c>
      <c r="I115">
        <v>18.009</v>
      </c>
      <c r="J115">
        <v>0.253</v>
      </c>
      <c r="K115">
        <v>0</v>
      </c>
      <c r="L115">
        <v>0.10199999999999999</v>
      </c>
      <c r="M115">
        <v>1.7999999999999999E-2</v>
      </c>
      <c r="N115" s="1">
        <f t="shared" si="9"/>
        <v>100.51400000000001</v>
      </c>
      <c r="O115" s="1" t="s">
        <v>71</v>
      </c>
      <c r="P115" t="str" cm="1">
        <f t="array" ref="P115">_xlfn.IFS(A115=3,"Core",A115=2,"Rim",TRUE,"Mantle")</f>
        <v>Core</v>
      </c>
      <c r="Q115" s="1" t="s">
        <v>93</v>
      </c>
      <c r="R115">
        <v>1.9690000000000001</v>
      </c>
      <c r="S115">
        <v>8.9999999999999993E-3</v>
      </c>
      <c r="T115">
        <v>4.2999999999999997E-2</v>
      </c>
      <c r="U115">
        <v>7.0000000000000001E-3</v>
      </c>
      <c r="V115">
        <v>1.2999999999999999E-2</v>
      </c>
      <c r="W115">
        <v>0.48499999999999999</v>
      </c>
      <c r="X115">
        <v>1.6E-2</v>
      </c>
      <c r="Y115">
        <v>0.70799999999999996</v>
      </c>
      <c r="Z115">
        <v>0.73199999999999998</v>
      </c>
      <c r="AA115">
        <v>1.9E-2</v>
      </c>
      <c r="AB115">
        <v>0</v>
      </c>
      <c r="AC115">
        <v>4</v>
      </c>
      <c r="AD115">
        <v>37.461617195496416</v>
      </c>
      <c r="AE115">
        <v>36.233367451381774</v>
      </c>
      <c r="AF115">
        <v>26.305015353121803</v>
      </c>
      <c r="AG115" s="2">
        <f t="shared" si="10"/>
        <v>59.346186085498729</v>
      </c>
      <c r="AH115" s="2">
        <f t="shared" si="11"/>
        <v>2.6104417670682729E-2</v>
      </c>
      <c r="AI115">
        <v>0.45035823950870013</v>
      </c>
      <c r="AJ115">
        <v>0.37461617195496416</v>
      </c>
      <c r="AL115">
        <v>0.81338664581993214</v>
      </c>
      <c r="AM115">
        <v>1355.3273375300789</v>
      </c>
      <c r="AN115">
        <v>1381.152465820312</v>
      </c>
      <c r="AO115">
        <v>2.0588376522064209</v>
      </c>
      <c r="AP115">
        <v>1341.532104492188</v>
      </c>
      <c r="AQ115">
        <v>1388.4379186687941</v>
      </c>
      <c r="AR115">
        <v>1395.0768940541141</v>
      </c>
      <c r="AS115">
        <v>1.5467003583908081</v>
      </c>
      <c r="AT115">
        <v>1.48451745124521</v>
      </c>
      <c r="AU115">
        <v>2.3099400028855221</v>
      </c>
      <c r="AV115">
        <v>1</v>
      </c>
    </row>
    <row r="116" spans="1:50" x14ac:dyDescent="0.3">
      <c r="A116">
        <v>3</v>
      </c>
      <c r="B116">
        <v>52.01</v>
      </c>
      <c r="C116">
        <v>0.307</v>
      </c>
      <c r="D116">
        <v>0.88700000000000001</v>
      </c>
      <c r="E116">
        <v>0.32200000000000001</v>
      </c>
      <c r="F116">
        <v>15.356</v>
      </c>
      <c r="G116">
        <v>0.46</v>
      </c>
      <c r="H116">
        <v>12.351000000000001</v>
      </c>
      <c r="I116">
        <v>18.332000000000001</v>
      </c>
      <c r="J116">
        <v>0.27900000000000003</v>
      </c>
      <c r="K116">
        <v>0</v>
      </c>
      <c r="L116">
        <v>0.125</v>
      </c>
      <c r="M116">
        <v>4.1000000000000002E-2</v>
      </c>
      <c r="N116" s="1">
        <f t="shared" si="9"/>
        <v>100.47</v>
      </c>
      <c r="O116" s="1" t="s">
        <v>71</v>
      </c>
      <c r="P116" t="str" cm="1">
        <f t="array" ref="P116">_xlfn.IFS(A116=3,"Core",A116=2,"Rim",TRUE,"Mantle")</f>
        <v>Core</v>
      </c>
      <c r="Q116" s="1" t="s">
        <v>93</v>
      </c>
      <c r="R116">
        <v>1.974</v>
      </c>
      <c r="S116">
        <v>8.9999999999999993E-3</v>
      </c>
      <c r="T116">
        <v>0.04</v>
      </c>
      <c r="U116">
        <v>0.01</v>
      </c>
      <c r="V116">
        <v>5.0000000000000001E-3</v>
      </c>
      <c r="W116">
        <v>0.48299999999999998</v>
      </c>
      <c r="X116">
        <v>1.4999999999999999E-2</v>
      </c>
      <c r="Y116">
        <v>0.69899999999999995</v>
      </c>
      <c r="Z116">
        <v>0.746</v>
      </c>
      <c r="AA116">
        <v>2.1000000000000001E-2</v>
      </c>
      <c r="AB116">
        <v>0</v>
      </c>
      <c r="AC116">
        <v>4</v>
      </c>
      <c r="AD116">
        <v>38.295687885010267</v>
      </c>
      <c r="AE116">
        <v>35.882956878850102</v>
      </c>
      <c r="AF116">
        <v>25.821355236139631</v>
      </c>
      <c r="AG116" s="2">
        <f t="shared" si="10"/>
        <v>59.137055837563445</v>
      </c>
      <c r="AH116" s="2">
        <f t="shared" si="11"/>
        <v>1.0245901639344263E-2</v>
      </c>
      <c r="AI116">
        <v>0.44969199178644764</v>
      </c>
      <c r="AJ116">
        <v>0.38295687885010266</v>
      </c>
      <c r="AL116">
        <v>0.96111686075330738</v>
      </c>
      <c r="AM116">
        <v>1360.2046366101449</v>
      </c>
      <c r="AN116">
        <v>1388.035400390625</v>
      </c>
      <c r="AO116">
        <v>2.3094592094421391</v>
      </c>
      <c r="AP116">
        <v>1349.905395507812</v>
      </c>
      <c r="AQ116">
        <v>1389.8256171341291</v>
      </c>
      <c r="AR116">
        <v>1396.8449804771751</v>
      </c>
      <c r="AS116">
        <v>1.821537852287292</v>
      </c>
      <c r="AT116">
        <v>1.532609543783565</v>
      </c>
      <c r="AU116">
        <v>2.4046971685320551</v>
      </c>
      <c r="AV116">
        <v>1</v>
      </c>
    </row>
    <row r="117" spans="1:50" x14ac:dyDescent="0.3">
      <c r="A117">
        <v>3</v>
      </c>
      <c r="B117">
        <v>51.155999999999999</v>
      </c>
      <c r="C117">
        <v>0.34599999999999997</v>
      </c>
      <c r="D117">
        <v>1.133</v>
      </c>
      <c r="E117">
        <v>0.27700000000000002</v>
      </c>
      <c r="F117">
        <v>15.404</v>
      </c>
      <c r="G117">
        <v>0.442</v>
      </c>
      <c r="H117">
        <v>12.016999999999999</v>
      </c>
      <c r="I117">
        <v>17.852</v>
      </c>
      <c r="J117">
        <v>0.40600000000000003</v>
      </c>
      <c r="K117">
        <v>0</v>
      </c>
      <c r="L117">
        <v>0.13500000000000001</v>
      </c>
      <c r="M117">
        <v>2.5999999999999999E-2</v>
      </c>
      <c r="N117" s="1">
        <f t="shared" si="9"/>
        <v>99.194000000000003</v>
      </c>
      <c r="O117" s="1" t="s">
        <v>71</v>
      </c>
      <c r="P117" t="str" cm="1">
        <f t="array" ref="P117">_xlfn.IFS(A117=3,"Core",A117=2,"Rim",TRUE,"Mantle")</f>
        <v>Core</v>
      </c>
      <c r="Q117" s="1" t="s">
        <v>93</v>
      </c>
      <c r="R117">
        <v>1.9670000000000001</v>
      </c>
      <c r="S117">
        <v>0.01</v>
      </c>
      <c r="T117">
        <v>5.0999999999999997E-2</v>
      </c>
      <c r="U117">
        <v>8.0000000000000002E-3</v>
      </c>
      <c r="V117">
        <v>1.7000000000000001E-2</v>
      </c>
      <c r="W117">
        <v>0.47799999999999998</v>
      </c>
      <c r="X117">
        <v>1.4E-2</v>
      </c>
      <c r="Y117">
        <v>0.68799999999999994</v>
      </c>
      <c r="Z117">
        <v>0.73499999999999999</v>
      </c>
      <c r="AA117">
        <v>0.03</v>
      </c>
      <c r="AB117">
        <v>0</v>
      </c>
      <c r="AC117">
        <v>4</v>
      </c>
      <c r="AD117">
        <v>38.04347826086957</v>
      </c>
      <c r="AE117">
        <v>35.610766045548658</v>
      </c>
      <c r="AF117">
        <v>26.345755693581779</v>
      </c>
      <c r="AG117" s="2">
        <f t="shared" si="10"/>
        <v>59.005145797598622</v>
      </c>
      <c r="AH117" s="2">
        <f t="shared" si="11"/>
        <v>3.4343434343434349E-2</v>
      </c>
      <c r="AI117">
        <v>0.45367494824016563</v>
      </c>
      <c r="AJ117">
        <v>0.38043478260869568</v>
      </c>
      <c r="AL117">
        <v>2.6012349679493632</v>
      </c>
      <c r="AM117">
        <v>1370.642674055709</v>
      </c>
      <c r="AN117">
        <v>1378.01806640625</v>
      </c>
      <c r="AO117">
        <v>2.8092930316925049</v>
      </c>
      <c r="AP117">
        <v>1350.429931640625</v>
      </c>
      <c r="AQ117">
        <v>1403.0517340791971</v>
      </c>
      <c r="AR117">
        <v>1404.544827955458</v>
      </c>
      <c r="AS117">
        <v>3.5071909427642818</v>
      </c>
      <c r="AT117">
        <v>3.557288755426725</v>
      </c>
      <c r="AU117">
        <v>3.743197091205976</v>
      </c>
      <c r="AV117">
        <v>1</v>
      </c>
    </row>
    <row r="118" spans="1:50" x14ac:dyDescent="0.3">
      <c r="A118">
        <v>3</v>
      </c>
      <c r="B118">
        <v>50.984000000000002</v>
      </c>
      <c r="C118">
        <v>0.36199999999999999</v>
      </c>
      <c r="D118">
        <v>1.1910000000000001</v>
      </c>
      <c r="E118">
        <v>0.26400000000000001</v>
      </c>
      <c r="F118">
        <v>15.827</v>
      </c>
      <c r="G118">
        <v>0.441</v>
      </c>
      <c r="H118">
        <v>11.557</v>
      </c>
      <c r="I118">
        <v>18.741</v>
      </c>
      <c r="J118">
        <v>0.39200000000000002</v>
      </c>
      <c r="K118">
        <v>0</v>
      </c>
      <c r="L118">
        <v>0.14000000000000001</v>
      </c>
      <c r="M118">
        <v>0</v>
      </c>
      <c r="N118" s="1">
        <f t="shared" si="9"/>
        <v>99.899000000000015</v>
      </c>
      <c r="O118" s="1" t="s">
        <v>71</v>
      </c>
      <c r="P118" t="str" cm="1">
        <f t="array" ref="P118">_xlfn.IFS(A118=3,"Core",A118=2,"Rim",TRUE,"Mantle")</f>
        <v>Core</v>
      </c>
      <c r="Q118" s="1" t="s">
        <v>93</v>
      </c>
      <c r="R118">
        <v>1.9510000000000001</v>
      </c>
      <c r="S118">
        <v>0.01</v>
      </c>
      <c r="T118">
        <v>5.3999999999999999E-2</v>
      </c>
      <c r="U118">
        <v>8.0000000000000002E-3</v>
      </c>
      <c r="V118">
        <v>4.4999999999999998E-2</v>
      </c>
      <c r="W118">
        <v>0.46100000000000002</v>
      </c>
      <c r="X118">
        <v>1.4E-2</v>
      </c>
      <c r="Y118">
        <v>0.65900000000000003</v>
      </c>
      <c r="Z118">
        <v>0.76800000000000002</v>
      </c>
      <c r="AA118">
        <v>2.9000000000000001E-2</v>
      </c>
      <c r="AB118">
        <v>0</v>
      </c>
      <c r="AC118">
        <v>4</v>
      </c>
      <c r="AD118">
        <v>39.445300462249612</v>
      </c>
      <c r="AE118">
        <v>33.84694401643555</v>
      </c>
      <c r="AF118">
        <v>26.707755521314841</v>
      </c>
      <c r="AG118" s="2">
        <f t="shared" si="10"/>
        <v>58.839285714285715</v>
      </c>
      <c r="AH118" s="2">
        <f t="shared" si="11"/>
        <v>8.8932806324110672E-2</v>
      </c>
      <c r="AI118">
        <v>0.46430405752439646</v>
      </c>
      <c r="AJ118">
        <v>0.39445300462249611</v>
      </c>
      <c r="AL118">
        <v>1.318219561630297</v>
      </c>
      <c r="AM118">
        <v>1355.2455373476459</v>
      </c>
      <c r="AN118">
        <v>1387.8388671875</v>
      </c>
      <c r="AO118">
        <v>3.6656019687652588</v>
      </c>
      <c r="AP118">
        <v>1346.939086914062</v>
      </c>
      <c r="AQ118">
        <v>1378.7950123728999</v>
      </c>
      <c r="AR118">
        <v>1376.038556387201</v>
      </c>
      <c r="AS118">
        <v>3.967815637588501</v>
      </c>
      <c r="AT118">
        <v>1.4076448139981039</v>
      </c>
      <c r="AU118">
        <v>1.0626920303171521</v>
      </c>
      <c r="AV118">
        <v>1</v>
      </c>
    </row>
    <row r="119" spans="1:50" x14ac:dyDescent="0.3">
      <c r="A119">
        <v>3</v>
      </c>
      <c r="B119">
        <v>51.011000000000003</v>
      </c>
      <c r="C119">
        <v>0.27700000000000002</v>
      </c>
      <c r="D119">
        <v>1.0529999999999999</v>
      </c>
      <c r="E119">
        <v>0.23</v>
      </c>
      <c r="F119">
        <v>16.242000000000001</v>
      </c>
      <c r="G119">
        <v>0.47199999999999998</v>
      </c>
      <c r="H119">
        <v>11.483000000000001</v>
      </c>
      <c r="I119">
        <v>19.097000000000001</v>
      </c>
      <c r="J119">
        <v>0.32100000000000001</v>
      </c>
      <c r="K119">
        <v>0</v>
      </c>
      <c r="L119">
        <v>0.11</v>
      </c>
      <c r="M119">
        <v>2.5000000000000001E-2</v>
      </c>
      <c r="N119" s="1">
        <f t="shared" si="9"/>
        <v>100.32100000000001</v>
      </c>
      <c r="O119" s="1" t="s">
        <v>71</v>
      </c>
      <c r="P119" t="str" cm="1">
        <f t="array" ref="P119">_xlfn.IFS(A119=3,"Core",A119=2,"Rim",TRUE,"Mantle")</f>
        <v>Core</v>
      </c>
      <c r="Q119" s="1" t="s">
        <v>93</v>
      </c>
      <c r="R119">
        <v>1.9470000000000001</v>
      </c>
      <c r="S119">
        <v>8.0000000000000002E-3</v>
      </c>
      <c r="T119">
        <v>4.7E-2</v>
      </c>
      <c r="U119">
        <v>7.0000000000000001E-3</v>
      </c>
      <c r="V119">
        <v>0.06</v>
      </c>
      <c r="W119">
        <v>0.45800000000000002</v>
      </c>
      <c r="X119">
        <v>1.4999999999999999E-2</v>
      </c>
      <c r="Y119">
        <v>0.65300000000000002</v>
      </c>
      <c r="Z119">
        <v>0.78100000000000003</v>
      </c>
      <c r="AA119">
        <v>2.4E-2</v>
      </c>
      <c r="AB119">
        <v>0</v>
      </c>
      <c r="AC119">
        <v>4</v>
      </c>
      <c r="AD119">
        <v>39.705134722928321</v>
      </c>
      <c r="AE119">
        <v>33.197763091001526</v>
      </c>
      <c r="AF119">
        <v>27.09710218607016</v>
      </c>
      <c r="AG119" s="2">
        <f t="shared" si="10"/>
        <v>58.775877587758771</v>
      </c>
      <c r="AH119" s="2">
        <f t="shared" si="11"/>
        <v>0.11583011583011582</v>
      </c>
      <c r="AI119">
        <v>0.46949669547534323</v>
      </c>
      <c r="AJ119">
        <v>0.3970513472292832</v>
      </c>
      <c r="AL119">
        <v>-0.1984946132961696</v>
      </c>
      <c r="AM119">
        <v>1340.4131317890369</v>
      </c>
      <c r="AN119">
        <v>1391.941284179688</v>
      </c>
      <c r="AO119">
        <v>3.6896393299102779</v>
      </c>
      <c r="AP119">
        <v>1328.536499023438</v>
      </c>
      <c r="AQ119">
        <v>1349.0437824891139</v>
      </c>
      <c r="AR119">
        <v>1345.7157580597679</v>
      </c>
      <c r="AS119">
        <v>3.1869621276855469</v>
      </c>
      <c r="AT119">
        <v>-2.0773331005857472</v>
      </c>
      <c r="AU119">
        <v>-2.4944016301650862</v>
      </c>
      <c r="AV119">
        <v>1</v>
      </c>
    </row>
    <row r="120" spans="1:50" x14ac:dyDescent="0.3">
      <c r="A120">
        <v>3</v>
      </c>
      <c r="B120">
        <v>50.813000000000002</v>
      </c>
      <c r="C120">
        <v>0.35599999999999998</v>
      </c>
      <c r="D120">
        <v>1.0249999999999999</v>
      </c>
      <c r="E120">
        <v>0.28000000000000003</v>
      </c>
      <c r="F120">
        <v>15.731999999999999</v>
      </c>
      <c r="G120">
        <v>0.46200000000000002</v>
      </c>
      <c r="H120">
        <v>11.381</v>
      </c>
      <c r="I120">
        <v>18.661999999999999</v>
      </c>
      <c r="J120">
        <v>0.33600000000000002</v>
      </c>
      <c r="K120">
        <v>0</v>
      </c>
      <c r="L120">
        <v>0.124</v>
      </c>
      <c r="M120">
        <v>0</v>
      </c>
      <c r="N120" s="1">
        <f t="shared" si="9"/>
        <v>99.171000000000006</v>
      </c>
      <c r="O120" s="1" t="s">
        <v>71</v>
      </c>
      <c r="P120" t="str" cm="1">
        <f t="array" ref="P120">_xlfn.IFS(A120=3,"Core",A120=2,"Rim",TRUE,"Mantle")</f>
        <v>Core</v>
      </c>
      <c r="Q120" s="1" t="s">
        <v>93</v>
      </c>
      <c r="R120">
        <v>1.9610000000000001</v>
      </c>
      <c r="S120">
        <v>0.01</v>
      </c>
      <c r="T120">
        <v>4.7E-2</v>
      </c>
      <c r="U120">
        <v>8.9999999999999993E-3</v>
      </c>
      <c r="V120">
        <v>2.8000000000000001E-2</v>
      </c>
      <c r="W120">
        <v>0.48</v>
      </c>
      <c r="X120">
        <v>1.4999999999999999E-2</v>
      </c>
      <c r="Y120">
        <v>0.65400000000000003</v>
      </c>
      <c r="Z120">
        <v>0.77200000000000002</v>
      </c>
      <c r="AA120">
        <v>2.5000000000000001E-2</v>
      </c>
      <c r="AB120">
        <v>0</v>
      </c>
      <c r="AC120">
        <v>4</v>
      </c>
      <c r="AD120">
        <v>39.610056439199596</v>
      </c>
      <c r="AE120">
        <v>33.555669574140587</v>
      </c>
      <c r="AF120">
        <v>26.834273986659824</v>
      </c>
      <c r="AG120" s="2">
        <f t="shared" si="10"/>
        <v>57.671957671957671</v>
      </c>
      <c r="AH120" s="2">
        <f t="shared" si="11"/>
        <v>5.5118110236220472E-2</v>
      </c>
      <c r="AI120">
        <v>0.46639302206259625</v>
      </c>
      <c r="AJ120">
        <v>0.39610056439199598</v>
      </c>
      <c r="AL120">
        <v>0.89023355471924148</v>
      </c>
      <c r="AM120">
        <v>1350.079901741341</v>
      </c>
      <c r="AN120">
        <v>1395.381103515625</v>
      </c>
      <c r="AO120">
        <v>3.4851646423339839</v>
      </c>
      <c r="AP120">
        <v>1336.978881835938</v>
      </c>
      <c r="AQ120">
        <v>1375.4028531597171</v>
      </c>
      <c r="AR120">
        <v>1376.8138428815209</v>
      </c>
      <c r="AS120">
        <v>3.2115175724029541</v>
      </c>
      <c r="AT120">
        <v>0.94490009004402964</v>
      </c>
      <c r="AU120">
        <v>1.121437174978807</v>
      </c>
      <c r="AV120">
        <v>1</v>
      </c>
    </row>
    <row r="121" spans="1:50" x14ac:dyDescent="0.3">
      <c r="A121" s="1">
        <v>3</v>
      </c>
      <c r="B121" s="1">
        <v>51.158000000000001</v>
      </c>
      <c r="C121" s="1">
        <v>0.29599999999999999</v>
      </c>
      <c r="D121" s="1">
        <v>1.4319999999999999</v>
      </c>
      <c r="E121" s="1">
        <v>0.317</v>
      </c>
      <c r="F121" s="1">
        <v>16.016999999999999</v>
      </c>
      <c r="G121" s="1">
        <v>0.45100000000000001</v>
      </c>
      <c r="H121" s="1">
        <v>11.204000000000001</v>
      </c>
      <c r="I121" s="1">
        <v>18.873999999999999</v>
      </c>
      <c r="J121" s="1">
        <v>0.35099999999999998</v>
      </c>
      <c r="K121" s="1">
        <v>0</v>
      </c>
      <c r="L121" s="1">
        <v>0</v>
      </c>
      <c r="M121" s="1">
        <v>0</v>
      </c>
      <c r="N121" s="1">
        <f t="shared" si="9"/>
        <v>100.1</v>
      </c>
      <c r="O121" s="1" t="s">
        <v>71</v>
      </c>
      <c r="P121" t="str" cm="1">
        <f t="array" ref="P121">_xlfn.IFS(A121=3,"Core",A121=2,"Rim",TRUE,"Mantle")</f>
        <v>Core</v>
      </c>
      <c r="Q121" s="1" t="s">
        <v>52</v>
      </c>
      <c r="R121" s="1">
        <v>1.954</v>
      </c>
      <c r="S121" s="1">
        <v>8.9999999999999993E-3</v>
      </c>
      <c r="T121" s="1">
        <v>6.4000000000000001E-2</v>
      </c>
      <c r="U121" s="1">
        <v>0.01</v>
      </c>
      <c r="V121" s="1">
        <v>2.5999999999999999E-2</v>
      </c>
      <c r="W121" s="1">
        <v>0.48599999999999999</v>
      </c>
      <c r="X121" s="1">
        <v>1.4999999999999999E-2</v>
      </c>
      <c r="Y121" s="1">
        <v>0.63800000000000001</v>
      </c>
      <c r="Z121" s="1">
        <v>0.77300000000000002</v>
      </c>
      <c r="AA121" s="1">
        <v>2.5999999999999999E-2</v>
      </c>
      <c r="AB121" s="1">
        <v>0</v>
      </c>
      <c r="AC121" s="1">
        <v>4</v>
      </c>
      <c r="AD121" s="2">
        <v>39.886480908152734</v>
      </c>
      <c r="AE121" s="2">
        <v>32.92053663570691</v>
      </c>
      <c r="AF121" s="2">
        <v>27.192982456140353</v>
      </c>
      <c r="AG121" s="2">
        <f t="shared" si="10"/>
        <v>56.761565836298935</v>
      </c>
      <c r="AH121" s="2">
        <f t="shared" si="11"/>
        <v>5.078125E-2</v>
      </c>
      <c r="AI121" s="2">
        <v>0.47136222910216719</v>
      </c>
      <c r="AJ121" s="2">
        <v>0.39886480908152733</v>
      </c>
      <c r="AK121" s="1"/>
      <c r="AL121" s="1">
        <v>1.7728610942108891</v>
      </c>
      <c r="AM121" s="1">
        <v>1353.2756121036889</v>
      </c>
      <c r="AN121" s="1">
        <v>1387.120239257812</v>
      </c>
      <c r="AO121" s="1">
        <v>4.5202760696411133</v>
      </c>
      <c r="AP121" s="1">
        <v>1344.296508789062</v>
      </c>
      <c r="AQ121" s="1">
        <v>1391.448517626229</v>
      </c>
      <c r="AR121" s="1">
        <v>1399.6296762169491</v>
      </c>
      <c r="AS121" s="1">
        <v>3.505340576171875</v>
      </c>
      <c r="AT121" s="1">
        <v>2.9141386044989299</v>
      </c>
      <c r="AU121" s="1">
        <v>3.9375053241679012</v>
      </c>
      <c r="AV121" s="1">
        <v>1</v>
      </c>
      <c r="AW121" s="1"/>
      <c r="AX121" s="1"/>
    </row>
    <row r="122" spans="1:50" x14ac:dyDescent="0.3">
      <c r="A122" s="1">
        <v>3</v>
      </c>
      <c r="B122" s="1">
        <v>51.209000000000003</v>
      </c>
      <c r="C122" s="1">
        <v>0.30099999999999999</v>
      </c>
      <c r="D122" s="1">
        <v>1.262</v>
      </c>
      <c r="E122" s="1">
        <v>0.28599999999999998</v>
      </c>
      <c r="F122" s="1">
        <v>15.927</v>
      </c>
      <c r="G122" s="1">
        <v>0.47399999999999998</v>
      </c>
      <c r="H122" s="1">
        <v>11.364000000000001</v>
      </c>
      <c r="I122" s="1">
        <v>18.579999999999998</v>
      </c>
      <c r="J122" s="1">
        <v>0.33100000000000002</v>
      </c>
      <c r="K122" s="1">
        <v>0</v>
      </c>
      <c r="L122" s="1">
        <v>0</v>
      </c>
      <c r="M122" s="1">
        <v>0</v>
      </c>
      <c r="N122" s="1">
        <f t="shared" si="9"/>
        <v>99.734000000000023</v>
      </c>
      <c r="O122" s="1" t="s">
        <v>71</v>
      </c>
      <c r="P122" t="str" cm="1">
        <f t="array" ref="P122">_xlfn.IFS(A122=3,"Core",A122=2,"Rim",TRUE,"Mantle")</f>
        <v>Core</v>
      </c>
      <c r="Q122" s="1" t="s">
        <v>52</v>
      </c>
      <c r="R122" s="1">
        <v>1.9630000000000001</v>
      </c>
      <c r="S122" s="1">
        <v>8.9999999999999993E-3</v>
      </c>
      <c r="T122" s="1">
        <v>5.7000000000000002E-2</v>
      </c>
      <c r="U122" s="1">
        <v>8.9999999999999993E-3</v>
      </c>
      <c r="V122" s="1">
        <v>1.6E-2</v>
      </c>
      <c r="W122" s="1">
        <v>0.495</v>
      </c>
      <c r="X122" s="1">
        <v>1.4999999999999999E-2</v>
      </c>
      <c r="Y122" s="1">
        <v>0.64900000000000002</v>
      </c>
      <c r="Z122" s="1">
        <v>0.76300000000000001</v>
      </c>
      <c r="AA122" s="1">
        <v>2.5000000000000001E-2</v>
      </c>
      <c r="AB122" s="1">
        <v>0</v>
      </c>
      <c r="AC122" s="1">
        <v>4</v>
      </c>
      <c r="AD122" s="2">
        <v>39.37048503611971</v>
      </c>
      <c r="AE122" s="2">
        <v>33.488132094943246</v>
      </c>
      <c r="AF122" s="2">
        <v>27.141382868937047</v>
      </c>
      <c r="AG122" s="2">
        <f t="shared" si="10"/>
        <v>56.730769230769226</v>
      </c>
      <c r="AH122" s="2">
        <f t="shared" si="11"/>
        <v>3.131115459882583E-2</v>
      </c>
      <c r="AI122" s="2">
        <v>0.46826625386996901</v>
      </c>
      <c r="AJ122" s="2">
        <v>0.39370485036119712</v>
      </c>
      <c r="AK122" s="1"/>
      <c r="AL122" s="1">
        <v>1.725583054041365</v>
      </c>
      <c r="AM122" s="1">
        <v>1353.406037016714</v>
      </c>
      <c r="AN122" s="1">
        <v>1389.848999023438</v>
      </c>
      <c r="AO122" s="1">
        <v>3.8960030078887939</v>
      </c>
      <c r="AP122" s="1">
        <v>1340.156494140625</v>
      </c>
      <c r="AQ122" s="1">
        <v>1392.4192580172351</v>
      </c>
      <c r="AR122" s="1">
        <v>1401.450583274491</v>
      </c>
      <c r="AS122" s="1">
        <v>2.783510684967041</v>
      </c>
      <c r="AT122" s="1">
        <v>2.8182844573857442</v>
      </c>
      <c r="AU122" s="1">
        <v>3.9465877200782429</v>
      </c>
      <c r="AV122" s="1">
        <v>1</v>
      </c>
      <c r="AW122" s="1"/>
      <c r="AX122" s="1"/>
    </row>
    <row r="123" spans="1:50" x14ac:dyDescent="0.3">
      <c r="A123">
        <v>1</v>
      </c>
      <c r="B123">
        <v>50.61</v>
      </c>
      <c r="C123">
        <v>0.374</v>
      </c>
      <c r="D123">
        <v>1.2150000000000001</v>
      </c>
      <c r="E123">
        <v>0.19800000000000001</v>
      </c>
      <c r="F123">
        <v>17.073</v>
      </c>
      <c r="G123">
        <v>0.47099999999999997</v>
      </c>
      <c r="H123">
        <v>10.802</v>
      </c>
      <c r="I123">
        <v>19.036999999999999</v>
      </c>
      <c r="J123">
        <v>0.36799999999999999</v>
      </c>
      <c r="K123">
        <v>0</v>
      </c>
      <c r="L123">
        <v>0.128</v>
      </c>
      <c r="M123">
        <v>0</v>
      </c>
      <c r="N123" s="1">
        <f t="shared" si="9"/>
        <v>100.276</v>
      </c>
      <c r="O123" s="1" t="s">
        <v>71</v>
      </c>
      <c r="P123" t="str" cm="1">
        <f t="array" ref="P123">_xlfn.IFS(A123=3,"Core",A123=2,"Rim",TRUE,"Mantle")</f>
        <v>Mantle</v>
      </c>
      <c r="Q123" s="1" t="s">
        <v>93</v>
      </c>
      <c r="R123">
        <v>1.94</v>
      </c>
      <c r="S123">
        <v>1.0999999999999999E-2</v>
      </c>
      <c r="T123">
        <v>5.5E-2</v>
      </c>
      <c r="U123">
        <v>6.0000000000000001E-3</v>
      </c>
      <c r="V123">
        <v>6.6000000000000003E-2</v>
      </c>
      <c r="W123">
        <v>0.48199999999999998</v>
      </c>
      <c r="X123">
        <v>1.4999999999999999E-2</v>
      </c>
      <c r="Y123">
        <v>0.61699999999999999</v>
      </c>
      <c r="Z123">
        <v>0.78200000000000003</v>
      </c>
      <c r="AA123">
        <v>2.7E-2</v>
      </c>
      <c r="AB123">
        <v>0</v>
      </c>
      <c r="AC123">
        <v>4</v>
      </c>
      <c r="AD123">
        <v>39.857288481141687</v>
      </c>
      <c r="AE123">
        <v>31.447502548419976</v>
      </c>
      <c r="AF123">
        <v>28.69520897043833</v>
      </c>
      <c r="AG123" s="2">
        <f t="shared" si="10"/>
        <v>56.141947224749778</v>
      </c>
      <c r="AH123" s="2">
        <f t="shared" si="11"/>
        <v>0.12043795620437955</v>
      </c>
      <c r="AI123">
        <v>0.48623853211009171</v>
      </c>
      <c r="AJ123">
        <v>0.39857288481141689</v>
      </c>
      <c r="AL123">
        <v>0.47196692192387962</v>
      </c>
      <c r="AM123">
        <v>1336.820404532763</v>
      </c>
      <c r="AN123">
        <v>1394.346557617188</v>
      </c>
      <c r="AO123">
        <v>4.5731544494628906</v>
      </c>
      <c r="AP123">
        <v>1328.834228515625</v>
      </c>
      <c r="AQ123">
        <v>1350.2404899808989</v>
      </c>
      <c r="AR123">
        <v>1344.505911933489</v>
      </c>
      <c r="AS123">
        <v>4.1716794967651367</v>
      </c>
      <c r="AT123">
        <v>-0.77821548511428773</v>
      </c>
      <c r="AU123">
        <v>-1.501754195592351</v>
      </c>
      <c r="AV123">
        <v>1</v>
      </c>
    </row>
    <row r="124" spans="1:50" x14ac:dyDescent="0.3">
      <c r="A124">
        <v>1</v>
      </c>
      <c r="B124">
        <v>50.731000000000002</v>
      </c>
      <c r="C124">
        <v>0.38</v>
      </c>
      <c r="D124">
        <v>1.264</v>
      </c>
      <c r="E124">
        <v>0.19700000000000001</v>
      </c>
      <c r="F124">
        <v>17.03</v>
      </c>
      <c r="G124">
        <v>0.45500000000000002</v>
      </c>
      <c r="H124">
        <v>10.625999999999999</v>
      </c>
      <c r="I124">
        <v>18.916</v>
      </c>
      <c r="J124">
        <v>0.36199999999999999</v>
      </c>
      <c r="K124">
        <v>0</v>
      </c>
      <c r="L124">
        <v>0.108</v>
      </c>
      <c r="M124">
        <v>0</v>
      </c>
      <c r="N124" s="1">
        <f t="shared" si="9"/>
        <v>100.069</v>
      </c>
      <c r="O124" s="1" t="s">
        <v>71</v>
      </c>
      <c r="P124" t="str" cm="1">
        <f t="array" ref="P124">_xlfn.IFS(A124=3,"Core",A124=2,"Rim",TRUE,"Mantle")</f>
        <v>Mantle</v>
      </c>
      <c r="Q124" s="1" t="s">
        <v>93</v>
      </c>
      <c r="R124">
        <v>1.9490000000000001</v>
      </c>
      <c r="S124">
        <v>1.0999999999999999E-2</v>
      </c>
      <c r="T124">
        <v>5.7000000000000002E-2</v>
      </c>
      <c r="U124">
        <v>6.0000000000000001E-3</v>
      </c>
      <c r="V124">
        <v>4.2999999999999997E-2</v>
      </c>
      <c r="W124">
        <v>0.504</v>
      </c>
      <c r="X124">
        <v>1.4999999999999999E-2</v>
      </c>
      <c r="Y124">
        <v>0.60899999999999999</v>
      </c>
      <c r="Z124">
        <v>0.77900000000000003</v>
      </c>
      <c r="AA124">
        <v>2.7E-2</v>
      </c>
      <c r="AB124">
        <v>0</v>
      </c>
      <c r="AC124">
        <v>4</v>
      </c>
      <c r="AD124">
        <v>39.948717948717949</v>
      </c>
      <c r="AE124">
        <v>31.23076923076923</v>
      </c>
      <c r="AF124">
        <v>28.820512820512818</v>
      </c>
      <c r="AG124" s="2">
        <f t="shared" si="10"/>
        <v>54.716981132075468</v>
      </c>
      <c r="AH124" s="2">
        <f t="shared" si="11"/>
        <v>7.8610603290676401E-2</v>
      </c>
      <c r="AI124">
        <v>0.48794871794871791</v>
      </c>
      <c r="AJ124">
        <v>0.39948717948717949</v>
      </c>
      <c r="AL124">
        <v>1.1898292816352689</v>
      </c>
      <c r="AM124">
        <v>1341.5616524357481</v>
      </c>
      <c r="AN124">
        <v>1388.01806640625</v>
      </c>
      <c r="AO124">
        <v>4.9991326332092294</v>
      </c>
      <c r="AP124">
        <v>1326.623046875</v>
      </c>
      <c r="AQ124">
        <v>1369.708214211139</v>
      </c>
      <c r="AR124">
        <v>1370.6289550059721</v>
      </c>
      <c r="AS124">
        <v>4.1492247581481934</v>
      </c>
      <c r="AT124">
        <v>1.576567926690132</v>
      </c>
      <c r="AU124">
        <v>1.692670697760333</v>
      </c>
      <c r="AV124">
        <v>1</v>
      </c>
    </row>
    <row r="125" spans="1:50" x14ac:dyDescent="0.3">
      <c r="A125">
        <v>1</v>
      </c>
      <c r="B125">
        <v>50.53</v>
      </c>
      <c r="C125">
        <v>0.40500000000000003</v>
      </c>
      <c r="D125">
        <v>1.196</v>
      </c>
      <c r="E125">
        <v>0.17499999999999999</v>
      </c>
      <c r="F125">
        <v>17.404</v>
      </c>
      <c r="G125">
        <v>0.45800000000000002</v>
      </c>
      <c r="H125">
        <v>10.419</v>
      </c>
      <c r="I125">
        <v>18.879000000000001</v>
      </c>
      <c r="J125">
        <v>0.38900000000000001</v>
      </c>
      <c r="K125">
        <v>0</v>
      </c>
      <c r="L125">
        <v>0.114</v>
      </c>
      <c r="M125">
        <v>2.7E-2</v>
      </c>
      <c r="N125" s="1">
        <f t="shared" si="9"/>
        <v>99.995999999999995</v>
      </c>
      <c r="O125" s="1" t="s">
        <v>71</v>
      </c>
      <c r="P125" t="str" cm="1">
        <f t="array" ref="P125">_xlfn.IFS(A125=3,"Core",A125=2,"Rim",TRUE,"Mantle")</f>
        <v>Mantle</v>
      </c>
      <c r="Q125" s="1" t="s">
        <v>93</v>
      </c>
      <c r="R125">
        <v>1.9470000000000001</v>
      </c>
      <c r="S125">
        <v>1.2E-2</v>
      </c>
      <c r="T125">
        <v>5.3999999999999999E-2</v>
      </c>
      <c r="U125">
        <v>5.0000000000000001E-3</v>
      </c>
      <c r="V125">
        <v>5.2999999999999999E-2</v>
      </c>
      <c r="W125">
        <v>0.50800000000000001</v>
      </c>
      <c r="X125">
        <v>1.4999999999999999E-2</v>
      </c>
      <c r="Y125">
        <v>0.59799999999999998</v>
      </c>
      <c r="Z125">
        <v>0.77900000000000003</v>
      </c>
      <c r="AA125">
        <v>2.9000000000000001E-2</v>
      </c>
      <c r="AB125">
        <v>0</v>
      </c>
      <c r="AC125">
        <v>4</v>
      </c>
      <c r="AD125">
        <v>39.887352790578596</v>
      </c>
      <c r="AE125">
        <v>30.619559651817713</v>
      </c>
      <c r="AF125">
        <v>29.493087557603687</v>
      </c>
      <c r="AG125" s="2">
        <f t="shared" si="10"/>
        <v>54.068716094032553</v>
      </c>
      <c r="AH125" s="2">
        <f t="shared" si="11"/>
        <v>9.4474153297682703E-2</v>
      </c>
      <c r="AI125">
        <v>0.49436763952892981</v>
      </c>
      <c r="AJ125">
        <v>0.39887352790578595</v>
      </c>
      <c r="AL125">
        <v>1.1458663547989261</v>
      </c>
      <c r="AM125">
        <v>1339.047545793346</v>
      </c>
      <c r="AN125">
        <v>1386.630004882812</v>
      </c>
      <c r="AO125">
        <v>4.8827266693115234</v>
      </c>
      <c r="AP125">
        <v>1320.921264648438</v>
      </c>
      <c r="AQ125">
        <v>1360.059557420225</v>
      </c>
      <c r="AR125">
        <v>1356.3291397692719</v>
      </c>
      <c r="AS125">
        <v>4.5200490951538086</v>
      </c>
      <c r="AT125">
        <v>0.87721373344948006</v>
      </c>
      <c r="AU125">
        <v>0.40539987081647588</v>
      </c>
      <c r="AV125">
        <v>1</v>
      </c>
    </row>
    <row r="126" spans="1:50" x14ac:dyDescent="0.3">
      <c r="A126" s="1">
        <v>1</v>
      </c>
      <c r="B126" s="1">
        <v>50.164000000000001</v>
      </c>
      <c r="C126" s="1">
        <v>0.432</v>
      </c>
      <c r="D126" s="1">
        <v>1.337</v>
      </c>
      <c r="E126" s="1">
        <v>0.16500000000000001</v>
      </c>
      <c r="F126" s="1">
        <v>16.923999999999999</v>
      </c>
      <c r="G126" s="1">
        <v>0.47399999999999998</v>
      </c>
      <c r="H126" s="1">
        <v>10.494999999999999</v>
      </c>
      <c r="I126" s="1">
        <v>18.46</v>
      </c>
      <c r="J126" s="1">
        <v>0.30499999999999999</v>
      </c>
      <c r="K126" s="1">
        <v>0</v>
      </c>
      <c r="L126" s="1">
        <v>0</v>
      </c>
      <c r="M126" s="1">
        <v>0</v>
      </c>
      <c r="N126" s="1">
        <f t="shared" si="9"/>
        <v>98.756000000000029</v>
      </c>
      <c r="O126" s="1" t="s">
        <v>71</v>
      </c>
      <c r="P126" t="str" cm="1">
        <f t="array" ref="P126">_xlfn.IFS(A126=3,"Core",A126=2,"Rim",TRUE,"Mantle")</f>
        <v>Mantle</v>
      </c>
      <c r="Q126" s="1" t="s">
        <v>52</v>
      </c>
      <c r="R126" s="1">
        <v>1.9530000000000001</v>
      </c>
      <c r="S126" s="1">
        <v>1.2999999999999999E-2</v>
      </c>
      <c r="T126" s="1">
        <v>6.0999999999999999E-2</v>
      </c>
      <c r="U126" s="1">
        <v>5.0000000000000001E-3</v>
      </c>
      <c r="V126" s="1">
        <v>2.5999999999999999E-2</v>
      </c>
      <c r="W126" s="1">
        <v>0.52500000000000002</v>
      </c>
      <c r="X126" s="1">
        <v>1.6E-2</v>
      </c>
      <c r="Y126" s="1">
        <v>0.60899999999999999</v>
      </c>
      <c r="Z126" s="1">
        <v>0.77</v>
      </c>
      <c r="AA126" s="1">
        <v>2.3E-2</v>
      </c>
      <c r="AB126" s="1">
        <v>0</v>
      </c>
      <c r="AC126" s="1">
        <v>4</v>
      </c>
      <c r="AD126" s="2">
        <v>39.568345323741013</v>
      </c>
      <c r="AE126" s="2">
        <v>31.294964028776977</v>
      </c>
      <c r="AF126" s="2">
        <v>29.136690647482016</v>
      </c>
      <c r="AG126" s="2">
        <f t="shared" si="10"/>
        <v>53.703703703703709</v>
      </c>
      <c r="AH126" s="2">
        <f t="shared" si="11"/>
        <v>4.7186932849364788E-2</v>
      </c>
      <c r="AI126" s="2">
        <v>0.48920863309352525</v>
      </c>
      <c r="AJ126" s="2">
        <v>0.39568345323741011</v>
      </c>
      <c r="AK126" s="1"/>
      <c r="AL126" s="1">
        <v>1.199758230510255</v>
      </c>
      <c r="AM126" s="1">
        <v>1337.9790217162699</v>
      </c>
      <c r="AN126" s="1">
        <v>1396.097778320312</v>
      </c>
      <c r="AO126" s="1">
        <v>5.9171047210693359</v>
      </c>
      <c r="AP126" s="1">
        <v>1318.623413085938</v>
      </c>
      <c r="AQ126" s="1">
        <v>1374.442326609701</v>
      </c>
      <c r="AR126" s="1">
        <v>1381.1422547852831</v>
      </c>
      <c r="AS126" s="1">
        <v>3.2192730903625488</v>
      </c>
      <c r="AT126" s="1">
        <v>2.1521590896268208</v>
      </c>
      <c r="AU126" s="1">
        <v>2.9968966433579989</v>
      </c>
      <c r="AV126" s="1">
        <v>1</v>
      </c>
      <c r="AW126" s="1"/>
      <c r="AX126" s="1"/>
    </row>
    <row r="127" spans="1:50" x14ac:dyDescent="0.3">
      <c r="A127">
        <v>1</v>
      </c>
      <c r="B127">
        <v>50.957000000000001</v>
      </c>
      <c r="C127">
        <v>0.36499999999999999</v>
      </c>
      <c r="D127">
        <v>1.343</v>
      </c>
      <c r="E127">
        <v>0.19700000000000001</v>
      </c>
      <c r="F127">
        <v>17.388000000000002</v>
      </c>
      <c r="G127">
        <v>0.47299999999999998</v>
      </c>
      <c r="H127">
        <v>10.542999999999999</v>
      </c>
      <c r="I127">
        <v>18.701000000000001</v>
      </c>
      <c r="J127">
        <v>0.31</v>
      </c>
      <c r="K127">
        <v>0</v>
      </c>
      <c r="L127">
        <v>0.11600000000000001</v>
      </c>
      <c r="M127">
        <v>0.03</v>
      </c>
      <c r="N127" s="1">
        <f t="shared" si="9"/>
        <v>100.42300000000002</v>
      </c>
      <c r="O127" s="1" t="s">
        <v>71</v>
      </c>
      <c r="P127" t="str" cm="1">
        <f t="array" ref="P127">_xlfn.IFS(A127=3,"Core",A127=2,"Rim",TRUE,"Mantle")</f>
        <v>Mantle</v>
      </c>
      <c r="Q127" s="1" t="s">
        <v>93</v>
      </c>
      <c r="R127">
        <v>1.9550000000000001</v>
      </c>
      <c r="S127">
        <v>1.0999999999999999E-2</v>
      </c>
      <c r="T127">
        <v>6.0999999999999999E-2</v>
      </c>
      <c r="U127">
        <v>6.0000000000000001E-3</v>
      </c>
      <c r="V127">
        <v>2.5000000000000001E-2</v>
      </c>
      <c r="W127">
        <v>0.53200000000000003</v>
      </c>
      <c r="X127">
        <v>1.4999999999999999E-2</v>
      </c>
      <c r="Y127">
        <v>0.60299999999999998</v>
      </c>
      <c r="Z127">
        <v>0.76900000000000002</v>
      </c>
      <c r="AA127">
        <v>2.3E-2</v>
      </c>
      <c r="AB127">
        <v>0</v>
      </c>
      <c r="AC127">
        <v>4</v>
      </c>
      <c r="AD127">
        <v>39.557613168724274</v>
      </c>
      <c r="AE127">
        <v>31.018518518518512</v>
      </c>
      <c r="AF127">
        <v>29.4238683127572</v>
      </c>
      <c r="AG127" s="2">
        <f t="shared" si="10"/>
        <v>53.127753303964752</v>
      </c>
      <c r="AH127" s="2">
        <f t="shared" si="11"/>
        <v>4.4883303411131059E-2</v>
      </c>
      <c r="AI127">
        <v>0.49202674897119336</v>
      </c>
      <c r="AJ127">
        <v>0.39557613168724276</v>
      </c>
      <c r="AL127">
        <v>1.3541626520947181</v>
      </c>
      <c r="AM127">
        <v>1338.8394332017281</v>
      </c>
      <c r="AN127">
        <v>1395.712280273438</v>
      </c>
      <c r="AO127">
        <v>5.711646556854248</v>
      </c>
      <c r="AP127">
        <v>1328.77001953125</v>
      </c>
      <c r="AQ127">
        <v>1376.8540241200681</v>
      </c>
      <c r="AR127">
        <v>1385.0164255854279</v>
      </c>
      <c r="AS127">
        <v>3.1857514381408691</v>
      </c>
      <c r="AT127">
        <v>2.4324750155888069</v>
      </c>
      <c r="AU127">
        <v>3.461462692486966</v>
      </c>
      <c r="AV127">
        <v>1</v>
      </c>
    </row>
    <row r="128" spans="1:50" x14ac:dyDescent="0.3">
      <c r="A128">
        <v>1</v>
      </c>
      <c r="B128">
        <v>50.058999999999997</v>
      </c>
      <c r="C128">
        <v>0.379</v>
      </c>
      <c r="D128">
        <v>1.3280000000000001</v>
      </c>
      <c r="E128">
        <v>0.09</v>
      </c>
      <c r="F128">
        <v>18.86</v>
      </c>
      <c r="G128">
        <v>0.57699999999999996</v>
      </c>
      <c r="H128">
        <v>10.478</v>
      </c>
      <c r="I128">
        <v>17.283000000000001</v>
      </c>
      <c r="J128">
        <v>0.32200000000000001</v>
      </c>
      <c r="K128">
        <v>0</v>
      </c>
      <c r="L128">
        <v>9.9000000000000005E-2</v>
      </c>
      <c r="M128">
        <v>0</v>
      </c>
      <c r="N128" s="1">
        <f t="shared" si="9"/>
        <v>99.475000000000009</v>
      </c>
      <c r="O128" s="1" t="s">
        <v>71</v>
      </c>
      <c r="P128" t="str" cm="1">
        <f t="array" ref="P128">_xlfn.IFS(A128=3,"Core",A128=2,"Rim",TRUE,"Mantle")</f>
        <v>Mantle</v>
      </c>
      <c r="Q128" s="1" t="s">
        <v>93</v>
      </c>
      <c r="R128">
        <v>1.944</v>
      </c>
      <c r="S128">
        <v>1.0999999999999999E-2</v>
      </c>
      <c r="T128">
        <v>6.0999999999999999E-2</v>
      </c>
      <c r="U128">
        <v>3.0000000000000001E-3</v>
      </c>
      <c r="V128">
        <v>5.0999999999999997E-2</v>
      </c>
      <c r="W128">
        <v>0.56200000000000006</v>
      </c>
      <c r="X128">
        <v>1.9E-2</v>
      </c>
      <c r="Y128">
        <v>0.60599999999999998</v>
      </c>
      <c r="Z128">
        <v>0.71899999999999997</v>
      </c>
      <c r="AA128">
        <v>2.4E-2</v>
      </c>
      <c r="AB128">
        <v>0</v>
      </c>
      <c r="AC128">
        <v>4</v>
      </c>
      <c r="AD128">
        <v>36.739908022483384</v>
      </c>
      <c r="AE128">
        <v>30.965763924374041</v>
      </c>
      <c r="AF128">
        <v>32.294328053142571</v>
      </c>
      <c r="AG128" s="2">
        <f t="shared" si="10"/>
        <v>51.883561643835606</v>
      </c>
      <c r="AH128" s="2">
        <f t="shared" si="11"/>
        <v>8.319738988580748E-2</v>
      </c>
      <c r="AI128">
        <v>0.5066428206438427</v>
      </c>
      <c r="AJ128">
        <v>0.36739908022483386</v>
      </c>
      <c r="AL128">
        <v>1.8341900054398439</v>
      </c>
      <c r="AM128">
        <v>1328.2606535719369</v>
      </c>
      <c r="AN128">
        <v>1354.272216796875</v>
      </c>
      <c r="AO128">
        <v>4.5156469345092773</v>
      </c>
      <c r="AP128">
        <v>1318.403564453125</v>
      </c>
      <c r="AQ128">
        <v>1370.650131049845</v>
      </c>
      <c r="AR128">
        <v>1369.5037273966329</v>
      </c>
      <c r="AS128">
        <v>3.1955912113189702</v>
      </c>
      <c r="AT128">
        <v>2.6295028143395029</v>
      </c>
      <c r="AU128">
        <v>2.484163277171815</v>
      </c>
      <c r="AV128">
        <v>1</v>
      </c>
    </row>
    <row r="129" spans="1:50" x14ac:dyDescent="0.3">
      <c r="A129" s="1">
        <v>1</v>
      </c>
      <c r="B129" s="1">
        <v>50.497999999999998</v>
      </c>
      <c r="C129" s="1">
        <v>0.41199999999999998</v>
      </c>
      <c r="D129" s="1">
        <v>1.4990000000000001</v>
      </c>
      <c r="E129" s="1">
        <v>0.13600000000000001</v>
      </c>
      <c r="F129" s="1">
        <v>17.451000000000001</v>
      </c>
      <c r="G129" s="1">
        <v>0.51600000000000001</v>
      </c>
      <c r="H129" s="1">
        <v>10.054</v>
      </c>
      <c r="I129" s="1">
        <v>18.725000000000001</v>
      </c>
      <c r="J129" s="1">
        <v>0.36799999999999999</v>
      </c>
      <c r="K129" s="1">
        <v>0</v>
      </c>
      <c r="L129" s="1">
        <v>0</v>
      </c>
      <c r="M129" s="1">
        <v>0</v>
      </c>
      <c r="N129" s="1">
        <f t="shared" si="9"/>
        <v>99.65900000000002</v>
      </c>
      <c r="O129" s="1" t="s">
        <v>71</v>
      </c>
      <c r="P129" t="str" cm="1">
        <f t="array" ref="P129">_xlfn.IFS(A129=3,"Core",A129=2,"Rim",TRUE,"Mantle")</f>
        <v>Mantle</v>
      </c>
      <c r="Q129" s="1" t="s">
        <v>52</v>
      </c>
      <c r="R129" s="1">
        <v>1.952</v>
      </c>
      <c r="S129" s="1">
        <v>1.2E-2</v>
      </c>
      <c r="T129" s="1">
        <v>6.8000000000000005E-2</v>
      </c>
      <c r="U129" s="1">
        <v>4.0000000000000001E-3</v>
      </c>
      <c r="V129" s="1">
        <v>2.7E-2</v>
      </c>
      <c r="W129" s="1">
        <v>0.53700000000000003</v>
      </c>
      <c r="X129" s="1">
        <v>1.7000000000000001E-2</v>
      </c>
      <c r="Y129" s="1">
        <v>0.57899999999999996</v>
      </c>
      <c r="Z129" s="1">
        <v>0.77600000000000002</v>
      </c>
      <c r="AA129" s="1">
        <v>2.8000000000000001E-2</v>
      </c>
      <c r="AB129" s="1">
        <v>0</v>
      </c>
      <c r="AC129" s="1">
        <v>4</v>
      </c>
      <c r="AD129" s="2">
        <v>40.082644628099175</v>
      </c>
      <c r="AE129" s="2">
        <v>29.907024793388427</v>
      </c>
      <c r="AF129" s="2">
        <v>30.010330578512402</v>
      </c>
      <c r="AG129" s="2">
        <f t="shared" si="10"/>
        <v>51.881720430107514</v>
      </c>
      <c r="AH129" s="2">
        <f t="shared" si="11"/>
        <v>4.7872340425531908E-2</v>
      </c>
      <c r="AI129" s="2">
        <v>0.50051652892561993</v>
      </c>
      <c r="AJ129" s="2">
        <v>0.40082644628099173</v>
      </c>
      <c r="AK129" s="1"/>
      <c r="AL129" s="1">
        <v>2.090536043124601</v>
      </c>
      <c r="AM129" s="1">
        <v>1335.5552689243559</v>
      </c>
      <c r="AN129" s="1">
        <v>1380.246826171875</v>
      </c>
      <c r="AO129" s="1">
        <v>5.910822868347168</v>
      </c>
      <c r="AP129" s="1">
        <v>1308.83447265625</v>
      </c>
      <c r="AQ129" s="1">
        <v>1379.7146440691911</v>
      </c>
      <c r="AR129" s="1">
        <v>1387.570206419027</v>
      </c>
      <c r="AS129" s="1">
        <v>4.2534289360046387</v>
      </c>
      <c r="AT129" s="1">
        <v>3.309233744463199</v>
      </c>
      <c r="AU129" s="1">
        <v>4.3024786360733032</v>
      </c>
      <c r="AV129" s="1">
        <v>1</v>
      </c>
      <c r="AW129" s="1"/>
      <c r="AX129" s="1"/>
    </row>
    <row r="130" spans="1:50" x14ac:dyDescent="0.3">
      <c r="A130" s="1">
        <v>1</v>
      </c>
      <c r="B130" s="1">
        <v>50.104999999999997</v>
      </c>
      <c r="C130" s="1">
        <v>0.35499999999999998</v>
      </c>
      <c r="D130" s="1">
        <v>1.62</v>
      </c>
      <c r="E130" s="1">
        <v>0.17199999999999999</v>
      </c>
      <c r="F130" s="1">
        <v>18.001999999999999</v>
      </c>
      <c r="G130" s="1">
        <v>0.55000000000000004</v>
      </c>
      <c r="H130" s="1">
        <v>9.5969999999999995</v>
      </c>
      <c r="I130" s="1">
        <v>18.593</v>
      </c>
      <c r="J130" s="1">
        <v>0.37</v>
      </c>
      <c r="K130" s="1">
        <v>0</v>
      </c>
      <c r="L130" s="1">
        <v>0</v>
      </c>
      <c r="M130" s="1">
        <v>0</v>
      </c>
      <c r="N130" s="1">
        <f t="shared" ref="N130:N150" si="12">SUM(B130:M130)</f>
        <v>99.36399999999999</v>
      </c>
      <c r="O130" s="1" t="s">
        <v>71</v>
      </c>
      <c r="P130" t="str" cm="1">
        <f t="array" ref="P130">_xlfn.IFS(A130=3,"Core",A130=2,"Rim",TRUE,"Mantle")</f>
        <v>Mantle</v>
      </c>
      <c r="Q130" s="1" t="s">
        <v>52</v>
      </c>
      <c r="R130" s="1">
        <v>1.948</v>
      </c>
      <c r="S130" s="1">
        <v>0.01</v>
      </c>
      <c r="T130" s="1">
        <v>7.3999999999999996E-2</v>
      </c>
      <c r="U130" s="1">
        <v>5.0000000000000001E-3</v>
      </c>
      <c r="V130" s="1">
        <v>3.1E-2</v>
      </c>
      <c r="W130" s="1">
        <v>0.55400000000000005</v>
      </c>
      <c r="X130" s="1">
        <v>1.7999999999999999E-2</v>
      </c>
      <c r="Y130" s="1">
        <v>0.55600000000000005</v>
      </c>
      <c r="Z130" s="1">
        <v>0.77500000000000002</v>
      </c>
      <c r="AA130" s="1">
        <v>2.8000000000000001E-2</v>
      </c>
      <c r="AB130" s="1">
        <v>0</v>
      </c>
      <c r="AC130" s="1">
        <v>4</v>
      </c>
      <c r="AD130" s="2">
        <v>40.072388831437436</v>
      </c>
      <c r="AE130" s="2">
        <v>28.748707342295759</v>
      </c>
      <c r="AF130" s="2">
        <v>31.178903826266808</v>
      </c>
      <c r="AG130" s="2">
        <f t="shared" ref="AG130:AG150" si="13">Y130/(Y130+W130)*100</f>
        <v>50.090090090090087</v>
      </c>
      <c r="AH130" s="2">
        <f t="shared" ref="AH130:AH150" si="14">V130/(V130+W130)</f>
        <v>5.2991452991452984E-2</v>
      </c>
      <c r="AI130" s="2">
        <v>0.51215098241985524</v>
      </c>
      <c r="AJ130" s="2">
        <v>0.40072388831437439</v>
      </c>
      <c r="AK130" s="1"/>
      <c r="AL130" s="1">
        <v>2.3506430173363562</v>
      </c>
      <c r="AM130" s="1">
        <v>1328.6496218206109</v>
      </c>
      <c r="AN130" s="1">
        <v>1395.296630859375</v>
      </c>
      <c r="AO130" s="1">
        <v>6.7466068267822266</v>
      </c>
      <c r="AP130" s="1">
        <v>1308.7880859375</v>
      </c>
      <c r="AQ130" s="1">
        <v>1379.8439248304669</v>
      </c>
      <c r="AR130" s="1">
        <v>1388.8561539855921</v>
      </c>
      <c r="AS130" s="1">
        <v>3.8027040958404541</v>
      </c>
      <c r="AT130" s="1">
        <v>3.759738686275341</v>
      </c>
      <c r="AU130" s="1">
        <v>4.902066340289041</v>
      </c>
      <c r="AV130" s="1">
        <v>1</v>
      </c>
      <c r="AW130" s="1"/>
      <c r="AX130" s="1"/>
    </row>
    <row r="131" spans="1:50" x14ac:dyDescent="0.3">
      <c r="A131">
        <v>1</v>
      </c>
      <c r="B131">
        <v>50.807000000000002</v>
      </c>
      <c r="C131">
        <v>0.437</v>
      </c>
      <c r="D131">
        <v>1.381</v>
      </c>
      <c r="E131">
        <v>0.123</v>
      </c>
      <c r="F131">
        <v>18.434999999999999</v>
      </c>
      <c r="G131">
        <v>0.497</v>
      </c>
      <c r="H131">
        <v>9.9149999999999991</v>
      </c>
      <c r="I131">
        <v>18.445</v>
      </c>
      <c r="J131">
        <v>0.34399999999999997</v>
      </c>
      <c r="K131">
        <v>0</v>
      </c>
      <c r="L131">
        <v>0.125</v>
      </c>
      <c r="M131">
        <v>0</v>
      </c>
      <c r="N131" s="1">
        <f t="shared" si="12"/>
        <v>100.50899999999999</v>
      </c>
      <c r="O131" s="1" t="s">
        <v>71</v>
      </c>
      <c r="P131" t="str" cm="1">
        <f t="array" ref="P131">_xlfn.IFS(A131=3,"Core",A131=2,"Rim",TRUE,"Mantle")</f>
        <v>Mantle</v>
      </c>
      <c r="Q131" s="1" t="s">
        <v>93</v>
      </c>
      <c r="R131">
        <v>1.956</v>
      </c>
      <c r="S131">
        <v>1.2999999999999999E-2</v>
      </c>
      <c r="T131">
        <v>6.3E-2</v>
      </c>
      <c r="U131">
        <v>4.0000000000000001E-3</v>
      </c>
      <c r="V131">
        <v>2.1999999999999999E-2</v>
      </c>
      <c r="W131">
        <v>0.57099999999999995</v>
      </c>
      <c r="X131">
        <v>1.6E-2</v>
      </c>
      <c r="Y131">
        <v>0.56899999999999995</v>
      </c>
      <c r="Z131">
        <v>0.76100000000000001</v>
      </c>
      <c r="AA131">
        <v>2.5999999999999999E-2</v>
      </c>
      <c r="AB131">
        <v>0</v>
      </c>
      <c r="AC131">
        <v>4</v>
      </c>
      <c r="AD131">
        <v>39.247034553893762</v>
      </c>
      <c r="AE131">
        <v>29.345023207839095</v>
      </c>
      <c r="AF131">
        <v>31.407942238267157</v>
      </c>
      <c r="AG131" s="2">
        <f t="shared" si="13"/>
        <v>49.912280701754383</v>
      </c>
      <c r="AH131" s="2">
        <f t="shared" si="14"/>
        <v>3.7099494097807759E-2</v>
      </c>
      <c r="AI131">
        <v>0.51031459515214039</v>
      </c>
      <c r="AJ131">
        <v>0.39247034553893761</v>
      </c>
      <c r="AL131">
        <v>2.009287724927034</v>
      </c>
      <c r="AM131">
        <v>1333.4942322305051</v>
      </c>
      <c r="AN131">
        <v>1381.284301757812</v>
      </c>
      <c r="AO131">
        <v>6.0651803016662598</v>
      </c>
      <c r="AP131">
        <v>1309.398803710938</v>
      </c>
      <c r="AQ131">
        <v>1374.3513382609569</v>
      </c>
      <c r="AR131">
        <v>1381.6122537755</v>
      </c>
      <c r="AS131">
        <v>3.9616913795471191</v>
      </c>
      <c r="AT131">
        <v>3.2181663934429712</v>
      </c>
      <c r="AU131">
        <v>4.1393266125555339</v>
      </c>
      <c r="AV131">
        <v>1</v>
      </c>
    </row>
    <row r="132" spans="1:50" x14ac:dyDescent="0.3">
      <c r="A132" s="1">
        <v>1</v>
      </c>
      <c r="B132" s="1">
        <v>50.395000000000003</v>
      </c>
      <c r="C132" s="1">
        <v>0.33700000000000002</v>
      </c>
      <c r="D132" s="1">
        <v>1.524</v>
      </c>
      <c r="E132" s="1">
        <v>0.16300000000000001</v>
      </c>
      <c r="F132" s="1">
        <v>17.882999999999999</v>
      </c>
      <c r="G132" s="1">
        <v>0.45600000000000002</v>
      </c>
      <c r="H132" s="1">
        <v>9.7850000000000001</v>
      </c>
      <c r="I132" s="1">
        <v>18.282</v>
      </c>
      <c r="J132" s="1">
        <v>0.34300000000000003</v>
      </c>
      <c r="K132" s="1">
        <v>0</v>
      </c>
      <c r="L132" s="1">
        <v>0</v>
      </c>
      <c r="M132" s="1">
        <v>0</v>
      </c>
      <c r="N132" s="1">
        <f t="shared" si="12"/>
        <v>99.168000000000006</v>
      </c>
      <c r="O132" s="1" t="s">
        <v>71</v>
      </c>
      <c r="P132" t="str" cm="1">
        <f t="array" ref="P132">_xlfn.IFS(A132=3,"Core",A132=2,"Rim",TRUE,"Mantle")</f>
        <v>Mantle</v>
      </c>
      <c r="Q132" s="1" t="s">
        <v>52</v>
      </c>
      <c r="R132" s="1">
        <v>1.962</v>
      </c>
      <c r="S132" s="1">
        <v>0.01</v>
      </c>
      <c r="T132" s="1">
        <v>7.0000000000000007E-2</v>
      </c>
      <c r="U132" s="1">
        <v>5.0000000000000001E-3</v>
      </c>
      <c r="V132" s="1">
        <v>8.0000000000000002E-3</v>
      </c>
      <c r="W132" s="1">
        <v>0.57499999999999996</v>
      </c>
      <c r="X132" s="1">
        <v>1.4999999999999999E-2</v>
      </c>
      <c r="Y132" s="1">
        <v>0.56799999999999995</v>
      </c>
      <c r="Z132" s="1">
        <v>0.76300000000000001</v>
      </c>
      <c r="AA132" s="1">
        <v>2.5999999999999999E-2</v>
      </c>
      <c r="AB132" s="1">
        <v>0</v>
      </c>
      <c r="AC132" s="1">
        <v>4</v>
      </c>
      <c r="AD132" s="2">
        <v>39.554173146708138</v>
      </c>
      <c r="AE132" s="2">
        <v>29.445308449974071</v>
      </c>
      <c r="AF132" s="2">
        <v>31.000518403317777</v>
      </c>
      <c r="AG132" s="2">
        <f t="shared" si="13"/>
        <v>49.693788276465447</v>
      </c>
      <c r="AH132" s="2">
        <f t="shared" si="14"/>
        <v>1.3722126929674101E-2</v>
      </c>
      <c r="AI132" s="2">
        <v>0.50777604976671853</v>
      </c>
      <c r="AJ132" s="2">
        <v>0.39554173146708138</v>
      </c>
      <c r="AK132" s="1"/>
      <c r="AL132" s="1">
        <v>2.597063510384245</v>
      </c>
      <c r="AM132" s="1">
        <v>1341.6753879385019</v>
      </c>
      <c r="AN132" s="1">
        <v>1396.386108398438</v>
      </c>
      <c r="AO132" s="1">
        <v>6.6620631217956543</v>
      </c>
      <c r="AP132" s="1">
        <v>1323.508056640625</v>
      </c>
      <c r="AQ132" s="1">
        <v>1387.2863341959221</v>
      </c>
      <c r="AR132" s="1">
        <v>1395.727236090336</v>
      </c>
      <c r="AS132" s="1">
        <v>3.5740618705749512</v>
      </c>
      <c r="AT132" s="1">
        <v>4.2727782057090744</v>
      </c>
      <c r="AU132" s="1">
        <v>5.3400701790715708</v>
      </c>
      <c r="AV132" s="1">
        <v>0</v>
      </c>
      <c r="AW132" s="1"/>
      <c r="AX132" s="1"/>
    </row>
    <row r="133" spans="1:50" x14ac:dyDescent="0.3">
      <c r="A133" s="1">
        <v>1</v>
      </c>
      <c r="B133" s="1">
        <v>49.655000000000001</v>
      </c>
      <c r="C133" s="1">
        <v>0.372</v>
      </c>
      <c r="D133" s="1">
        <v>1.5329999999999999</v>
      </c>
      <c r="E133" s="1">
        <v>4.2999999999999997E-2</v>
      </c>
      <c r="F133" s="1">
        <v>18.706</v>
      </c>
      <c r="G133" s="1">
        <v>0.52900000000000003</v>
      </c>
      <c r="H133" s="1">
        <v>9.2590000000000003</v>
      </c>
      <c r="I133" s="1">
        <v>18.556000000000001</v>
      </c>
      <c r="J133" s="1">
        <v>0.36099999999999999</v>
      </c>
      <c r="K133" s="1">
        <v>0</v>
      </c>
      <c r="L133" s="1">
        <v>0</v>
      </c>
      <c r="M133" s="1">
        <v>0</v>
      </c>
      <c r="N133" s="1">
        <f t="shared" si="12"/>
        <v>99.013999999999996</v>
      </c>
      <c r="O133" s="1" t="s">
        <v>71</v>
      </c>
      <c r="P133" t="str" cm="1">
        <f t="array" ref="P133">_xlfn.IFS(A133=3,"Core",A133=2,"Rim",TRUE,"Mantle")</f>
        <v>Mantle</v>
      </c>
      <c r="Q133" s="1" t="s">
        <v>52</v>
      </c>
      <c r="R133" s="1">
        <v>1.9419999999999999</v>
      </c>
      <c r="S133" s="1">
        <v>1.0999999999999999E-2</v>
      </c>
      <c r="T133" s="1">
        <v>7.0999999999999994E-2</v>
      </c>
      <c r="U133" s="1">
        <v>1E-3</v>
      </c>
      <c r="V133" s="1">
        <v>4.8000000000000001E-2</v>
      </c>
      <c r="W133" s="1">
        <v>0.56399999999999995</v>
      </c>
      <c r="X133" s="1">
        <v>1.7999999999999999E-2</v>
      </c>
      <c r="Y133" s="1">
        <v>0.54</v>
      </c>
      <c r="Z133" s="1">
        <v>0.77800000000000002</v>
      </c>
      <c r="AA133" s="1">
        <v>2.7E-2</v>
      </c>
      <c r="AB133" s="1">
        <v>0</v>
      </c>
      <c r="AC133" s="1">
        <v>4</v>
      </c>
      <c r="AD133" s="2">
        <v>39.938398357289536</v>
      </c>
      <c r="AE133" s="2">
        <v>27.720739219712527</v>
      </c>
      <c r="AF133" s="2">
        <v>32.340862422997951</v>
      </c>
      <c r="AG133" s="2">
        <f t="shared" si="13"/>
        <v>48.913043478260867</v>
      </c>
      <c r="AH133" s="2">
        <f t="shared" si="14"/>
        <v>7.8431372549019607E-2</v>
      </c>
      <c r="AI133" s="2">
        <v>0.52310061601642721</v>
      </c>
      <c r="AJ133" s="2">
        <v>0.39938398357289534</v>
      </c>
      <c r="AK133" s="1"/>
      <c r="AL133" s="1">
        <v>1.8827349238231079</v>
      </c>
      <c r="AM133" s="1">
        <v>1321.878513007423</v>
      </c>
      <c r="AN133" s="1">
        <v>1342.403564453125</v>
      </c>
      <c r="AO133" s="1">
        <v>5.8554129600524902</v>
      </c>
      <c r="AP133" s="1">
        <v>1278.398803710938</v>
      </c>
      <c r="AQ133" s="1">
        <v>1367.531858041523</v>
      </c>
      <c r="AR133" s="1">
        <v>1372.7046779855541</v>
      </c>
      <c r="AS133" s="1">
        <v>4.3676042556762704</v>
      </c>
      <c r="AT133" s="1">
        <v>3.0787565749005812</v>
      </c>
      <c r="AU133" s="1">
        <v>3.737754558690082</v>
      </c>
      <c r="AV133" s="1">
        <v>1</v>
      </c>
      <c r="AW133" s="1"/>
      <c r="AX133" s="1"/>
    </row>
    <row r="134" spans="1:50" x14ac:dyDescent="0.3">
      <c r="A134">
        <v>1</v>
      </c>
      <c r="B134">
        <v>49.466000000000001</v>
      </c>
      <c r="C134">
        <v>0.35299999999999998</v>
      </c>
      <c r="D134">
        <v>1.161</v>
      </c>
      <c r="E134">
        <v>0.22700000000000001</v>
      </c>
      <c r="F134">
        <v>20.175999999999998</v>
      </c>
      <c r="G134">
        <v>0.52</v>
      </c>
      <c r="H134">
        <v>8.6720000000000006</v>
      </c>
      <c r="I134">
        <v>18.585000000000001</v>
      </c>
      <c r="J134">
        <v>0.36599999999999999</v>
      </c>
      <c r="K134">
        <v>0</v>
      </c>
      <c r="L134">
        <v>0.12</v>
      </c>
      <c r="M134">
        <v>0</v>
      </c>
      <c r="N134" s="1">
        <f t="shared" si="12"/>
        <v>99.646000000000001</v>
      </c>
      <c r="O134" s="1" t="s">
        <v>71</v>
      </c>
      <c r="P134" t="str" cm="1">
        <f t="array" ref="P134">_xlfn.IFS(A134=3,"Core",A134=2,"Rim",TRUE,"Mantle")</f>
        <v>Mantle</v>
      </c>
      <c r="Q134" s="1" t="s">
        <v>93</v>
      </c>
      <c r="R134">
        <v>1.9370000000000001</v>
      </c>
      <c r="S134">
        <v>0.01</v>
      </c>
      <c r="T134">
        <v>5.3999999999999999E-2</v>
      </c>
      <c r="U134">
        <v>7.0000000000000001E-3</v>
      </c>
      <c r="V134">
        <v>7.1999999999999995E-2</v>
      </c>
      <c r="W134">
        <v>0.58899999999999997</v>
      </c>
      <c r="X134">
        <v>1.7000000000000001E-2</v>
      </c>
      <c r="Y134">
        <v>0.50600000000000001</v>
      </c>
      <c r="Z134">
        <v>0.78</v>
      </c>
      <c r="AA134">
        <v>2.8000000000000001E-2</v>
      </c>
      <c r="AB134">
        <v>0</v>
      </c>
      <c r="AC134">
        <v>4</v>
      </c>
      <c r="AD134">
        <v>39.714867617107956</v>
      </c>
      <c r="AE134">
        <v>25.763747454175157</v>
      </c>
      <c r="AF134">
        <v>34.521384928716905</v>
      </c>
      <c r="AG134" s="2">
        <f t="shared" si="13"/>
        <v>46.210045662100455</v>
      </c>
      <c r="AH134" s="2">
        <f t="shared" si="14"/>
        <v>0.10892586989409986</v>
      </c>
      <c r="AI134">
        <v>0.54378818737270884</v>
      </c>
      <c r="AJ134">
        <v>0.39714867617107957</v>
      </c>
      <c r="AL134">
        <v>0.84775716379974142</v>
      </c>
      <c r="AM134">
        <v>1311.14838076879</v>
      </c>
      <c r="AN134">
        <v>1410.831665039062</v>
      </c>
      <c r="AO134">
        <v>5.8463687896728516</v>
      </c>
      <c r="AP134">
        <v>1309.18798828125</v>
      </c>
      <c r="AQ134">
        <v>1319.6398236874641</v>
      </c>
      <c r="AR134">
        <v>1311.109327242827</v>
      </c>
      <c r="AS134">
        <v>3.5769422054290771</v>
      </c>
      <c r="AT134">
        <v>-1.6606132224274011</v>
      </c>
      <c r="AU134">
        <v>-2.7561703368952402</v>
      </c>
      <c r="AV134">
        <v>1</v>
      </c>
    </row>
    <row r="135" spans="1:50" x14ac:dyDescent="0.3">
      <c r="A135">
        <v>1</v>
      </c>
      <c r="B135">
        <v>50.354999999999997</v>
      </c>
      <c r="C135">
        <v>0.44500000000000001</v>
      </c>
      <c r="D135">
        <v>1.1339999999999999</v>
      </c>
      <c r="E135">
        <v>0.21199999999999999</v>
      </c>
      <c r="F135">
        <v>19.443000000000001</v>
      </c>
      <c r="G135">
        <v>0.55000000000000004</v>
      </c>
      <c r="H135">
        <v>8.9139999999999997</v>
      </c>
      <c r="I135">
        <v>18.222000000000001</v>
      </c>
      <c r="J135">
        <v>0.377</v>
      </c>
      <c r="K135">
        <v>0</v>
      </c>
      <c r="L135">
        <v>0.123</v>
      </c>
      <c r="M135">
        <v>0</v>
      </c>
      <c r="N135" s="1">
        <f t="shared" si="12"/>
        <v>99.775000000000006</v>
      </c>
      <c r="O135" s="1" t="s">
        <v>71</v>
      </c>
      <c r="P135" t="str" cm="1">
        <f t="array" ref="P135">_xlfn.IFS(A135=3,"Core",A135=2,"Rim",TRUE,"Mantle")</f>
        <v>Mantle</v>
      </c>
      <c r="Q135" s="1" t="s">
        <v>93</v>
      </c>
      <c r="R135">
        <v>1.966</v>
      </c>
      <c r="S135">
        <v>1.2999999999999999E-2</v>
      </c>
      <c r="T135">
        <v>5.1999999999999998E-2</v>
      </c>
      <c r="U135">
        <v>7.0000000000000001E-3</v>
      </c>
      <c r="V135">
        <v>1.2E-2</v>
      </c>
      <c r="W135">
        <v>0.623</v>
      </c>
      <c r="X135">
        <v>1.7999999999999999E-2</v>
      </c>
      <c r="Y135">
        <v>0.51900000000000002</v>
      </c>
      <c r="Z135">
        <v>0.76200000000000001</v>
      </c>
      <c r="AA135">
        <v>2.9000000000000001E-2</v>
      </c>
      <c r="AB135">
        <v>0</v>
      </c>
      <c r="AC135">
        <v>4</v>
      </c>
      <c r="AD135">
        <v>39.400206825232672</v>
      </c>
      <c r="AE135">
        <v>26.835573940020684</v>
      </c>
      <c r="AF135">
        <v>33.764219234746641</v>
      </c>
      <c r="AG135" s="2">
        <f t="shared" si="13"/>
        <v>45.446584938704035</v>
      </c>
      <c r="AH135" s="2">
        <f t="shared" si="14"/>
        <v>1.889763779527559E-2</v>
      </c>
      <c r="AI135">
        <v>0.53464322647362972</v>
      </c>
      <c r="AJ135">
        <v>0.3940020682523267</v>
      </c>
      <c r="AL135">
        <v>2.446275857726778</v>
      </c>
      <c r="AM135">
        <v>1323.6527099495961</v>
      </c>
      <c r="AN135">
        <v>1396.383911132812</v>
      </c>
      <c r="AO135">
        <v>5.7180614471435547</v>
      </c>
      <c r="AP135">
        <v>1310.0390625</v>
      </c>
      <c r="AQ135">
        <v>1365.2924220400309</v>
      </c>
      <c r="AR135">
        <v>1369.4624488294089</v>
      </c>
      <c r="AS135">
        <v>3.7517201900482182</v>
      </c>
      <c r="AT135">
        <v>3.2942158711352931</v>
      </c>
      <c r="AU135">
        <v>3.826991205522233</v>
      </c>
      <c r="AV135">
        <v>1</v>
      </c>
    </row>
    <row r="136" spans="1:50" x14ac:dyDescent="0.3">
      <c r="A136">
        <v>1</v>
      </c>
      <c r="B136">
        <v>49.746000000000002</v>
      </c>
      <c r="C136">
        <v>0.51900000000000002</v>
      </c>
      <c r="D136">
        <v>1.77</v>
      </c>
      <c r="E136">
        <v>9.2999999999999999E-2</v>
      </c>
      <c r="F136">
        <v>20.399000000000001</v>
      </c>
      <c r="G136">
        <v>0.51300000000000001</v>
      </c>
      <c r="H136">
        <v>8.0370000000000008</v>
      </c>
      <c r="I136">
        <v>18.841999999999999</v>
      </c>
      <c r="J136">
        <v>0.371</v>
      </c>
      <c r="K136">
        <v>0</v>
      </c>
      <c r="L136">
        <v>0.123</v>
      </c>
      <c r="M136">
        <v>0</v>
      </c>
      <c r="N136" s="1">
        <f t="shared" si="12"/>
        <v>100.41300000000003</v>
      </c>
      <c r="O136" s="1" t="s">
        <v>71</v>
      </c>
      <c r="P136" t="str" cm="1">
        <f t="array" ref="P136">_xlfn.IFS(A136=3,"Core",A136=2,"Rim",TRUE,"Mantle")</f>
        <v>Mantle</v>
      </c>
      <c r="Q136" s="1" t="s">
        <v>93</v>
      </c>
      <c r="R136">
        <v>1.9379999999999999</v>
      </c>
      <c r="S136">
        <v>1.4999999999999999E-2</v>
      </c>
      <c r="T136">
        <v>8.1000000000000003E-2</v>
      </c>
      <c r="U136">
        <v>3.0000000000000001E-3</v>
      </c>
      <c r="V136">
        <v>3.7999999999999999E-2</v>
      </c>
      <c r="W136">
        <v>0.627</v>
      </c>
      <c r="X136">
        <v>1.7000000000000001E-2</v>
      </c>
      <c r="Y136">
        <v>0.46700000000000003</v>
      </c>
      <c r="Z136">
        <v>0.78700000000000003</v>
      </c>
      <c r="AA136">
        <v>2.8000000000000001E-2</v>
      </c>
      <c r="AB136">
        <v>0</v>
      </c>
      <c r="AC136">
        <v>4</v>
      </c>
      <c r="AD136">
        <v>40.650826446280988</v>
      </c>
      <c r="AE136">
        <v>24.121900826446279</v>
      </c>
      <c r="AF136">
        <v>35.227272727272727</v>
      </c>
      <c r="AG136" s="2">
        <f t="shared" si="13"/>
        <v>42.687385740402192</v>
      </c>
      <c r="AH136" s="2">
        <f t="shared" si="14"/>
        <v>5.7142857142857141E-2</v>
      </c>
      <c r="AI136">
        <v>0.55552685950413228</v>
      </c>
      <c r="AJ136">
        <v>0.40650826446280985</v>
      </c>
      <c r="AL136">
        <v>2.2735335082975179</v>
      </c>
      <c r="AM136">
        <v>1310.3129947533</v>
      </c>
      <c r="AN136">
        <v>1367.965454101562</v>
      </c>
      <c r="AO136">
        <v>7.8986897468566886</v>
      </c>
      <c r="AP136">
        <v>1292.887573242188</v>
      </c>
      <c r="AQ136">
        <v>1357.404066915062</v>
      </c>
      <c r="AR136">
        <v>1364.08971523114</v>
      </c>
      <c r="AS136">
        <v>4.8189024925231934</v>
      </c>
      <c r="AT136">
        <v>3.751177587003895</v>
      </c>
      <c r="AU136">
        <v>4.6125710136654963</v>
      </c>
      <c r="AV136">
        <v>1</v>
      </c>
    </row>
    <row r="137" spans="1:50" x14ac:dyDescent="0.3">
      <c r="A137" s="1">
        <v>2</v>
      </c>
      <c r="B137" s="1">
        <v>50.298999999999999</v>
      </c>
      <c r="C137" s="1">
        <v>0.438</v>
      </c>
      <c r="D137" s="1">
        <v>1.145</v>
      </c>
      <c r="E137" s="1">
        <v>0.19</v>
      </c>
      <c r="F137" s="1">
        <v>21.489000000000001</v>
      </c>
      <c r="G137" s="1">
        <v>0.622</v>
      </c>
      <c r="H137" s="1">
        <v>7.8650000000000002</v>
      </c>
      <c r="I137" s="1">
        <v>17.96</v>
      </c>
      <c r="J137" s="1">
        <v>0.35499999999999998</v>
      </c>
      <c r="K137" s="1">
        <v>0</v>
      </c>
      <c r="L137" s="1">
        <v>0</v>
      </c>
      <c r="M137" s="1">
        <v>0</v>
      </c>
      <c r="N137" s="1">
        <f t="shared" si="12"/>
        <v>100.36300000000001</v>
      </c>
      <c r="O137" s="1" t="s">
        <v>71</v>
      </c>
      <c r="P137" t="str" cm="1">
        <f t="array" ref="P137">_xlfn.IFS(A137=3,"Core",A137=2,"Rim",TRUE,"Mantle")</f>
        <v>Rim</v>
      </c>
      <c r="Q137" s="1" t="s">
        <v>72</v>
      </c>
      <c r="R137" s="1">
        <v>1.9670000000000001</v>
      </c>
      <c r="S137" s="1">
        <v>1.2999999999999999E-2</v>
      </c>
      <c r="T137" s="1">
        <v>5.2999999999999999E-2</v>
      </c>
      <c r="U137" s="1">
        <v>6.0000000000000001E-3</v>
      </c>
      <c r="V137" s="1">
        <v>8.0000000000000002E-3</v>
      </c>
      <c r="W137" s="1">
        <v>0.69499999999999995</v>
      </c>
      <c r="X137" s="1">
        <v>2.1000000000000001E-2</v>
      </c>
      <c r="Y137" s="1">
        <v>0.45800000000000002</v>
      </c>
      <c r="Z137" s="1">
        <v>0.753</v>
      </c>
      <c r="AA137" s="1">
        <v>2.7E-2</v>
      </c>
      <c r="AB137" s="1">
        <v>0</v>
      </c>
      <c r="AC137" s="1">
        <v>4</v>
      </c>
      <c r="AD137" s="2">
        <v>38.914728682170548</v>
      </c>
      <c r="AE137" s="2">
        <v>23.669250645994836</v>
      </c>
      <c r="AF137" s="2">
        <v>37.416020671834623</v>
      </c>
      <c r="AG137" s="2">
        <f t="shared" si="13"/>
        <v>39.722463139635735</v>
      </c>
      <c r="AH137" s="2">
        <f t="shared" si="14"/>
        <v>1.1379800853485065E-2</v>
      </c>
      <c r="AI137" s="2">
        <v>0.56873385012919897</v>
      </c>
      <c r="AJ137" s="2">
        <v>0.38914728682170546</v>
      </c>
      <c r="AK137" s="1"/>
      <c r="AL137" s="1">
        <v>2.7276607449872858</v>
      </c>
      <c r="AM137" s="1">
        <v>1305.146950992226</v>
      </c>
      <c r="AN137" s="1">
        <v>1379.55810546875</v>
      </c>
      <c r="AO137" s="1">
        <v>5.9475135803222656</v>
      </c>
      <c r="AP137" s="1">
        <v>1299.121459960938</v>
      </c>
      <c r="AQ137" s="1">
        <v>1356.392187568418</v>
      </c>
      <c r="AR137" s="1">
        <v>1362.290347966964</v>
      </c>
      <c r="AS137" s="1">
        <v>3.7842426300048828</v>
      </c>
      <c r="AT137" s="1">
        <v>3.810832098212813</v>
      </c>
      <c r="AU137" s="1">
        <v>4.571590191836977</v>
      </c>
      <c r="AV137" s="1">
        <v>1</v>
      </c>
      <c r="AW137" s="1"/>
      <c r="AX137" s="1"/>
    </row>
    <row r="138" spans="1:50" x14ac:dyDescent="0.3">
      <c r="A138" s="1">
        <v>2</v>
      </c>
      <c r="B138" s="1">
        <v>49.201000000000001</v>
      </c>
      <c r="C138" s="1">
        <v>0.64500000000000002</v>
      </c>
      <c r="D138" s="1">
        <v>0.98899999999999999</v>
      </c>
      <c r="E138" s="1">
        <v>0.182</v>
      </c>
      <c r="F138" s="1">
        <v>20.847000000000001</v>
      </c>
      <c r="G138" s="1">
        <v>0.57899999999999996</v>
      </c>
      <c r="H138" s="1">
        <v>7.1680000000000001</v>
      </c>
      <c r="I138" s="1">
        <v>18.815000000000001</v>
      </c>
      <c r="J138" s="1">
        <v>0.35399999999999998</v>
      </c>
      <c r="K138" s="1">
        <v>0</v>
      </c>
      <c r="L138" s="1">
        <v>0</v>
      </c>
      <c r="M138" s="1">
        <v>0</v>
      </c>
      <c r="N138" s="1">
        <f t="shared" si="12"/>
        <v>98.78</v>
      </c>
      <c r="O138" s="1" t="s">
        <v>71</v>
      </c>
      <c r="P138" t="str" cm="1">
        <f t="array" ref="P138">_xlfn.IFS(A138=3,"Core",A138=2,"Rim",TRUE,"Mantle")</f>
        <v>Rim</v>
      </c>
      <c r="Q138" s="1" t="s">
        <v>52</v>
      </c>
      <c r="R138" s="1">
        <v>1.9590000000000001</v>
      </c>
      <c r="S138" s="1">
        <v>1.9E-2</v>
      </c>
      <c r="T138" s="1">
        <v>4.5999999999999999E-2</v>
      </c>
      <c r="U138" s="1">
        <v>6.0000000000000001E-3</v>
      </c>
      <c r="V138" s="1">
        <v>1.7999999999999999E-2</v>
      </c>
      <c r="W138" s="1">
        <v>0.67600000000000005</v>
      </c>
      <c r="X138" s="1">
        <v>0.02</v>
      </c>
      <c r="Y138" s="1">
        <v>0.42499999999999999</v>
      </c>
      <c r="Z138" s="1">
        <v>0.80300000000000005</v>
      </c>
      <c r="AA138" s="1">
        <v>2.7E-2</v>
      </c>
      <c r="AB138" s="1">
        <v>0</v>
      </c>
      <c r="AC138" s="1">
        <v>4</v>
      </c>
      <c r="AD138" s="2">
        <v>41.349124613800207</v>
      </c>
      <c r="AE138" s="2">
        <v>21.884654994850667</v>
      </c>
      <c r="AF138" s="2">
        <v>36.766220391349123</v>
      </c>
      <c r="AG138" s="2">
        <f t="shared" si="13"/>
        <v>38.601271571298817</v>
      </c>
      <c r="AH138" s="2">
        <f t="shared" si="14"/>
        <v>2.5936599423631121E-2</v>
      </c>
      <c r="AI138" s="2">
        <v>0.57440782698249226</v>
      </c>
      <c r="AJ138" s="2">
        <v>0.41349124613800209</v>
      </c>
      <c r="AK138" s="1"/>
      <c r="AL138" s="1">
        <v>1.3712166137478901</v>
      </c>
      <c r="AM138" s="1">
        <v>1295.5522553632629</v>
      </c>
      <c r="AN138" s="1">
        <v>1390.274536132812</v>
      </c>
      <c r="AO138" s="1">
        <v>5.985661506652832</v>
      </c>
      <c r="AP138" s="1">
        <v>1294.2412109375</v>
      </c>
      <c r="AQ138" s="1">
        <v>1323.6189602828031</v>
      </c>
      <c r="AR138" s="1">
        <v>1321.1199933479179</v>
      </c>
      <c r="AS138" s="1">
        <v>3.7112841606140141</v>
      </c>
      <c r="AT138" s="1">
        <v>0.81443748411584238</v>
      </c>
      <c r="AU138" s="1">
        <v>0.48979139526144883</v>
      </c>
      <c r="AV138" s="1">
        <v>1</v>
      </c>
      <c r="AW138" s="1"/>
      <c r="AX138" s="1"/>
    </row>
    <row r="139" spans="1:50" x14ac:dyDescent="0.3">
      <c r="A139" s="1">
        <v>2</v>
      </c>
      <c r="B139" s="1">
        <v>50.874000000000002</v>
      </c>
      <c r="C139" s="1">
        <v>0.11</v>
      </c>
      <c r="D139" s="1">
        <v>0.215</v>
      </c>
      <c r="E139" s="1">
        <v>1.4999999999999999E-2</v>
      </c>
      <c r="F139" s="1">
        <v>21.852</v>
      </c>
      <c r="G139" s="1">
        <v>0.65300000000000002</v>
      </c>
      <c r="H139" s="1">
        <v>7.6360000000000001</v>
      </c>
      <c r="I139" s="1">
        <v>18.123000000000001</v>
      </c>
      <c r="J139" s="1">
        <v>0.33100000000000002</v>
      </c>
      <c r="K139" s="1">
        <v>0</v>
      </c>
      <c r="L139" s="1">
        <v>0</v>
      </c>
      <c r="M139" s="1">
        <v>0</v>
      </c>
      <c r="N139" s="1">
        <f t="shared" si="12"/>
        <v>99.809000000000012</v>
      </c>
      <c r="O139" s="1" t="s">
        <v>71</v>
      </c>
      <c r="P139" t="str" cm="1">
        <f t="array" ref="P139">_xlfn.IFS(A139=3,"Core",A139=2,"Rim",TRUE,"Mantle")</f>
        <v>Rim</v>
      </c>
      <c r="Q139" s="1" t="s">
        <v>52</v>
      </c>
      <c r="R139" s="1">
        <v>2.0049999999999999</v>
      </c>
      <c r="S139" s="1">
        <v>3.0000000000000001E-3</v>
      </c>
      <c r="T139" s="1">
        <v>0.01</v>
      </c>
      <c r="U139" s="1">
        <v>0</v>
      </c>
      <c r="V139" s="1">
        <v>0</v>
      </c>
      <c r="W139" s="1">
        <v>0.72</v>
      </c>
      <c r="X139" s="1">
        <v>2.1999999999999999E-2</v>
      </c>
      <c r="Y139" s="1">
        <v>0.44800000000000001</v>
      </c>
      <c r="Z139" s="1">
        <v>0.76500000000000001</v>
      </c>
      <c r="AA139" s="1">
        <v>2.5000000000000001E-2</v>
      </c>
      <c r="AB139" s="1">
        <v>0</v>
      </c>
      <c r="AC139" s="1">
        <v>3.9990000000000001</v>
      </c>
      <c r="AD139" s="2">
        <v>39.130434782608695</v>
      </c>
      <c r="AE139" s="2">
        <v>22.915601023017903</v>
      </c>
      <c r="AF139" s="2">
        <v>37.953964194373398</v>
      </c>
      <c r="AG139" s="2">
        <f t="shared" si="13"/>
        <v>38.356164383561648</v>
      </c>
      <c r="AH139" s="2">
        <f t="shared" si="14"/>
        <v>0</v>
      </c>
      <c r="AI139" s="2">
        <v>0.57519181585677748</v>
      </c>
      <c r="AJ139" s="2">
        <v>0.39130434782608697</v>
      </c>
      <c r="AK139" s="1"/>
      <c r="AL139" s="1">
        <v>2.0998468365140082</v>
      </c>
      <c r="AM139" s="1">
        <v>1301.634756842456</v>
      </c>
      <c r="AN139" s="1">
        <v>1302.321411132812</v>
      </c>
      <c r="AO139" s="1">
        <v>4.4201202392578116</v>
      </c>
      <c r="AP139" s="1">
        <v>1250.325927734375</v>
      </c>
      <c r="AQ139" s="1">
        <v>1347.059011829554</v>
      </c>
      <c r="AR139" s="1">
        <v>1354.3598580135149</v>
      </c>
      <c r="AS139" s="1">
        <v>3.439507007598877</v>
      </c>
      <c r="AT139" s="1">
        <v>2.3685430701630139</v>
      </c>
      <c r="AU139" s="1">
        <v>3.3089302589397431</v>
      </c>
      <c r="AV139" s="1">
        <v>1</v>
      </c>
      <c r="AW139" s="1"/>
      <c r="AX139" s="1"/>
    </row>
    <row r="140" spans="1:50" x14ac:dyDescent="0.3">
      <c r="A140" s="1">
        <v>2</v>
      </c>
      <c r="B140" s="1">
        <v>49.936999999999998</v>
      </c>
      <c r="C140" s="1">
        <v>0.58899999999999997</v>
      </c>
      <c r="D140" s="1">
        <v>0.98599999999999999</v>
      </c>
      <c r="E140" s="1">
        <v>0.114</v>
      </c>
      <c r="F140" s="1">
        <v>21.709</v>
      </c>
      <c r="G140" s="1">
        <v>0.59299999999999997</v>
      </c>
      <c r="H140" s="1">
        <v>7.125</v>
      </c>
      <c r="I140" s="1">
        <v>18.474</v>
      </c>
      <c r="J140" s="1">
        <v>0.33800000000000002</v>
      </c>
      <c r="K140" s="1">
        <v>0</v>
      </c>
      <c r="L140" s="1">
        <v>0</v>
      </c>
      <c r="M140" s="1">
        <v>0</v>
      </c>
      <c r="N140" s="1">
        <f t="shared" si="12"/>
        <v>99.864999999999995</v>
      </c>
      <c r="O140" s="1" t="s">
        <v>71</v>
      </c>
      <c r="P140" t="str" cm="1">
        <f t="array" ref="P140">_xlfn.IFS(A140=3,"Core",A140=2,"Rim",TRUE,"Mantle")</f>
        <v>Rim</v>
      </c>
      <c r="Q140" s="1" t="s">
        <v>52</v>
      </c>
      <c r="R140" s="1">
        <v>1.9710000000000001</v>
      </c>
      <c r="S140" s="1">
        <v>1.7000000000000001E-2</v>
      </c>
      <c r="T140" s="1">
        <v>4.5999999999999999E-2</v>
      </c>
      <c r="U140" s="1">
        <v>4.0000000000000001E-3</v>
      </c>
      <c r="V140" s="1">
        <v>0</v>
      </c>
      <c r="W140" s="1">
        <v>0.71599999999999997</v>
      </c>
      <c r="X140" s="1">
        <v>0.02</v>
      </c>
      <c r="Y140" s="1">
        <v>0.41899999999999998</v>
      </c>
      <c r="Z140" s="1">
        <v>0.78100000000000003</v>
      </c>
      <c r="AA140" s="1">
        <v>2.5999999999999999E-2</v>
      </c>
      <c r="AB140" s="1">
        <v>0</v>
      </c>
      <c r="AC140" s="1">
        <v>4</v>
      </c>
      <c r="AD140" s="2">
        <v>40.340909090909086</v>
      </c>
      <c r="AE140" s="2">
        <v>21.642561983471072</v>
      </c>
      <c r="AF140" s="2">
        <v>38.016528925619838</v>
      </c>
      <c r="AG140" s="2">
        <f t="shared" si="13"/>
        <v>36.916299559471369</v>
      </c>
      <c r="AH140" s="2">
        <f t="shared" si="14"/>
        <v>0</v>
      </c>
      <c r="AI140" s="2">
        <v>0.58186983471074383</v>
      </c>
      <c r="AJ140" s="2">
        <v>0.40340909090909088</v>
      </c>
      <c r="AK140" s="1"/>
      <c r="AL140" s="1">
        <v>2.06034123238322</v>
      </c>
      <c r="AM140" s="1">
        <v>1296.5533520073391</v>
      </c>
      <c r="AN140" s="1">
        <v>1371.359130859375</v>
      </c>
      <c r="AO140" s="1">
        <v>6.1126365661621094</v>
      </c>
      <c r="AP140" s="1">
        <v>1288.634399414062</v>
      </c>
      <c r="AQ140" s="1">
        <v>1338.413062927681</v>
      </c>
      <c r="AR140" s="1">
        <v>1342.8433590749989</v>
      </c>
      <c r="AS140" s="1">
        <v>3.68703293800354</v>
      </c>
      <c r="AT140" s="1">
        <v>2.6728866197681782</v>
      </c>
      <c r="AU140" s="1">
        <v>3.2482256389743291</v>
      </c>
      <c r="AV140" s="1">
        <v>1</v>
      </c>
      <c r="AW140" s="1"/>
      <c r="AX140" s="1"/>
    </row>
    <row r="141" spans="1:50" x14ac:dyDescent="0.3">
      <c r="A141" s="1">
        <v>2</v>
      </c>
      <c r="B141" s="1">
        <v>49.652999999999999</v>
      </c>
      <c r="C141" s="1">
        <v>0.371</v>
      </c>
      <c r="D141" s="1">
        <v>1.3260000000000001</v>
      </c>
      <c r="E141" s="1">
        <v>2.8000000000000001E-2</v>
      </c>
      <c r="F141" s="1">
        <v>22.27</v>
      </c>
      <c r="G141" s="1">
        <v>0.67500000000000004</v>
      </c>
      <c r="H141" s="1">
        <v>7.3049999999999997</v>
      </c>
      <c r="I141" s="1">
        <v>17.149000000000001</v>
      </c>
      <c r="J141" s="1">
        <v>0.33900000000000002</v>
      </c>
      <c r="K141" s="1">
        <v>0</v>
      </c>
      <c r="L141" s="1">
        <v>0</v>
      </c>
      <c r="M141" s="1">
        <v>0</v>
      </c>
      <c r="N141" s="1">
        <f t="shared" si="12"/>
        <v>99.115999999999985</v>
      </c>
      <c r="O141" s="1" t="s">
        <v>71</v>
      </c>
      <c r="P141" t="str" cm="1">
        <f t="array" ref="P141">_xlfn.IFS(A141=3,"Core",A141=2,"Rim",TRUE,"Mantle")</f>
        <v>Rim</v>
      </c>
      <c r="Q141" s="1" t="s">
        <v>52</v>
      </c>
      <c r="R141" s="1">
        <v>1.9730000000000001</v>
      </c>
      <c r="S141" s="1">
        <v>1.0999999999999999E-2</v>
      </c>
      <c r="T141" s="1">
        <v>6.2E-2</v>
      </c>
      <c r="U141" s="1">
        <v>1E-3</v>
      </c>
      <c r="V141" s="1">
        <v>0</v>
      </c>
      <c r="W141" s="1">
        <v>0.74</v>
      </c>
      <c r="X141" s="1">
        <v>2.3E-2</v>
      </c>
      <c r="Y141" s="1">
        <v>0.433</v>
      </c>
      <c r="Z141" s="1">
        <v>0.73</v>
      </c>
      <c r="AA141" s="1">
        <v>2.5999999999999999E-2</v>
      </c>
      <c r="AB141" s="1">
        <v>0</v>
      </c>
      <c r="AC141" s="1">
        <v>3.9980000000000002</v>
      </c>
      <c r="AD141" s="2">
        <v>37.902388369678093</v>
      </c>
      <c r="AE141" s="2">
        <v>22.481827622014539</v>
      </c>
      <c r="AF141" s="2">
        <v>39.615784008307372</v>
      </c>
      <c r="AG141" s="2">
        <f t="shared" si="13"/>
        <v>36.913895993179878</v>
      </c>
      <c r="AH141" s="2">
        <f t="shared" si="14"/>
        <v>0</v>
      </c>
      <c r="AI141" s="2">
        <v>0.58566978193146413</v>
      </c>
      <c r="AJ141" s="2">
        <v>0.37902388369678092</v>
      </c>
      <c r="AK141" s="1"/>
      <c r="AL141" s="1">
        <v>3.6832923222990961</v>
      </c>
      <c r="AM141" s="1">
        <v>1297.8951686224759</v>
      </c>
      <c r="AN141" s="1">
        <v>1307.9287109375</v>
      </c>
      <c r="AO141" s="1">
        <v>4.9708161354064941</v>
      </c>
      <c r="AP141" s="1">
        <v>1273.372680664062</v>
      </c>
      <c r="AQ141" s="1">
        <v>1365.775961569552</v>
      </c>
      <c r="AR141" s="1">
        <v>1373.624088882583</v>
      </c>
      <c r="AS141" s="1">
        <v>4.109565258026123</v>
      </c>
      <c r="AT141" s="1">
        <v>5.5408835248381374</v>
      </c>
      <c r="AU141" s="1">
        <v>6.5561391732209584</v>
      </c>
      <c r="AV141" s="1">
        <v>0</v>
      </c>
      <c r="AW141" s="1"/>
      <c r="AX141" s="1"/>
    </row>
    <row r="142" spans="1:50" x14ac:dyDescent="0.3">
      <c r="A142">
        <v>2</v>
      </c>
      <c r="B142">
        <v>48.79</v>
      </c>
      <c r="C142">
        <v>0.58299999999999996</v>
      </c>
      <c r="D142">
        <v>1.0169999999999999</v>
      </c>
      <c r="E142">
        <v>0.114</v>
      </c>
      <c r="F142">
        <v>23.922000000000001</v>
      </c>
      <c r="G142">
        <v>0.624</v>
      </c>
      <c r="H142">
        <v>5.9580000000000002</v>
      </c>
      <c r="I142">
        <v>18.731000000000002</v>
      </c>
      <c r="J142">
        <v>0.38700000000000001</v>
      </c>
      <c r="K142">
        <v>0</v>
      </c>
      <c r="L142">
        <v>9.9000000000000005E-2</v>
      </c>
      <c r="M142">
        <v>0</v>
      </c>
      <c r="N142" s="1">
        <f t="shared" si="12"/>
        <v>100.22500000000001</v>
      </c>
      <c r="O142" s="1" t="s">
        <v>71</v>
      </c>
      <c r="P142" t="str" cm="1">
        <f t="array" ref="P142">_xlfn.IFS(A142=3,"Core",A142=2,"Rim",TRUE,"Mantle")</f>
        <v>Rim</v>
      </c>
      <c r="Q142" s="1" t="s">
        <v>93</v>
      </c>
      <c r="R142">
        <v>1.9370000000000001</v>
      </c>
      <c r="S142">
        <v>1.7000000000000001E-2</v>
      </c>
      <c r="T142">
        <v>4.8000000000000001E-2</v>
      </c>
      <c r="U142">
        <v>4.0000000000000001E-3</v>
      </c>
      <c r="V142">
        <v>7.0000000000000007E-2</v>
      </c>
      <c r="W142">
        <v>0.72499999999999998</v>
      </c>
      <c r="X142">
        <v>2.1000000000000001E-2</v>
      </c>
      <c r="Y142">
        <v>0.35299999999999998</v>
      </c>
      <c r="Z142">
        <v>0.79700000000000004</v>
      </c>
      <c r="AA142">
        <v>0.03</v>
      </c>
      <c r="AB142">
        <v>0</v>
      </c>
      <c r="AC142">
        <v>4</v>
      </c>
      <c r="AD142">
        <v>40.539165818921674</v>
      </c>
      <c r="AE142">
        <v>17.955239064089522</v>
      </c>
      <c r="AF142">
        <v>41.505595116988808</v>
      </c>
      <c r="AG142" s="2">
        <f t="shared" si="13"/>
        <v>32.745825602968466</v>
      </c>
      <c r="AH142" s="2">
        <f t="shared" si="14"/>
        <v>8.8050314465408827E-2</v>
      </c>
      <c r="AI142">
        <v>0.61775178026449651</v>
      </c>
      <c r="AJ142">
        <v>0.40539165818921674</v>
      </c>
      <c r="AM142">
        <v>1273.3099742381071</v>
      </c>
      <c r="AN142">
        <v>1375.438110351562</v>
      </c>
      <c r="AO142">
        <v>5.9433994293212891</v>
      </c>
      <c r="AP142">
        <v>1284.65478515625</v>
      </c>
      <c r="AS142">
        <v>4.641082763671875</v>
      </c>
      <c r="AV142">
        <v>1</v>
      </c>
    </row>
    <row r="143" spans="1:50" x14ac:dyDescent="0.3">
      <c r="A143" s="1">
        <v>2</v>
      </c>
      <c r="B143" s="1">
        <v>49.838999999999999</v>
      </c>
      <c r="C143" s="1">
        <v>0.53</v>
      </c>
      <c r="D143" s="1">
        <v>1.1830000000000001</v>
      </c>
      <c r="E143" s="1">
        <v>3.6999999999999998E-2</v>
      </c>
      <c r="F143" s="1">
        <v>23.818000000000001</v>
      </c>
      <c r="G143" s="1">
        <v>0.72</v>
      </c>
      <c r="H143" s="1">
        <v>6.3840000000000003</v>
      </c>
      <c r="I143" s="1">
        <v>17.445</v>
      </c>
      <c r="J143" s="1">
        <v>0.34300000000000003</v>
      </c>
      <c r="K143" s="1">
        <v>0</v>
      </c>
      <c r="L143" s="1">
        <v>0</v>
      </c>
      <c r="M143" s="1">
        <v>0</v>
      </c>
      <c r="N143" s="1">
        <f t="shared" si="12"/>
        <v>100.29899999999999</v>
      </c>
      <c r="O143" s="1" t="s">
        <v>71</v>
      </c>
      <c r="P143" t="str" cm="1">
        <f t="array" ref="P143">_xlfn.IFS(A143=3,"Core",A143=2,"Rim",TRUE,"Mantle")</f>
        <v>Rim</v>
      </c>
      <c r="Q143" s="1" t="s">
        <v>52</v>
      </c>
      <c r="R143" s="1">
        <v>1.9710000000000001</v>
      </c>
      <c r="S143" s="1">
        <v>1.6E-2</v>
      </c>
      <c r="T143" s="1">
        <v>5.5E-2</v>
      </c>
      <c r="U143" s="1">
        <v>1E-3</v>
      </c>
      <c r="V143" s="1">
        <v>0</v>
      </c>
      <c r="W143" s="1">
        <v>0.78800000000000003</v>
      </c>
      <c r="X143" s="1">
        <v>2.4E-2</v>
      </c>
      <c r="Y143" s="1">
        <v>0.376</v>
      </c>
      <c r="Z143" s="1">
        <v>0.73899999999999999</v>
      </c>
      <c r="AA143" s="1">
        <v>2.5999999999999999E-2</v>
      </c>
      <c r="AB143" s="1">
        <v>0</v>
      </c>
      <c r="AC143" s="1">
        <v>3.9980000000000002</v>
      </c>
      <c r="AD143" s="2">
        <v>38.349766476388169</v>
      </c>
      <c r="AE143" s="2">
        <v>19.512195121951219</v>
      </c>
      <c r="AF143" s="2">
        <v>42.138038401660623</v>
      </c>
      <c r="AG143" s="2">
        <f t="shared" si="13"/>
        <v>32.302405498281786</v>
      </c>
      <c r="AH143" s="2">
        <f t="shared" si="14"/>
        <v>0</v>
      </c>
      <c r="AI143" s="2">
        <v>0.61312921639854712</v>
      </c>
      <c r="AJ143" s="2">
        <v>0.3834976647638817</v>
      </c>
      <c r="AK143" s="1"/>
      <c r="AL143" s="1">
        <v>3.4518357130928941</v>
      </c>
      <c r="AM143" s="1">
        <v>1281.6879568995209</v>
      </c>
      <c r="AN143" s="1">
        <v>1314.545288085938</v>
      </c>
      <c r="AO143" s="1">
        <v>5.2092442512512207</v>
      </c>
      <c r="AP143" s="1">
        <v>1262.950073242188</v>
      </c>
      <c r="AQ143" s="1">
        <v>1346.8732226470811</v>
      </c>
      <c r="AR143" s="1">
        <v>1356.082218942759</v>
      </c>
      <c r="AS143" s="1">
        <v>4.7729406356811523</v>
      </c>
      <c r="AT143" s="1">
        <v>4.9387850741877628</v>
      </c>
      <c r="AU143" s="1">
        <v>6.1426891564001238</v>
      </c>
      <c r="AV143" s="1">
        <v>0</v>
      </c>
      <c r="AW143" s="1"/>
      <c r="AX143" s="1"/>
    </row>
    <row r="144" spans="1:50" x14ac:dyDescent="0.3">
      <c r="A144" s="1">
        <v>2</v>
      </c>
      <c r="B144" s="1">
        <v>48.972000000000001</v>
      </c>
      <c r="C144" s="1">
        <v>0.42499999999999999</v>
      </c>
      <c r="D144" s="1">
        <v>0.79500000000000004</v>
      </c>
      <c r="E144" s="1">
        <v>8.7999999999999995E-2</v>
      </c>
      <c r="F144" s="1">
        <v>25.385999999999999</v>
      </c>
      <c r="G144" s="1">
        <v>0.69799999999999995</v>
      </c>
      <c r="H144" s="1">
        <v>6.258</v>
      </c>
      <c r="I144" s="1">
        <v>16.181000000000001</v>
      </c>
      <c r="J144" s="1">
        <v>0.33800000000000002</v>
      </c>
      <c r="K144" s="1">
        <v>0</v>
      </c>
      <c r="L144" s="1">
        <v>0</v>
      </c>
      <c r="M144" s="1">
        <v>0</v>
      </c>
      <c r="N144" s="1">
        <f t="shared" si="12"/>
        <v>99.140999999999977</v>
      </c>
      <c r="O144" s="1" t="s">
        <v>71</v>
      </c>
      <c r="P144" t="str" cm="1">
        <f t="array" ref="P144">_xlfn.IFS(A144=3,"Core",A144=2,"Rim",TRUE,"Mantle")</f>
        <v>Rim</v>
      </c>
      <c r="Q144" s="1" t="s">
        <v>52</v>
      </c>
      <c r="R144" s="1">
        <v>1.97</v>
      </c>
      <c r="S144" s="1">
        <v>1.2999999999999999E-2</v>
      </c>
      <c r="T144" s="1">
        <v>3.7999999999999999E-2</v>
      </c>
      <c r="U144" s="1">
        <v>3.0000000000000001E-3</v>
      </c>
      <c r="V144" s="1">
        <v>0.02</v>
      </c>
      <c r="W144" s="1">
        <v>0.83399999999999996</v>
      </c>
      <c r="X144" s="1">
        <v>2.4E-2</v>
      </c>
      <c r="Y144" s="1">
        <v>0.375</v>
      </c>
      <c r="Z144" s="1">
        <v>0.69699999999999995</v>
      </c>
      <c r="AA144" s="1">
        <v>2.5999999999999999E-2</v>
      </c>
      <c r="AB144" s="1">
        <v>0</v>
      </c>
      <c r="AC144" s="1">
        <v>4</v>
      </c>
      <c r="AD144" s="2">
        <v>35.743589743589745</v>
      </c>
      <c r="AE144" s="2">
        <v>19.23076923076923</v>
      </c>
      <c r="AF144" s="2">
        <v>45.025641025641022</v>
      </c>
      <c r="AG144" s="2">
        <f t="shared" si="13"/>
        <v>31.017369727047146</v>
      </c>
      <c r="AH144" s="2">
        <f t="shared" si="14"/>
        <v>2.3419203747072601E-2</v>
      </c>
      <c r="AI144" s="2">
        <v>0.62897435897435894</v>
      </c>
      <c r="AJ144" s="2">
        <v>0.35743589743589743</v>
      </c>
      <c r="AK144" s="1"/>
      <c r="AL144" s="1">
        <v>3.4742335716350752</v>
      </c>
      <c r="AM144" s="1">
        <v>1281.425889601383</v>
      </c>
      <c r="AN144" s="1">
        <v>1333.513305664062</v>
      </c>
      <c r="AO144" s="1">
        <v>4.7988123893737793</v>
      </c>
      <c r="AP144" s="1">
        <v>1310.132080078125</v>
      </c>
      <c r="AQ144" s="1">
        <v>1329.9701367536759</v>
      </c>
      <c r="AR144" s="1">
        <v>1327.716223999839</v>
      </c>
      <c r="AS144" s="1">
        <v>4.5259389877319336</v>
      </c>
      <c r="AT144" s="1">
        <v>3.8480902731284909</v>
      </c>
      <c r="AU144" s="1">
        <v>3.5515368283395361</v>
      </c>
      <c r="AV144" s="1">
        <v>1</v>
      </c>
      <c r="AW144" s="1"/>
      <c r="AX144" s="1"/>
    </row>
    <row r="145" spans="1:50" x14ac:dyDescent="0.3">
      <c r="A145" s="1">
        <v>2</v>
      </c>
      <c r="B145" s="1">
        <v>49.572000000000003</v>
      </c>
      <c r="C145" s="1">
        <v>0.44400000000000001</v>
      </c>
      <c r="D145" s="1">
        <v>0.69499999999999995</v>
      </c>
      <c r="E145" s="1">
        <v>7.5999999999999998E-2</v>
      </c>
      <c r="F145" s="1">
        <v>24.056000000000001</v>
      </c>
      <c r="G145" s="1">
        <v>0.64400000000000002</v>
      </c>
      <c r="H145" s="1">
        <v>5.98</v>
      </c>
      <c r="I145" s="1">
        <v>18.010999999999999</v>
      </c>
      <c r="J145" s="1">
        <v>0.33900000000000002</v>
      </c>
      <c r="K145" s="1">
        <v>0</v>
      </c>
      <c r="L145" s="1">
        <v>0</v>
      </c>
      <c r="M145" s="1">
        <v>0</v>
      </c>
      <c r="N145" s="1">
        <f t="shared" si="12"/>
        <v>99.817000000000007</v>
      </c>
      <c r="O145" s="1" t="s">
        <v>71</v>
      </c>
      <c r="P145" t="str" cm="1">
        <f t="array" ref="P145">_xlfn.IFS(A145=3,"Core",A145=2,"Rim",TRUE,"Mantle")</f>
        <v>Rim</v>
      </c>
      <c r="Q145" s="1" t="s">
        <v>52</v>
      </c>
      <c r="R145" s="1">
        <v>1.9770000000000001</v>
      </c>
      <c r="S145" s="1">
        <v>1.2999999999999999E-2</v>
      </c>
      <c r="T145" s="1">
        <v>3.3000000000000002E-2</v>
      </c>
      <c r="U145" s="1">
        <v>2E-3</v>
      </c>
      <c r="V145" s="1">
        <v>1.0999999999999999E-2</v>
      </c>
      <c r="W145" s="1">
        <v>0.79100000000000004</v>
      </c>
      <c r="X145" s="1">
        <v>2.1999999999999999E-2</v>
      </c>
      <c r="Y145" s="1">
        <v>0.35499999999999998</v>
      </c>
      <c r="Z145" s="1">
        <v>0.77</v>
      </c>
      <c r="AA145" s="1">
        <v>2.5999999999999999E-2</v>
      </c>
      <c r="AB145" s="1">
        <v>0</v>
      </c>
      <c r="AC145" s="1">
        <v>4</v>
      </c>
      <c r="AD145" s="2">
        <v>39.507439712673161</v>
      </c>
      <c r="AE145" s="2">
        <v>18.214468958440225</v>
      </c>
      <c r="AF145" s="2">
        <v>42.27809132888661</v>
      </c>
      <c r="AG145" s="2">
        <f t="shared" si="13"/>
        <v>30.977312390924954</v>
      </c>
      <c r="AH145" s="2">
        <f t="shared" si="14"/>
        <v>1.3715710723192019E-2</v>
      </c>
      <c r="AI145" s="2">
        <v>0.62031811185223185</v>
      </c>
      <c r="AJ145" s="2">
        <v>0.39507439712673159</v>
      </c>
      <c r="AK145" s="1"/>
      <c r="AL145" s="1">
        <v>2.2955257839667129</v>
      </c>
      <c r="AM145" s="1">
        <v>1280.2631995075251</v>
      </c>
      <c r="AN145" s="1">
        <v>1359.709594726562</v>
      </c>
      <c r="AO145" s="1">
        <v>5.1536169052124023</v>
      </c>
      <c r="AP145" s="1">
        <v>1280.4658203125</v>
      </c>
      <c r="AQ145" s="1">
        <v>1322.793966178268</v>
      </c>
      <c r="AR145" s="1">
        <v>1323.658784713419</v>
      </c>
      <c r="AS145" s="1">
        <v>4.2386817932128906</v>
      </c>
      <c r="AT145" s="1">
        <v>2.4077826704897229</v>
      </c>
      <c r="AU145" s="1">
        <v>2.52124484877814</v>
      </c>
      <c r="AV145" s="1">
        <v>1</v>
      </c>
      <c r="AW145" s="1"/>
      <c r="AX145" s="1"/>
    </row>
    <row r="146" spans="1:50" x14ac:dyDescent="0.3">
      <c r="A146" s="1">
        <v>2</v>
      </c>
      <c r="B146" s="1">
        <v>49.481999999999999</v>
      </c>
      <c r="C146" s="1">
        <v>0.38200000000000001</v>
      </c>
      <c r="D146" s="1">
        <v>0.753</v>
      </c>
      <c r="E146" s="1">
        <v>2.4E-2</v>
      </c>
      <c r="F146" s="1">
        <v>26.756</v>
      </c>
      <c r="G146" s="1">
        <v>0.81799999999999995</v>
      </c>
      <c r="H146" s="1">
        <v>6.5730000000000004</v>
      </c>
      <c r="I146" s="1">
        <v>14.141</v>
      </c>
      <c r="J146" s="1">
        <v>0.38600000000000001</v>
      </c>
      <c r="K146" s="1">
        <v>0</v>
      </c>
      <c r="L146" s="1">
        <v>0</v>
      </c>
      <c r="M146" s="1">
        <v>0</v>
      </c>
      <c r="N146" s="1">
        <f t="shared" si="12"/>
        <v>99.314999999999984</v>
      </c>
      <c r="O146" s="1" t="s">
        <v>71</v>
      </c>
      <c r="P146" t="str" cm="1">
        <f t="array" ref="P146">_xlfn.IFS(A146=3,"Core",A146=2,"Rim",TRUE,"Mantle")</f>
        <v>Rim</v>
      </c>
      <c r="Q146" s="1" t="s">
        <v>52</v>
      </c>
      <c r="R146" s="1">
        <v>1.9890000000000001</v>
      </c>
      <c r="S146" s="1">
        <v>1.2E-2</v>
      </c>
      <c r="T146" s="1">
        <v>3.5999999999999997E-2</v>
      </c>
      <c r="U146" s="1">
        <v>1E-3</v>
      </c>
      <c r="V146" s="1">
        <v>0</v>
      </c>
      <c r="W146" s="1">
        <v>0.89900000000000002</v>
      </c>
      <c r="X146" s="1">
        <v>2.8000000000000001E-2</v>
      </c>
      <c r="Y146" s="1">
        <v>0.39400000000000002</v>
      </c>
      <c r="Z146" s="1">
        <v>0.60899999999999999</v>
      </c>
      <c r="AA146" s="1">
        <v>0.03</v>
      </c>
      <c r="AB146" s="1">
        <v>0</v>
      </c>
      <c r="AC146" s="1">
        <v>3.9969999999999999</v>
      </c>
      <c r="AD146" s="2">
        <v>31.554404145077719</v>
      </c>
      <c r="AE146" s="2">
        <v>20.41450777202073</v>
      </c>
      <c r="AF146" s="2">
        <v>48.031088082901562</v>
      </c>
      <c r="AG146" s="2">
        <f t="shared" si="13"/>
        <v>30.471771075019333</v>
      </c>
      <c r="AH146" s="2">
        <f t="shared" si="14"/>
        <v>0</v>
      </c>
      <c r="AI146" s="2">
        <v>0.63808290155440428</v>
      </c>
      <c r="AJ146" s="2">
        <v>0.31554404145077719</v>
      </c>
      <c r="AK146" s="1"/>
      <c r="AL146" s="1">
        <v>6.0257328254054379</v>
      </c>
      <c r="AM146" s="1">
        <v>1288.3446650809819</v>
      </c>
      <c r="AN146" s="1">
        <v>1295.047607421875</v>
      </c>
      <c r="AO146" s="1">
        <v>4.5622086524963379</v>
      </c>
      <c r="AP146" s="1">
        <v>1312.812133789062</v>
      </c>
      <c r="AQ146" s="1">
        <v>1353.1271178791869</v>
      </c>
      <c r="AR146" s="1">
        <v>1356.8780813188521</v>
      </c>
      <c r="AS146" s="1">
        <v>5.2927303314208984</v>
      </c>
      <c r="AT146" s="1">
        <v>7.3449950440030989</v>
      </c>
      <c r="AU146" s="1">
        <v>7.8397671750676228</v>
      </c>
      <c r="AV146" s="1">
        <v>1</v>
      </c>
      <c r="AW146" s="1"/>
      <c r="AX146" s="1"/>
    </row>
    <row r="147" spans="1:50" x14ac:dyDescent="0.3">
      <c r="A147">
        <v>2</v>
      </c>
      <c r="B147">
        <v>48.890999999999998</v>
      </c>
      <c r="C147">
        <v>0.41799999999999998</v>
      </c>
      <c r="D147">
        <v>0.755</v>
      </c>
      <c r="E147">
        <v>0</v>
      </c>
      <c r="F147">
        <v>26.838999999999999</v>
      </c>
      <c r="G147">
        <v>0.76600000000000001</v>
      </c>
      <c r="H147">
        <v>6.0819999999999999</v>
      </c>
      <c r="I147">
        <v>15.981999999999999</v>
      </c>
      <c r="J147">
        <v>0.25600000000000001</v>
      </c>
      <c r="K147">
        <v>0</v>
      </c>
      <c r="L147">
        <v>9.7000000000000003E-2</v>
      </c>
      <c r="M147">
        <v>0</v>
      </c>
      <c r="N147" s="1">
        <f t="shared" si="12"/>
        <v>100.08599999999998</v>
      </c>
      <c r="O147" s="1" t="s">
        <v>71</v>
      </c>
      <c r="P147" t="str" cm="1">
        <f t="array" ref="P147">_xlfn.IFS(A147=3,"Core",A147=2,"Rim",TRUE,"Mantle")</f>
        <v>Rim</v>
      </c>
      <c r="Q147" s="1" t="s">
        <v>93</v>
      </c>
      <c r="R147">
        <v>1.958</v>
      </c>
      <c r="S147">
        <v>1.2999999999999999E-2</v>
      </c>
      <c r="T147">
        <v>3.5999999999999997E-2</v>
      </c>
      <c r="U147">
        <v>0</v>
      </c>
      <c r="V147">
        <v>4.2999999999999997E-2</v>
      </c>
      <c r="W147">
        <v>0.85599999999999998</v>
      </c>
      <c r="X147">
        <v>2.5999999999999999E-2</v>
      </c>
      <c r="Y147">
        <v>0.36299999999999999</v>
      </c>
      <c r="Z147">
        <v>0.68600000000000005</v>
      </c>
      <c r="AA147">
        <v>0.02</v>
      </c>
      <c r="AB147">
        <v>0</v>
      </c>
      <c r="AC147">
        <v>4</v>
      </c>
      <c r="AD147">
        <v>34.751773049645394</v>
      </c>
      <c r="AE147">
        <v>18.389057750759878</v>
      </c>
      <c r="AF147">
        <v>46.859169199594731</v>
      </c>
      <c r="AG147" s="2">
        <f t="shared" si="13"/>
        <v>29.778506972928632</v>
      </c>
      <c r="AH147" s="2">
        <f t="shared" si="14"/>
        <v>4.7830923248053388E-2</v>
      </c>
      <c r="AI147">
        <v>0.64235055724417434</v>
      </c>
      <c r="AJ147">
        <v>0.34751773049645396</v>
      </c>
      <c r="AL147">
        <v>2.3540628616404859</v>
      </c>
      <c r="AM147">
        <v>1262.776792440181</v>
      </c>
      <c r="AN147">
        <v>1279.279296875</v>
      </c>
      <c r="AO147">
        <v>4.1948161125183114</v>
      </c>
      <c r="AP147">
        <v>1259.099731445312</v>
      </c>
      <c r="AQ147">
        <v>1278.681225798942</v>
      </c>
      <c r="AR147">
        <v>1270.8357849906699</v>
      </c>
      <c r="AS147">
        <v>4.050715446472168</v>
      </c>
      <c r="AT147">
        <v>-1.883691304770309</v>
      </c>
      <c r="AU147">
        <v>-2.92217377954255</v>
      </c>
      <c r="AV147">
        <v>1</v>
      </c>
    </row>
    <row r="148" spans="1:50" x14ac:dyDescent="0.3">
      <c r="A148">
        <v>2</v>
      </c>
      <c r="B148">
        <v>49.268000000000001</v>
      </c>
      <c r="C148">
        <v>0.443</v>
      </c>
      <c r="D148">
        <v>0.84199999999999997</v>
      </c>
      <c r="E148">
        <v>7.0000000000000007E-2</v>
      </c>
      <c r="F148">
        <v>25.847000000000001</v>
      </c>
      <c r="G148">
        <v>0.72099999999999997</v>
      </c>
      <c r="H148">
        <v>5.8150000000000004</v>
      </c>
      <c r="I148">
        <v>17.233000000000001</v>
      </c>
      <c r="J148">
        <v>0.34899999999999998</v>
      </c>
      <c r="K148">
        <v>0</v>
      </c>
      <c r="L148">
        <v>0.121</v>
      </c>
      <c r="M148">
        <v>2.1999999999999999E-2</v>
      </c>
      <c r="N148" s="1">
        <f t="shared" si="12"/>
        <v>100.73100000000001</v>
      </c>
      <c r="O148" s="1" t="s">
        <v>71</v>
      </c>
      <c r="P148" t="str" cm="1">
        <f t="array" ref="P148">_xlfn.IFS(A148=3,"Core",A148=2,"Rim",TRUE,"Mantle")</f>
        <v>Rim</v>
      </c>
      <c r="Q148" s="1" t="s">
        <v>93</v>
      </c>
      <c r="R148">
        <v>1.9570000000000001</v>
      </c>
      <c r="S148">
        <v>1.2999999999999999E-2</v>
      </c>
      <c r="T148">
        <v>3.9E-2</v>
      </c>
      <c r="U148">
        <v>2E-3</v>
      </c>
      <c r="V148">
        <v>4.3999999999999997E-2</v>
      </c>
      <c r="W148">
        <v>0.81499999999999995</v>
      </c>
      <c r="X148">
        <v>2.4E-2</v>
      </c>
      <c r="Y148">
        <v>0.34399999999999997</v>
      </c>
      <c r="Z148">
        <v>0.73399999999999999</v>
      </c>
      <c r="AA148">
        <v>2.7E-2</v>
      </c>
      <c r="AB148">
        <v>0</v>
      </c>
      <c r="AC148">
        <v>4</v>
      </c>
      <c r="AD148">
        <v>37.429882712901581</v>
      </c>
      <c r="AE148">
        <v>17.542070372259051</v>
      </c>
      <c r="AF148">
        <v>45.028046914839365</v>
      </c>
      <c r="AG148" s="2">
        <f t="shared" si="13"/>
        <v>29.680759275237278</v>
      </c>
      <c r="AH148" s="2">
        <f t="shared" si="14"/>
        <v>5.1222351571594875E-2</v>
      </c>
      <c r="AI148">
        <v>0.63742988271290157</v>
      </c>
      <c r="AJ148">
        <v>0.3742988271290158</v>
      </c>
      <c r="AL148">
        <v>2.5983518094294031</v>
      </c>
      <c r="AM148">
        <v>1269.3724169717109</v>
      </c>
      <c r="AN148">
        <v>1329.694580078125</v>
      </c>
      <c r="AO148">
        <v>4.8240852355957031</v>
      </c>
      <c r="AP148">
        <v>1283.41015625</v>
      </c>
      <c r="AQ148">
        <v>1305.1267317805521</v>
      </c>
      <c r="AR148">
        <v>1297.5202157387951</v>
      </c>
      <c r="AS148">
        <v>4.709406852722168</v>
      </c>
      <c r="AT148">
        <v>1.1832447219412641</v>
      </c>
      <c r="AU148">
        <v>0.1789152141499937</v>
      </c>
      <c r="AV148">
        <v>1</v>
      </c>
    </row>
    <row r="149" spans="1:50" x14ac:dyDescent="0.3">
      <c r="A149">
        <v>2</v>
      </c>
      <c r="B149">
        <v>48.829000000000001</v>
      </c>
      <c r="C149">
        <v>0.436</v>
      </c>
      <c r="D149">
        <v>0.87</v>
      </c>
      <c r="E149">
        <v>2.3E-2</v>
      </c>
      <c r="F149">
        <v>25.972000000000001</v>
      </c>
      <c r="G149">
        <v>0.67900000000000005</v>
      </c>
      <c r="H149">
        <v>5.5819999999999999</v>
      </c>
      <c r="I149">
        <v>17.338000000000001</v>
      </c>
      <c r="J149">
        <v>0.307</v>
      </c>
      <c r="K149">
        <v>0</v>
      </c>
      <c r="L149">
        <v>9.4E-2</v>
      </c>
      <c r="M149">
        <v>0</v>
      </c>
      <c r="N149" s="1">
        <f t="shared" si="12"/>
        <v>100.12999999999998</v>
      </c>
      <c r="O149" s="1" t="s">
        <v>71</v>
      </c>
      <c r="P149" t="str" cm="1">
        <f t="array" ref="P149">_xlfn.IFS(A149=3,"Core",A149=2,"Rim",TRUE,"Mantle")</f>
        <v>Rim</v>
      </c>
      <c r="Q149" s="1" t="s">
        <v>93</v>
      </c>
      <c r="R149">
        <v>1.9530000000000001</v>
      </c>
      <c r="S149">
        <v>1.2999999999999999E-2</v>
      </c>
      <c r="T149">
        <v>4.1000000000000002E-2</v>
      </c>
      <c r="U149">
        <v>1E-3</v>
      </c>
      <c r="V149">
        <v>4.9000000000000002E-2</v>
      </c>
      <c r="W149">
        <v>0.82</v>
      </c>
      <c r="X149">
        <v>2.3E-2</v>
      </c>
      <c r="Y149">
        <v>0.33300000000000002</v>
      </c>
      <c r="Z149">
        <v>0.74299999999999999</v>
      </c>
      <c r="AA149">
        <v>2.4E-2</v>
      </c>
      <c r="AB149">
        <v>0</v>
      </c>
      <c r="AC149">
        <v>4</v>
      </c>
      <c r="AD149">
        <v>37.754065040650403</v>
      </c>
      <c r="AE149">
        <v>16.920731707317074</v>
      </c>
      <c r="AF149">
        <v>45.325203252032523</v>
      </c>
      <c r="AG149" s="2">
        <f t="shared" si="13"/>
        <v>28.881179531656549</v>
      </c>
      <c r="AH149" s="2">
        <f t="shared" si="14"/>
        <v>5.6386651323360189E-2</v>
      </c>
      <c r="AI149">
        <v>0.6420223577235773</v>
      </c>
      <c r="AJ149">
        <v>0.37754065040650403</v>
      </c>
      <c r="AL149">
        <v>1.9998390773256181</v>
      </c>
      <c r="AM149">
        <v>1265.3700600365839</v>
      </c>
      <c r="AN149">
        <v>1309.470581054688</v>
      </c>
      <c r="AO149">
        <v>4.7684378623962402</v>
      </c>
      <c r="AP149">
        <v>1259.801391601562</v>
      </c>
      <c r="AQ149">
        <v>1292.631750457542</v>
      </c>
      <c r="AR149">
        <v>1285.8827324694689</v>
      </c>
      <c r="AS149">
        <v>4.5937643051147461</v>
      </c>
      <c r="AT149">
        <v>-0.13213357975382681</v>
      </c>
      <c r="AU149">
        <v>-1.024988935626437</v>
      </c>
      <c r="AV149">
        <v>1</v>
      </c>
    </row>
    <row r="150" spans="1:50" x14ac:dyDescent="0.3">
      <c r="A150">
        <v>2</v>
      </c>
      <c r="B150">
        <v>49.198</v>
      </c>
      <c r="C150">
        <v>0.53800000000000003</v>
      </c>
      <c r="D150">
        <v>0.93700000000000006</v>
      </c>
      <c r="E150">
        <v>3.2000000000000001E-2</v>
      </c>
      <c r="F150">
        <v>25.835999999999999</v>
      </c>
      <c r="G150">
        <v>0.65</v>
      </c>
      <c r="H150">
        <v>4.8949999999999996</v>
      </c>
      <c r="I150">
        <v>17.957000000000001</v>
      </c>
      <c r="J150">
        <v>0.34300000000000003</v>
      </c>
      <c r="K150">
        <v>0</v>
      </c>
      <c r="L150">
        <v>0.124</v>
      </c>
      <c r="M150">
        <v>0</v>
      </c>
      <c r="N150" s="1">
        <f t="shared" si="12"/>
        <v>100.51</v>
      </c>
      <c r="O150" s="1" t="s">
        <v>71</v>
      </c>
      <c r="P150" t="str" cm="1">
        <f t="array" ref="P150">_xlfn.IFS(A150=3,"Core",A150=2,"Rim",TRUE,"Mantle")</f>
        <v>Rim</v>
      </c>
      <c r="Q150" s="1" t="s">
        <v>93</v>
      </c>
      <c r="R150">
        <v>1.966</v>
      </c>
      <c r="S150">
        <v>1.6E-2</v>
      </c>
      <c r="T150">
        <v>4.3999999999999997E-2</v>
      </c>
      <c r="U150">
        <v>1E-3</v>
      </c>
      <c r="V150">
        <v>1.7000000000000001E-2</v>
      </c>
      <c r="W150">
        <v>0.84699999999999998</v>
      </c>
      <c r="X150">
        <v>2.1999999999999999E-2</v>
      </c>
      <c r="Y150">
        <v>0.29199999999999998</v>
      </c>
      <c r="Z150">
        <v>0.76900000000000002</v>
      </c>
      <c r="AA150">
        <v>2.7E-2</v>
      </c>
      <c r="AB150">
        <v>0</v>
      </c>
      <c r="AC150">
        <v>4</v>
      </c>
      <c r="AD150">
        <v>39.496661530559834</v>
      </c>
      <c r="AE150">
        <v>14.997431946584491</v>
      </c>
      <c r="AF150">
        <v>45.505906522855682</v>
      </c>
      <c r="AG150" s="2">
        <f t="shared" si="13"/>
        <v>25.636523266022827</v>
      </c>
      <c r="AH150" s="2">
        <f t="shared" si="14"/>
        <v>1.9675925925925927E-2</v>
      </c>
      <c r="AI150">
        <v>0.65254237288135597</v>
      </c>
      <c r="AJ150">
        <v>0.39496661530559835</v>
      </c>
      <c r="AL150">
        <v>2.7013390201967411</v>
      </c>
      <c r="AM150">
        <v>1266.6270521947581</v>
      </c>
      <c r="AN150">
        <v>1314.873779296875</v>
      </c>
      <c r="AO150">
        <v>5.0063381195068359</v>
      </c>
      <c r="AP150">
        <v>1258.41259765625</v>
      </c>
      <c r="AQ150">
        <v>1315.424468004722</v>
      </c>
      <c r="AR150">
        <v>1316.004446762154</v>
      </c>
      <c r="AS150">
        <v>4.5827460289001456</v>
      </c>
      <c r="AT150">
        <v>3.3194475449327001</v>
      </c>
      <c r="AU150">
        <v>3.3963676612057299</v>
      </c>
      <c r="AV150">
        <v>1</v>
      </c>
    </row>
  </sheetData>
  <sortState xmlns:xlrd2="http://schemas.microsoft.com/office/spreadsheetml/2017/richdata2" ref="A2:AX150">
    <sortCondition descending="1" ref="AG2:AG150"/>
  </sortState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87FDD-9D0F-4DD2-9853-6C675EC41341}">
  <dimension ref="A1:AV114"/>
  <sheetViews>
    <sheetView topLeftCell="L1" workbookViewId="0">
      <selection activeCell="Z29" sqref="Z29"/>
    </sheetView>
  </sheetViews>
  <sheetFormatPr defaultRowHeight="14" x14ac:dyDescent="0.3"/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 s="1">
        <v>2</v>
      </c>
      <c r="B2" s="1">
        <v>52.048000000000002</v>
      </c>
      <c r="C2" s="1">
        <v>0.21</v>
      </c>
      <c r="D2" s="1">
        <v>0.88200000000000001</v>
      </c>
      <c r="E2" s="1">
        <v>0.33300000000000002</v>
      </c>
      <c r="F2" s="1">
        <v>14.047000000000001</v>
      </c>
      <c r="G2" s="1">
        <v>0.502</v>
      </c>
      <c r="H2" s="1">
        <v>13.273</v>
      </c>
      <c r="I2" s="1">
        <v>19.102</v>
      </c>
      <c r="J2" s="1">
        <v>0.26100000000000001</v>
      </c>
      <c r="K2" s="1">
        <v>0</v>
      </c>
      <c r="L2" s="1">
        <v>0</v>
      </c>
      <c r="M2" s="1">
        <v>0</v>
      </c>
      <c r="N2" s="1">
        <f t="shared" ref="N2:N33" si="0">SUM(B2:M2)</f>
        <v>100.65799999999999</v>
      </c>
      <c r="O2" s="1" t="s">
        <v>75</v>
      </c>
      <c r="P2" t="str" cm="1">
        <f t="array" ref="P2">_xlfn.IFS(A2=2,"Core",A2=1,"Rim",TRUE,"Mantle")</f>
        <v>Core</v>
      </c>
      <c r="Q2" s="1" t="s">
        <v>76</v>
      </c>
      <c r="R2" s="1">
        <v>1.956</v>
      </c>
      <c r="S2" s="1">
        <v>6.0000000000000001E-3</v>
      </c>
      <c r="T2" s="1">
        <v>3.9E-2</v>
      </c>
      <c r="U2" s="1">
        <v>0.01</v>
      </c>
      <c r="V2" s="1">
        <v>4.5999999999999999E-2</v>
      </c>
      <c r="W2" s="1">
        <v>0.39500000000000002</v>
      </c>
      <c r="X2" s="1">
        <v>1.6E-2</v>
      </c>
      <c r="Y2" s="1">
        <v>0.74299999999999999</v>
      </c>
      <c r="Z2" s="1">
        <v>0.76900000000000002</v>
      </c>
      <c r="AA2" s="1">
        <v>1.9E-2</v>
      </c>
      <c r="AB2" s="1">
        <v>0</v>
      </c>
      <c r="AC2" s="1">
        <v>4</v>
      </c>
      <c r="AD2" s="1">
        <v>39.055358049771463</v>
      </c>
      <c r="AE2" s="1">
        <v>37.7348908075165</v>
      </c>
      <c r="AF2" s="1">
        <v>23.209751142712037</v>
      </c>
      <c r="AG2" s="1">
        <v>62.753378378378379</v>
      </c>
      <c r="AH2" s="2">
        <v>0.10430839002267574</v>
      </c>
      <c r="AI2" s="1">
        <v>0.42737430167597767</v>
      </c>
      <c r="AJ2" s="1">
        <v>0.39055358049771466</v>
      </c>
      <c r="AL2" s="1">
        <v>-0.99814059494407559</v>
      </c>
      <c r="AM2" s="1">
        <v>1352.4167522661539</v>
      </c>
      <c r="AN2" s="1">
        <v>1379.055541992188</v>
      </c>
      <c r="AO2" s="1">
        <v>1.3252110481262209</v>
      </c>
      <c r="AP2" s="1">
        <v>1331.112670898438</v>
      </c>
      <c r="AQ2" s="1">
        <v>1357.30887491358</v>
      </c>
      <c r="AR2" s="1">
        <v>1356.6331504399629</v>
      </c>
      <c r="AS2" s="1">
        <v>1.6041691303253169</v>
      </c>
      <c r="AT2" s="1">
        <v>-3.6400324535279651</v>
      </c>
      <c r="AU2" s="1">
        <v>-3.723420715957106</v>
      </c>
      <c r="AV2" s="1">
        <v>1</v>
      </c>
    </row>
    <row r="3" spans="1:48" s="1" customFormat="1" x14ac:dyDescent="0.3">
      <c r="A3" s="1">
        <v>2</v>
      </c>
      <c r="B3" s="1">
        <v>51.698</v>
      </c>
      <c r="C3" s="1">
        <v>0.152</v>
      </c>
      <c r="D3" s="1">
        <v>0.90700000000000003</v>
      </c>
      <c r="E3" s="1">
        <v>0.28299999999999997</v>
      </c>
      <c r="F3" s="1">
        <v>14.25</v>
      </c>
      <c r="G3" s="1">
        <v>0.40699999999999997</v>
      </c>
      <c r="H3" s="1">
        <v>13.231999999999999</v>
      </c>
      <c r="I3" s="1">
        <v>18.927</v>
      </c>
      <c r="J3" s="1">
        <v>0.245</v>
      </c>
      <c r="K3" s="1">
        <v>0</v>
      </c>
      <c r="L3" s="1">
        <v>0</v>
      </c>
      <c r="M3" s="1">
        <v>0</v>
      </c>
      <c r="N3" s="1">
        <f t="shared" si="0"/>
        <v>100.101</v>
      </c>
      <c r="O3" s="1" t="s">
        <v>75</v>
      </c>
      <c r="P3" t="str" cm="1">
        <f t="array" ref="P3">_xlfn.IFS(A3=2,"Core",A3=1,"Rim",TRUE,"Mantle")</f>
        <v>Core</v>
      </c>
      <c r="Q3" s="1" t="s">
        <v>76</v>
      </c>
      <c r="R3" s="1">
        <v>1.954</v>
      </c>
      <c r="S3" s="1">
        <v>4.0000000000000001E-3</v>
      </c>
      <c r="T3" s="1">
        <v>0.04</v>
      </c>
      <c r="U3" s="1">
        <v>8.0000000000000002E-3</v>
      </c>
      <c r="V3" s="1">
        <v>5.2999999999999999E-2</v>
      </c>
      <c r="W3" s="1">
        <v>0.39700000000000002</v>
      </c>
      <c r="X3" s="1">
        <v>1.2999999999999999E-2</v>
      </c>
      <c r="Y3" s="1">
        <v>0.745</v>
      </c>
      <c r="Z3" s="1">
        <v>0.76600000000000001</v>
      </c>
      <c r="AA3" s="1">
        <v>1.7999999999999999E-2</v>
      </c>
      <c r="AB3" s="1">
        <v>0</v>
      </c>
      <c r="AC3" s="1">
        <v>4</v>
      </c>
      <c r="AD3" s="1">
        <v>38.804457953394127</v>
      </c>
      <c r="AE3" s="1">
        <v>37.740628166160086</v>
      </c>
      <c r="AF3" s="1">
        <v>23.454913880445798</v>
      </c>
      <c r="AG3" s="1">
        <v>62.343096234309634</v>
      </c>
      <c r="AH3" s="2">
        <v>0.11777777777777777</v>
      </c>
      <c r="AI3" s="1">
        <v>0.4285714285714286</v>
      </c>
      <c r="AJ3" s="1">
        <v>0.38804457953394128</v>
      </c>
      <c r="AL3" s="1">
        <v>-1.1083066131294039</v>
      </c>
      <c r="AM3" s="1">
        <v>1358.548913582847</v>
      </c>
      <c r="AN3" s="1">
        <v>1392.39892578125</v>
      </c>
      <c r="AO3" s="1">
        <v>0.94733542203903198</v>
      </c>
      <c r="AP3" s="1">
        <v>1347.632446289062</v>
      </c>
      <c r="AQ3" s="1">
        <v>1358.688531529267</v>
      </c>
      <c r="AR3" s="1">
        <v>1359.1699166114649</v>
      </c>
      <c r="AS3" s="1">
        <v>1.7852132320404051</v>
      </c>
      <c r="AT3" s="1">
        <v>-3.4227649998692868</v>
      </c>
      <c r="AU3" s="1">
        <v>-3.363342673486752</v>
      </c>
      <c r="AV3" s="1">
        <v>1</v>
      </c>
    </row>
    <row r="4" spans="1:48" s="1" customFormat="1" x14ac:dyDescent="0.3">
      <c r="A4" s="1">
        <v>2</v>
      </c>
      <c r="B4" s="1">
        <v>51.616</v>
      </c>
      <c r="C4" s="1">
        <v>0.159</v>
      </c>
      <c r="D4" s="1">
        <v>0.89800000000000002</v>
      </c>
      <c r="E4" s="1">
        <v>0.41499999999999998</v>
      </c>
      <c r="F4" s="1">
        <v>14.044</v>
      </c>
      <c r="G4" s="1">
        <v>0.38600000000000001</v>
      </c>
      <c r="H4" s="1">
        <v>13.002000000000001</v>
      </c>
      <c r="I4" s="1">
        <v>18.904</v>
      </c>
      <c r="J4" s="1">
        <v>0.27700000000000002</v>
      </c>
      <c r="K4" s="1">
        <v>0</v>
      </c>
      <c r="L4" s="1">
        <v>0</v>
      </c>
      <c r="M4" s="1">
        <v>0</v>
      </c>
      <c r="N4" s="1">
        <f t="shared" si="0"/>
        <v>99.700999999999993</v>
      </c>
      <c r="O4" s="1" t="s">
        <v>75</v>
      </c>
      <c r="P4" t="str" cm="1">
        <f t="array" ref="P4">_xlfn.IFS(A4=2,"Core",A4=1,"Rim",TRUE,"Mantle")</f>
        <v>Core</v>
      </c>
      <c r="Q4" s="1" t="s">
        <v>76</v>
      </c>
      <c r="R4" s="1">
        <v>1.96</v>
      </c>
      <c r="S4" s="1">
        <v>5.0000000000000001E-3</v>
      </c>
      <c r="T4" s="1">
        <v>0.04</v>
      </c>
      <c r="U4" s="1">
        <v>1.2E-2</v>
      </c>
      <c r="V4" s="1">
        <v>0.04</v>
      </c>
      <c r="W4" s="1">
        <v>0.40600000000000003</v>
      </c>
      <c r="X4" s="1">
        <v>1.2E-2</v>
      </c>
      <c r="Y4" s="1">
        <v>0.73599999999999999</v>
      </c>
      <c r="Z4" s="1">
        <v>0.76900000000000002</v>
      </c>
      <c r="AA4" s="1">
        <v>0.02</v>
      </c>
      <c r="AB4" s="1">
        <v>0</v>
      </c>
      <c r="AC4" s="1">
        <v>4</v>
      </c>
      <c r="AD4" s="1">
        <v>39.174732552216</v>
      </c>
      <c r="AE4" s="1">
        <v>37.49363219561895</v>
      </c>
      <c r="AF4" s="1">
        <v>23.331635252165057</v>
      </c>
      <c r="AG4" s="1">
        <v>62.267343485617594</v>
      </c>
      <c r="AH4" s="2">
        <v>8.9686098654708515E-2</v>
      </c>
      <c r="AI4" s="1">
        <v>0.4291900152827306</v>
      </c>
      <c r="AJ4" s="1">
        <v>0.39174732552216002</v>
      </c>
      <c r="AL4" s="1">
        <v>-0.38713444708563571</v>
      </c>
      <c r="AM4" s="1">
        <v>1365.149766797098</v>
      </c>
      <c r="AN4" s="1">
        <v>1388.040405273438</v>
      </c>
      <c r="AO4" s="1">
        <v>1.270104289054871</v>
      </c>
      <c r="AP4" s="1">
        <v>1365.852294921875</v>
      </c>
      <c r="AQ4" s="1">
        <v>1376.215122141585</v>
      </c>
      <c r="AR4" s="1">
        <v>1377.629333648119</v>
      </c>
      <c r="AS4" s="1">
        <v>2.0668802261352539</v>
      </c>
      <c r="AT4" s="1">
        <v>-1.307968033831457</v>
      </c>
      <c r="AU4" s="1">
        <v>-1.1334473546324231</v>
      </c>
      <c r="AV4" s="1">
        <v>1</v>
      </c>
    </row>
    <row r="5" spans="1:48" s="1" customFormat="1" x14ac:dyDescent="0.3">
      <c r="A5" s="1">
        <v>2</v>
      </c>
      <c r="B5" s="1">
        <v>52.191000000000003</v>
      </c>
      <c r="C5" s="1">
        <v>0.152</v>
      </c>
      <c r="D5" s="1">
        <v>0.88500000000000001</v>
      </c>
      <c r="E5" s="1">
        <v>0.36299999999999999</v>
      </c>
      <c r="F5" s="1">
        <v>14.321999999999999</v>
      </c>
      <c r="G5" s="1">
        <v>0.42699999999999999</v>
      </c>
      <c r="H5" s="1">
        <v>13.185</v>
      </c>
      <c r="I5" s="1">
        <v>18.904</v>
      </c>
      <c r="J5" s="1">
        <v>0.24299999999999999</v>
      </c>
      <c r="K5" s="1">
        <v>0</v>
      </c>
      <c r="L5" s="1">
        <v>0</v>
      </c>
      <c r="M5" s="1">
        <v>0</v>
      </c>
      <c r="N5" s="1">
        <f t="shared" si="0"/>
        <v>100.672</v>
      </c>
      <c r="O5" s="1" t="s">
        <v>75</v>
      </c>
      <c r="P5" t="str" cm="1">
        <f t="array" ref="P5">_xlfn.IFS(A5=2,"Core",A5=1,"Rim",TRUE,"Mantle")</f>
        <v>Core</v>
      </c>
      <c r="Q5" s="1" t="s">
        <v>76</v>
      </c>
      <c r="R5" s="1">
        <v>1.9630000000000001</v>
      </c>
      <c r="S5" s="1">
        <v>4.0000000000000001E-3</v>
      </c>
      <c r="T5" s="1">
        <v>3.9E-2</v>
      </c>
      <c r="U5" s="1">
        <v>1.0999999999999999E-2</v>
      </c>
      <c r="V5" s="1">
        <v>3.3000000000000002E-2</v>
      </c>
      <c r="W5" s="1">
        <v>0.41699999999999998</v>
      </c>
      <c r="X5" s="1">
        <v>1.4E-2</v>
      </c>
      <c r="Y5" s="1">
        <v>0.73899999999999999</v>
      </c>
      <c r="Z5" s="1">
        <v>0.76200000000000001</v>
      </c>
      <c r="AA5" s="1">
        <v>1.7999999999999999E-2</v>
      </c>
      <c r="AB5" s="1">
        <v>0</v>
      </c>
      <c r="AC5" s="1">
        <v>4</v>
      </c>
      <c r="AD5" s="1">
        <v>38.778625954198475</v>
      </c>
      <c r="AE5" s="1">
        <v>37.608142493638681</v>
      </c>
      <c r="AF5" s="1">
        <v>23.613231552162848</v>
      </c>
      <c r="AG5" s="1">
        <v>62.153069806560147</v>
      </c>
      <c r="AH5" s="2">
        <v>7.3333333333333348E-2</v>
      </c>
      <c r="AI5" s="1">
        <v>0.43002544529262088</v>
      </c>
      <c r="AJ5" s="1">
        <v>0.38778625954198476</v>
      </c>
      <c r="AL5" s="1">
        <v>-0.42337753631702307</v>
      </c>
      <c r="AM5" s="1">
        <v>1361.406335215514</v>
      </c>
      <c r="AN5" s="1">
        <v>1398.110107421875</v>
      </c>
      <c r="AO5" s="1">
        <v>1.1110765933990481</v>
      </c>
      <c r="AP5" s="1">
        <v>1348.136840820312</v>
      </c>
      <c r="AQ5" s="1">
        <v>1380.3627468292059</v>
      </c>
      <c r="AR5" s="1">
        <v>1384.8631458488901</v>
      </c>
      <c r="AS5" s="1">
        <v>1.568788886070251</v>
      </c>
      <c r="AT5" s="1">
        <v>-0.85917155338438533</v>
      </c>
      <c r="AU5" s="1">
        <v>-0.30400563665288161</v>
      </c>
      <c r="AV5" s="1">
        <v>1</v>
      </c>
    </row>
    <row r="6" spans="1:48" s="1" customFormat="1" x14ac:dyDescent="0.3">
      <c r="A6" s="1">
        <v>2</v>
      </c>
      <c r="B6" s="1">
        <v>51.779000000000003</v>
      </c>
      <c r="C6" s="1">
        <v>0.15</v>
      </c>
      <c r="D6" s="1">
        <v>0.84199999999999997</v>
      </c>
      <c r="E6" s="1">
        <v>0.317</v>
      </c>
      <c r="F6" s="1">
        <v>14.164</v>
      </c>
      <c r="G6" s="1">
        <v>0.44</v>
      </c>
      <c r="H6" s="1">
        <v>13.055999999999999</v>
      </c>
      <c r="I6" s="1">
        <v>18.853999999999999</v>
      </c>
      <c r="J6" s="1">
        <v>0.315</v>
      </c>
      <c r="K6" s="1">
        <v>0</v>
      </c>
      <c r="L6" s="1">
        <v>0</v>
      </c>
      <c r="M6" s="1">
        <v>3.5999999999999997E-2</v>
      </c>
      <c r="N6" s="1">
        <f t="shared" si="0"/>
        <v>99.952999999999989</v>
      </c>
      <c r="O6" s="1" t="s">
        <v>75</v>
      </c>
      <c r="P6" t="str" cm="1">
        <f t="array" ref="P6">_xlfn.IFS(A6=2,"Core",A6=1,"Rim",TRUE,"Mantle")</f>
        <v>Core</v>
      </c>
      <c r="Q6" s="1" t="s">
        <v>76</v>
      </c>
      <c r="R6" s="1">
        <v>1.9610000000000001</v>
      </c>
      <c r="S6" s="1">
        <v>4.0000000000000001E-3</v>
      </c>
      <c r="T6" s="1">
        <v>3.7999999999999999E-2</v>
      </c>
      <c r="U6" s="1">
        <v>8.9999999999999993E-3</v>
      </c>
      <c r="V6" s="1">
        <v>4.5999999999999999E-2</v>
      </c>
      <c r="W6" s="1">
        <v>0.40300000000000002</v>
      </c>
      <c r="X6" s="1">
        <v>1.4E-2</v>
      </c>
      <c r="Y6" s="1">
        <v>0.73699999999999999</v>
      </c>
      <c r="Z6" s="1">
        <v>0.76500000000000001</v>
      </c>
      <c r="AA6" s="1">
        <v>2.3E-2</v>
      </c>
      <c r="AB6" s="1">
        <v>0</v>
      </c>
      <c r="AC6" s="1">
        <v>4</v>
      </c>
      <c r="AD6" s="1">
        <v>38.931297709923669</v>
      </c>
      <c r="AE6" s="1">
        <v>37.506361323155218</v>
      </c>
      <c r="AF6" s="1">
        <v>23.562340966921123</v>
      </c>
      <c r="AG6" s="1">
        <v>62.141652613827986</v>
      </c>
      <c r="AH6" s="2">
        <v>0.10244988864142539</v>
      </c>
      <c r="AI6" s="1">
        <v>0.43027989821882962</v>
      </c>
      <c r="AJ6" s="1">
        <v>0.38931297709923668</v>
      </c>
      <c r="AL6" s="1">
        <v>-5.2525957053610739E-2</v>
      </c>
      <c r="AM6" s="1">
        <v>1363.3789026017209</v>
      </c>
      <c r="AN6" s="1">
        <v>1383.453735351562</v>
      </c>
      <c r="AO6" s="1">
        <v>1.725982189178467</v>
      </c>
      <c r="AP6" s="1">
        <v>1338.9990234375</v>
      </c>
      <c r="AQ6" s="1">
        <v>1377.2611089610041</v>
      </c>
      <c r="AR6" s="1">
        <v>1376.286720026324</v>
      </c>
      <c r="AS6" s="1">
        <v>2.2215380668640141</v>
      </c>
      <c r="AT6" s="1">
        <v>-1.1189032310835501</v>
      </c>
      <c r="AU6" s="1">
        <v>-1.23919007262062</v>
      </c>
      <c r="AV6" s="1">
        <v>1</v>
      </c>
    </row>
    <row r="7" spans="1:48" s="1" customFormat="1" x14ac:dyDescent="0.3">
      <c r="A7" s="1">
        <v>2</v>
      </c>
      <c r="B7" s="1">
        <v>51.786000000000001</v>
      </c>
      <c r="C7" s="1">
        <v>0.255</v>
      </c>
      <c r="D7" s="1">
        <v>0.88600000000000001</v>
      </c>
      <c r="E7" s="1">
        <v>0.377</v>
      </c>
      <c r="F7" s="1">
        <v>14.089</v>
      </c>
      <c r="G7" s="1">
        <v>0.38700000000000001</v>
      </c>
      <c r="H7" s="1">
        <v>13.000999999999999</v>
      </c>
      <c r="I7" s="1">
        <v>18.98</v>
      </c>
      <c r="J7" s="1">
        <v>0.33900000000000002</v>
      </c>
      <c r="K7" s="1">
        <v>8.9999999999999993E-3</v>
      </c>
      <c r="L7" s="1">
        <v>0</v>
      </c>
      <c r="M7" s="1">
        <v>0</v>
      </c>
      <c r="N7" s="1">
        <f t="shared" si="0"/>
        <v>100.10900000000002</v>
      </c>
      <c r="O7" s="1" t="s">
        <v>75</v>
      </c>
      <c r="P7" t="str" cm="1">
        <f t="array" ref="P7">_xlfn.IFS(A7=2,"Core",A7=1,"Rim",TRUE,"Mantle")</f>
        <v>Core</v>
      </c>
      <c r="Q7" s="1" t="s">
        <v>76</v>
      </c>
      <c r="R7" s="1">
        <v>1.958</v>
      </c>
      <c r="S7" s="1">
        <v>7.0000000000000001E-3</v>
      </c>
      <c r="T7" s="1">
        <v>3.9E-2</v>
      </c>
      <c r="U7" s="1">
        <v>1.0999999999999999E-2</v>
      </c>
      <c r="V7" s="1">
        <v>4.4999999999999998E-2</v>
      </c>
      <c r="W7" s="1">
        <v>0.40100000000000002</v>
      </c>
      <c r="X7" s="1">
        <v>1.2E-2</v>
      </c>
      <c r="Y7" s="1">
        <v>0.73199999999999998</v>
      </c>
      <c r="Z7" s="1">
        <v>0.76900000000000002</v>
      </c>
      <c r="AA7" s="1">
        <v>2.5000000000000001E-2</v>
      </c>
      <c r="AB7" s="1">
        <v>0</v>
      </c>
      <c r="AC7" s="1">
        <v>4</v>
      </c>
      <c r="AD7" s="1">
        <v>39.254721796835121</v>
      </c>
      <c r="AE7" s="1">
        <v>37.366003062787136</v>
      </c>
      <c r="AF7" s="1">
        <v>23.379275140377747</v>
      </c>
      <c r="AG7" s="1">
        <v>62.13921901528014</v>
      </c>
      <c r="AH7" s="2">
        <v>0.10089686098654709</v>
      </c>
      <c r="AI7" s="1">
        <v>0.43006636038795309</v>
      </c>
      <c r="AJ7" s="1">
        <v>0.39254721796835118</v>
      </c>
      <c r="AL7" s="1">
        <v>-6.7327395417922986E-2</v>
      </c>
      <c r="AM7" s="1">
        <v>1367.817206864951</v>
      </c>
      <c r="AN7" s="1">
        <v>1362.911010742188</v>
      </c>
      <c r="AO7" s="1">
        <v>2.131644487380981</v>
      </c>
      <c r="AP7" s="1">
        <v>1360.598876953125</v>
      </c>
      <c r="AQ7" s="1">
        <v>1369.406557014463</v>
      </c>
      <c r="AR7" s="1">
        <v>1364.4561713899129</v>
      </c>
      <c r="AS7" s="1">
        <v>3.6642096042633061</v>
      </c>
      <c r="AT7" s="1">
        <v>-1.804099891960504</v>
      </c>
      <c r="AU7" s="1">
        <v>-2.416245748372182</v>
      </c>
      <c r="AV7" s="1">
        <v>1</v>
      </c>
    </row>
    <row r="8" spans="1:48" s="1" customFormat="1" x14ac:dyDescent="0.3">
      <c r="A8" s="1">
        <v>2</v>
      </c>
      <c r="B8" s="1">
        <v>51.558</v>
      </c>
      <c r="C8" s="1">
        <v>0.14199999999999999</v>
      </c>
      <c r="D8" s="1">
        <v>0.83799999999999997</v>
      </c>
      <c r="E8" s="1">
        <v>0.34799999999999998</v>
      </c>
      <c r="F8" s="1">
        <v>14.05</v>
      </c>
      <c r="G8" s="1">
        <v>0.39800000000000002</v>
      </c>
      <c r="H8" s="1">
        <v>12.919</v>
      </c>
      <c r="I8" s="1">
        <v>18.879000000000001</v>
      </c>
      <c r="J8" s="1">
        <v>0.29799999999999999</v>
      </c>
      <c r="K8" s="1">
        <v>0</v>
      </c>
      <c r="L8" s="1">
        <v>0</v>
      </c>
      <c r="M8" s="1">
        <v>0</v>
      </c>
      <c r="N8" s="1">
        <f t="shared" si="0"/>
        <v>99.43</v>
      </c>
      <c r="O8" s="1" t="s">
        <v>75</v>
      </c>
      <c r="P8" t="str" cm="1">
        <f t="array" ref="P8">_xlfn.IFS(A8=2,"Core",A8=1,"Rim",TRUE,"Mantle")</f>
        <v>Core</v>
      </c>
      <c r="Q8" s="1" t="s">
        <v>76</v>
      </c>
      <c r="R8" s="1">
        <v>1.9630000000000001</v>
      </c>
      <c r="S8" s="1">
        <v>4.0000000000000001E-3</v>
      </c>
      <c r="T8" s="1">
        <v>3.7999999999999999E-2</v>
      </c>
      <c r="U8" s="1">
        <v>0.01</v>
      </c>
      <c r="V8" s="1">
        <v>0.04</v>
      </c>
      <c r="W8" s="1">
        <v>0.40699999999999997</v>
      </c>
      <c r="X8" s="1">
        <v>1.2999999999999999E-2</v>
      </c>
      <c r="Y8" s="1">
        <v>0.73299999999999998</v>
      </c>
      <c r="Z8" s="1">
        <v>0.77</v>
      </c>
      <c r="AA8" s="1">
        <v>2.1999999999999999E-2</v>
      </c>
      <c r="AB8" s="1">
        <v>0</v>
      </c>
      <c r="AC8" s="1">
        <v>4</v>
      </c>
      <c r="AD8" s="1">
        <v>39.225674987264398</v>
      </c>
      <c r="AE8" s="1">
        <v>37.34080489047377</v>
      </c>
      <c r="AF8" s="1">
        <v>23.433520122261847</v>
      </c>
      <c r="AG8" s="1">
        <v>62.118644067796609</v>
      </c>
      <c r="AH8" s="2">
        <v>8.9485458612975396E-2</v>
      </c>
      <c r="AI8" s="1">
        <v>0.43046357615894049</v>
      </c>
      <c r="AJ8" s="1">
        <v>0.39225674987264397</v>
      </c>
      <c r="AL8" s="1">
        <v>-0.14011929184848529</v>
      </c>
      <c r="AM8" s="1">
        <v>1365.7200695771739</v>
      </c>
      <c r="AN8" s="1">
        <v>1391.612426757812</v>
      </c>
      <c r="AO8" s="1">
        <v>1.6368730068206789</v>
      </c>
      <c r="AP8" s="1">
        <v>1356.043334960938</v>
      </c>
      <c r="AQ8" s="1">
        <v>1378.877366649039</v>
      </c>
      <c r="AR8" s="1">
        <v>1380.046982665845</v>
      </c>
      <c r="AS8" s="1">
        <v>2.195758581161499</v>
      </c>
      <c r="AT8" s="1">
        <v>-0.93039722659113977</v>
      </c>
      <c r="AU8" s="1">
        <v>-0.78601924314718197</v>
      </c>
      <c r="AV8" s="1">
        <v>1</v>
      </c>
    </row>
    <row r="9" spans="1:48" s="1" customFormat="1" x14ac:dyDescent="0.3">
      <c r="A9" s="1">
        <v>2</v>
      </c>
      <c r="B9" s="1">
        <v>51.615000000000002</v>
      </c>
      <c r="C9" s="1">
        <v>0.14099999999999999</v>
      </c>
      <c r="D9" s="1">
        <v>0.89200000000000002</v>
      </c>
      <c r="E9" s="1">
        <v>0.35299999999999998</v>
      </c>
      <c r="F9" s="1">
        <v>14.093999999999999</v>
      </c>
      <c r="G9" s="1">
        <v>0.46</v>
      </c>
      <c r="H9" s="1">
        <v>12.944000000000001</v>
      </c>
      <c r="I9" s="1">
        <v>18.890999999999998</v>
      </c>
      <c r="J9" s="1">
        <v>0.28399999999999997</v>
      </c>
      <c r="K9" s="1">
        <v>0</v>
      </c>
      <c r="L9" s="1">
        <v>0</v>
      </c>
      <c r="M9" s="1">
        <v>2.5000000000000001E-2</v>
      </c>
      <c r="N9" s="1">
        <f t="shared" si="0"/>
        <v>99.698999999999998</v>
      </c>
      <c r="O9" s="1" t="s">
        <v>75</v>
      </c>
      <c r="P9" t="str" cm="1">
        <f t="array" ref="P9">_xlfn.IFS(A9=2,"Core",A9=1,"Rim",TRUE,"Mantle")</f>
        <v>Core</v>
      </c>
      <c r="Q9" s="1" t="s">
        <v>76</v>
      </c>
      <c r="R9" s="1">
        <v>1.96</v>
      </c>
      <c r="S9" s="1">
        <v>4.0000000000000001E-3</v>
      </c>
      <c r="T9" s="1">
        <v>0.04</v>
      </c>
      <c r="U9" s="1">
        <v>1.0999999999999999E-2</v>
      </c>
      <c r="V9" s="1">
        <v>4.1000000000000002E-2</v>
      </c>
      <c r="W9" s="1">
        <v>0.40600000000000003</v>
      </c>
      <c r="X9" s="1">
        <v>1.4999999999999999E-2</v>
      </c>
      <c r="Y9" s="1">
        <v>0.73299999999999998</v>
      </c>
      <c r="Z9" s="1">
        <v>0.76900000000000002</v>
      </c>
      <c r="AA9" s="1">
        <v>2.1000000000000001E-2</v>
      </c>
      <c r="AB9" s="1">
        <v>0</v>
      </c>
      <c r="AC9" s="1">
        <v>4</v>
      </c>
      <c r="AD9" s="1">
        <v>39.15478615071283</v>
      </c>
      <c r="AE9" s="1">
        <v>37.321792260692469</v>
      </c>
      <c r="AF9" s="1">
        <v>23.523421588594708</v>
      </c>
      <c r="AG9" s="1">
        <v>62.118644067796609</v>
      </c>
      <c r="AH9" s="2">
        <v>9.1722595078299773E-2</v>
      </c>
      <c r="AI9" s="1">
        <v>0.43100814663951126</v>
      </c>
      <c r="AJ9" s="1">
        <v>0.39154786150712828</v>
      </c>
      <c r="AL9" s="1">
        <v>-0.20702046969217491</v>
      </c>
      <c r="AM9" s="1">
        <v>1359.35666887907</v>
      </c>
      <c r="AN9" s="1">
        <v>1387.980590820312</v>
      </c>
      <c r="AO9" s="1">
        <v>1.7876513004302981</v>
      </c>
      <c r="AP9" s="1">
        <v>1338.761474609375</v>
      </c>
      <c r="AQ9" s="1">
        <v>1379.545299296788</v>
      </c>
      <c r="AR9" s="1">
        <v>1381.332488809348</v>
      </c>
      <c r="AS9" s="1">
        <v>1.7182801961898799</v>
      </c>
      <c r="AT9" s="1">
        <v>-0.88105443067297529</v>
      </c>
      <c r="AU9" s="1">
        <v>-0.66048575746440719</v>
      </c>
      <c r="AV9" s="1">
        <v>1</v>
      </c>
    </row>
    <row r="10" spans="1:48" s="1" customFormat="1" x14ac:dyDescent="0.3">
      <c r="A10" s="1">
        <v>2</v>
      </c>
      <c r="B10" s="1">
        <v>52.215000000000003</v>
      </c>
      <c r="C10" s="1">
        <v>0.21</v>
      </c>
      <c r="D10" s="1">
        <v>0.87</v>
      </c>
      <c r="E10" s="1">
        <v>0.26800000000000002</v>
      </c>
      <c r="F10" s="1">
        <v>14.397</v>
      </c>
      <c r="G10" s="1">
        <v>0.43099999999999999</v>
      </c>
      <c r="H10" s="1">
        <v>13.13</v>
      </c>
      <c r="I10" s="1">
        <v>18.777000000000001</v>
      </c>
      <c r="J10" s="1">
        <v>0.36399999999999999</v>
      </c>
      <c r="K10" s="1">
        <v>0</v>
      </c>
      <c r="L10" s="1">
        <v>0</v>
      </c>
      <c r="M10" s="1">
        <v>0</v>
      </c>
      <c r="N10" s="1">
        <f t="shared" si="0"/>
        <v>100.66200000000001</v>
      </c>
      <c r="O10" s="1" t="s">
        <v>75</v>
      </c>
      <c r="P10" t="str" cm="1">
        <f t="array" ref="P10">_xlfn.IFS(A10=2,"Core",A10=1,"Rim",TRUE,"Mantle")</f>
        <v>Core</v>
      </c>
      <c r="Q10" s="1" t="s">
        <v>76</v>
      </c>
      <c r="R10" s="1">
        <v>1.9630000000000001</v>
      </c>
      <c r="S10" s="1">
        <v>6.0000000000000001E-3</v>
      </c>
      <c r="T10" s="1">
        <v>3.9E-2</v>
      </c>
      <c r="U10" s="1">
        <v>8.0000000000000002E-3</v>
      </c>
      <c r="V10" s="1">
        <v>4.2999999999999997E-2</v>
      </c>
      <c r="W10" s="1">
        <v>0.41</v>
      </c>
      <c r="X10" s="1">
        <v>1.4E-2</v>
      </c>
      <c r="Y10" s="1">
        <v>0.73599999999999999</v>
      </c>
      <c r="Z10" s="1">
        <v>0.75600000000000001</v>
      </c>
      <c r="AA10" s="1">
        <v>2.7E-2</v>
      </c>
      <c r="AB10" s="1">
        <v>0</v>
      </c>
      <c r="AC10" s="1">
        <v>4</v>
      </c>
      <c r="AD10" s="1">
        <v>38.591117917304743</v>
      </c>
      <c r="AE10" s="1">
        <v>37.570188871873405</v>
      </c>
      <c r="AF10" s="1">
        <v>23.838693210821848</v>
      </c>
      <c r="AG10" s="1">
        <v>61.90075693860387</v>
      </c>
      <c r="AH10" s="2">
        <v>9.4922737306843266E-2</v>
      </c>
      <c r="AI10" s="1">
        <v>0.43134252169474219</v>
      </c>
      <c r="AJ10" s="1">
        <v>0.3859111791730474</v>
      </c>
      <c r="AL10" s="1">
        <v>0.7188056343166167</v>
      </c>
      <c r="AM10" s="1">
        <v>1369.5981050492301</v>
      </c>
      <c r="AN10" s="1">
        <v>1386.483154296875</v>
      </c>
      <c r="AO10" s="1">
        <v>1.3790667057037349</v>
      </c>
      <c r="AP10" s="1">
        <v>1346.054321289062</v>
      </c>
      <c r="AQ10" s="1">
        <v>1386.5380964039739</v>
      </c>
      <c r="AR10" s="1">
        <v>1383.9033251591959</v>
      </c>
      <c r="AS10" s="1">
        <v>3.1242473125457759</v>
      </c>
      <c r="AT10" s="1">
        <v>0.22062764542670271</v>
      </c>
      <c r="AU10" s="1">
        <v>-0.1050001036020696</v>
      </c>
      <c r="AV10" s="1">
        <v>1</v>
      </c>
    </row>
    <row r="11" spans="1:48" s="1" customFormat="1" x14ac:dyDescent="0.3">
      <c r="A11" s="1">
        <v>2</v>
      </c>
      <c r="B11" s="1">
        <v>51.502000000000002</v>
      </c>
      <c r="C11" s="1">
        <v>0.25</v>
      </c>
      <c r="D11" s="1">
        <v>0.8</v>
      </c>
      <c r="E11" s="1">
        <v>0.35799999999999998</v>
      </c>
      <c r="F11" s="1">
        <v>14.218</v>
      </c>
      <c r="G11" s="1">
        <v>0.433</v>
      </c>
      <c r="H11" s="1">
        <v>12.884</v>
      </c>
      <c r="I11" s="1">
        <v>18.905000000000001</v>
      </c>
      <c r="J11" s="1">
        <v>0.29699999999999999</v>
      </c>
      <c r="K11" s="1">
        <v>0</v>
      </c>
      <c r="L11" s="1">
        <v>0</v>
      </c>
      <c r="M11" s="1">
        <v>0</v>
      </c>
      <c r="N11" s="1">
        <f t="shared" si="0"/>
        <v>99.647000000000006</v>
      </c>
      <c r="O11" s="1" t="s">
        <v>75</v>
      </c>
      <c r="P11" t="str" cm="1">
        <f t="array" ref="P11">_xlfn.IFS(A11=2,"Core",A11=1,"Rim",TRUE,"Mantle")</f>
        <v>Core</v>
      </c>
      <c r="Q11" s="1" t="s">
        <v>76</v>
      </c>
      <c r="R11" s="1">
        <v>1.958</v>
      </c>
      <c r="S11" s="1">
        <v>7.0000000000000001E-3</v>
      </c>
      <c r="T11" s="1">
        <v>3.5999999999999997E-2</v>
      </c>
      <c r="U11" s="1">
        <v>1.0999999999999999E-2</v>
      </c>
      <c r="V11" s="1">
        <v>4.4999999999999998E-2</v>
      </c>
      <c r="W11" s="1">
        <v>0.40699999999999997</v>
      </c>
      <c r="X11" s="1">
        <v>1.4E-2</v>
      </c>
      <c r="Y11" s="1">
        <v>0.73</v>
      </c>
      <c r="Z11" s="1">
        <v>0.77</v>
      </c>
      <c r="AA11" s="1">
        <v>2.1999999999999999E-2</v>
      </c>
      <c r="AB11" s="1">
        <v>0</v>
      </c>
      <c r="AC11" s="1">
        <v>4</v>
      </c>
      <c r="AD11" s="1">
        <v>39.165818921668361</v>
      </c>
      <c r="AE11" s="1">
        <v>37.131230925737533</v>
      </c>
      <c r="AF11" s="1">
        <v>23.702950152594095</v>
      </c>
      <c r="AG11" s="1">
        <v>61.759729272419634</v>
      </c>
      <c r="AH11" s="2">
        <v>9.9557522123893807E-2</v>
      </c>
      <c r="AI11" s="1">
        <v>0.43285859613428279</v>
      </c>
      <c r="AJ11" s="1">
        <v>0.39165818921668361</v>
      </c>
      <c r="AL11" s="1">
        <v>-0.79755802422665312</v>
      </c>
      <c r="AM11" s="1">
        <v>1358.060281296516</v>
      </c>
      <c r="AN11" s="1">
        <v>1383.323974609375</v>
      </c>
      <c r="AO11" s="1">
        <v>1.8043403625488279</v>
      </c>
      <c r="AP11" s="1">
        <v>1349.494140625</v>
      </c>
      <c r="AQ11" s="1">
        <v>1341.6694914486991</v>
      </c>
      <c r="AR11" s="1">
        <v>1337.7464770950539</v>
      </c>
      <c r="AS11" s="1">
        <v>2.1088757514953609</v>
      </c>
      <c r="AT11" s="1">
        <v>-5.1054735470038386</v>
      </c>
      <c r="AU11" s="1">
        <v>-5.5909542714292542</v>
      </c>
      <c r="AV11" s="1">
        <v>1</v>
      </c>
    </row>
    <row r="12" spans="1:48" s="1" customFormat="1" x14ac:dyDescent="0.3">
      <c r="A12" s="1">
        <v>2</v>
      </c>
      <c r="B12" s="1">
        <v>51.08</v>
      </c>
      <c r="C12" s="1">
        <v>0.24299999999999999</v>
      </c>
      <c r="D12" s="1">
        <v>0.84699999999999998</v>
      </c>
      <c r="E12" s="1">
        <v>0.39</v>
      </c>
      <c r="F12" s="1">
        <v>14.231</v>
      </c>
      <c r="G12" s="1">
        <v>0.435</v>
      </c>
      <c r="H12" s="1">
        <v>12.923999999999999</v>
      </c>
      <c r="I12" s="1">
        <v>18.965</v>
      </c>
      <c r="J12" s="1">
        <v>0.32600000000000001</v>
      </c>
      <c r="K12" s="1">
        <v>0</v>
      </c>
      <c r="L12" s="1">
        <v>0</v>
      </c>
      <c r="M12" s="1">
        <v>2.3E-2</v>
      </c>
      <c r="N12" s="1">
        <f t="shared" si="0"/>
        <v>99.463999999999999</v>
      </c>
      <c r="O12" s="1" t="s">
        <v>75</v>
      </c>
      <c r="P12" t="str" cm="1">
        <f t="array" ref="P12">_xlfn.IFS(A12=2,"Core",A12=1,"Rim",TRUE,"Mantle")</f>
        <v>Core</v>
      </c>
      <c r="Q12" s="1" t="s">
        <v>76</v>
      </c>
      <c r="R12" s="1">
        <v>1.9450000000000001</v>
      </c>
      <c r="S12" s="1">
        <v>7.0000000000000001E-3</v>
      </c>
      <c r="T12" s="1">
        <v>3.7999999999999999E-2</v>
      </c>
      <c r="U12" s="1">
        <v>1.2E-2</v>
      </c>
      <c r="V12" s="1">
        <v>7.0999999999999994E-2</v>
      </c>
      <c r="W12" s="1">
        <v>0.38300000000000001</v>
      </c>
      <c r="X12" s="1">
        <v>1.4E-2</v>
      </c>
      <c r="Y12" s="1">
        <v>0.73299999999999998</v>
      </c>
      <c r="Z12" s="1">
        <v>0.77400000000000002</v>
      </c>
      <c r="AA12" s="1">
        <v>2.4E-2</v>
      </c>
      <c r="AB12" s="1">
        <v>0</v>
      </c>
      <c r="AC12" s="1">
        <v>4</v>
      </c>
      <c r="AD12" s="1">
        <v>39.189873417721522</v>
      </c>
      <c r="AE12" s="1">
        <v>37.11392405063291</v>
      </c>
      <c r="AF12" s="1">
        <v>23.696202531645572</v>
      </c>
      <c r="AG12" s="1">
        <v>61.752316764953662</v>
      </c>
      <c r="AH12" s="2">
        <v>0.15638766519823788</v>
      </c>
      <c r="AI12" s="1">
        <v>0.43291139240506332</v>
      </c>
      <c r="AJ12" s="1">
        <v>0.39189873417721521</v>
      </c>
      <c r="AM12" s="1">
        <v>1355.4590438581261</v>
      </c>
      <c r="AN12" s="1">
        <v>1373.741943359375</v>
      </c>
      <c r="AO12" s="1">
        <v>1.8648779392242429</v>
      </c>
      <c r="AP12" s="1">
        <v>1347.038940429688</v>
      </c>
      <c r="AS12" s="1">
        <v>2.6488866806030269</v>
      </c>
      <c r="AV12" s="1">
        <v>1</v>
      </c>
    </row>
    <row r="13" spans="1:48" s="1" customFormat="1" x14ac:dyDescent="0.3">
      <c r="A13" s="1">
        <v>2</v>
      </c>
      <c r="B13" s="1">
        <v>51.777999999999999</v>
      </c>
      <c r="C13" s="1">
        <v>0.182</v>
      </c>
      <c r="D13" s="1">
        <v>0.86299999999999999</v>
      </c>
      <c r="E13" s="1">
        <v>0.36599999999999999</v>
      </c>
      <c r="F13" s="1">
        <v>14.260999999999999</v>
      </c>
      <c r="G13" s="1">
        <v>0.43</v>
      </c>
      <c r="H13" s="1">
        <v>12.923999999999999</v>
      </c>
      <c r="I13" s="1">
        <v>18.809000000000001</v>
      </c>
      <c r="J13" s="1">
        <v>0.27500000000000002</v>
      </c>
      <c r="K13" s="1">
        <v>0</v>
      </c>
      <c r="L13" s="1">
        <v>0</v>
      </c>
      <c r="M13" s="1">
        <v>0</v>
      </c>
      <c r="N13" s="1">
        <f t="shared" si="0"/>
        <v>99.888000000000005</v>
      </c>
      <c r="O13" s="1" t="s">
        <v>75</v>
      </c>
      <c r="P13" t="str" cm="1">
        <f t="array" ref="P13">_xlfn.IFS(A13=2,"Core",A13=1,"Rim",TRUE,"Mantle")</f>
        <v>Core</v>
      </c>
      <c r="Q13" s="1" t="s">
        <v>76</v>
      </c>
      <c r="R13" s="1">
        <v>1.964</v>
      </c>
      <c r="S13" s="1">
        <v>5.0000000000000001E-3</v>
      </c>
      <c r="T13" s="1">
        <v>3.9E-2</v>
      </c>
      <c r="U13" s="1">
        <v>1.0999999999999999E-2</v>
      </c>
      <c r="V13" s="1">
        <v>3.3000000000000002E-2</v>
      </c>
      <c r="W13" s="1">
        <v>0.42</v>
      </c>
      <c r="X13" s="1">
        <v>1.4E-2</v>
      </c>
      <c r="Y13" s="1">
        <v>0.73099999999999998</v>
      </c>
      <c r="Z13" s="1">
        <v>0.76400000000000001</v>
      </c>
      <c r="AA13" s="1">
        <v>0.02</v>
      </c>
      <c r="AB13" s="1">
        <v>0</v>
      </c>
      <c r="AC13" s="1">
        <v>4</v>
      </c>
      <c r="AD13" s="1">
        <v>38.939857288481143</v>
      </c>
      <c r="AE13" s="1">
        <v>37.257900101936798</v>
      </c>
      <c r="AF13" s="1">
        <v>23.802242609582056</v>
      </c>
      <c r="AG13" s="1">
        <v>61.739864864864863</v>
      </c>
      <c r="AH13" s="2">
        <v>7.2847682119205309E-2</v>
      </c>
      <c r="AI13" s="1">
        <v>0.43272171253822628</v>
      </c>
      <c r="AJ13" s="1">
        <v>0.38939857288481144</v>
      </c>
      <c r="AL13" s="1">
        <v>-0.1299987106240259</v>
      </c>
      <c r="AM13" s="1">
        <v>1362.097791858125</v>
      </c>
      <c r="AN13" s="1">
        <v>1386.324096679688</v>
      </c>
      <c r="AO13" s="1">
        <v>1.524303078651428</v>
      </c>
      <c r="AP13" s="1">
        <v>1346.085815429688</v>
      </c>
      <c r="AQ13" s="1">
        <v>1380.3155264833699</v>
      </c>
      <c r="AR13" s="1">
        <v>1383.0163678704321</v>
      </c>
      <c r="AS13" s="1">
        <v>1.7253468036651609</v>
      </c>
      <c r="AT13" s="1">
        <v>-0.64661508398830847</v>
      </c>
      <c r="AU13" s="1">
        <v>-0.31301397105321449</v>
      </c>
      <c r="AV13" s="1">
        <v>1</v>
      </c>
    </row>
    <row r="14" spans="1:48" s="1" customFormat="1" x14ac:dyDescent="0.3">
      <c r="A14" s="1">
        <v>2</v>
      </c>
      <c r="B14" s="1">
        <v>51.334000000000003</v>
      </c>
      <c r="C14" s="1">
        <v>0.13400000000000001</v>
      </c>
      <c r="D14" s="1">
        <v>0.89100000000000001</v>
      </c>
      <c r="E14" s="1">
        <v>0.29499999999999998</v>
      </c>
      <c r="F14" s="1">
        <v>14.579000000000001</v>
      </c>
      <c r="G14" s="1">
        <v>0.45700000000000002</v>
      </c>
      <c r="H14" s="1">
        <v>13.2</v>
      </c>
      <c r="I14" s="1">
        <v>18.545000000000002</v>
      </c>
      <c r="J14" s="1">
        <v>0.26800000000000002</v>
      </c>
      <c r="K14" s="1">
        <v>0</v>
      </c>
      <c r="L14" s="1">
        <v>0</v>
      </c>
      <c r="M14" s="1">
        <v>0</v>
      </c>
      <c r="N14" s="1">
        <f t="shared" si="0"/>
        <v>99.703000000000003</v>
      </c>
      <c r="O14" s="1" t="s">
        <v>75</v>
      </c>
      <c r="P14" t="str" cm="1">
        <f t="array" ref="P14">_xlfn.IFS(A14=2,"Core",A14=1,"Rim",TRUE,"Mantle")</f>
        <v>Core</v>
      </c>
      <c r="Q14" s="1" t="s">
        <v>76</v>
      </c>
      <c r="R14" s="1">
        <v>1.9490000000000001</v>
      </c>
      <c r="S14" s="1">
        <v>4.0000000000000001E-3</v>
      </c>
      <c r="T14" s="1">
        <v>0.04</v>
      </c>
      <c r="U14" s="1">
        <v>8.9999999999999993E-3</v>
      </c>
      <c r="V14" s="1">
        <v>6.6000000000000003E-2</v>
      </c>
      <c r="W14" s="1">
        <v>0.39700000000000002</v>
      </c>
      <c r="X14" s="1">
        <v>1.4999999999999999E-2</v>
      </c>
      <c r="Y14" s="1">
        <v>0.747</v>
      </c>
      <c r="Z14" s="1">
        <v>0.754</v>
      </c>
      <c r="AA14" s="1">
        <v>0.02</v>
      </c>
      <c r="AB14" s="1">
        <v>0</v>
      </c>
      <c r="AC14" s="1">
        <v>4</v>
      </c>
      <c r="AD14" s="1">
        <v>38.100050530570989</v>
      </c>
      <c r="AE14" s="1">
        <v>37.746336533602829</v>
      </c>
      <c r="AF14" s="1">
        <v>24.153612935826175</v>
      </c>
      <c r="AG14" s="1">
        <v>61.735537190082638</v>
      </c>
      <c r="AH14" s="2">
        <v>0.14254859611231102</v>
      </c>
      <c r="AI14" s="1">
        <v>0.43203638201111672</v>
      </c>
      <c r="AJ14" s="1">
        <v>0.38100050530570989</v>
      </c>
      <c r="AM14" s="1">
        <v>1354.1324839515289</v>
      </c>
      <c r="AN14" s="1">
        <v>1383.274536132812</v>
      </c>
      <c r="AO14" s="1">
        <v>1.1470415592193599</v>
      </c>
      <c r="AP14" s="1">
        <v>1340.51708984375</v>
      </c>
      <c r="AS14" s="1">
        <v>1.7652889490127559</v>
      </c>
      <c r="AV14" s="1">
        <v>1</v>
      </c>
    </row>
    <row r="15" spans="1:48" s="1" customFormat="1" x14ac:dyDescent="0.3">
      <c r="A15" s="1">
        <v>2</v>
      </c>
      <c r="B15" s="1">
        <v>51.944000000000003</v>
      </c>
      <c r="C15" s="1">
        <v>0.14699999999999999</v>
      </c>
      <c r="D15" s="1">
        <v>0.88900000000000001</v>
      </c>
      <c r="E15" s="1">
        <v>0.316</v>
      </c>
      <c r="F15" s="1">
        <v>14.24</v>
      </c>
      <c r="G15" s="1">
        <v>0.42199999999999999</v>
      </c>
      <c r="H15" s="1">
        <v>12.867000000000001</v>
      </c>
      <c r="I15" s="1">
        <v>18.887</v>
      </c>
      <c r="J15" s="1">
        <v>0.27900000000000003</v>
      </c>
      <c r="K15" s="1">
        <v>0</v>
      </c>
      <c r="L15" s="1">
        <v>0</v>
      </c>
      <c r="M15" s="1">
        <v>3.2000000000000001E-2</v>
      </c>
      <c r="N15" s="1">
        <f t="shared" si="0"/>
        <v>100.023</v>
      </c>
      <c r="O15" s="1" t="s">
        <v>75</v>
      </c>
      <c r="P15" t="str" cm="1">
        <f t="array" ref="P15">_xlfn.IFS(A15=2,"Core",A15=1,"Rim",TRUE,"Mantle")</f>
        <v>Core</v>
      </c>
      <c r="Q15" s="1" t="s">
        <v>76</v>
      </c>
      <c r="R15" s="1">
        <v>1.968</v>
      </c>
      <c r="S15" s="1">
        <v>4.0000000000000001E-3</v>
      </c>
      <c r="T15" s="1">
        <v>0.04</v>
      </c>
      <c r="U15" s="1">
        <v>8.9999999999999993E-3</v>
      </c>
      <c r="V15" s="1">
        <v>2.7E-2</v>
      </c>
      <c r="W15" s="1">
        <v>0.42399999999999999</v>
      </c>
      <c r="X15" s="1">
        <v>1.4E-2</v>
      </c>
      <c r="Y15" s="1">
        <v>0.72699999999999998</v>
      </c>
      <c r="Z15" s="1">
        <v>0.76700000000000002</v>
      </c>
      <c r="AA15" s="1">
        <v>0.02</v>
      </c>
      <c r="AB15" s="1">
        <v>0</v>
      </c>
      <c r="AC15" s="1">
        <v>4</v>
      </c>
      <c r="AD15" s="1">
        <v>39.152628892291986</v>
      </c>
      <c r="AE15" s="1">
        <v>37.110770801429297</v>
      </c>
      <c r="AF15" s="1">
        <v>23.736600306278717</v>
      </c>
      <c r="AG15" s="1">
        <v>61.714770797962657</v>
      </c>
      <c r="AH15" s="2">
        <v>5.986696230598669E-2</v>
      </c>
      <c r="AI15" s="1">
        <v>0.43312914752424714</v>
      </c>
      <c r="AJ15" s="1">
        <v>0.39152628892291985</v>
      </c>
      <c r="AL15" s="1">
        <v>0.29200985071717511</v>
      </c>
      <c r="AM15" s="1">
        <v>1365.337152607774</v>
      </c>
      <c r="AN15" s="1">
        <v>1394.513427734375</v>
      </c>
      <c r="AO15" s="1">
        <v>1.535780787467957</v>
      </c>
      <c r="AP15" s="1">
        <v>1345.385498046875</v>
      </c>
      <c r="AQ15" s="1">
        <v>1390.4102626374111</v>
      </c>
      <c r="AR15" s="1">
        <v>1396.7570292513051</v>
      </c>
      <c r="AS15" s="1">
        <v>1.864104628562927</v>
      </c>
      <c r="AT15" s="1">
        <v>0.50328007404596065</v>
      </c>
      <c r="AU15" s="1">
        <v>1.2867739837576759</v>
      </c>
      <c r="AV15" s="1">
        <v>1</v>
      </c>
    </row>
    <row r="16" spans="1:48" s="1" customFormat="1" x14ac:dyDescent="0.3">
      <c r="A16" s="1">
        <v>2</v>
      </c>
      <c r="B16" s="1">
        <v>51.805999999999997</v>
      </c>
      <c r="C16" s="1">
        <v>0.18</v>
      </c>
      <c r="D16" s="1">
        <v>0.84799999999999998</v>
      </c>
      <c r="E16" s="1">
        <v>0.30199999999999999</v>
      </c>
      <c r="F16" s="1">
        <v>14.233000000000001</v>
      </c>
      <c r="G16" s="1">
        <v>0.43</v>
      </c>
      <c r="H16" s="1">
        <v>12.888999999999999</v>
      </c>
      <c r="I16" s="1">
        <v>19.21</v>
      </c>
      <c r="J16" s="1">
        <v>0.36499999999999999</v>
      </c>
      <c r="K16" s="1">
        <v>8.9999999999999993E-3</v>
      </c>
      <c r="L16" s="1">
        <v>0</v>
      </c>
      <c r="M16" s="1">
        <v>2.4E-2</v>
      </c>
      <c r="N16" s="1">
        <f t="shared" si="0"/>
        <v>100.29599999999999</v>
      </c>
      <c r="O16" s="1" t="s">
        <v>75</v>
      </c>
      <c r="P16" t="str" cm="1">
        <f t="array" ref="P16">_xlfn.IFS(A16=2,"Core",A16=1,"Rim",TRUE,"Mantle")</f>
        <v>Core</v>
      </c>
      <c r="Q16" s="1" t="s">
        <v>76</v>
      </c>
      <c r="R16" s="1">
        <v>1.956</v>
      </c>
      <c r="S16" s="1">
        <v>5.0000000000000001E-3</v>
      </c>
      <c r="T16" s="1">
        <v>3.7999999999999999E-2</v>
      </c>
      <c r="U16" s="1">
        <v>8.9999999999999993E-3</v>
      </c>
      <c r="V16" s="1">
        <v>5.8999999999999997E-2</v>
      </c>
      <c r="W16" s="1">
        <v>0.39100000000000001</v>
      </c>
      <c r="X16" s="1">
        <v>1.4E-2</v>
      </c>
      <c r="Y16" s="1">
        <v>0.72499999999999998</v>
      </c>
      <c r="Z16" s="1">
        <v>0.77700000000000002</v>
      </c>
      <c r="AA16" s="1">
        <v>2.7E-2</v>
      </c>
      <c r="AB16" s="1">
        <v>0</v>
      </c>
      <c r="AC16" s="1">
        <v>4</v>
      </c>
      <c r="AD16" s="1">
        <v>39.521871820956264</v>
      </c>
      <c r="AE16" s="1">
        <v>36.876907426246177</v>
      </c>
      <c r="AF16" s="1">
        <v>23.601220752797559</v>
      </c>
      <c r="AG16" s="1">
        <v>61.702127659574465</v>
      </c>
      <c r="AH16" s="2">
        <v>0.13111111111111109</v>
      </c>
      <c r="AI16" s="1">
        <v>0.43362156663275686</v>
      </c>
      <c r="AJ16" s="1">
        <v>0.39521871820956261</v>
      </c>
      <c r="AL16" s="1">
        <v>-0.16726361340206</v>
      </c>
      <c r="AM16" s="1">
        <v>1362.50627100358</v>
      </c>
      <c r="AN16" s="1">
        <v>1367.597900390625</v>
      </c>
      <c r="AO16" s="1">
        <v>2.0117485523223881</v>
      </c>
      <c r="AP16" s="1">
        <v>1336.250244140625</v>
      </c>
      <c r="AQ16" s="1">
        <v>1360.993655689698</v>
      </c>
      <c r="AR16" s="1">
        <v>1354.3696908474301</v>
      </c>
      <c r="AS16" s="1">
        <v>3.8535628318786621</v>
      </c>
      <c r="AT16" s="1">
        <v>-2.7234568955723262</v>
      </c>
      <c r="AU16" s="1">
        <v>-3.543139858451168</v>
      </c>
      <c r="AV16" s="1">
        <v>1</v>
      </c>
    </row>
    <row r="17" spans="1:48" s="1" customFormat="1" x14ac:dyDescent="0.3">
      <c r="A17" s="1">
        <v>2</v>
      </c>
      <c r="B17" s="1">
        <v>51.634</v>
      </c>
      <c r="C17" s="1">
        <v>0.187</v>
      </c>
      <c r="D17" s="1">
        <v>0.879</v>
      </c>
      <c r="E17" s="1">
        <v>0.35</v>
      </c>
      <c r="F17" s="1">
        <v>14.377000000000001</v>
      </c>
      <c r="G17" s="1">
        <v>0.41599999999999998</v>
      </c>
      <c r="H17" s="1">
        <v>12.961</v>
      </c>
      <c r="I17" s="1">
        <v>18.905999999999999</v>
      </c>
      <c r="J17" s="1">
        <v>0.307</v>
      </c>
      <c r="K17" s="1">
        <v>0</v>
      </c>
      <c r="L17" s="1">
        <v>0</v>
      </c>
      <c r="M17" s="1">
        <v>0</v>
      </c>
      <c r="N17" s="1">
        <f t="shared" si="0"/>
        <v>100.01699999999998</v>
      </c>
      <c r="O17" s="1" t="s">
        <v>75</v>
      </c>
      <c r="P17" t="str" cm="1">
        <f t="array" ref="P17">_xlfn.IFS(A17=2,"Core",A17=1,"Rim",TRUE,"Mantle")</f>
        <v>Core</v>
      </c>
      <c r="Q17" s="1" t="s">
        <v>76</v>
      </c>
      <c r="R17" s="1">
        <v>1.9550000000000001</v>
      </c>
      <c r="S17" s="1">
        <v>5.0000000000000001E-3</v>
      </c>
      <c r="T17" s="1">
        <v>3.9E-2</v>
      </c>
      <c r="U17" s="1">
        <v>0.01</v>
      </c>
      <c r="V17" s="1">
        <v>5.1999999999999998E-2</v>
      </c>
      <c r="W17" s="1">
        <v>0.40400000000000003</v>
      </c>
      <c r="X17" s="1">
        <v>1.2999999999999999E-2</v>
      </c>
      <c r="Y17" s="1">
        <v>0.73099999999999998</v>
      </c>
      <c r="Z17" s="1">
        <v>0.76700000000000002</v>
      </c>
      <c r="AA17" s="1">
        <v>2.3E-2</v>
      </c>
      <c r="AB17" s="1">
        <v>0</v>
      </c>
      <c r="AC17" s="1">
        <v>4</v>
      </c>
      <c r="AD17" s="1">
        <v>38.993390950686326</v>
      </c>
      <c r="AE17" s="1">
        <v>37.163192679206908</v>
      </c>
      <c r="AF17" s="1">
        <v>23.843416370106759</v>
      </c>
      <c r="AG17" s="1">
        <v>61.583824768323495</v>
      </c>
      <c r="AH17" s="2">
        <v>0.11403508771929824</v>
      </c>
      <c r="AI17" s="1">
        <v>0.43340111845449925</v>
      </c>
      <c r="AJ17" s="1">
        <v>0.38993390950686324</v>
      </c>
      <c r="AL17" s="1">
        <v>-0.49768954006118798</v>
      </c>
      <c r="AM17" s="1">
        <v>1360.942754642537</v>
      </c>
      <c r="AN17" s="1">
        <v>1385.826416015625</v>
      </c>
      <c r="AO17" s="1">
        <v>1.7386337518692021</v>
      </c>
      <c r="AP17" s="1">
        <v>1350.363403320312</v>
      </c>
      <c r="AQ17" s="1">
        <v>1359.8857344773439</v>
      </c>
      <c r="AR17" s="1">
        <v>1356.756939502184</v>
      </c>
      <c r="AS17" s="1">
        <v>2.2617471218109131</v>
      </c>
      <c r="AT17" s="1">
        <v>-2.9530953990210951</v>
      </c>
      <c r="AU17" s="1">
        <v>-3.3400554269323219</v>
      </c>
      <c r="AV17" s="1">
        <v>1</v>
      </c>
    </row>
    <row r="18" spans="1:48" s="1" customFormat="1" x14ac:dyDescent="0.3">
      <c r="A18" s="1">
        <v>2</v>
      </c>
      <c r="B18" s="1">
        <v>51.883000000000003</v>
      </c>
      <c r="C18" s="1">
        <v>0.17499999999999999</v>
      </c>
      <c r="D18" s="1">
        <v>0.90700000000000003</v>
      </c>
      <c r="E18" s="1">
        <v>0.38200000000000001</v>
      </c>
      <c r="F18" s="1">
        <v>14.294</v>
      </c>
      <c r="G18" s="1">
        <v>0.44</v>
      </c>
      <c r="H18" s="1">
        <v>12.834</v>
      </c>
      <c r="I18" s="1">
        <v>18.870999999999999</v>
      </c>
      <c r="J18" s="1">
        <v>0.26500000000000001</v>
      </c>
      <c r="K18" s="1">
        <v>0</v>
      </c>
      <c r="L18" s="1">
        <v>0</v>
      </c>
      <c r="M18" s="1">
        <v>0</v>
      </c>
      <c r="N18" s="1">
        <f t="shared" si="0"/>
        <v>100.051</v>
      </c>
      <c r="O18" s="1" t="s">
        <v>75</v>
      </c>
      <c r="P18" t="str" cm="1">
        <f t="array" ref="P18">_xlfn.IFS(A18=2,"Core",A18=1,"Rim",TRUE,"Mantle")</f>
        <v>Core</v>
      </c>
      <c r="Q18" s="1" t="s">
        <v>76</v>
      </c>
      <c r="R18" s="1">
        <v>1.966</v>
      </c>
      <c r="S18" s="1">
        <v>5.0000000000000001E-3</v>
      </c>
      <c r="T18" s="1">
        <v>4.1000000000000002E-2</v>
      </c>
      <c r="U18" s="1">
        <v>1.0999999999999999E-2</v>
      </c>
      <c r="V18" s="1">
        <v>2.5999999999999999E-2</v>
      </c>
      <c r="W18" s="1">
        <v>0.42699999999999999</v>
      </c>
      <c r="X18" s="1">
        <v>1.4E-2</v>
      </c>
      <c r="Y18" s="1">
        <v>0.72499999999999998</v>
      </c>
      <c r="Z18" s="1">
        <v>0.76600000000000001</v>
      </c>
      <c r="AA18" s="1">
        <v>1.9E-2</v>
      </c>
      <c r="AB18" s="1">
        <v>0</v>
      </c>
      <c r="AC18" s="1">
        <v>4</v>
      </c>
      <c r="AD18" s="1">
        <v>39.121552604698671</v>
      </c>
      <c r="AE18" s="1">
        <v>37.027579162410618</v>
      </c>
      <c r="AF18" s="1">
        <v>23.850868232890708</v>
      </c>
      <c r="AG18" s="1">
        <v>61.544991511035654</v>
      </c>
      <c r="AH18" s="2">
        <v>5.7395143487858707E-2</v>
      </c>
      <c r="AI18" s="1">
        <v>0.43411644535240046</v>
      </c>
      <c r="AJ18" s="1">
        <v>0.39121552604698673</v>
      </c>
      <c r="AL18" s="1">
        <v>5.243772179858297E-2</v>
      </c>
      <c r="AM18" s="1">
        <v>1361.4936414532731</v>
      </c>
      <c r="AN18" s="1">
        <v>1387.075317382812</v>
      </c>
      <c r="AO18" s="1">
        <v>1.5914995670318599</v>
      </c>
      <c r="AP18" s="1">
        <v>1347.876953125</v>
      </c>
      <c r="AQ18" s="1">
        <v>1386.1059173364411</v>
      </c>
      <c r="AR18" s="1">
        <v>1391.5995033207039</v>
      </c>
      <c r="AS18" s="1">
        <v>1.712091326713562</v>
      </c>
      <c r="AT18" s="1">
        <v>6.0738228833542962E-2</v>
      </c>
      <c r="AU18" s="1">
        <v>0.73926095101921341</v>
      </c>
      <c r="AV18" s="1">
        <v>1</v>
      </c>
    </row>
    <row r="19" spans="1:48" s="1" customFormat="1" x14ac:dyDescent="0.3">
      <c r="A19" s="1">
        <v>2</v>
      </c>
      <c r="B19" s="1">
        <v>51.572000000000003</v>
      </c>
      <c r="C19" s="1">
        <v>0.22500000000000001</v>
      </c>
      <c r="D19" s="1">
        <v>0.85099999999999998</v>
      </c>
      <c r="E19" s="1">
        <v>0.33800000000000002</v>
      </c>
      <c r="F19" s="1">
        <v>14.56</v>
      </c>
      <c r="G19" s="1">
        <v>0.43099999999999999</v>
      </c>
      <c r="H19" s="1">
        <v>12.988</v>
      </c>
      <c r="I19" s="1">
        <v>18.925000000000001</v>
      </c>
      <c r="J19" s="1">
        <v>0.25</v>
      </c>
      <c r="K19" s="1">
        <v>0</v>
      </c>
      <c r="L19" s="1">
        <v>0</v>
      </c>
      <c r="M19" s="1">
        <v>0</v>
      </c>
      <c r="N19" s="1">
        <f t="shared" si="0"/>
        <v>100.14</v>
      </c>
      <c r="O19" s="1" t="s">
        <v>75</v>
      </c>
      <c r="P19" t="str" cm="1">
        <f t="array" ref="P19">_xlfn.IFS(A19=2,"Core",A19=1,"Rim",TRUE,"Mantle")</f>
        <v>Core</v>
      </c>
      <c r="Q19" s="1" t="s">
        <v>76</v>
      </c>
      <c r="R19" s="1">
        <v>1.952</v>
      </c>
      <c r="S19" s="1">
        <v>6.0000000000000001E-3</v>
      </c>
      <c r="T19" s="1">
        <v>3.7999999999999999E-2</v>
      </c>
      <c r="U19" s="1">
        <v>0.01</v>
      </c>
      <c r="V19" s="1">
        <v>5.2999999999999999E-2</v>
      </c>
      <c r="W19" s="1">
        <v>0.40799999999999997</v>
      </c>
      <c r="X19" s="1">
        <v>1.4E-2</v>
      </c>
      <c r="Y19" s="1">
        <v>0.73299999999999998</v>
      </c>
      <c r="Z19" s="1">
        <v>0.76800000000000002</v>
      </c>
      <c r="AA19" s="1">
        <v>1.7999999999999999E-2</v>
      </c>
      <c r="AB19" s="1">
        <v>0</v>
      </c>
      <c r="AC19" s="1">
        <v>4</v>
      </c>
      <c r="AD19" s="1">
        <v>38.866396761133608</v>
      </c>
      <c r="AE19" s="1">
        <v>37.095141700404859</v>
      </c>
      <c r="AF19" s="1">
        <v>24.03846153846154</v>
      </c>
      <c r="AG19" s="1">
        <v>61.390284757118927</v>
      </c>
      <c r="AH19" s="2">
        <v>0.11496746203904556</v>
      </c>
      <c r="AI19" s="1">
        <v>0.43471659919028344</v>
      </c>
      <c r="AJ19" s="1">
        <v>0.38866396761133609</v>
      </c>
      <c r="AM19" s="1">
        <v>1352.704020780513</v>
      </c>
      <c r="AN19" s="1">
        <v>1383.378784179688</v>
      </c>
      <c r="AO19" s="1">
        <v>1.324932336807251</v>
      </c>
      <c r="AP19" s="1">
        <v>1348.272338867188</v>
      </c>
      <c r="AS19" s="1">
        <v>1.644355773925781</v>
      </c>
      <c r="AV19" s="1">
        <v>1</v>
      </c>
    </row>
    <row r="20" spans="1:48" s="1" customFormat="1" x14ac:dyDescent="0.3">
      <c r="A20" s="1">
        <v>2</v>
      </c>
      <c r="B20" s="1">
        <v>51.616</v>
      </c>
      <c r="C20" s="1">
        <v>0.215</v>
      </c>
      <c r="D20" s="1">
        <v>0.81299999999999994</v>
      </c>
      <c r="E20" s="1">
        <v>0.33400000000000002</v>
      </c>
      <c r="F20" s="1">
        <v>14.571</v>
      </c>
      <c r="G20" s="1">
        <v>0.441</v>
      </c>
      <c r="H20" s="1">
        <v>12.986000000000001</v>
      </c>
      <c r="I20" s="1">
        <v>19.302</v>
      </c>
      <c r="J20" s="1">
        <v>0.3</v>
      </c>
      <c r="K20" s="1">
        <v>0</v>
      </c>
      <c r="L20" s="1">
        <v>0</v>
      </c>
      <c r="M20" s="1">
        <v>0</v>
      </c>
      <c r="N20" s="1">
        <f t="shared" si="0"/>
        <v>100.57800000000002</v>
      </c>
      <c r="O20" s="1" t="s">
        <v>75</v>
      </c>
      <c r="P20" t="str" cm="1">
        <f t="array" ref="P20">_xlfn.IFS(A20=2,"Core",A20=1,"Rim",TRUE,"Mantle")</f>
        <v>Core</v>
      </c>
      <c r="Q20" s="1" t="s">
        <v>76</v>
      </c>
      <c r="R20" s="1">
        <v>1.9450000000000001</v>
      </c>
      <c r="S20" s="1">
        <v>6.0000000000000001E-3</v>
      </c>
      <c r="T20" s="1">
        <v>3.5999999999999997E-2</v>
      </c>
      <c r="U20" s="1">
        <v>0.01</v>
      </c>
      <c r="V20" s="1">
        <v>7.4999999999999997E-2</v>
      </c>
      <c r="W20" s="1">
        <v>0.38400000000000001</v>
      </c>
      <c r="X20" s="1">
        <v>1.4E-2</v>
      </c>
      <c r="Y20" s="1">
        <v>0.72899999999999998</v>
      </c>
      <c r="Z20" s="1">
        <v>0.77900000000000003</v>
      </c>
      <c r="AA20" s="1">
        <v>2.1999999999999999E-2</v>
      </c>
      <c r="AB20" s="1">
        <v>0</v>
      </c>
      <c r="AC20" s="1">
        <v>4</v>
      </c>
      <c r="AD20" s="1">
        <v>39.323573952549211</v>
      </c>
      <c r="AE20" s="1">
        <v>36.799596163553758</v>
      </c>
      <c r="AF20" s="1">
        <v>23.87682988389702</v>
      </c>
      <c r="AG20" s="1">
        <v>61.36363636363636</v>
      </c>
      <c r="AH20" s="2">
        <v>0.16339869281045749</v>
      </c>
      <c r="AI20" s="1">
        <v>0.43538616860171631</v>
      </c>
      <c r="AJ20" s="1">
        <v>0.39323573952549212</v>
      </c>
      <c r="AM20" s="1">
        <v>1350.7952986796361</v>
      </c>
      <c r="AN20" s="1">
        <v>1383.174682617188</v>
      </c>
      <c r="AO20" s="1">
        <v>1.9281463623046879</v>
      </c>
      <c r="AP20" s="1">
        <v>1340.969848632812</v>
      </c>
      <c r="AS20" s="1">
        <v>2.0640158653259282</v>
      </c>
      <c r="AV20" s="1">
        <v>1</v>
      </c>
    </row>
    <row r="21" spans="1:48" s="1" customFormat="1" x14ac:dyDescent="0.3">
      <c r="A21" s="1">
        <v>2</v>
      </c>
      <c r="B21" s="1">
        <v>51.606999999999999</v>
      </c>
      <c r="C21" s="1">
        <v>0.23799999999999999</v>
      </c>
      <c r="D21" s="1">
        <v>0.89900000000000002</v>
      </c>
      <c r="E21" s="1">
        <v>0.38200000000000001</v>
      </c>
      <c r="F21" s="1">
        <v>14.388</v>
      </c>
      <c r="G21" s="1">
        <v>0.39500000000000002</v>
      </c>
      <c r="H21" s="1">
        <v>12.83</v>
      </c>
      <c r="I21" s="1">
        <v>19.117000000000001</v>
      </c>
      <c r="J21" s="1">
        <v>0.31</v>
      </c>
      <c r="K21" s="1">
        <v>0</v>
      </c>
      <c r="L21" s="1">
        <v>0</v>
      </c>
      <c r="M21" s="1">
        <v>4.2000000000000003E-2</v>
      </c>
      <c r="N21" s="1">
        <f t="shared" si="0"/>
        <v>100.208</v>
      </c>
      <c r="O21" s="1" t="s">
        <v>75</v>
      </c>
      <c r="P21" t="str" cm="1">
        <f t="array" ref="P21">_xlfn.IFS(A21=2,"Core",A21=1,"Rim",TRUE,"Mantle")</f>
        <v>Core</v>
      </c>
      <c r="Q21" s="1" t="s">
        <v>76</v>
      </c>
      <c r="R21" s="1">
        <v>1.9530000000000001</v>
      </c>
      <c r="S21" s="1">
        <v>7.0000000000000001E-3</v>
      </c>
      <c r="T21" s="1">
        <v>0.04</v>
      </c>
      <c r="U21" s="1">
        <v>1.0999999999999999E-2</v>
      </c>
      <c r="V21" s="1">
        <v>5.2999999999999999E-2</v>
      </c>
      <c r="W21" s="1">
        <v>0.40300000000000002</v>
      </c>
      <c r="X21" s="1">
        <v>1.2999999999999999E-2</v>
      </c>
      <c r="Y21" s="1">
        <v>0.72299999999999998</v>
      </c>
      <c r="Z21" s="1">
        <v>0.77500000000000002</v>
      </c>
      <c r="AA21" s="1">
        <v>2.3E-2</v>
      </c>
      <c r="AB21" s="1">
        <v>0</v>
      </c>
      <c r="AC21" s="1">
        <v>4</v>
      </c>
      <c r="AD21" s="1">
        <v>39.400101677681747</v>
      </c>
      <c r="AE21" s="1">
        <v>36.756481952211495</v>
      </c>
      <c r="AF21" s="1">
        <v>23.843416370106763</v>
      </c>
      <c r="AG21" s="1">
        <v>61.323155216284995</v>
      </c>
      <c r="AH21" s="2">
        <v>0.11622807017543858</v>
      </c>
      <c r="AI21" s="1">
        <v>0.43543467208947639</v>
      </c>
      <c r="AJ21" s="1">
        <v>0.39400101677681748</v>
      </c>
      <c r="AL21" s="1">
        <v>-0.78982392137482549</v>
      </c>
      <c r="AM21" s="1">
        <v>1359.880238648223</v>
      </c>
      <c r="AN21" s="1">
        <v>1382.73681640625</v>
      </c>
      <c r="AO21" s="1">
        <v>1.8129723072052</v>
      </c>
      <c r="AP21" s="1">
        <v>1362.845581054688</v>
      </c>
      <c r="AQ21" s="1">
        <v>1340.709695269747</v>
      </c>
      <c r="AR21" s="1">
        <v>1336.0596830522579</v>
      </c>
      <c r="AS21" s="1">
        <v>2.5923535823822021</v>
      </c>
      <c r="AT21" s="1">
        <v>-5.0655277420432867</v>
      </c>
      <c r="AU21" s="1">
        <v>-5.6415263792475532</v>
      </c>
      <c r="AV21" s="1">
        <v>1</v>
      </c>
    </row>
    <row r="22" spans="1:48" s="1" customFormat="1" x14ac:dyDescent="0.3">
      <c r="A22" s="1">
        <v>2</v>
      </c>
      <c r="B22" s="1">
        <v>51.478999999999999</v>
      </c>
      <c r="C22" s="1">
        <v>0.13200000000000001</v>
      </c>
      <c r="D22" s="1">
        <v>0.91600000000000004</v>
      </c>
      <c r="E22" s="1">
        <v>0.29699999999999999</v>
      </c>
      <c r="F22" s="1">
        <v>14.632</v>
      </c>
      <c r="G22" s="1">
        <v>0.434</v>
      </c>
      <c r="H22" s="1">
        <v>12.999000000000001</v>
      </c>
      <c r="I22" s="1">
        <v>18.640999999999998</v>
      </c>
      <c r="J22" s="1">
        <v>0.32100000000000001</v>
      </c>
      <c r="K22" s="1">
        <v>0</v>
      </c>
      <c r="L22" s="1">
        <v>0</v>
      </c>
      <c r="M22" s="1">
        <v>0</v>
      </c>
      <c r="N22" s="1">
        <f t="shared" si="0"/>
        <v>99.850999999999971</v>
      </c>
      <c r="O22" s="1" t="s">
        <v>75</v>
      </c>
      <c r="P22" t="str" cm="1">
        <f t="array" ref="P22">_xlfn.IFS(A22=2,"Core",A22=1,"Rim",TRUE,"Mantle")</f>
        <v>Core</v>
      </c>
      <c r="Q22" s="1" t="s">
        <v>76</v>
      </c>
      <c r="R22" s="1">
        <v>1.952</v>
      </c>
      <c r="S22" s="1">
        <v>4.0000000000000001E-3</v>
      </c>
      <c r="T22" s="1">
        <v>4.1000000000000002E-2</v>
      </c>
      <c r="U22" s="1">
        <v>8.9999999999999993E-3</v>
      </c>
      <c r="V22" s="1">
        <v>6.0999999999999999E-2</v>
      </c>
      <c r="W22" s="1">
        <v>0.40300000000000002</v>
      </c>
      <c r="X22" s="1">
        <v>1.4E-2</v>
      </c>
      <c r="Y22" s="1">
        <v>0.73499999999999999</v>
      </c>
      <c r="Z22" s="1">
        <v>0.75800000000000001</v>
      </c>
      <c r="AA22" s="1">
        <v>2.4E-2</v>
      </c>
      <c r="AB22" s="1">
        <v>0</v>
      </c>
      <c r="AC22" s="1">
        <v>4</v>
      </c>
      <c r="AD22" s="1">
        <v>38.457635717909689</v>
      </c>
      <c r="AE22" s="1">
        <v>37.290715372907151</v>
      </c>
      <c r="AF22" s="1">
        <v>24.251648909183157</v>
      </c>
      <c r="AG22" s="1">
        <v>61.301084236864064</v>
      </c>
      <c r="AH22" s="2">
        <v>0.13146551724137931</v>
      </c>
      <c r="AI22" s="1">
        <v>0.43480466768138004</v>
      </c>
      <c r="AJ22" s="1">
        <v>0.38457635717909688</v>
      </c>
      <c r="AL22" s="1">
        <v>-0.19778827810188199</v>
      </c>
      <c r="AM22" s="1">
        <v>1360.876669998722</v>
      </c>
      <c r="AN22" s="1">
        <v>1386.861450195312</v>
      </c>
      <c r="AO22" s="1">
        <v>1.9825397729873659</v>
      </c>
      <c r="AP22" s="1">
        <v>1342.725463867188</v>
      </c>
      <c r="AQ22" s="1">
        <v>1365.915220739136</v>
      </c>
      <c r="AR22" s="1">
        <v>1361.699518474263</v>
      </c>
      <c r="AS22" s="1">
        <v>2.378900289535522</v>
      </c>
      <c r="AT22" s="1">
        <v>-2.2129271084049829</v>
      </c>
      <c r="AU22" s="1">
        <v>-2.7342954869560612</v>
      </c>
      <c r="AV22" s="1">
        <v>1</v>
      </c>
    </row>
    <row r="23" spans="1:48" s="1" customFormat="1" x14ac:dyDescent="0.3">
      <c r="A23" s="1">
        <v>2</v>
      </c>
      <c r="B23" s="1">
        <v>52.055</v>
      </c>
      <c r="C23" s="1">
        <v>0.192</v>
      </c>
      <c r="D23" s="1">
        <v>0.86099999999999999</v>
      </c>
      <c r="E23" s="1">
        <v>0.32300000000000001</v>
      </c>
      <c r="F23" s="1">
        <v>14.606</v>
      </c>
      <c r="G23" s="1">
        <v>0.45100000000000001</v>
      </c>
      <c r="H23" s="1">
        <v>12.952999999999999</v>
      </c>
      <c r="I23" s="1">
        <v>18.631</v>
      </c>
      <c r="J23" s="1">
        <v>0.253</v>
      </c>
      <c r="K23" s="1">
        <v>0</v>
      </c>
      <c r="L23" s="1">
        <v>0</v>
      </c>
      <c r="M23" s="1">
        <v>2.4E-2</v>
      </c>
      <c r="N23" s="1">
        <f t="shared" si="0"/>
        <v>100.34899999999999</v>
      </c>
      <c r="O23" s="1" t="s">
        <v>75</v>
      </c>
      <c r="P23" t="str" cm="1">
        <f t="array" ref="P23">_xlfn.IFS(A23=2,"Core",A23=1,"Rim",TRUE,"Mantle")</f>
        <v>Core</v>
      </c>
      <c r="Q23" s="1" t="s">
        <v>76</v>
      </c>
      <c r="R23" s="1">
        <v>1.968</v>
      </c>
      <c r="S23" s="1">
        <v>5.0000000000000001E-3</v>
      </c>
      <c r="T23" s="1">
        <v>3.7999999999999999E-2</v>
      </c>
      <c r="U23" s="1">
        <v>0.01</v>
      </c>
      <c r="V23" s="1">
        <v>2.4E-2</v>
      </c>
      <c r="W23" s="1">
        <v>0.437</v>
      </c>
      <c r="X23" s="1">
        <v>1.4E-2</v>
      </c>
      <c r="Y23" s="1">
        <v>0.73</v>
      </c>
      <c r="Z23" s="1">
        <v>0.755</v>
      </c>
      <c r="AA23" s="1">
        <v>1.9E-2</v>
      </c>
      <c r="AB23" s="1">
        <v>0</v>
      </c>
      <c r="AC23" s="1">
        <v>4</v>
      </c>
      <c r="AD23" s="1">
        <v>38.520408163265309</v>
      </c>
      <c r="AE23" s="1">
        <v>37.244897959183668</v>
      </c>
      <c r="AF23" s="1">
        <v>24.23469387755102</v>
      </c>
      <c r="AG23" s="1">
        <v>61.293031066330812</v>
      </c>
      <c r="AH23" s="2">
        <v>5.2060737527114966E-2</v>
      </c>
      <c r="AI23" s="1">
        <v>0.43494897959183676</v>
      </c>
      <c r="AJ23" s="1">
        <v>0.38520408163265307</v>
      </c>
      <c r="AL23" s="1">
        <v>5.9894822700549348E-2</v>
      </c>
      <c r="AM23" s="1">
        <v>1360.6683510381231</v>
      </c>
      <c r="AN23" s="1">
        <v>1384.383911132812</v>
      </c>
      <c r="AO23" s="1">
        <v>1.401205897331238</v>
      </c>
      <c r="AP23" s="1">
        <v>1347.118896484375</v>
      </c>
      <c r="AQ23" s="1">
        <v>1385.2746936871131</v>
      </c>
      <c r="AR23" s="1">
        <v>1390.6123649419189</v>
      </c>
      <c r="AS23" s="1">
        <v>1.5220645666122441</v>
      </c>
      <c r="AT23" s="1">
        <v>6.4390155988348852E-2</v>
      </c>
      <c r="AU23" s="1">
        <v>0.72406522714461197</v>
      </c>
      <c r="AV23" s="1">
        <v>1</v>
      </c>
    </row>
    <row r="24" spans="1:48" s="1" customFormat="1" x14ac:dyDescent="0.3">
      <c r="A24" s="1">
        <v>2</v>
      </c>
      <c r="B24" s="1">
        <v>51.982999999999997</v>
      </c>
      <c r="C24" s="1">
        <v>0.17499999999999999</v>
      </c>
      <c r="D24" s="1">
        <v>0.874</v>
      </c>
      <c r="E24" s="1">
        <v>0.32800000000000001</v>
      </c>
      <c r="F24" s="1">
        <v>14.715</v>
      </c>
      <c r="G24" s="1">
        <v>0.45600000000000002</v>
      </c>
      <c r="H24" s="1">
        <v>13.053000000000001</v>
      </c>
      <c r="I24" s="1">
        <v>18.484999999999999</v>
      </c>
      <c r="J24" s="1">
        <v>0.23400000000000001</v>
      </c>
      <c r="K24" s="1">
        <v>0</v>
      </c>
      <c r="L24" s="1">
        <v>0</v>
      </c>
      <c r="M24" s="1">
        <v>2.4E-2</v>
      </c>
      <c r="N24" s="1">
        <f t="shared" si="0"/>
        <v>100.327</v>
      </c>
      <c r="O24" s="1" t="s">
        <v>75</v>
      </c>
      <c r="P24" t="str" cm="1">
        <f t="array" ref="P24">_xlfn.IFS(A24=2,"Core",A24=1,"Rim",TRUE,"Mantle")</f>
        <v>Core</v>
      </c>
      <c r="Q24" s="1" t="s">
        <v>76</v>
      </c>
      <c r="R24" s="1">
        <v>1.9650000000000001</v>
      </c>
      <c r="S24" s="1">
        <v>5.0000000000000001E-3</v>
      </c>
      <c r="T24" s="1">
        <v>3.9E-2</v>
      </c>
      <c r="U24" s="1">
        <v>0.01</v>
      </c>
      <c r="V24" s="1">
        <v>2.8000000000000001E-2</v>
      </c>
      <c r="W24" s="1">
        <v>0.437</v>
      </c>
      <c r="X24" s="1">
        <v>1.4999999999999999E-2</v>
      </c>
      <c r="Y24" s="1">
        <v>0.73499999999999999</v>
      </c>
      <c r="Z24" s="1">
        <v>0.749</v>
      </c>
      <c r="AA24" s="1">
        <v>1.7000000000000001E-2</v>
      </c>
      <c r="AB24" s="1">
        <v>0</v>
      </c>
      <c r="AC24" s="1">
        <v>4</v>
      </c>
      <c r="AD24" s="1">
        <v>38.136456211812629</v>
      </c>
      <c r="AE24" s="1">
        <v>37.42362525458249</v>
      </c>
      <c r="AF24" s="1">
        <v>24.439918533604892</v>
      </c>
      <c r="AG24" s="1">
        <v>61.25</v>
      </c>
      <c r="AH24" s="2">
        <v>6.0215053763440857E-2</v>
      </c>
      <c r="AI24" s="1">
        <v>0.43508146639511208</v>
      </c>
      <c r="AJ24" s="1">
        <v>0.3813645621181263</v>
      </c>
      <c r="AL24" s="1">
        <v>-0.14667911479051909</v>
      </c>
      <c r="AM24" s="1">
        <v>1358.962041315847</v>
      </c>
      <c r="AN24" s="1">
        <v>1381.234497070312</v>
      </c>
      <c r="AO24" s="1">
        <v>1.343991875648499</v>
      </c>
      <c r="AP24" s="1">
        <v>1346.349975585938</v>
      </c>
      <c r="AQ24" s="1">
        <v>1382.9303584075681</v>
      </c>
      <c r="AR24" s="1">
        <v>1387.951117672191</v>
      </c>
      <c r="AS24" s="1">
        <v>1.486460328102112</v>
      </c>
      <c r="AT24" s="1">
        <v>-0.26725333577587662</v>
      </c>
      <c r="AU24" s="1">
        <v>0.35310288388226141</v>
      </c>
      <c r="AV24" s="1">
        <v>1</v>
      </c>
    </row>
    <row r="25" spans="1:48" s="1" customFormat="1" x14ac:dyDescent="0.3">
      <c r="A25" s="1">
        <v>2</v>
      </c>
      <c r="B25" s="1">
        <v>51.904000000000003</v>
      </c>
      <c r="C25" s="1">
        <v>0.188</v>
      </c>
      <c r="D25" s="1">
        <v>0.92200000000000004</v>
      </c>
      <c r="E25" s="1">
        <v>0.40300000000000002</v>
      </c>
      <c r="F25" s="1">
        <v>14.537000000000001</v>
      </c>
      <c r="G25" s="1">
        <v>0.432</v>
      </c>
      <c r="H25" s="1">
        <v>12.907999999999999</v>
      </c>
      <c r="I25" s="1">
        <v>18.913</v>
      </c>
      <c r="J25" s="1">
        <v>0.29599999999999999</v>
      </c>
      <c r="K25" s="1">
        <v>1.2999999999999999E-2</v>
      </c>
      <c r="L25" s="1">
        <v>0</v>
      </c>
      <c r="M25" s="1">
        <v>0.03</v>
      </c>
      <c r="N25" s="1">
        <f t="shared" si="0"/>
        <v>100.54600000000002</v>
      </c>
      <c r="O25" s="1" t="s">
        <v>75</v>
      </c>
      <c r="P25" t="str" cm="1">
        <f t="array" ref="P25">_xlfn.IFS(A25=2,"Core",A25=1,"Rim",TRUE,"Mantle")</f>
        <v>Core</v>
      </c>
      <c r="Q25" s="1" t="s">
        <v>76</v>
      </c>
      <c r="R25" s="1">
        <v>1.9570000000000001</v>
      </c>
      <c r="S25" s="1">
        <v>5.0000000000000001E-3</v>
      </c>
      <c r="T25" s="1">
        <v>4.1000000000000002E-2</v>
      </c>
      <c r="U25" s="1">
        <v>1.2E-2</v>
      </c>
      <c r="V25" s="1">
        <v>4.3999999999999997E-2</v>
      </c>
      <c r="W25" s="1">
        <v>0.41499999999999998</v>
      </c>
      <c r="X25" s="1">
        <v>1.4E-2</v>
      </c>
      <c r="Y25" s="1">
        <v>0.72499999999999998</v>
      </c>
      <c r="Z25" s="1">
        <v>0.76400000000000001</v>
      </c>
      <c r="AA25" s="1">
        <v>2.1999999999999999E-2</v>
      </c>
      <c r="AB25" s="1">
        <v>1E-3</v>
      </c>
      <c r="AC25" s="1">
        <v>4</v>
      </c>
      <c r="AD25" s="1">
        <v>38.939857288481136</v>
      </c>
      <c r="AE25" s="1">
        <v>36.952089704383276</v>
      </c>
      <c r="AF25" s="1">
        <v>24.108053007135574</v>
      </c>
      <c r="AG25" s="1">
        <v>61.233108108108112</v>
      </c>
      <c r="AH25" s="2">
        <v>9.586056644880174E-2</v>
      </c>
      <c r="AI25" s="1">
        <v>0.43577981651376141</v>
      </c>
      <c r="AJ25" s="1">
        <v>0.38939857288481133</v>
      </c>
      <c r="AL25" s="1">
        <v>-0.19558976082314669</v>
      </c>
      <c r="AM25" s="1">
        <v>1360.592747255067</v>
      </c>
      <c r="AN25" s="1">
        <v>1373.77197265625</v>
      </c>
      <c r="AO25" s="1">
        <v>2.080081462860107</v>
      </c>
      <c r="AP25" s="1">
        <v>1346.303344726562</v>
      </c>
      <c r="AQ25" s="1">
        <v>1372.8019941197349</v>
      </c>
      <c r="AR25" s="1">
        <v>1370.447078616055</v>
      </c>
      <c r="AS25" s="1">
        <v>2.6106047630310059</v>
      </c>
      <c r="AT25" s="1">
        <v>-1.3355982784614751</v>
      </c>
      <c r="AU25" s="1">
        <v>-1.6268816006723821</v>
      </c>
      <c r="AV25" s="1">
        <v>1</v>
      </c>
    </row>
    <row r="26" spans="1:48" s="1" customFormat="1" x14ac:dyDescent="0.3">
      <c r="A26" s="1">
        <v>2</v>
      </c>
      <c r="B26" s="1">
        <v>51.466000000000001</v>
      </c>
      <c r="C26" s="1">
        <v>0.183</v>
      </c>
      <c r="D26" s="1">
        <v>0.876</v>
      </c>
      <c r="E26" s="1">
        <v>0.28399999999999997</v>
      </c>
      <c r="F26" s="1">
        <v>14.935</v>
      </c>
      <c r="G26" s="1">
        <v>0.49299999999999999</v>
      </c>
      <c r="H26" s="1">
        <v>13.167999999999999</v>
      </c>
      <c r="I26" s="1">
        <v>18.152999999999999</v>
      </c>
      <c r="J26" s="1">
        <v>0.19400000000000001</v>
      </c>
      <c r="K26" s="1">
        <v>0</v>
      </c>
      <c r="L26" s="1">
        <v>0</v>
      </c>
      <c r="M26" s="1">
        <v>4.2000000000000003E-2</v>
      </c>
      <c r="N26" s="1">
        <f t="shared" si="0"/>
        <v>99.793999999999997</v>
      </c>
      <c r="O26" s="1" t="s">
        <v>75</v>
      </c>
      <c r="P26" t="str" cm="1">
        <f t="array" ref="P26">_xlfn.IFS(A26=2,"Core",A26=1,"Rim",TRUE,"Mantle")</f>
        <v>Core</v>
      </c>
      <c r="Q26" s="1" t="s">
        <v>76</v>
      </c>
      <c r="R26" s="1">
        <v>1.956</v>
      </c>
      <c r="S26" s="1">
        <v>5.0000000000000001E-3</v>
      </c>
      <c r="T26" s="1">
        <v>3.9E-2</v>
      </c>
      <c r="U26" s="1">
        <v>8.9999999999999993E-3</v>
      </c>
      <c r="V26" s="1">
        <v>4.2999999999999997E-2</v>
      </c>
      <c r="W26" s="1">
        <v>0.432</v>
      </c>
      <c r="X26" s="1">
        <v>1.6E-2</v>
      </c>
      <c r="Y26" s="1">
        <v>0.746</v>
      </c>
      <c r="Z26" s="1">
        <v>0.73899999999999999</v>
      </c>
      <c r="AA26" s="1">
        <v>1.4E-2</v>
      </c>
      <c r="AB26" s="1">
        <v>0</v>
      </c>
      <c r="AC26" s="1">
        <v>4</v>
      </c>
      <c r="AD26" s="1">
        <v>37.398785425101217</v>
      </c>
      <c r="AE26" s="1">
        <v>37.753036437246969</v>
      </c>
      <c r="AF26" s="1">
        <v>24.848178137651825</v>
      </c>
      <c r="AG26" s="1">
        <v>61.0974610974611</v>
      </c>
      <c r="AH26" s="2">
        <v>9.0526315789473677E-2</v>
      </c>
      <c r="AI26" s="1">
        <v>0.43547570850202433</v>
      </c>
      <c r="AJ26" s="1">
        <v>0.37398785425101216</v>
      </c>
      <c r="AL26" s="1">
        <v>-1.0138843167701741</v>
      </c>
      <c r="AM26" s="1">
        <v>1349.640468018021</v>
      </c>
      <c r="AN26" s="1">
        <v>1381.070434570312</v>
      </c>
      <c r="AO26" s="1">
        <v>0.95612883567810059</v>
      </c>
      <c r="AP26" s="1">
        <v>1337.863647460938</v>
      </c>
      <c r="AQ26" s="1">
        <v>1358.1606726831569</v>
      </c>
      <c r="AR26" s="1">
        <v>1359.6728439822209</v>
      </c>
      <c r="AS26" s="1">
        <v>1.385718107223511</v>
      </c>
      <c r="AT26" s="1">
        <v>-3.172976662870497</v>
      </c>
      <c r="AU26" s="1">
        <v>-2.985963099429858</v>
      </c>
      <c r="AV26" s="1">
        <v>1</v>
      </c>
    </row>
    <row r="27" spans="1:48" s="1" customFormat="1" x14ac:dyDescent="0.3">
      <c r="A27" s="1">
        <v>2</v>
      </c>
      <c r="B27" s="1">
        <v>51.381999999999998</v>
      </c>
      <c r="C27" s="1">
        <v>0.40899999999999997</v>
      </c>
      <c r="D27" s="1">
        <v>0.94299999999999995</v>
      </c>
      <c r="E27" s="1">
        <v>0.32400000000000001</v>
      </c>
      <c r="F27" s="1">
        <v>14.397</v>
      </c>
      <c r="G27" s="1">
        <v>0.39</v>
      </c>
      <c r="H27" s="1">
        <v>12.670999999999999</v>
      </c>
      <c r="I27" s="1">
        <v>18.798999999999999</v>
      </c>
      <c r="J27" s="1">
        <v>0.33400000000000002</v>
      </c>
      <c r="K27" s="1">
        <v>0</v>
      </c>
      <c r="L27" s="1">
        <v>0</v>
      </c>
      <c r="M27" s="1">
        <v>0</v>
      </c>
      <c r="N27" s="1">
        <f t="shared" si="0"/>
        <v>99.649000000000001</v>
      </c>
      <c r="O27" s="1" t="s">
        <v>75</v>
      </c>
      <c r="P27" t="str" cm="1">
        <f t="array" ref="P27">_xlfn.IFS(A27=2,"Core",A27=1,"Rim",TRUE,"Mantle")</f>
        <v>Core</v>
      </c>
      <c r="Q27" s="1" t="s">
        <v>76</v>
      </c>
      <c r="R27" s="1">
        <v>1.9550000000000001</v>
      </c>
      <c r="S27" s="1">
        <v>1.2E-2</v>
      </c>
      <c r="T27" s="1">
        <v>4.2000000000000003E-2</v>
      </c>
      <c r="U27" s="1">
        <v>0.01</v>
      </c>
      <c r="V27" s="1">
        <v>3.7999999999999999E-2</v>
      </c>
      <c r="W27" s="1">
        <v>0.42</v>
      </c>
      <c r="X27" s="1">
        <v>1.2999999999999999E-2</v>
      </c>
      <c r="Y27" s="1">
        <v>0.71899999999999997</v>
      </c>
      <c r="Z27" s="1">
        <v>0.76700000000000002</v>
      </c>
      <c r="AA27" s="1">
        <v>2.5000000000000001E-2</v>
      </c>
      <c r="AB27" s="1">
        <v>0</v>
      </c>
      <c r="AC27" s="1">
        <v>4</v>
      </c>
      <c r="AD27" s="1">
        <v>39.192641798671438</v>
      </c>
      <c r="AE27" s="1">
        <v>36.739908022483398</v>
      </c>
      <c r="AF27" s="1">
        <v>24.067450178845178</v>
      </c>
      <c r="AG27" s="1">
        <v>61.08751062022089</v>
      </c>
      <c r="AH27" s="2">
        <v>8.296943231441048E-2</v>
      </c>
      <c r="AI27" s="1">
        <v>0.43663771078180902</v>
      </c>
      <c r="AJ27" s="1">
        <v>0.3919264179867144</v>
      </c>
      <c r="AL27" s="1">
        <v>-3.3969909118095387E-2</v>
      </c>
      <c r="AM27" s="1">
        <v>1363.830219891237</v>
      </c>
      <c r="AN27" s="1">
        <v>1375.821655273438</v>
      </c>
      <c r="AO27" s="1">
        <v>2.0006194114685059</v>
      </c>
      <c r="AP27" s="1">
        <v>1365.374267578125</v>
      </c>
      <c r="AQ27" s="1">
        <v>1362.3208027461151</v>
      </c>
      <c r="AR27" s="1">
        <v>1357.704911128611</v>
      </c>
      <c r="AS27" s="1">
        <v>3.18932032585144</v>
      </c>
      <c r="AT27" s="1">
        <v>-1.9816084648018659</v>
      </c>
      <c r="AU27" s="1">
        <v>-2.5547594012983619</v>
      </c>
      <c r="AV27" s="1">
        <v>1</v>
      </c>
    </row>
    <row r="28" spans="1:48" s="1" customFormat="1" x14ac:dyDescent="0.3">
      <c r="A28" s="1">
        <v>2</v>
      </c>
      <c r="B28" s="1">
        <v>51.423000000000002</v>
      </c>
      <c r="C28" s="1">
        <v>0.17399999999999999</v>
      </c>
      <c r="D28" s="1">
        <v>0.85</v>
      </c>
      <c r="E28" s="1">
        <v>0.33600000000000002</v>
      </c>
      <c r="F28" s="1">
        <v>14.445</v>
      </c>
      <c r="G28" s="1">
        <v>0.40899999999999997</v>
      </c>
      <c r="H28" s="1">
        <v>12.712</v>
      </c>
      <c r="I28" s="1">
        <v>18.861000000000001</v>
      </c>
      <c r="J28" s="1">
        <v>0.28299999999999997</v>
      </c>
      <c r="K28" s="1">
        <v>0</v>
      </c>
      <c r="L28" s="1">
        <v>0</v>
      </c>
      <c r="M28" s="1">
        <v>3.4000000000000002E-2</v>
      </c>
      <c r="N28" s="1">
        <f t="shared" si="0"/>
        <v>99.527000000000029</v>
      </c>
      <c r="O28" s="1" t="s">
        <v>75</v>
      </c>
      <c r="P28" t="str" cm="1">
        <f t="array" ref="P28">_xlfn.IFS(A28=2,"Core",A28=1,"Rim",TRUE,"Mantle")</f>
        <v>Core</v>
      </c>
      <c r="Q28" s="1" t="s">
        <v>76</v>
      </c>
      <c r="R28" s="1">
        <v>1.96</v>
      </c>
      <c r="S28" s="1">
        <v>5.0000000000000001E-3</v>
      </c>
      <c r="T28" s="1">
        <v>3.7999999999999999E-2</v>
      </c>
      <c r="U28" s="1">
        <v>0.01</v>
      </c>
      <c r="V28" s="1">
        <v>4.2999999999999997E-2</v>
      </c>
      <c r="W28" s="1">
        <v>0.41799999999999998</v>
      </c>
      <c r="X28" s="1">
        <v>1.2999999999999999E-2</v>
      </c>
      <c r="Y28" s="1">
        <v>0.72199999999999998</v>
      </c>
      <c r="Z28" s="1">
        <v>0.77</v>
      </c>
      <c r="AA28" s="1">
        <v>2.1000000000000001E-2</v>
      </c>
      <c r="AB28" s="1">
        <v>0</v>
      </c>
      <c r="AC28" s="1">
        <v>4</v>
      </c>
      <c r="AD28" s="1">
        <v>39.165818921668368</v>
      </c>
      <c r="AE28" s="1">
        <v>36.724313326551375</v>
      </c>
      <c r="AF28" s="1">
        <v>24.109867751780261</v>
      </c>
      <c r="AG28" s="1">
        <v>61.03127641589181</v>
      </c>
      <c r="AH28" s="2">
        <v>9.3275488069414311E-2</v>
      </c>
      <c r="AI28" s="1">
        <v>0.43692777212614442</v>
      </c>
      <c r="AJ28" s="1">
        <v>0.39165818921668366</v>
      </c>
      <c r="AL28" s="1">
        <v>-0.434162625297418</v>
      </c>
      <c r="AM28" s="1">
        <v>1359.81389610011</v>
      </c>
      <c r="AN28" s="1">
        <v>1383.249389648438</v>
      </c>
      <c r="AO28" s="1">
        <v>1.7994676828384399</v>
      </c>
      <c r="AP28" s="1">
        <v>1353.636596679688</v>
      </c>
      <c r="AQ28" s="1">
        <v>1368.5883093264861</v>
      </c>
      <c r="AR28" s="1">
        <v>1369.0299599503981</v>
      </c>
      <c r="AS28" s="1">
        <v>1.9298886060714719</v>
      </c>
      <c r="AT28" s="1">
        <v>-1.7678883648291051</v>
      </c>
      <c r="AU28" s="1">
        <v>-1.713231191178062</v>
      </c>
      <c r="AV28" s="1">
        <v>1</v>
      </c>
    </row>
    <row r="29" spans="1:48" s="1" customFormat="1" x14ac:dyDescent="0.3">
      <c r="A29" s="1">
        <v>2</v>
      </c>
      <c r="B29" s="1">
        <v>51.886000000000003</v>
      </c>
      <c r="C29" s="1">
        <v>0.20799999999999999</v>
      </c>
      <c r="D29" s="1">
        <v>0.95399999999999996</v>
      </c>
      <c r="E29" s="1">
        <v>0.33800000000000002</v>
      </c>
      <c r="F29" s="1">
        <v>14.772</v>
      </c>
      <c r="G29" s="1">
        <v>0.49</v>
      </c>
      <c r="H29" s="1">
        <v>12.977</v>
      </c>
      <c r="I29" s="1">
        <v>18.434000000000001</v>
      </c>
      <c r="J29" s="1">
        <v>0.254</v>
      </c>
      <c r="K29" s="1">
        <v>0</v>
      </c>
      <c r="L29" s="1">
        <v>0</v>
      </c>
      <c r="M29" s="1">
        <v>0</v>
      </c>
      <c r="N29" s="1">
        <f t="shared" si="0"/>
        <v>100.313</v>
      </c>
      <c r="O29" s="1" t="s">
        <v>75</v>
      </c>
      <c r="P29" t="str" cm="1">
        <f t="array" ref="P29">_xlfn.IFS(A29=2,"Core",A29=1,"Rim",TRUE,"Mantle")</f>
        <v>Core</v>
      </c>
      <c r="Q29" s="1" t="s">
        <v>76</v>
      </c>
      <c r="R29" s="1">
        <v>1.962</v>
      </c>
      <c r="S29" s="1">
        <v>6.0000000000000001E-3</v>
      </c>
      <c r="T29" s="1">
        <v>4.2999999999999997E-2</v>
      </c>
      <c r="U29" s="1">
        <v>0.01</v>
      </c>
      <c r="V29" s="1">
        <v>0.03</v>
      </c>
      <c r="W29" s="1">
        <v>0.437</v>
      </c>
      <c r="X29" s="1">
        <v>1.6E-2</v>
      </c>
      <c r="Y29" s="1">
        <v>0.73099999999999998</v>
      </c>
      <c r="Z29" s="1">
        <v>0.747</v>
      </c>
      <c r="AA29" s="1">
        <v>1.9E-2</v>
      </c>
      <c r="AB29" s="1">
        <v>0</v>
      </c>
      <c r="AC29" s="1">
        <v>4</v>
      </c>
      <c r="AD29" s="1">
        <v>38.092809790923006</v>
      </c>
      <c r="AE29" s="1">
        <v>37.276899541050483</v>
      </c>
      <c r="AF29" s="1">
        <v>24.630290668026522</v>
      </c>
      <c r="AG29" s="1">
        <v>61.018363939899828</v>
      </c>
      <c r="AH29" s="2">
        <v>6.4239828693790149E-2</v>
      </c>
      <c r="AI29" s="1">
        <v>0.43676695563488022</v>
      </c>
      <c r="AJ29" s="1">
        <v>0.38092809790923005</v>
      </c>
      <c r="AL29" s="1">
        <v>0.12593536213482179</v>
      </c>
      <c r="AM29" s="1">
        <v>1356.895737335547</v>
      </c>
      <c r="AN29" s="1">
        <v>1375.667358398438</v>
      </c>
      <c r="AO29" s="1">
        <v>1.613121390342712</v>
      </c>
      <c r="AP29" s="1">
        <v>1344.078979492188</v>
      </c>
      <c r="AQ29" s="1">
        <v>1384.947160483179</v>
      </c>
      <c r="AR29" s="1">
        <v>1388.6022956092861</v>
      </c>
      <c r="AS29" s="1">
        <v>1.4557424783706669</v>
      </c>
      <c r="AT29" s="1">
        <v>0.1237997679299951</v>
      </c>
      <c r="AU29" s="1">
        <v>0.57579625789296607</v>
      </c>
      <c r="AV29" s="1">
        <v>1</v>
      </c>
    </row>
    <row r="30" spans="1:48" s="1" customFormat="1" x14ac:dyDescent="0.3">
      <c r="A30" s="1">
        <v>2</v>
      </c>
      <c r="B30" s="1">
        <v>51.872999999999998</v>
      </c>
      <c r="C30" s="1">
        <v>0.15</v>
      </c>
      <c r="D30" s="1">
        <v>0.872</v>
      </c>
      <c r="E30" s="1">
        <v>0.313</v>
      </c>
      <c r="F30" s="1">
        <v>14.802</v>
      </c>
      <c r="G30" s="1">
        <v>0.38500000000000001</v>
      </c>
      <c r="H30" s="1">
        <v>12.954000000000001</v>
      </c>
      <c r="I30" s="1">
        <v>18.213999999999999</v>
      </c>
      <c r="J30" s="1">
        <v>0.30199999999999999</v>
      </c>
      <c r="K30" s="1">
        <v>0</v>
      </c>
      <c r="L30" s="1">
        <v>0</v>
      </c>
      <c r="M30" s="1">
        <v>2.1999999999999999E-2</v>
      </c>
      <c r="N30" s="1">
        <f t="shared" si="0"/>
        <v>99.887</v>
      </c>
      <c r="O30" s="1" t="s">
        <v>75</v>
      </c>
      <c r="P30" t="str" cm="1">
        <f t="array" ref="P30">_xlfn.IFS(A30=2,"Core",A30=1,"Rim",TRUE,"Mantle")</f>
        <v>Core</v>
      </c>
      <c r="Q30" s="1" t="s">
        <v>76</v>
      </c>
      <c r="R30" s="1">
        <v>1.9690000000000001</v>
      </c>
      <c r="S30" s="1">
        <v>4.0000000000000001E-3</v>
      </c>
      <c r="T30" s="1">
        <v>3.9E-2</v>
      </c>
      <c r="U30" s="1">
        <v>8.9999999999999993E-3</v>
      </c>
      <c r="V30" s="1">
        <v>2.7E-2</v>
      </c>
      <c r="W30" s="1">
        <v>0.443</v>
      </c>
      <c r="X30" s="1">
        <v>1.2E-2</v>
      </c>
      <c r="Y30" s="1">
        <v>0.73299999999999998</v>
      </c>
      <c r="Z30" s="1">
        <v>0.74099999999999999</v>
      </c>
      <c r="AA30" s="1">
        <v>2.1999999999999999E-2</v>
      </c>
      <c r="AB30" s="1">
        <v>0</v>
      </c>
      <c r="AC30" s="1">
        <v>4</v>
      </c>
      <c r="AD30" s="1">
        <v>37.883435582822081</v>
      </c>
      <c r="AE30" s="1">
        <v>37.474437627811859</v>
      </c>
      <c r="AF30" s="1">
        <v>24.642126789366053</v>
      </c>
      <c r="AG30" s="1">
        <v>60.931005818786375</v>
      </c>
      <c r="AH30" s="2">
        <v>5.7446808510638291E-2</v>
      </c>
      <c r="AI30" s="1">
        <v>0.43583844580777092</v>
      </c>
      <c r="AJ30" s="1">
        <v>0.37883435582822078</v>
      </c>
      <c r="AL30" s="1">
        <v>0.90790955496689563</v>
      </c>
      <c r="AM30" s="1">
        <v>1372.7317143143559</v>
      </c>
      <c r="AN30" s="1">
        <v>1386.214965820312</v>
      </c>
      <c r="AO30" s="1">
        <v>1.9131941795349121</v>
      </c>
      <c r="AP30" s="1">
        <v>1365.474243164062</v>
      </c>
      <c r="AQ30" s="1">
        <v>1395.499156608407</v>
      </c>
      <c r="AR30" s="1">
        <v>1399.142990981125</v>
      </c>
      <c r="AS30" s="1">
        <v>2.340922594070435</v>
      </c>
      <c r="AT30" s="1">
        <v>1.333542045583727</v>
      </c>
      <c r="AU30" s="1">
        <v>1.783892693377384</v>
      </c>
      <c r="AV30" s="1">
        <v>1</v>
      </c>
    </row>
    <row r="31" spans="1:48" s="1" customFormat="1" x14ac:dyDescent="0.3">
      <c r="A31" s="1">
        <v>2</v>
      </c>
      <c r="B31" s="1">
        <v>51.429000000000002</v>
      </c>
      <c r="C31" s="1">
        <v>0.13</v>
      </c>
      <c r="D31" s="1">
        <v>0.91</v>
      </c>
      <c r="E31" s="1">
        <v>0.307</v>
      </c>
      <c r="F31" s="1">
        <v>14.609</v>
      </c>
      <c r="G31" s="1">
        <v>0.45</v>
      </c>
      <c r="H31" s="1">
        <v>12.782999999999999</v>
      </c>
      <c r="I31" s="1">
        <v>18.361000000000001</v>
      </c>
      <c r="J31" s="1">
        <v>0.28199999999999997</v>
      </c>
      <c r="K31" s="1">
        <v>0</v>
      </c>
      <c r="L31" s="1">
        <v>0</v>
      </c>
      <c r="M31" s="1">
        <v>0</v>
      </c>
      <c r="N31" s="1">
        <f t="shared" si="0"/>
        <v>99.26100000000001</v>
      </c>
      <c r="O31" s="1" t="s">
        <v>75</v>
      </c>
      <c r="P31" t="str" cm="1">
        <f t="array" ref="P31">_xlfn.IFS(A31=2,"Core",A31=1,"Rim",TRUE,"Mantle")</f>
        <v>Core</v>
      </c>
      <c r="Q31" s="1" t="s">
        <v>76</v>
      </c>
      <c r="R31" s="1">
        <v>1.9650000000000001</v>
      </c>
      <c r="S31" s="1">
        <v>4.0000000000000001E-3</v>
      </c>
      <c r="T31" s="1">
        <v>4.1000000000000002E-2</v>
      </c>
      <c r="U31" s="1">
        <v>8.9999999999999993E-3</v>
      </c>
      <c r="V31" s="1">
        <v>3.4000000000000002E-2</v>
      </c>
      <c r="W31" s="1">
        <v>0.433</v>
      </c>
      <c r="X31" s="1">
        <v>1.4999999999999999E-2</v>
      </c>
      <c r="Y31" s="1">
        <v>0.72799999999999998</v>
      </c>
      <c r="Z31" s="1">
        <v>0.752</v>
      </c>
      <c r="AA31" s="1">
        <v>2.1000000000000001E-2</v>
      </c>
      <c r="AB31" s="1">
        <v>0</v>
      </c>
      <c r="AC31" s="1">
        <v>4</v>
      </c>
      <c r="AD31" s="1">
        <v>38.328236493374106</v>
      </c>
      <c r="AE31" s="1">
        <v>37.104994903160041</v>
      </c>
      <c r="AF31" s="1">
        <v>24.566768603465853</v>
      </c>
      <c r="AG31" s="1">
        <v>60.920502092050206</v>
      </c>
      <c r="AH31" s="2">
        <v>7.2805139186295512E-2</v>
      </c>
      <c r="AI31" s="1">
        <v>0.43730886850152906</v>
      </c>
      <c r="AJ31" s="1">
        <v>0.38328236493374107</v>
      </c>
      <c r="AL31" s="1">
        <v>0.47106720779192562</v>
      </c>
      <c r="AM31" s="1">
        <v>1362.601049895798</v>
      </c>
      <c r="AN31" s="1">
        <v>1386.304321289062</v>
      </c>
      <c r="AO31" s="1">
        <v>1.988994956016541</v>
      </c>
      <c r="AP31" s="1">
        <v>1341.752563476562</v>
      </c>
      <c r="AQ31" s="1">
        <v>1390.362976506533</v>
      </c>
      <c r="AR31" s="1">
        <v>1394.3311477372531</v>
      </c>
      <c r="AS31" s="1">
        <v>1.920626759529114</v>
      </c>
      <c r="AT31" s="1">
        <v>0.68862314585294371</v>
      </c>
      <c r="AU31" s="1">
        <v>1.179030502344524</v>
      </c>
      <c r="AV31" s="1">
        <v>1</v>
      </c>
    </row>
    <row r="32" spans="1:48" s="1" customFormat="1" x14ac:dyDescent="0.3">
      <c r="A32" s="1">
        <v>2</v>
      </c>
      <c r="B32" s="1">
        <v>52.107999999999997</v>
      </c>
      <c r="C32" s="1">
        <v>0.14399999999999999</v>
      </c>
      <c r="D32" s="1">
        <v>0.92100000000000004</v>
      </c>
      <c r="E32" s="1">
        <v>0.372</v>
      </c>
      <c r="F32" s="1">
        <v>14.932</v>
      </c>
      <c r="G32" s="1">
        <v>0.45700000000000002</v>
      </c>
      <c r="H32" s="1">
        <v>12.981</v>
      </c>
      <c r="I32" s="1">
        <v>18.614000000000001</v>
      </c>
      <c r="J32" s="1">
        <v>0.254</v>
      </c>
      <c r="K32" s="1">
        <v>0</v>
      </c>
      <c r="L32" s="1">
        <v>0</v>
      </c>
      <c r="M32" s="1">
        <v>0</v>
      </c>
      <c r="N32" s="1">
        <f t="shared" si="0"/>
        <v>100.78299999999999</v>
      </c>
      <c r="O32" s="1" t="s">
        <v>73</v>
      </c>
      <c r="P32" t="str" cm="1">
        <f t="array" ref="P32">_xlfn.IFS(A32=2,"Core",A32=1,"Rim",TRUE,"Mantle")</f>
        <v>Core</v>
      </c>
      <c r="Q32" s="1" t="s">
        <v>74</v>
      </c>
      <c r="R32" s="1">
        <v>1.962</v>
      </c>
      <c r="S32" s="1">
        <v>4.0000000000000001E-3</v>
      </c>
      <c r="T32" s="1">
        <v>4.1000000000000002E-2</v>
      </c>
      <c r="U32" s="1">
        <v>1.0999999999999999E-2</v>
      </c>
      <c r="V32" s="1">
        <v>3.5000000000000003E-2</v>
      </c>
      <c r="W32" s="1">
        <v>0.435</v>
      </c>
      <c r="X32" s="1">
        <v>1.4999999999999999E-2</v>
      </c>
      <c r="Y32" s="1">
        <v>0.72799999999999998</v>
      </c>
      <c r="Z32" s="1">
        <v>0.751</v>
      </c>
      <c r="AA32" s="1">
        <v>1.9E-2</v>
      </c>
      <c r="AB32" s="1">
        <v>0</v>
      </c>
      <c r="AC32" s="1">
        <v>4</v>
      </c>
      <c r="AD32" s="1">
        <v>38.23828920570265</v>
      </c>
      <c r="AE32" s="1">
        <v>37.067209775967413</v>
      </c>
      <c r="AF32" s="1">
        <v>24.694501018329937</v>
      </c>
      <c r="AG32" s="1">
        <v>60.767946577629381</v>
      </c>
      <c r="AH32" s="2">
        <v>7.4468085106382989E-2</v>
      </c>
      <c r="AI32" s="1">
        <v>0.43813645621181263</v>
      </c>
      <c r="AJ32" s="1">
        <v>0.38238289205702647</v>
      </c>
      <c r="AL32" s="1">
        <v>-4.8077242856550129E-2</v>
      </c>
      <c r="AM32" s="1">
        <v>1358.428454558207</v>
      </c>
      <c r="AN32" s="1">
        <v>1389.76171875</v>
      </c>
      <c r="AO32" s="1">
        <v>1.4954849481582639</v>
      </c>
      <c r="AP32" s="1">
        <v>1348.92138671875</v>
      </c>
      <c r="AQ32" s="1">
        <v>1382.025085430259</v>
      </c>
      <c r="AR32" s="1">
        <v>1385.4552754241629</v>
      </c>
      <c r="AS32" s="1">
        <v>1.463348984718323</v>
      </c>
      <c r="AT32" s="1">
        <v>-0.26512776046865838</v>
      </c>
      <c r="AU32" s="1">
        <v>0.15898340384060111</v>
      </c>
      <c r="AV32" s="1">
        <v>1</v>
      </c>
    </row>
    <row r="33" spans="1:48" s="1" customFormat="1" x14ac:dyDescent="0.3">
      <c r="A33" s="1">
        <v>2</v>
      </c>
      <c r="B33" s="1">
        <v>52.145000000000003</v>
      </c>
      <c r="C33" s="1">
        <v>0.12</v>
      </c>
      <c r="D33" s="1">
        <v>0.90700000000000003</v>
      </c>
      <c r="E33" s="1">
        <v>0.32600000000000001</v>
      </c>
      <c r="F33" s="1">
        <v>15.087999999999999</v>
      </c>
      <c r="G33" s="1">
        <v>0.496</v>
      </c>
      <c r="H33" s="1">
        <v>13.026</v>
      </c>
      <c r="I33" s="1">
        <v>18.097999999999999</v>
      </c>
      <c r="J33" s="1">
        <v>0.23599999999999999</v>
      </c>
      <c r="K33" s="1">
        <v>0</v>
      </c>
      <c r="L33" s="1">
        <v>0</v>
      </c>
      <c r="M33" s="1">
        <v>0</v>
      </c>
      <c r="N33" s="1">
        <f t="shared" si="0"/>
        <v>100.44199999999999</v>
      </c>
      <c r="O33" s="1" t="s">
        <v>75</v>
      </c>
      <c r="P33" t="str" cm="1">
        <f t="array" ref="P33">_xlfn.IFS(A33=2,"Core",A33=1,"Rim",TRUE,"Mantle")</f>
        <v>Core</v>
      </c>
      <c r="Q33" s="1" t="s">
        <v>76</v>
      </c>
      <c r="R33" s="1">
        <v>1.97</v>
      </c>
      <c r="S33" s="1">
        <v>3.0000000000000001E-3</v>
      </c>
      <c r="T33" s="1">
        <v>0.04</v>
      </c>
      <c r="U33" s="1">
        <v>0.01</v>
      </c>
      <c r="V33" s="1">
        <v>0.02</v>
      </c>
      <c r="W33" s="1">
        <v>0.45700000000000002</v>
      </c>
      <c r="X33" s="1">
        <v>1.6E-2</v>
      </c>
      <c r="Y33" s="1">
        <v>0.73399999999999999</v>
      </c>
      <c r="Z33" s="1">
        <v>0.73299999999999998</v>
      </c>
      <c r="AA33" s="1">
        <v>1.7000000000000001E-2</v>
      </c>
      <c r="AB33" s="1">
        <v>0</v>
      </c>
      <c r="AC33" s="1">
        <v>4</v>
      </c>
      <c r="AD33" s="1">
        <v>37.397959183673471</v>
      </c>
      <c r="AE33" s="1">
        <v>37.448979591836732</v>
      </c>
      <c r="AF33" s="1">
        <v>25.153061224489797</v>
      </c>
      <c r="AG33" s="1">
        <v>60.611065235342693</v>
      </c>
      <c r="AH33" s="2">
        <v>4.1928721174004188E-2</v>
      </c>
      <c r="AI33" s="1">
        <v>0.43852040816326532</v>
      </c>
      <c r="AJ33" s="1">
        <v>0.37397959183673474</v>
      </c>
      <c r="AL33" s="1">
        <v>0.63019506525574798</v>
      </c>
      <c r="AM33" s="1">
        <v>1360.2101381503569</v>
      </c>
      <c r="AN33" s="1">
        <v>1384.423461914062</v>
      </c>
      <c r="AO33" s="1">
        <v>1.5406192541122441</v>
      </c>
      <c r="AP33" s="1">
        <v>1340.323486328125</v>
      </c>
      <c r="AQ33" s="1">
        <v>1396.444607886827</v>
      </c>
      <c r="AR33" s="1">
        <v>1404.616751377808</v>
      </c>
      <c r="AS33" s="1">
        <v>1.47850489616394</v>
      </c>
      <c r="AT33" s="1">
        <v>1.366192337257871</v>
      </c>
      <c r="AU33" s="1">
        <v>2.3757153396951129</v>
      </c>
      <c r="AV33" s="1">
        <v>1</v>
      </c>
    </row>
    <row r="34" spans="1:48" s="1" customFormat="1" x14ac:dyDescent="0.3">
      <c r="A34" s="1">
        <v>2</v>
      </c>
      <c r="B34" s="1">
        <v>51.67</v>
      </c>
      <c r="C34" s="1">
        <v>0.14399999999999999</v>
      </c>
      <c r="D34" s="1">
        <v>0.84699999999999998</v>
      </c>
      <c r="E34" s="1">
        <v>0.19800000000000001</v>
      </c>
      <c r="F34" s="1">
        <v>14.823</v>
      </c>
      <c r="G34" s="1">
        <v>0.44900000000000001</v>
      </c>
      <c r="H34" s="1">
        <v>12.734999999999999</v>
      </c>
      <c r="I34" s="1">
        <v>18.669</v>
      </c>
      <c r="J34" s="1">
        <v>0.29799999999999999</v>
      </c>
      <c r="K34" s="1">
        <v>0</v>
      </c>
      <c r="L34" s="1">
        <v>0</v>
      </c>
      <c r="M34" s="1">
        <v>0</v>
      </c>
      <c r="N34" s="1">
        <f t="shared" ref="N34:N65" si="1">SUM(B34:M34)</f>
        <v>99.832999999999998</v>
      </c>
      <c r="O34" s="1" t="s">
        <v>75</v>
      </c>
      <c r="P34" t="str" cm="1">
        <f t="array" ref="P34">_xlfn.IFS(A34=2,"Core",A34=1,"Rim",TRUE,"Mantle")</f>
        <v>Core</v>
      </c>
      <c r="Q34" s="1" t="s">
        <v>76</v>
      </c>
      <c r="R34" s="1">
        <v>1.9630000000000001</v>
      </c>
      <c r="S34" s="1">
        <v>4.0000000000000001E-3</v>
      </c>
      <c r="T34" s="1">
        <v>3.7999999999999999E-2</v>
      </c>
      <c r="U34" s="1">
        <v>6.0000000000000001E-3</v>
      </c>
      <c r="V34" s="1">
        <v>4.2999999999999997E-2</v>
      </c>
      <c r="W34" s="1">
        <v>0.42799999999999999</v>
      </c>
      <c r="X34" s="1">
        <v>1.4E-2</v>
      </c>
      <c r="Y34" s="1">
        <v>0.72099999999999997</v>
      </c>
      <c r="Z34" s="1">
        <v>0.76</v>
      </c>
      <c r="AA34" s="1">
        <v>2.1999999999999999E-2</v>
      </c>
      <c r="AB34" s="1">
        <v>0</v>
      </c>
      <c r="AC34" s="1">
        <v>4</v>
      </c>
      <c r="AD34" s="1">
        <v>38.657171922685649</v>
      </c>
      <c r="AE34" s="1">
        <v>36.673448626653091</v>
      </c>
      <c r="AF34" s="1">
        <v>24.669379450661236</v>
      </c>
      <c r="AG34" s="1">
        <v>60.486577181208048</v>
      </c>
      <c r="AH34" s="2">
        <v>9.1295116772823773E-2</v>
      </c>
      <c r="AI34" s="1">
        <v>0.43997965412004059</v>
      </c>
      <c r="AJ34" s="1">
        <v>0.38657171922685651</v>
      </c>
      <c r="AL34" s="1">
        <v>0.1719856660275596</v>
      </c>
      <c r="AM34" s="1">
        <v>1359.510702563879</v>
      </c>
      <c r="AN34" s="1">
        <v>1376.637939453125</v>
      </c>
      <c r="AO34" s="1">
        <v>2.237290620803833</v>
      </c>
      <c r="AP34" s="1">
        <v>1333.530639648438</v>
      </c>
      <c r="AQ34" s="1">
        <v>1380.7430243427341</v>
      </c>
      <c r="AR34" s="1">
        <v>1382.6125400694721</v>
      </c>
      <c r="AS34" s="1">
        <v>2.2174115180969238</v>
      </c>
      <c r="AT34" s="1">
        <v>-0.1806225170930702</v>
      </c>
      <c r="AU34" s="1">
        <v>5.0854802976758151E-2</v>
      </c>
      <c r="AV34" s="1">
        <v>1</v>
      </c>
    </row>
    <row r="35" spans="1:48" s="1" customFormat="1" x14ac:dyDescent="0.3">
      <c r="A35" s="1">
        <v>2</v>
      </c>
      <c r="B35" s="1">
        <v>51.959000000000003</v>
      </c>
      <c r="C35" s="1">
        <v>0.14799999999999999</v>
      </c>
      <c r="D35" s="1">
        <v>0.91100000000000003</v>
      </c>
      <c r="E35" s="1">
        <v>0.27600000000000002</v>
      </c>
      <c r="F35" s="1">
        <v>15.073</v>
      </c>
      <c r="G35" s="1">
        <v>0.44</v>
      </c>
      <c r="H35" s="1">
        <v>12.955</v>
      </c>
      <c r="I35" s="1">
        <v>18.405999999999999</v>
      </c>
      <c r="J35" s="1">
        <v>0.35699999999999998</v>
      </c>
      <c r="K35" s="1">
        <v>8.9999999999999993E-3</v>
      </c>
      <c r="L35" s="1">
        <v>0</v>
      </c>
      <c r="M35" s="1">
        <v>0</v>
      </c>
      <c r="N35" s="1">
        <f t="shared" si="1"/>
        <v>100.53400000000001</v>
      </c>
      <c r="O35" s="1" t="s">
        <v>75</v>
      </c>
      <c r="P35" t="str" cm="1">
        <f t="array" ref="P35">_xlfn.IFS(A35=2,"Core",A35=1,"Rim",TRUE,"Mantle")</f>
        <v>Core</v>
      </c>
      <c r="Q35" s="1" t="s">
        <v>76</v>
      </c>
      <c r="R35" s="1">
        <v>1.9590000000000001</v>
      </c>
      <c r="S35" s="1">
        <v>4.0000000000000001E-3</v>
      </c>
      <c r="T35" s="1">
        <v>4.1000000000000002E-2</v>
      </c>
      <c r="U35" s="1">
        <v>8.0000000000000002E-3</v>
      </c>
      <c r="V35" s="1">
        <v>5.0999999999999997E-2</v>
      </c>
      <c r="W35" s="1">
        <v>0.42499999999999999</v>
      </c>
      <c r="X35" s="1">
        <v>1.4E-2</v>
      </c>
      <c r="Y35" s="1">
        <v>0.72799999999999998</v>
      </c>
      <c r="Z35" s="1">
        <v>0.74399999999999999</v>
      </c>
      <c r="AA35" s="1">
        <v>2.5999999999999999E-2</v>
      </c>
      <c r="AB35" s="1">
        <v>0</v>
      </c>
      <c r="AC35" s="1">
        <v>4</v>
      </c>
      <c r="AD35" s="1">
        <v>37.920489296636084</v>
      </c>
      <c r="AE35" s="1">
        <v>37.104994903160048</v>
      </c>
      <c r="AF35" s="1">
        <v>24.974515800203875</v>
      </c>
      <c r="AG35" s="1">
        <v>60.465116279069768</v>
      </c>
      <c r="AH35" s="2">
        <v>0.10714285714285714</v>
      </c>
      <c r="AI35" s="1">
        <v>0.43934760448521915</v>
      </c>
      <c r="AJ35" s="1">
        <v>0.37920489296636084</v>
      </c>
      <c r="AL35" s="1">
        <v>0.8752917676878802</v>
      </c>
      <c r="AM35" s="1">
        <v>1366.868854550281</v>
      </c>
      <c r="AN35" s="1">
        <v>1376.34912109375</v>
      </c>
      <c r="AO35" s="1">
        <v>2.210673570632935</v>
      </c>
      <c r="AP35" s="1">
        <v>1337.383544921875</v>
      </c>
      <c r="AQ35" s="1">
        <v>1386.416332333657</v>
      </c>
      <c r="AR35" s="1">
        <v>1381.913992656448</v>
      </c>
      <c r="AS35" s="1">
        <v>3.446388959884644</v>
      </c>
      <c r="AT35" s="1">
        <v>0.51309141056890439</v>
      </c>
      <c r="AU35" s="1">
        <v>-4.434518472498894E-2</v>
      </c>
      <c r="AV35" s="1">
        <v>1</v>
      </c>
    </row>
    <row r="36" spans="1:48" s="1" customFormat="1" x14ac:dyDescent="0.3">
      <c r="A36" s="1">
        <v>2</v>
      </c>
      <c r="B36" s="1">
        <v>51.896000000000001</v>
      </c>
      <c r="C36" s="1">
        <v>0.23100000000000001</v>
      </c>
      <c r="D36" s="1">
        <v>0.996</v>
      </c>
      <c r="E36" s="1">
        <v>0.25</v>
      </c>
      <c r="F36" s="1">
        <v>14.77</v>
      </c>
      <c r="G36" s="1">
        <v>0.46899999999999997</v>
      </c>
      <c r="H36" s="1">
        <v>12.680999999999999</v>
      </c>
      <c r="I36" s="1">
        <v>18.815000000000001</v>
      </c>
      <c r="J36" s="1">
        <v>0.32400000000000001</v>
      </c>
      <c r="K36" s="1">
        <v>0</v>
      </c>
      <c r="L36" s="1">
        <v>0</v>
      </c>
      <c r="M36" s="1">
        <v>2.7E-2</v>
      </c>
      <c r="N36" s="1">
        <f t="shared" si="1"/>
        <v>100.45899999999999</v>
      </c>
      <c r="O36" s="1" t="s">
        <v>75</v>
      </c>
      <c r="P36" t="str" cm="1">
        <f t="array" ref="P36">_xlfn.IFS(A36=2,"Core",A36=1,"Rim",TRUE,"Mantle")</f>
        <v>Core</v>
      </c>
      <c r="Q36" s="1" t="s">
        <v>76</v>
      </c>
      <c r="R36" s="1">
        <v>1.9610000000000001</v>
      </c>
      <c r="S36" s="1">
        <v>7.0000000000000001E-3</v>
      </c>
      <c r="T36" s="1">
        <v>4.3999999999999997E-2</v>
      </c>
      <c r="U36" s="1">
        <v>7.0000000000000001E-3</v>
      </c>
      <c r="V36" s="1">
        <v>3.7999999999999999E-2</v>
      </c>
      <c r="W36" s="1">
        <v>0.42899999999999999</v>
      </c>
      <c r="X36" s="1">
        <v>1.4999999999999999E-2</v>
      </c>
      <c r="Y36" s="1">
        <v>0.71399999999999997</v>
      </c>
      <c r="Z36" s="1">
        <v>0.76200000000000001</v>
      </c>
      <c r="AA36" s="1">
        <v>2.4E-2</v>
      </c>
      <c r="AB36" s="1">
        <v>0</v>
      </c>
      <c r="AC36" s="1">
        <v>4</v>
      </c>
      <c r="AD36" s="1">
        <v>38.917262512768133</v>
      </c>
      <c r="AE36" s="1">
        <v>36.465781409601632</v>
      </c>
      <c r="AF36" s="1">
        <v>24.616956077630235</v>
      </c>
      <c r="AG36" s="1">
        <v>60.457239627434369</v>
      </c>
      <c r="AH36" s="2">
        <v>8.137044967880086E-2</v>
      </c>
      <c r="AI36" s="1">
        <v>0.44075587334014299</v>
      </c>
      <c r="AJ36" s="1">
        <v>0.3891726251276813</v>
      </c>
      <c r="AL36" s="1">
        <v>0.63305197471629171</v>
      </c>
      <c r="AM36" s="1">
        <v>1360.0705751289429</v>
      </c>
      <c r="AN36" s="1">
        <v>1378.7470703125</v>
      </c>
      <c r="AO36" s="1">
        <v>2.1890077590942378</v>
      </c>
      <c r="AP36" s="1">
        <v>1339.34326171875</v>
      </c>
      <c r="AQ36" s="1">
        <v>1386.758564379827</v>
      </c>
      <c r="AR36" s="1">
        <v>1388.4772403295451</v>
      </c>
      <c r="AS36" s="1">
        <v>2.5672981739044189</v>
      </c>
      <c r="AT36" s="1">
        <v>0.71040163978886994</v>
      </c>
      <c r="AU36" s="1">
        <v>0.92338366444776732</v>
      </c>
      <c r="AV36" s="1">
        <v>1</v>
      </c>
    </row>
    <row r="37" spans="1:48" s="1" customFormat="1" x14ac:dyDescent="0.3">
      <c r="A37" s="1">
        <v>2</v>
      </c>
      <c r="B37" s="1">
        <v>51.613999999999997</v>
      </c>
      <c r="C37" s="1">
        <v>0.16700000000000001</v>
      </c>
      <c r="D37" s="1">
        <v>0.91800000000000004</v>
      </c>
      <c r="E37" s="1">
        <v>0.317</v>
      </c>
      <c r="F37" s="1">
        <v>15.066000000000001</v>
      </c>
      <c r="G37" s="1">
        <v>0.40100000000000002</v>
      </c>
      <c r="H37" s="1">
        <v>12.893000000000001</v>
      </c>
      <c r="I37" s="1">
        <v>18.248000000000001</v>
      </c>
      <c r="J37" s="1">
        <v>0.29099999999999998</v>
      </c>
      <c r="K37" s="1">
        <v>0</v>
      </c>
      <c r="L37" s="1">
        <v>0</v>
      </c>
      <c r="M37" s="1">
        <v>0</v>
      </c>
      <c r="N37" s="1">
        <f t="shared" si="1"/>
        <v>99.914999999999992</v>
      </c>
      <c r="O37" s="1" t="s">
        <v>75</v>
      </c>
      <c r="P37" t="str" cm="1">
        <f t="array" ref="P37">_xlfn.IFS(A37=2,"Core",A37=1,"Rim",TRUE,"Mantle")</f>
        <v>Core</v>
      </c>
      <c r="Q37" s="1" t="s">
        <v>76</v>
      </c>
      <c r="R37" s="1">
        <v>1.96</v>
      </c>
      <c r="S37" s="1">
        <v>5.0000000000000001E-3</v>
      </c>
      <c r="T37" s="1">
        <v>4.1000000000000002E-2</v>
      </c>
      <c r="U37" s="1">
        <v>0.01</v>
      </c>
      <c r="V37" s="1">
        <v>4.2000000000000003E-2</v>
      </c>
      <c r="W37" s="1">
        <v>0.437</v>
      </c>
      <c r="X37" s="1">
        <v>1.2999999999999999E-2</v>
      </c>
      <c r="Y37" s="1">
        <v>0.73</v>
      </c>
      <c r="Z37" s="1">
        <v>0.74199999999999999</v>
      </c>
      <c r="AA37" s="1">
        <v>2.1000000000000001E-2</v>
      </c>
      <c r="AB37" s="1">
        <v>0</v>
      </c>
      <c r="AC37" s="1">
        <v>4</v>
      </c>
      <c r="AD37" s="1">
        <v>37.780040733197559</v>
      </c>
      <c r="AE37" s="1">
        <v>37.169042769857441</v>
      </c>
      <c r="AF37" s="1">
        <v>25.050916496945007</v>
      </c>
      <c r="AG37" s="1">
        <v>60.380479735318438</v>
      </c>
      <c r="AH37" s="2">
        <v>8.7682672233820466E-2</v>
      </c>
      <c r="AI37" s="1">
        <v>0.43940936863543789</v>
      </c>
      <c r="AJ37" s="1">
        <v>0.37780040733197562</v>
      </c>
      <c r="AL37" s="1">
        <v>0.32720070315481559</v>
      </c>
      <c r="AM37" s="1">
        <v>1365.306367829083</v>
      </c>
      <c r="AN37" s="1">
        <v>1378.543212890625</v>
      </c>
      <c r="AO37" s="1">
        <v>2.009529829025269</v>
      </c>
      <c r="AP37" s="1">
        <v>1356.330078125</v>
      </c>
      <c r="AQ37" s="1">
        <v>1382.216064524994</v>
      </c>
      <c r="AR37" s="1">
        <v>1382.3815398820809</v>
      </c>
      <c r="AS37" s="1">
        <v>2.1889646053314209</v>
      </c>
      <c r="AT37" s="1">
        <v>7.3403819051236496E-3</v>
      </c>
      <c r="AU37" s="1">
        <v>2.7829666700512231E-2</v>
      </c>
      <c r="AV37" s="1">
        <v>1</v>
      </c>
    </row>
    <row r="38" spans="1:48" s="1" customFormat="1" x14ac:dyDescent="0.3">
      <c r="A38" s="1">
        <v>2</v>
      </c>
      <c r="B38" s="1">
        <v>51.831000000000003</v>
      </c>
      <c r="C38" s="1">
        <v>0.20499999999999999</v>
      </c>
      <c r="D38" s="1">
        <v>0.97899999999999998</v>
      </c>
      <c r="E38" s="1">
        <v>0.314</v>
      </c>
      <c r="F38" s="1">
        <v>14.747999999999999</v>
      </c>
      <c r="G38" s="1">
        <v>0.45800000000000002</v>
      </c>
      <c r="H38" s="1">
        <v>12.622</v>
      </c>
      <c r="I38" s="1">
        <v>18.646000000000001</v>
      </c>
      <c r="J38" s="1">
        <v>0.35799999999999998</v>
      </c>
      <c r="K38" s="1">
        <v>0</v>
      </c>
      <c r="L38" s="1">
        <v>0</v>
      </c>
      <c r="M38" s="1">
        <v>0</v>
      </c>
      <c r="N38" s="1">
        <f t="shared" si="1"/>
        <v>100.161</v>
      </c>
      <c r="O38" s="1" t="s">
        <v>75</v>
      </c>
      <c r="P38" t="str" cm="1">
        <f t="array" ref="P38">_xlfn.IFS(A38=2,"Core",A38=1,"Rim",TRUE,"Mantle")</f>
        <v>Core</v>
      </c>
      <c r="Q38" s="1" t="s">
        <v>76</v>
      </c>
      <c r="R38" s="1">
        <v>1.9630000000000001</v>
      </c>
      <c r="S38" s="1">
        <v>6.0000000000000001E-3</v>
      </c>
      <c r="T38" s="1">
        <v>4.3999999999999997E-2</v>
      </c>
      <c r="U38" s="1">
        <v>8.9999999999999993E-3</v>
      </c>
      <c r="V38" s="1">
        <v>3.5000000000000003E-2</v>
      </c>
      <c r="W38" s="1">
        <v>0.433</v>
      </c>
      <c r="X38" s="1">
        <v>1.4999999999999999E-2</v>
      </c>
      <c r="Y38" s="1">
        <v>0.71299999999999997</v>
      </c>
      <c r="Z38" s="1">
        <v>0.75700000000000001</v>
      </c>
      <c r="AA38" s="1">
        <v>2.5999999999999999E-2</v>
      </c>
      <c r="AB38" s="1">
        <v>0</v>
      </c>
      <c r="AC38" s="1">
        <v>4</v>
      </c>
      <c r="AD38" s="1">
        <v>38.760880696364566</v>
      </c>
      <c r="AE38" s="1">
        <v>36.507936507936513</v>
      </c>
      <c r="AF38" s="1">
        <v>24.731182795698921</v>
      </c>
      <c r="AG38" s="1">
        <v>60.372565622353946</v>
      </c>
      <c r="AH38" s="2">
        <v>7.4786324786324798E-2</v>
      </c>
      <c r="AI38" s="1">
        <v>0.44111623143881201</v>
      </c>
      <c r="AJ38" s="1">
        <v>0.38760880696364564</v>
      </c>
      <c r="AL38" s="1">
        <v>1.1801307291358969</v>
      </c>
      <c r="AM38" s="1">
        <v>1365.5275091043</v>
      </c>
      <c r="AN38" s="1">
        <v>1379.702392578125</v>
      </c>
      <c r="AO38" s="1">
        <v>1.988890409469604</v>
      </c>
      <c r="AP38" s="1">
        <v>1348.023193359375</v>
      </c>
      <c r="AQ38" s="1">
        <v>1393.202441322499</v>
      </c>
      <c r="AR38" s="1">
        <v>1393.844382371537</v>
      </c>
      <c r="AS38" s="1">
        <v>3.0579020977020259</v>
      </c>
      <c r="AT38" s="1">
        <v>1.4261452877804</v>
      </c>
      <c r="AU38" s="1">
        <v>1.5056578555470279</v>
      </c>
      <c r="AV38" s="1">
        <v>1</v>
      </c>
    </row>
    <row r="39" spans="1:48" s="1" customFormat="1" x14ac:dyDescent="0.3">
      <c r="A39" s="1">
        <v>2</v>
      </c>
      <c r="B39" s="1">
        <v>51.701000000000001</v>
      </c>
      <c r="C39" s="1">
        <v>0.246</v>
      </c>
      <c r="D39" s="1">
        <v>0.996</v>
      </c>
      <c r="E39" s="1">
        <v>0.28999999999999998</v>
      </c>
      <c r="F39" s="1">
        <v>14.746</v>
      </c>
      <c r="G39" s="1">
        <v>0.38</v>
      </c>
      <c r="H39" s="1">
        <v>12.565</v>
      </c>
      <c r="I39" s="1">
        <v>18.859000000000002</v>
      </c>
      <c r="J39" s="1">
        <v>0.33700000000000002</v>
      </c>
      <c r="K39" s="1">
        <v>0</v>
      </c>
      <c r="L39" s="1">
        <v>0</v>
      </c>
      <c r="M39" s="1">
        <v>0</v>
      </c>
      <c r="N39" s="1">
        <f t="shared" si="1"/>
        <v>100.11999999999999</v>
      </c>
      <c r="O39" s="1" t="s">
        <v>75</v>
      </c>
      <c r="P39" t="str" cm="1">
        <f t="array" ref="P39">_xlfn.IFS(A39=2,"Core",A39=1,"Rim",TRUE,"Mantle")</f>
        <v>Core</v>
      </c>
      <c r="Q39" s="1" t="s">
        <v>76</v>
      </c>
      <c r="R39" s="1">
        <v>1.96</v>
      </c>
      <c r="S39" s="1">
        <v>7.0000000000000001E-3</v>
      </c>
      <c r="T39" s="1">
        <v>4.4999999999999998E-2</v>
      </c>
      <c r="U39" s="1">
        <v>8.9999999999999993E-3</v>
      </c>
      <c r="V39" s="1">
        <v>3.7999999999999999E-2</v>
      </c>
      <c r="W39" s="1">
        <v>0.42899999999999999</v>
      </c>
      <c r="X39" s="1">
        <v>1.2E-2</v>
      </c>
      <c r="Y39" s="1">
        <v>0.71</v>
      </c>
      <c r="Z39" s="1">
        <v>0.76600000000000001</v>
      </c>
      <c r="AA39" s="1">
        <v>2.5000000000000001E-2</v>
      </c>
      <c r="AB39" s="1">
        <v>0</v>
      </c>
      <c r="AC39" s="1">
        <v>4</v>
      </c>
      <c r="AD39" s="1">
        <v>39.181585677749368</v>
      </c>
      <c r="AE39" s="1">
        <v>36.31713554987212</v>
      </c>
      <c r="AF39" s="1">
        <v>24.501278772378519</v>
      </c>
      <c r="AG39" s="1">
        <v>60.322854715378078</v>
      </c>
      <c r="AH39" s="2">
        <v>8.137044967880086E-2</v>
      </c>
      <c r="AI39" s="1">
        <v>0.44092071611253203</v>
      </c>
      <c r="AJ39" s="1">
        <v>0.3918158567774937</v>
      </c>
      <c r="AL39" s="1">
        <v>0.618431565397497</v>
      </c>
      <c r="AM39" s="1">
        <v>1367.094030372122</v>
      </c>
      <c r="AN39" s="1">
        <v>1381.756958007812</v>
      </c>
      <c r="AO39" s="1">
        <v>1.965176582336426</v>
      </c>
      <c r="AP39" s="1">
        <v>1365.930053710938</v>
      </c>
      <c r="AQ39" s="1">
        <v>1384.338720939011</v>
      </c>
      <c r="AR39" s="1">
        <v>1385.0404872848831</v>
      </c>
      <c r="AS39" s="1">
        <v>3.1190116405487061</v>
      </c>
      <c r="AT39" s="1">
        <v>0.56097219527873676</v>
      </c>
      <c r="AU39" s="1">
        <v>0.64801285636526806</v>
      </c>
      <c r="AV39" s="1">
        <v>1</v>
      </c>
    </row>
    <row r="40" spans="1:48" s="1" customFormat="1" x14ac:dyDescent="0.3">
      <c r="A40" s="1">
        <v>2</v>
      </c>
      <c r="B40" s="1">
        <v>51.872</v>
      </c>
      <c r="C40" s="1">
        <v>0.15</v>
      </c>
      <c r="D40" s="1">
        <v>0.85499999999999998</v>
      </c>
      <c r="E40" s="1">
        <v>0.28199999999999997</v>
      </c>
      <c r="F40" s="1">
        <v>15.224</v>
      </c>
      <c r="G40" s="1">
        <v>0.41799999999999998</v>
      </c>
      <c r="H40" s="1">
        <v>12.821999999999999</v>
      </c>
      <c r="I40" s="1">
        <v>18.117000000000001</v>
      </c>
      <c r="J40" s="1">
        <v>0.27</v>
      </c>
      <c r="K40" s="1">
        <v>0</v>
      </c>
      <c r="L40" s="1">
        <v>0</v>
      </c>
      <c r="M40" s="1">
        <v>0</v>
      </c>
      <c r="N40" s="1">
        <f t="shared" si="1"/>
        <v>100.01</v>
      </c>
      <c r="O40" s="1" t="s">
        <v>75</v>
      </c>
      <c r="P40" t="str" cm="1">
        <f t="array" ref="P40">_xlfn.IFS(A40=2,"Core",A40=1,"Rim",TRUE,"Mantle")</f>
        <v>Core</v>
      </c>
      <c r="Q40" s="1" t="s">
        <v>76</v>
      </c>
      <c r="R40" s="1">
        <v>1.97</v>
      </c>
      <c r="S40" s="1">
        <v>4.0000000000000001E-3</v>
      </c>
      <c r="T40" s="1">
        <v>3.7999999999999999E-2</v>
      </c>
      <c r="U40" s="1">
        <v>8.0000000000000002E-3</v>
      </c>
      <c r="V40" s="1">
        <v>2.5000000000000001E-2</v>
      </c>
      <c r="W40" s="1">
        <v>0.45800000000000002</v>
      </c>
      <c r="X40" s="1">
        <v>1.2999999999999999E-2</v>
      </c>
      <c r="Y40" s="1">
        <v>0.72599999999999998</v>
      </c>
      <c r="Z40" s="1">
        <v>0.73699999999999999</v>
      </c>
      <c r="AA40" s="1">
        <v>0.02</v>
      </c>
      <c r="AB40" s="1">
        <v>0</v>
      </c>
      <c r="AC40" s="1">
        <v>4</v>
      </c>
      <c r="AD40" s="1">
        <v>37.621235324144969</v>
      </c>
      <c r="AE40" s="1">
        <v>37.059724349157733</v>
      </c>
      <c r="AF40" s="1">
        <v>25.319040326697301</v>
      </c>
      <c r="AG40" s="1">
        <v>60.049627791563275</v>
      </c>
      <c r="AH40" s="2">
        <v>5.1759834368530017E-2</v>
      </c>
      <c r="AI40" s="1">
        <v>0.44129657988769788</v>
      </c>
      <c r="AJ40" s="1">
        <v>0.37621235324144969</v>
      </c>
      <c r="AL40" s="1">
        <v>0.67584675724849319</v>
      </c>
      <c r="AM40" s="1">
        <v>1365.765679458553</v>
      </c>
      <c r="AN40" s="1">
        <v>1386.72265625</v>
      </c>
      <c r="AO40" s="1">
        <v>1.702054500579834</v>
      </c>
      <c r="AP40" s="1">
        <v>1351.461181640625</v>
      </c>
      <c r="AQ40" s="1">
        <v>1391.3703584990781</v>
      </c>
      <c r="AR40" s="1">
        <v>1396.4805286699541</v>
      </c>
      <c r="AS40" s="1">
        <v>1.852240204811096</v>
      </c>
      <c r="AT40" s="1">
        <v>1.114003418575066</v>
      </c>
      <c r="AU40" s="1">
        <v>1.746650047645121</v>
      </c>
      <c r="AV40" s="1">
        <v>1</v>
      </c>
    </row>
    <row r="41" spans="1:48" s="1" customFormat="1" x14ac:dyDescent="0.3">
      <c r="A41" s="1">
        <v>2</v>
      </c>
      <c r="B41" s="1">
        <v>51.253999999999998</v>
      </c>
      <c r="C41" s="1">
        <v>0.16300000000000001</v>
      </c>
      <c r="D41" s="1">
        <v>0.91</v>
      </c>
      <c r="E41" s="1">
        <v>0.30199999999999999</v>
      </c>
      <c r="F41" s="1">
        <v>15.193</v>
      </c>
      <c r="G41" s="1">
        <v>0.44700000000000001</v>
      </c>
      <c r="H41" s="1">
        <v>12.727</v>
      </c>
      <c r="I41" s="1">
        <v>18.18</v>
      </c>
      <c r="J41" s="1">
        <v>0.27900000000000003</v>
      </c>
      <c r="K41" s="1">
        <v>0</v>
      </c>
      <c r="L41" s="1">
        <v>0</v>
      </c>
      <c r="M41" s="1">
        <v>0</v>
      </c>
      <c r="N41" s="1">
        <f t="shared" si="1"/>
        <v>99.454999999999984</v>
      </c>
      <c r="O41" s="1" t="s">
        <v>75</v>
      </c>
      <c r="P41" t="str" cm="1">
        <f t="array" ref="P41">_xlfn.IFS(A41=2,"Core",A41=1,"Rim",TRUE,"Mantle")</f>
        <v>Core</v>
      </c>
      <c r="Q41" s="1" t="s">
        <v>76</v>
      </c>
      <c r="R41" s="1">
        <v>1.9570000000000001</v>
      </c>
      <c r="S41" s="1">
        <v>5.0000000000000001E-3</v>
      </c>
      <c r="T41" s="1">
        <v>4.1000000000000002E-2</v>
      </c>
      <c r="U41" s="1">
        <v>8.9999999999999993E-3</v>
      </c>
      <c r="V41" s="1">
        <v>4.7E-2</v>
      </c>
      <c r="W41" s="1">
        <v>0.438</v>
      </c>
      <c r="X41" s="1">
        <v>1.4E-2</v>
      </c>
      <c r="Y41" s="1">
        <v>0.72399999999999998</v>
      </c>
      <c r="Z41" s="1">
        <v>0.74399999999999999</v>
      </c>
      <c r="AA41" s="1">
        <v>2.1000000000000001E-2</v>
      </c>
      <c r="AB41" s="1">
        <v>0</v>
      </c>
      <c r="AC41" s="1">
        <v>4</v>
      </c>
      <c r="AD41" s="1">
        <v>37.824097610574476</v>
      </c>
      <c r="AE41" s="1">
        <v>36.807320793085914</v>
      </c>
      <c r="AF41" s="1">
        <v>25.368581596339602</v>
      </c>
      <c r="AG41" s="1">
        <v>59.884201819685693</v>
      </c>
      <c r="AH41" s="2">
        <v>9.6907216494845377E-2</v>
      </c>
      <c r="AI41" s="1">
        <v>0.44280630401626841</v>
      </c>
      <c r="AJ41" s="1">
        <v>0.37824097610574475</v>
      </c>
      <c r="AL41" s="1">
        <v>2.8456340702302189E-2</v>
      </c>
      <c r="AM41" s="1">
        <v>1357.5839721650141</v>
      </c>
      <c r="AN41" s="1">
        <v>1378.941284179688</v>
      </c>
      <c r="AO41" s="1">
        <v>2.2319948673248291</v>
      </c>
      <c r="AP41" s="1">
        <v>1338.6923828125</v>
      </c>
      <c r="AQ41" s="1">
        <v>1373.6836368597089</v>
      </c>
      <c r="AR41" s="1">
        <v>1372.8260459406861</v>
      </c>
      <c r="AS41" s="1">
        <v>1.860498189926147</v>
      </c>
      <c r="AT41" s="1">
        <v>-0.85587270718269792</v>
      </c>
      <c r="AU41" s="1">
        <v>-0.96218093206718969</v>
      </c>
      <c r="AV41" s="1">
        <v>1</v>
      </c>
    </row>
    <row r="42" spans="1:48" s="1" customFormat="1" x14ac:dyDescent="0.3">
      <c r="A42" s="1">
        <v>2</v>
      </c>
      <c r="B42" s="1">
        <v>51.133000000000003</v>
      </c>
      <c r="C42" s="1">
        <v>0.17799999999999999</v>
      </c>
      <c r="D42" s="1">
        <v>1.0169999999999999</v>
      </c>
      <c r="E42" s="1">
        <v>0.26</v>
      </c>
      <c r="F42" s="1">
        <v>15.114000000000001</v>
      </c>
      <c r="G42" s="1">
        <v>0.42599999999999999</v>
      </c>
      <c r="H42" s="1">
        <v>12.585000000000001</v>
      </c>
      <c r="I42" s="1">
        <v>18.855</v>
      </c>
      <c r="J42" s="1">
        <v>0.307</v>
      </c>
      <c r="K42" s="1">
        <v>0</v>
      </c>
      <c r="L42" s="1">
        <v>0</v>
      </c>
      <c r="M42" s="1">
        <v>7.0999999999999994E-2</v>
      </c>
      <c r="N42" s="1">
        <f t="shared" si="1"/>
        <v>99.945999999999998</v>
      </c>
      <c r="O42" s="1" t="s">
        <v>75</v>
      </c>
      <c r="P42" t="str" cm="1">
        <f t="array" ref="P42">_xlfn.IFS(A42=2,"Core",A42=1,"Rim",TRUE,"Mantle")</f>
        <v>Core</v>
      </c>
      <c r="Q42" s="1" t="s">
        <v>76</v>
      </c>
      <c r="R42" s="1">
        <v>1.944</v>
      </c>
      <c r="S42" s="1">
        <v>5.0000000000000001E-3</v>
      </c>
      <c r="T42" s="1">
        <v>4.5999999999999999E-2</v>
      </c>
      <c r="U42" s="1">
        <v>8.0000000000000002E-3</v>
      </c>
      <c r="V42" s="1">
        <v>7.1999999999999995E-2</v>
      </c>
      <c r="W42" s="1">
        <v>0.40899999999999997</v>
      </c>
      <c r="X42" s="1">
        <v>1.4E-2</v>
      </c>
      <c r="Y42" s="1">
        <v>0.71299999999999997</v>
      </c>
      <c r="Z42" s="1">
        <v>0.76800000000000002</v>
      </c>
      <c r="AA42" s="1">
        <v>2.3E-2</v>
      </c>
      <c r="AB42" s="1">
        <v>0</v>
      </c>
      <c r="AC42" s="1">
        <v>4</v>
      </c>
      <c r="AD42" s="1">
        <v>38.866396761133601</v>
      </c>
      <c r="AE42" s="1">
        <v>36.082995951417004</v>
      </c>
      <c r="AF42" s="1">
        <v>25.050607287449395</v>
      </c>
      <c r="AG42" s="1">
        <v>59.715242881072029</v>
      </c>
      <c r="AH42" s="2">
        <v>0.14968814968814967</v>
      </c>
      <c r="AI42" s="1">
        <v>0.44483805668016196</v>
      </c>
      <c r="AJ42" s="1">
        <v>0.38866396761133598</v>
      </c>
      <c r="AL42" s="1">
        <v>-0.73886576692616401</v>
      </c>
      <c r="AM42" s="1">
        <v>1352.6279722546701</v>
      </c>
      <c r="AN42" s="1">
        <v>1389.796752929688</v>
      </c>
      <c r="AO42" s="1">
        <v>2.2185573577880859</v>
      </c>
      <c r="AP42" s="1">
        <v>1342.225708007812</v>
      </c>
      <c r="AQ42" s="1">
        <v>1336.557295940258</v>
      </c>
      <c r="AR42" s="1">
        <v>1330.98531063631</v>
      </c>
      <c r="AS42" s="1">
        <v>2.6658248901367192</v>
      </c>
      <c r="AT42" s="1">
        <v>-5.126955770368113</v>
      </c>
      <c r="AU42" s="1">
        <v>-5.8190477642555614</v>
      </c>
      <c r="AV42" s="1">
        <v>1</v>
      </c>
    </row>
    <row r="43" spans="1:48" s="1" customFormat="1" x14ac:dyDescent="0.3">
      <c r="A43" s="1">
        <v>2</v>
      </c>
      <c r="B43" s="1">
        <v>50.588000000000001</v>
      </c>
      <c r="C43" s="1">
        <v>0.317</v>
      </c>
      <c r="D43" s="1">
        <v>0.98199999999999998</v>
      </c>
      <c r="E43" s="1">
        <v>0.28599999999999998</v>
      </c>
      <c r="F43" s="1">
        <v>14.897</v>
      </c>
      <c r="G43" s="1">
        <v>0.45700000000000002</v>
      </c>
      <c r="H43" s="1">
        <v>12.284000000000001</v>
      </c>
      <c r="I43" s="1">
        <v>18.936</v>
      </c>
      <c r="J43" s="1">
        <v>0.35</v>
      </c>
      <c r="K43" s="1">
        <v>0</v>
      </c>
      <c r="L43" s="1">
        <v>0</v>
      </c>
      <c r="M43" s="1">
        <v>4.7E-2</v>
      </c>
      <c r="N43" s="1">
        <f t="shared" si="1"/>
        <v>99.144000000000005</v>
      </c>
      <c r="O43" s="1" t="s">
        <v>75</v>
      </c>
      <c r="P43" t="str" cm="1">
        <f t="array" ref="P43">_xlfn.IFS(A43=2,"Core",A43=1,"Rim",TRUE,"Mantle")</f>
        <v>Core</v>
      </c>
      <c r="Q43" s="1" t="s">
        <v>76</v>
      </c>
      <c r="R43" s="1">
        <v>1.94</v>
      </c>
      <c r="S43" s="1">
        <v>8.9999999999999993E-3</v>
      </c>
      <c r="T43" s="1">
        <v>4.3999999999999997E-2</v>
      </c>
      <c r="U43" s="1">
        <v>8.9999999999999993E-3</v>
      </c>
      <c r="V43" s="1">
        <v>7.5999999999999998E-2</v>
      </c>
      <c r="W43" s="1">
        <v>0.40200000000000002</v>
      </c>
      <c r="X43" s="1">
        <v>1.4999999999999999E-2</v>
      </c>
      <c r="Y43" s="1">
        <v>0.70199999999999996</v>
      </c>
      <c r="Z43" s="1">
        <v>0.77800000000000002</v>
      </c>
      <c r="AA43" s="1">
        <v>2.5999999999999999E-2</v>
      </c>
      <c r="AB43" s="1">
        <v>0</v>
      </c>
      <c r="AC43" s="1">
        <v>4</v>
      </c>
      <c r="AD43" s="1">
        <v>39.432336543335019</v>
      </c>
      <c r="AE43" s="1">
        <v>35.580334515965525</v>
      </c>
      <c r="AF43" s="1">
        <v>24.987328940699445</v>
      </c>
      <c r="AG43" s="1">
        <v>59.491525423728795</v>
      </c>
      <c r="AH43" s="2">
        <v>0.15899581589958156</v>
      </c>
      <c r="AI43" s="1">
        <v>0.44703497212366955</v>
      </c>
      <c r="AJ43" s="1">
        <v>0.39432336543335017</v>
      </c>
      <c r="AM43" s="1">
        <v>1348.656815027877</v>
      </c>
      <c r="AN43" s="1">
        <v>1381.6923828125</v>
      </c>
      <c r="AO43" s="1">
        <v>2.5039577484130859</v>
      </c>
      <c r="AP43" s="1">
        <v>1340.4921875</v>
      </c>
      <c r="AS43" s="1">
        <v>3.5254025459289551</v>
      </c>
      <c r="AV43" s="1">
        <v>1</v>
      </c>
    </row>
    <row r="44" spans="1:48" s="1" customFormat="1" x14ac:dyDescent="0.3">
      <c r="A44" s="1">
        <v>2</v>
      </c>
      <c r="B44" s="1">
        <v>51.499000000000002</v>
      </c>
      <c r="C44" s="1">
        <v>0.216</v>
      </c>
      <c r="D44" s="1">
        <v>1.0089999999999999</v>
      </c>
      <c r="E44" s="1">
        <v>0.19500000000000001</v>
      </c>
      <c r="F44" s="1">
        <v>15.349</v>
      </c>
      <c r="G44" s="1">
        <v>0.41799999999999998</v>
      </c>
      <c r="H44" s="1">
        <v>12.439</v>
      </c>
      <c r="I44" s="1">
        <v>18.558</v>
      </c>
      <c r="J44" s="1">
        <v>0.29099999999999998</v>
      </c>
      <c r="K44" s="1">
        <v>0</v>
      </c>
      <c r="L44" s="1">
        <v>0</v>
      </c>
      <c r="M44" s="1">
        <v>0</v>
      </c>
      <c r="N44" s="1">
        <f t="shared" si="1"/>
        <v>99.97399999999999</v>
      </c>
      <c r="O44" s="1" t="s">
        <v>75</v>
      </c>
      <c r="P44" t="str" cm="1">
        <f t="array" ref="P44">_xlfn.IFS(A44=2,"Core",A44=1,"Rim",TRUE,"Mantle")</f>
        <v>Core</v>
      </c>
      <c r="Q44" s="1" t="s">
        <v>76</v>
      </c>
      <c r="R44" s="1">
        <v>1.958</v>
      </c>
      <c r="S44" s="1">
        <v>6.0000000000000001E-3</v>
      </c>
      <c r="T44" s="1">
        <v>4.4999999999999998E-2</v>
      </c>
      <c r="U44" s="1">
        <v>6.0000000000000001E-3</v>
      </c>
      <c r="V44" s="1">
        <v>4.1000000000000002E-2</v>
      </c>
      <c r="W44" s="1">
        <v>0.44700000000000001</v>
      </c>
      <c r="X44" s="1">
        <v>1.2999999999999999E-2</v>
      </c>
      <c r="Y44" s="1">
        <v>0.70499999999999996</v>
      </c>
      <c r="Z44" s="1">
        <v>0.75600000000000001</v>
      </c>
      <c r="AA44" s="1">
        <v>2.1000000000000001E-2</v>
      </c>
      <c r="AB44" s="1">
        <v>0</v>
      </c>
      <c r="AC44" s="1">
        <v>4</v>
      </c>
      <c r="AD44" s="1">
        <v>38.532110091743121</v>
      </c>
      <c r="AE44" s="1">
        <v>35.932721712538225</v>
      </c>
      <c r="AF44" s="1">
        <v>25.535168195718654</v>
      </c>
      <c r="AG44" s="1">
        <v>59.094719195305956</v>
      </c>
      <c r="AH44" s="2">
        <v>8.4016393442622961E-2</v>
      </c>
      <c r="AI44" s="1">
        <v>0.44801223241590216</v>
      </c>
      <c r="AJ44" s="1">
        <v>0.38532110091743121</v>
      </c>
      <c r="AL44" s="1">
        <v>0.39339897456870432</v>
      </c>
      <c r="AM44" s="1">
        <v>1358.855447413541</v>
      </c>
      <c r="AN44" s="1">
        <v>1368.993408203125</v>
      </c>
      <c r="AO44" s="1">
        <v>2.1480569839477539</v>
      </c>
      <c r="AP44" s="1">
        <v>1344.77685546875</v>
      </c>
      <c r="AQ44" s="1">
        <v>1381.827793900291</v>
      </c>
      <c r="AR44" s="1">
        <v>1384.779110546049</v>
      </c>
      <c r="AS44" s="1">
        <v>2.4967248439788818</v>
      </c>
      <c r="AT44" s="1">
        <v>0.5464011301642131</v>
      </c>
      <c r="AU44" s="1">
        <v>0.91308941629380769</v>
      </c>
      <c r="AV44" s="1">
        <v>1</v>
      </c>
    </row>
    <row r="45" spans="1:48" s="1" customFormat="1" x14ac:dyDescent="0.3">
      <c r="A45" s="1">
        <v>2</v>
      </c>
      <c r="B45" s="1">
        <v>51.131</v>
      </c>
      <c r="C45" s="1">
        <v>0.16300000000000001</v>
      </c>
      <c r="D45" s="1">
        <v>0.85299999999999998</v>
      </c>
      <c r="E45" s="1">
        <v>0.29199999999999998</v>
      </c>
      <c r="F45" s="1">
        <v>15.587</v>
      </c>
      <c r="G45" s="1">
        <v>0.45200000000000001</v>
      </c>
      <c r="H45" s="1">
        <v>12.612</v>
      </c>
      <c r="I45" s="1">
        <v>18.452000000000002</v>
      </c>
      <c r="J45" s="1">
        <v>0.21199999999999999</v>
      </c>
      <c r="K45" s="1">
        <v>0</v>
      </c>
      <c r="L45" s="1">
        <v>0</v>
      </c>
      <c r="M45" s="1">
        <v>0</v>
      </c>
      <c r="N45" s="1">
        <f t="shared" si="1"/>
        <v>99.753999999999991</v>
      </c>
      <c r="O45" s="1" t="s">
        <v>75</v>
      </c>
      <c r="P45" t="str" cm="1">
        <f t="array" ref="P45">_xlfn.IFS(A45=2,"Core",A45=1,"Rim",TRUE,"Mantle")</f>
        <v>Core</v>
      </c>
      <c r="Q45" s="1" t="s">
        <v>76</v>
      </c>
      <c r="R45" s="1">
        <v>1.95</v>
      </c>
      <c r="S45" s="1">
        <v>5.0000000000000001E-3</v>
      </c>
      <c r="T45" s="1">
        <v>3.7999999999999999E-2</v>
      </c>
      <c r="U45" s="1">
        <v>8.9999999999999993E-3</v>
      </c>
      <c r="V45" s="1">
        <v>5.8999999999999997E-2</v>
      </c>
      <c r="W45" s="1">
        <v>0.438</v>
      </c>
      <c r="X45" s="1">
        <v>1.4999999999999999E-2</v>
      </c>
      <c r="Y45" s="1">
        <v>0.71699999999999997</v>
      </c>
      <c r="Z45" s="1">
        <v>0.754</v>
      </c>
      <c r="AA45" s="1">
        <v>1.6E-2</v>
      </c>
      <c r="AB45" s="1">
        <v>0</v>
      </c>
      <c r="AC45" s="1">
        <v>4</v>
      </c>
      <c r="AD45" s="1">
        <v>38.023197175995968</v>
      </c>
      <c r="AE45" s="1">
        <v>36.157337367624805</v>
      </c>
      <c r="AF45" s="1">
        <v>25.819465456379227</v>
      </c>
      <c r="AG45" s="1">
        <v>59.06095551894564</v>
      </c>
      <c r="AH45" s="2">
        <v>0.11871227364185109</v>
      </c>
      <c r="AI45" s="1">
        <v>0.44831064044377211</v>
      </c>
      <c r="AJ45" s="1">
        <v>0.38023197175995965</v>
      </c>
      <c r="AM45" s="1">
        <v>1344.685537552552</v>
      </c>
      <c r="AN45" s="1">
        <v>1386.533325195312</v>
      </c>
      <c r="AO45" s="1">
        <v>1.961064457893372</v>
      </c>
      <c r="AP45" s="1">
        <v>1339.467895507812</v>
      </c>
      <c r="AS45" s="1">
        <v>1.768700003623962</v>
      </c>
      <c r="AV45" s="1">
        <v>1</v>
      </c>
    </row>
    <row r="46" spans="1:48" s="1" customFormat="1" x14ac:dyDescent="0.3">
      <c r="A46" s="1">
        <v>2</v>
      </c>
      <c r="B46" s="1">
        <v>51.372</v>
      </c>
      <c r="C46" s="1">
        <v>0.23599999999999999</v>
      </c>
      <c r="D46" s="1">
        <v>0.95499999999999996</v>
      </c>
      <c r="E46" s="1">
        <v>0.28100000000000003</v>
      </c>
      <c r="F46" s="1">
        <v>15.124000000000001</v>
      </c>
      <c r="G46" s="1">
        <v>0.434</v>
      </c>
      <c r="H46" s="1">
        <v>12.202</v>
      </c>
      <c r="I46" s="1">
        <v>18.821000000000002</v>
      </c>
      <c r="J46" s="1">
        <v>0.315</v>
      </c>
      <c r="K46" s="1">
        <v>0</v>
      </c>
      <c r="L46" s="1">
        <v>0</v>
      </c>
      <c r="M46" s="1">
        <v>0</v>
      </c>
      <c r="N46" s="1">
        <f t="shared" si="1"/>
        <v>99.739999999999981</v>
      </c>
      <c r="O46" s="1" t="s">
        <v>75</v>
      </c>
      <c r="P46" t="str" cm="1">
        <f t="array" ref="P46">_xlfn.IFS(A46=2,"Core",A46=1,"Rim",TRUE,"Mantle")</f>
        <v>Core</v>
      </c>
      <c r="Q46" s="1" t="s">
        <v>76</v>
      </c>
      <c r="R46" s="1">
        <v>1.9590000000000001</v>
      </c>
      <c r="S46" s="1">
        <v>7.0000000000000001E-3</v>
      </c>
      <c r="T46" s="1">
        <v>4.2999999999999997E-2</v>
      </c>
      <c r="U46" s="1">
        <v>8.0000000000000002E-3</v>
      </c>
      <c r="V46" s="1">
        <v>0.04</v>
      </c>
      <c r="W46" s="1">
        <v>0.443</v>
      </c>
      <c r="X46" s="1">
        <v>1.4E-2</v>
      </c>
      <c r="Y46" s="1">
        <v>0.69399999999999995</v>
      </c>
      <c r="Z46" s="1">
        <v>0.76900000000000002</v>
      </c>
      <c r="AA46" s="1">
        <v>2.3E-2</v>
      </c>
      <c r="AB46" s="1">
        <v>0</v>
      </c>
      <c r="AC46" s="1">
        <v>4</v>
      </c>
      <c r="AD46" s="1">
        <v>39.234693877551017</v>
      </c>
      <c r="AE46" s="1">
        <v>35.408163265306122</v>
      </c>
      <c r="AF46" s="1">
        <v>25.357142857142854</v>
      </c>
      <c r="AG46" s="1">
        <v>58.963466440101946</v>
      </c>
      <c r="AH46" s="2">
        <v>8.2815734989648032E-2</v>
      </c>
      <c r="AI46" s="1">
        <v>0.44974489795918365</v>
      </c>
      <c r="AJ46" s="1">
        <v>0.39234693877551019</v>
      </c>
      <c r="AL46" s="1">
        <v>0.31473508198207512</v>
      </c>
      <c r="AM46" s="1">
        <v>1356.592760350653</v>
      </c>
      <c r="AN46" s="1">
        <v>1387.20458984375</v>
      </c>
      <c r="AO46" s="1">
        <v>2.2984306812286381</v>
      </c>
      <c r="AP46" s="1">
        <v>1346.32763671875</v>
      </c>
      <c r="AQ46" s="1">
        <v>1376.17789327274</v>
      </c>
      <c r="AR46" s="1">
        <v>1377.123562987812</v>
      </c>
      <c r="AS46" s="1">
        <v>2.7203648090362549</v>
      </c>
      <c r="AT46" s="1">
        <v>-3.3485635066881507E-2</v>
      </c>
      <c r="AU46" s="1">
        <v>8.4093619286301546E-2</v>
      </c>
      <c r="AV46" s="1">
        <v>1</v>
      </c>
    </row>
    <row r="47" spans="1:48" s="1" customFormat="1" x14ac:dyDescent="0.3">
      <c r="A47" s="1">
        <v>2</v>
      </c>
      <c r="B47" s="1">
        <v>51.959000000000003</v>
      </c>
      <c r="C47" s="1">
        <v>0.157</v>
      </c>
      <c r="D47" s="1">
        <v>0.876</v>
      </c>
      <c r="E47" s="1">
        <v>0.24299999999999999</v>
      </c>
      <c r="F47" s="1">
        <v>15.638</v>
      </c>
      <c r="G47" s="1">
        <v>0.39900000000000002</v>
      </c>
      <c r="H47" s="1">
        <v>12.61</v>
      </c>
      <c r="I47" s="1">
        <v>18.288</v>
      </c>
      <c r="J47" s="1">
        <v>0.29099999999999998</v>
      </c>
      <c r="K47" s="1">
        <v>0</v>
      </c>
      <c r="L47" s="1">
        <v>0</v>
      </c>
      <c r="M47" s="1">
        <v>0</v>
      </c>
      <c r="N47" s="1">
        <f t="shared" si="1"/>
        <v>100.461</v>
      </c>
      <c r="O47" s="1" t="s">
        <v>75</v>
      </c>
      <c r="P47" t="str" cm="1">
        <f t="array" ref="P47">_xlfn.IFS(A47=2,"Core",A47=1,"Rim",TRUE,"Mantle")</f>
        <v>Core</v>
      </c>
      <c r="Q47" s="1" t="s">
        <v>76</v>
      </c>
      <c r="R47" s="1">
        <v>1.9670000000000001</v>
      </c>
      <c r="S47" s="1">
        <v>4.0000000000000001E-3</v>
      </c>
      <c r="T47" s="1">
        <v>3.9E-2</v>
      </c>
      <c r="U47" s="1">
        <v>7.0000000000000001E-3</v>
      </c>
      <c r="V47" s="1">
        <v>3.2000000000000001E-2</v>
      </c>
      <c r="W47" s="1">
        <v>0.46300000000000002</v>
      </c>
      <c r="X47" s="1">
        <v>1.2999999999999999E-2</v>
      </c>
      <c r="Y47" s="1">
        <v>0.71099999999999997</v>
      </c>
      <c r="Z47" s="1">
        <v>0.74199999999999999</v>
      </c>
      <c r="AA47" s="1">
        <v>2.1000000000000001E-2</v>
      </c>
      <c r="AB47" s="1">
        <v>0</v>
      </c>
      <c r="AC47" s="1">
        <v>4</v>
      </c>
      <c r="AD47" s="1">
        <v>37.837837837837839</v>
      </c>
      <c r="AE47" s="1">
        <v>36.257011728709834</v>
      </c>
      <c r="AF47" s="1">
        <v>25.905150433452324</v>
      </c>
      <c r="AG47" s="1">
        <v>58.955223880597011</v>
      </c>
      <c r="AH47" s="2">
        <v>6.4646464646464646E-2</v>
      </c>
      <c r="AI47" s="1">
        <v>0.44824069352371243</v>
      </c>
      <c r="AJ47" s="1">
        <v>0.3783783783783784</v>
      </c>
      <c r="AL47" s="1">
        <v>0.71210435149258444</v>
      </c>
      <c r="AM47" s="1">
        <v>1364.7162536840419</v>
      </c>
      <c r="AN47" s="1">
        <v>1389.125610351562</v>
      </c>
      <c r="AO47" s="1">
        <v>2.4167191982269292</v>
      </c>
      <c r="AP47" s="1">
        <v>1353.201416015625</v>
      </c>
      <c r="AQ47" s="1">
        <v>1387.05694580712</v>
      </c>
      <c r="AR47" s="1">
        <v>1390.6404971974191</v>
      </c>
      <c r="AS47" s="1">
        <v>2.3771626949310298</v>
      </c>
      <c r="AT47" s="1">
        <v>1.017781468861813</v>
      </c>
      <c r="AU47" s="1">
        <v>1.4625614795259241</v>
      </c>
      <c r="AV47" s="1">
        <v>1</v>
      </c>
    </row>
    <row r="48" spans="1:48" s="1" customFormat="1" x14ac:dyDescent="0.3">
      <c r="A48" s="1">
        <v>2</v>
      </c>
      <c r="B48" s="1">
        <v>51.081000000000003</v>
      </c>
      <c r="C48" s="1">
        <v>0.192</v>
      </c>
      <c r="D48" s="1">
        <v>1.048</v>
      </c>
      <c r="E48" s="1">
        <v>0.223</v>
      </c>
      <c r="F48" s="1">
        <v>15.238</v>
      </c>
      <c r="G48" s="1">
        <v>0.48699999999999999</v>
      </c>
      <c r="H48" s="1">
        <v>12.291</v>
      </c>
      <c r="I48" s="1">
        <v>18.864000000000001</v>
      </c>
      <c r="J48" s="1">
        <v>0.29699999999999999</v>
      </c>
      <c r="K48" s="1">
        <v>0</v>
      </c>
      <c r="L48" s="1">
        <v>0</v>
      </c>
      <c r="M48" s="1">
        <v>0</v>
      </c>
      <c r="N48" s="1">
        <f t="shared" si="1"/>
        <v>99.721000000000004</v>
      </c>
      <c r="O48" s="1" t="s">
        <v>75</v>
      </c>
      <c r="P48" t="str" cm="1">
        <f t="array" ref="P48">_xlfn.IFS(A48=2,"Core",A48=1,"Rim",TRUE,"Mantle")</f>
        <v>Core</v>
      </c>
      <c r="Q48" s="1" t="s">
        <v>76</v>
      </c>
      <c r="R48" s="1">
        <v>1.948</v>
      </c>
      <c r="S48" s="1">
        <v>6.0000000000000001E-3</v>
      </c>
      <c r="T48" s="1">
        <v>4.7E-2</v>
      </c>
      <c r="U48" s="1">
        <v>7.0000000000000001E-3</v>
      </c>
      <c r="V48" s="1">
        <v>6.2E-2</v>
      </c>
      <c r="W48" s="1">
        <v>0.42399999999999999</v>
      </c>
      <c r="X48" s="1">
        <v>1.6E-2</v>
      </c>
      <c r="Y48" s="1">
        <v>0.69799999999999995</v>
      </c>
      <c r="Z48" s="1">
        <v>0.77100000000000002</v>
      </c>
      <c r="AA48" s="1">
        <v>2.1999999999999999E-2</v>
      </c>
      <c r="AB48" s="1">
        <v>0</v>
      </c>
      <c r="AC48" s="1">
        <v>4</v>
      </c>
      <c r="AD48" s="1">
        <v>39.117199391171994</v>
      </c>
      <c r="AE48" s="1">
        <v>35.413495687468291</v>
      </c>
      <c r="AF48" s="1">
        <v>25.469304921359715</v>
      </c>
      <c r="AG48" s="1">
        <v>58.952702702702702</v>
      </c>
      <c r="AH48" s="2">
        <v>0.12757201646090535</v>
      </c>
      <c r="AI48" s="1">
        <v>0.45027904616945713</v>
      </c>
      <c r="AJ48" s="1">
        <v>0.39117199391171992</v>
      </c>
      <c r="AL48" s="1">
        <v>-0.30690361248598208</v>
      </c>
      <c r="AM48" s="1">
        <v>1346.801433913527</v>
      </c>
      <c r="AN48" s="1">
        <v>1382.03564453125</v>
      </c>
      <c r="AO48" s="1">
        <v>2.3572983741760249</v>
      </c>
      <c r="AP48" s="1">
        <v>1328.178588867188</v>
      </c>
      <c r="AQ48" s="1">
        <v>1363.8284860860099</v>
      </c>
      <c r="AR48" s="1">
        <v>1362.4277276418479</v>
      </c>
      <c r="AS48" s="1">
        <v>2.5922532081603999</v>
      </c>
      <c r="AT48" s="1">
        <v>-1.5434380929386859</v>
      </c>
      <c r="AU48" s="1">
        <v>-1.717626714622412</v>
      </c>
      <c r="AV48" s="1">
        <v>1</v>
      </c>
    </row>
    <row r="49" spans="1:48" s="1" customFormat="1" x14ac:dyDescent="0.3">
      <c r="A49" s="1">
        <v>2</v>
      </c>
      <c r="B49" s="1">
        <v>51.287999999999997</v>
      </c>
      <c r="C49" s="1">
        <v>0.248</v>
      </c>
      <c r="D49" s="1">
        <v>1.075</v>
      </c>
      <c r="E49" s="1">
        <v>0.20399999999999999</v>
      </c>
      <c r="F49" s="1">
        <v>15.651999999999999</v>
      </c>
      <c r="G49" s="1">
        <v>0.48099999999999998</v>
      </c>
      <c r="H49" s="1">
        <v>12.417</v>
      </c>
      <c r="I49" s="1">
        <v>18.736000000000001</v>
      </c>
      <c r="J49" s="1">
        <v>0.32900000000000001</v>
      </c>
      <c r="K49" s="1">
        <v>0</v>
      </c>
      <c r="L49" s="1">
        <v>0</v>
      </c>
      <c r="M49" s="1">
        <v>0</v>
      </c>
      <c r="N49" s="1">
        <f t="shared" si="1"/>
        <v>100.42999999999999</v>
      </c>
      <c r="O49" s="1" t="s">
        <v>75</v>
      </c>
      <c r="P49" t="str" cm="1">
        <f t="array" ref="P49">_xlfn.IFS(A49=2,"Core",A49=1,"Rim",TRUE,"Mantle")</f>
        <v>Core</v>
      </c>
      <c r="Q49" s="1" t="s">
        <v>76</v>
      </c>
      <c r="R49" s="1">
        <v>1.9419999999999999</v>
      </c>
      <c r="S49" s="1">
        <v>7.0000000000000001E-3</v>
      </c>
      <c r="T49" s="1">
        <v>4.8000000000000001E-2</v>
      </c>
      <c r="U49" s="1">
        <v>6.0000000000000001E-3</v>
      </c>
      <c r="V49" s="1">
        <v>7.0999999999999994E-2</v>
      </c>
      <c r="W49" s="1">
        <v>0.42499999999999999</v>
      </c>
      <c r="X49" s="1">
        <v>1.4999999999999999E-2</v>
      </c>
      <c r="Y49" s="1">
        <v>0.70099999999999996</v>
      </c>
      <c r="Z49" s="1">
        <v>0.76</v>
      </c>
      <c r="AA49" s="1">
        <v>2.4E-2</v>
      </c>
      <c r="AB49" s="1">
        <v>0</v>
      </c>
      <c r="AC49" s="1">
        <v>4</v>
      </c>
      <c r="AD49" s="1">
        <v>38.539553752535497</v>
      </c>
      <c r="AE49" s="1">
        <v>35.54766734279918</v>
      </c>
      <c r="AF49" s="1">
        <v>25.912778904665316</v>
      </c>
      <c r="AG49" s="1">
        <v>58.563074352548043</v>
      </c>
      <c r="AH49" s="2">
        <v>0.14314516129032256</v>
      </c>
      <c r="AI49" s="1">
        <v>0.45182555780933065</v>
      </c>
      <c r="AJ49" s="1">
        <v>0.38539553752535499</v>
      </c>
      <c r="AL49" s="1">
        <v>-0.2336982675611807</v>
      </c>
      <c r="AM49" s="1">
        <v>1348.131746214319</v>
      </c>
      <c r="AN49" s="1">
        <v>1364.993530273438</v>
      </c>
      <c r="AO49" s="1">
        <v>2.312311172485352</v>
      </c>
      <c r="AP49" s="1">
        <v>1335.261352539062</v>
      </c>
      <c r="AQ49" s="1">
        <v>1347.410634479249</v>
      </c>
      <c r="AR49" s="1">
        <v>1340.8185505768579</v>
      </c>
      <c r="AS49" s="1">
        <v>2.8385777473449711</v>
      </c>
      <c r="AT49" s="1">
        <v>-3.273696697065589</v>
      </c>
      <c r="AU49" s="1">
        <v>-4.09496586964908</v>
      </c>
      <c r="AV49" s="1">
        <v>1</v>
      </c>
    </row>
    <row r="50" spans="1:48" s="1" customFormat="1" x14ac:dyDescent="0.3">
      <c r="A50" s="1">
        <v>2</v>
      </c>
      <c r="B50" s="1">
        <v>52.018000000000001</v>
      </c>
      <c r="C50" s="1">
        <v>0.19800000000000001</v>
      </c>
      <c r="D50" s="1">
        <v>1.071</v>
      </c>
      <c r="E50" s="1">
        <v>0.247</v>
      </c>
      <c r="F50" s="1">
        <v>15.548</v>
      </c>
      <c r="G50" s="1">
        <v>0.45800000000000002</v>
      </c>
      <c r="H50" s="1">
        <v>12.262</v>
      </c>
      <c r="I50" s="1">
        <v>18.843</v>
      </c>
      <c r="J50" s="1">
        <v>0.32</v>
      </c>
      <c r="K50" s="1">
        <v>0</v>
      </c>
      <c r="L50" s="1">
        <v>0</v>
      </c>
      <c r="M50" s="1">
        <v>0</v>
      </c>
      <c r="N50" s="1">
        <f t="shared" si="1"/>
        <v>100.96499999999999</v>
      </c>
      <c r="O50" s="1" t="s">
        <v>75</v>
      </c>
      <c r="P50" t="str" cm="1">
        <f t="array" ref="P50">_xlfn.IFS(A50=2,"Core",A50=1,"Rim",TRUE,"Mantle")</f>
        <v>Core</v>
      </c>
      <c r="Q50" s="1" t="s">
        <v>76</v>
      </c>
      <c r="R50" s="1">
        <v>1.9610000000000001</v>
      </c>
      <c r="S50" s="1">
        <v>6.0000000000000001E-3</v>
      </c>
      <c r="T50" s="1">
        <v>4.8000000000000001E-2</v>
      </c>
      <c r="U50" s="1">
        <v>7.0000000000000001E-3</v>
      </c>
      <c r="V50" s="1">
        <v>3.5000000000000003E-2</v>
      </c>
      <c r="W50" s="1">
        <v>0.45500000000000002</v>
      </c>
      <c r="X50" s="1">
        <v>1.4999999999999999E-2</v>
      </c>
      <c r="Y50" s="1">
        <v>0.68899999999999995</v>
      </c>
      <c r="Z50" s="1">
        <v>0.76100000000000001</v>
      </c>
      <c r="AA50" s="1">
        <v>2.3E-2</v>
      </c>
      <c r="AB50" s="1">
        <v>0</v>
      </c>
      <c r="AC50" s="1">
        <v>4</v>
      </c>
      <c r="AD50" s="1">
        <v>38.925831202046034</v>
      </c>
      <c r="AE50" s="1">
        <v>35.242966751918161</v>
      </c>
      <c r="AF50" s="1">
        <v>25.831202046035806</v>
      </c>
      <c r="AG50" s="1">
        <v>58.439355385920273</v>
      </c>
      <c r="AH50" s="2">
        <v>7.1428571428571438E-2</v>
      </c>
      <c r="AI50" s="1">
        <v>0.45294117647058824</v>
      </c>
      <c r="AJ50" s="1">
        <v>0.38925831202046035</v>
      </c>
      <c r="AL50" s="1">
        <v>0.94255694866508577</v>
      </c>
      <c r="AM50" s="1">
        <v>1357.661459898816</v>
      </c>
      <c r="AN50" s="1">
        <v>1385.547973632812</v>
      </c>
      <c r="AO50" s="1">
        <v>2.5438263416290279</v>
      </c>
      <c r="AP50" s="1">
        <v>1337.005615234375</v>
      </c>
      <c r="AQ50" s="1">
        <v>1388.656548150761</v>
      </c>
      <c r="AR50" s="1">
        <v>1393.2597219953309</v>
      </c>
      <c r="AS50" s="1">
        <v>2.6960158348083501</v>
      </c>
      <c r="AT50" s="1">
        <v>1.4924167545673299</v>
      </c>
      <c r="AU50" s="1">
        <v>2.0646645668237902</v>
      </c>
      <c r="AV50" s="1">
        <v>1</v>
      </c>
    </row>
    <row r="51" spans="1:48" s="1" customFormat="1" x14ac:dyDescent="0.3">
      <c r="A51" s="1">
        <v>2</v>
      </c>
      <c r="B51" s="1">
        <v>51.725999999999999</v>
      </c>
      <c r="C51" s="1">
        <v>0.22900000000000001</v>
      </c>
      <c r="D51" s="1">
        <v>1.0329999999999999</v>
      </c>
      <c r="E51" s="1">
        <v>0.21099999999999999</v>
      </c>
      <c r="F51" s="1">
        <v>15.566000000000001</v>
      </c>
      <c r="G51" s="1">
        <v>0.42699999999999999</v>
      </c>
      <c r="H51" s="1">
        <v>12.282</v>
      </c>
      <c r="I51" s="1">
        <v>18.670999999999999</v>
      </c>
      <c r="J51" s="1">
        <v>0.33</v>
      </c>
      <c r="K51" s="1">
        <v>0</v>
      </c>
      <c r="L51" s="1">
        <v>0</v>
      </c>
      <c r="M51" s="1">
        <v>0</v>
      </c>
      <c r="N51" s="1">
        <f t="shared" si="1"/>
        <v>100.47500000000001</v>
      </c>
      <c r="O51" s="1" t="s">
        <v>75</v>
      </c>
      <c r="P51" t="str" cm="1">
        <f t="array" ref="P51">_xlfn.IFS(A51=2,"Core",A51=1,"Rim",TRUE,"Mantle")</f>
        <v>Core</v>
      </c>
      <c r="Q51" s="1" t="s">
        <v>76</v>
      </c>
      <c r="R51" s="1">
        <v>1.9590000000000001</v>
      </c>
      <c r="S51" s="1">
        <v>7.0000000000000001E-3</v>
      </c>
      <c r="T51" s="1">
        <v>4.5999999999999999E-2</v>
      </c>
      <c r="U51" s="1">
        <v>6.0000000000000001E-3</v>
      </c>
      <c r="V51" s="1">
        <v>4.1000000000000002E-2</v>
      </c>
      <c r="W51" s="1">
        <v>0.45200000000000001</v>
      </c>
      <c r="X51" s="1">
        <v>1.4E-2</v>
      </c>
      <c r="Y51" s="1">
        <v>0.69299999999999995</v>
      </c>
      <c r="Z51" s="1">
        <v>0.75800000000000001</v>
      </c>
      <c r="AA51" s="1">
        <v>2.4E-2</v>
      </c>
      <c r="AB51" s="1">
        <v>0</v>
      </c>
      <c r="AC51" s="1">
        <v>4</v>
      </c>
      <c r="AD51" s="1">
        <v>38.712972420837588</v>
      </c>
      <c r="AE51" s="1">
        <v>35.393258426966284</v>
      </c>
      <c r="AF51" s="1">
        <v>25.893769152196118</v>
      </c>
      <c r="AG51" s="1">
        <v>58.431703204047217</v>
      </c>
      <c r="AH51" s="2">
        <v>8.3164300202839755E-2</v>
      </c>
      <c r="AI51" s="1">
        <v>0.45250255362614911</v>
      </c>
      <c r="AJ51" s="1">
        <v>0.38712972420837588</v>
      </c>
      <c r="AL51" s="1">
        <v>0.84880618034459232</v>
      </c>
      <c r="AM51" s="1">
        <v>1359.854414574914</v>
      </c>
      <c r="AN51" s="1">
        <v>1376.548217773438</v>
      </c>
      <c r="AO51" s="1">
        <v>2.3861865997314449</v>
      </c>
      <c r="AP51" s="1">
        <v>1345.519287109375</v>
      </c>
      <c r="AQ51" s="1">
        <v>1384.4726832034339</v>
      </c>
      <c r="AR51" s="1">
        <v>1386.253130382172</v>
      </c>
      <c r="AS51" s="1">
        <v>2.980453252792358</v>
      </c>
      <c r="AT51" s="1">
        <v>1.114599565519256</v>
      </c>
      <c r="AU51" s="1">
        <v>1.336120506943953</v>
      </c>
      <c r="AV51" s="1">
        <v>1</v>
      </c>
    </row>
    <row r="52" spans="1:48" s="1" customFormat="1" x14ac:dyDescent="0.3">
      <c r="A52" s="1">
        <v>2</v>
      </c>
      <c r="B52" s="1">
        <v>51.154000000000003</v>
      </c>
      <c r="C52" s="1">
        <v>0.27400000000000002</v>
      </c>
      <c r="D52" s="1">
        <v>0.87</v>
      </c>
      <c r="E52" s="1">
        <v>0.27900000000000003</v>
      </c>
      <c r="F52" s="1">
        <v>15.753</v>
      </c>
      <c r="G52" s="1">
        <v>0.45500000000000002</v>
      </c>
      <c r="H52" s="1">
        <v>12.414999999999999</v>
      </c>
      <c r="I52" s="1">
        <v>18.483000000000001</v>
      </c>
      <c r="J52" s="1">
        <v>0.30299999999999999</v>
      </c>
      <c r="K52" s="1">
        <v>0</v>
      </c>
      <c r="L52" s="1">
        <v>0</v>
      </c>
      <c r="M52" s="1">
        <v>2.5999999999999999E-2</v>
      </c>
      <c r="N52" s="1">
        <f t="shared" si="1"/>
        <v>100.01200000000001</v>
      </c>
      <c r="O52" s="1" t="s">
        <v>75</v>
      </c>
      <c r="P52" t="str" cm="1">
        <f t="array" ref="P52">_xlfn.IFS(A52=2,"Core",A52=1,"Rim",TRUE,"Mantle")</f>
        <v>Core</v>
      </c>
      <c r="Q52" s="1" t="s">
        <v>76</v>
      </c>
      <c r="R52" s="1">
        <v>1.948</v>
      </c>
      <c r="S52" s="1">
        <v>8.0000000000000002E-3</v>
      </c>
      <c r="T52" s="1">
        <v>3.9E-2</v>
      </c>
      <c r="U52" s="1">
        <v>8.0000000000000002E-3</v>
      </c>
      <c r="V52" s="1">
        <v>6.4000000000000001E-2</v>
      </c>
      <c r="W52" s="1">
        <v>0.438</v>
      </c>
      <c r="X52" s="1">
        <v>1.4999999999999999E-2</v>
      </c>
      <c r="Y52" s="1">
        <v>0.70399999999999996</v>
      </c>
      <c r="Z52" s="1">
        <v>0.754</v>
      </c>
      <c r="AA52" s="1">
        <v>2.1999999999999999E-2</v>
      </c>
      <c r="AB52" s="1">
        <v>0</v>
      </c>
      <c r="AC52" s="1">
        <v>4</v>
      </c>
      <c r="AD52" s="1">
        <v>38.177215189873422</v>
      </c>
      <c r="AE52" s="1">
        <v>35.64556962025317</v>
      </c>
      <c r="AF52" s="1">
        <v>26.177215189873422</v>
      </c>
      <c r="AG52" s="1">
        <v>58.374792703150909</v>
      </c>
      <c r="AH52" s="2">
        <v>0.12749003984063745</v>
      </c>
      <c r="AI52" s="1">
        <v>0.45265822784810128</v>
      </c>
      <c r="AJ52" s="1">
        <v>0.3817721518987342</v>
      </c>
      <c r="AM52" s="1">
        <v>1348.787697472098</v>
      </c>
      <c r="AN52" s="1">
        <v>1382.023193359375</v>
      </c>
      <c r="AO52" s="1">
        <v>2.7831745147705078</v>
      </c>
      <c r="AP52" s="1">
        <v>1342.918823242188</v>
      </c>
      <c r="AS52" s="1">
        <v>2.4944355487823491</v>
      </c>
      <c r="AV52" s="1">
        <v>1</v>
      </c>
    </row>
    <row r="53" spans="1:48" s="1" customFormat="1" x14ac:dyDescent="0.3">
      <c r="A53" s="1">
        <v>2</v>
      </c>
      <c r="B53" s="1">
        <v>51.813000000000002</v>
      </c>
      <c r="C53" s="1">
        <v>0.45600000000000002</v>
      </c>
      <c r="D53" s="1">
        <v>0.98399999999999999</v>
      </c>
      <c r="E53" s="1">
        <v>0.23300000000000001</v>
      </c>
      <c r="F53" s="1">
        <v>15.57</v>
      </c>
      <c r="G53" s="1">
        <v>0.48</v>
      </c>
      <c r="H53" s="1">
        <v>12.206</v>
      </c>
      <c r="I53" s="1">
        <v>19.029</v>
      </c>
      <c r="J53" s="1">
        <v>0.39</v>
      </c>
      <c r="K53" s="1">
        <v>0</v>
      </c>
      <c r="L53" s="1">
        <v>0</v>
      </c>
      <c r="M53" s="1">
        <v>2.1000000000000001E-2</v>
      </c>
      <c r="N53" s="1">
        <f t="shared" si="1"/>
        <v>101.18200000000002</v>
      </c>
      <c r="O53" s="1" t="s">
        <v>75</v>
      </c>
      <c r="P53" t="str" cm="1">
        <f t="array" ref="P53">_xlfn.IFS(A53=2,"Core",A53=1,"Rim",TRUE,"Mantle")</f>
        <v>Core</v>
      </c>
      <c r="Q53" s="1" t="s">
        <v>76</v>
      </c>
      <c r="R53" s="1">
        <v>1.95</v>
      </c>
      <c r="S53" s="1">
        <v>1.2999999999999999E-2</v>
      </c>
      <c r="T53" s="1">
        <v>4.3999999999999997E-2</v>
      </c>
      <c r="U53" s="1">
        <v>7.0000000000000001E-3</v>
      </c>
      <c r="V53" s="1">
        <v>5.0999999999999997E-2</v>
      </c>
      <c r="W53" s="1">
        <v>0.439</v>
      </c>
      <c r="X53" s="1">
        <v>1.4999999999999999E-2</v>
      </c>
      <c r="Y53" s="1">
        <v>0.68500000000000005</v>
      </c>
      <c r="Z53" s="1">
        <v>0.76800000000000002</v>
      </c>
      <c r="AA53" s="1">
        <v>2.8000000000000001E-2</v>
      </c>
      <c r="AB53" s="1">
        <v>0</v>
      </c>
      <c r="AC53" s="1">
        <v>4</v>
      </c>
      <c r="AD53" s="1">
        <v>39.223697650663944</v>
      </c>
      <c r="AE53" s="1">
        <v>34.984678243105208</v>
      </c>
      <c r="AF53" s="1">
        <v>25.791624106230849</v>
      </c>
      <c r="AG53" s="1">
        <v>58.297872340425528</v>
      </c>
      <c r="AH53" s="2">
        <v>0.10408163265306122</v>
      </c>
      <c r="AI53" s="1">
        <v>0.45403472931562816</v>
      </c>
      <c r="AJ53" s="1">
        <v>0.39223697650663941</v>
      </c>
      <c r="AL53" s="1">
        <v>0.33609127169394881</v>
      </c>
      <c r="AM53" s="1">
        <v>1352.1460819426061</v>
      </c>
      <c r="AN53" s="1">
        <v>1387.528076171875</v>
      </c>
      <c r="AO53" s="1">
        <v>2.9419949054718022</v>
      </c>
      <c r="AP53" s="1">
        <v>1340.681030273438</v>
      </c>
      <c r="AQ53" s="1">
        <v>1347.1475910459139</v>
      </c>
      <c r="AR53" s="1">
        <v>1338.01934865404</v>
      </c>
      <c r="AS53" s="1">
        <v>3.9666068553924561</v>
      </c>
      <c r="AT53" s="1">
        <v>-2.771634804726546</v>
      </c>
      <c r="AU53" s="1">
        <v>-3.9124931442761368</v>
      </c>
      <c r="AV53" s="1">
        <v>1</v>
      </c>
    </row>
    <row r="54" spans="1:48" s="1" customFormat="1" x14ac:dyDescent="0.3">
      <c r="A54" s="1">
        <v>2</v>
      </c>
      <c r="B54" s="1">
        <v>51.363</v>
      </c>
      <c r="C54" s="1">
        <v>0.25900000000000001</v>
      </c>
      <c r="D54" s="1">
        <v>0.95499999999999996</v>
      </c>
      <c r="E54" s="1">
        <v>0.17100000000000001</v>
      </c>
      <c r="F54" s="1">
        <v>15.773999999999999</v>
      </c>
      <c r="G54" s="1">
        <v>0.47699999999999998</v>
      </c>
      <c r="H54" s="1">
        <v>12.361000000000001</v>
      </c>
      <c r="I54" s="1">
        <v>19.140999999999998</v>
      </c>
      <c r="J54" s="1">
        <v>0.29599999999999999</v>
      </c>
      <c r="K54" s="1">
        <v>0</v>
      </c>
      <c r="L54" s="1">
        <v>0</v>
      </c>
      <c r="M54" s="1">
        <v>0</v>
      </c>
      <c r="N54" s="1">
        <f t="shared" si="1"/>
        <v>100.79700000000001</v>
      </c>
      <c r="O54" s="1" t="s">
        <v>75</v>
      </c>
      <c r="P54" t="str" cm="1">
        <f t="array" ref="P54">_xlfn.IFS(A54=2,"Core",A54=1,"Rim",TRUE,"Mantle")</f>
        <v>Core</v>
      </c>
      <c r="Q54" s="1" t="s">
        <v>76</v>
      </c>
      <c r="R54" s="1">
        <v>1.94</v>
      </c>
      <c r="S54" s="1">
        <v>7.0000000000000001E-3</v>
      </c>
      <c r="T54" s="1">
        <v>4.2999999999999997E-2</v>
      </c>
      <c r="U54" s="1">
        <v>5.0000000000000001E-3</v>
      </c>
      <c r="V54" s="1">
        <v>0.08</v>
      </c>
      <c r="W54" s="1">
        <v>0.41799999999999998</v>
      </c>
      <c r="X54" s="1">
        <v>1.4999999999999999E-2</v>
      </c>
      <c r="Y54" s="1">
        <v>0.69599999999999995</v>
      </c>
      <c r="Z54" s="1">
        <v>0.77500000000000002</v>
      </c>
      <c r="AA54" s="1">
        <v>2.1999999999999999E-2</v>
      </c>
      <c r="AB54" s="1">
        <v>0</v>
      </c>
      <c r="AC54" s="1">
        <v>4</v>
      </c>
      <c r="AD54" s="1">
        <v>39.0625</v>
      </c>
      <c r="AE54" s="1">
        <v>35.080645161290327</v>
      </c>
      <c r="AF54" s="1">
        <v>25.856854838709676</v>
      </c>
      <c r="AG54" s="1">
        <v>58.291457286432156</v>
      </c>
      <c r="AH54" s="2">
        <v>0.1606425702811245</v>
      </c>
      <c r="AI54" s="1">
        <v>0.45388104838709675</v>
      </c>
      <c r="AJ54" s="1">
        <v>0.390625</v>
      </c>
      <c r="AM54" s="1">
        <v>1340.6824243007441</v>
      </c>
      <c r="AN54" s="1">
        <v>1371.142700195312</v>
      </c>
      <c r="AO54" s="1">
        <v>2.404833316802979</v>
      </c>
      <c r="AP54" s="1">
        <v>1328.245727539062</v>
      </c>
      <c r="AS54" s="1">
        <v>2.6225249767303471</v>
      </c>
      <c r="AV54" s="1">
        <v>1</v>
      </c>
    </row>
    <row r="55" spans="1:48" s="1" customFormat="1" x14ac:dyDescent="0.3">
      <c r="A55" s="1">
        <v>2</v>
      </c>
      <c r="B55" s="1">
        <v>51.744</v>
      </c>
      <c r="C55" s="1">
        <v>0.216</v>
      </c>
      <c r="D55" s="1">
        <v>1.0449999999999999</v>
      </c>
      <c r="E55" s="1">
        <v>0.224</v>
      </c>
      <c r="F55" s="1">
        <v>15.525</v>
      </c>
      <c r="G55" s="1">
        <v>0.502</v>
      </c>
      <c r="H55" s="1">
        <v>12.180999999999999</v>
      </c>
      <c r="I55" s="1">
        <v>18.491</v>
      </c>
      <c r="J55" s="1">
        <v>0.33200000000000002</v>
      </c>
      <c r="K55" s="1">
        <v>0</v>
      </c>
      <c r="L55" s="1">
        <v>0</v>
      </c>
      <c r="M55" s="1">
        <v>3.2000000000000001E-2</v>
      </c>
      <c r="N55" s="1">
        <f t="shared" si="1"/>
        <v>100.29199999999999</v>
      </c>
      <c r="O55" s="1" t="s">
        <v>75</v>
      </c>
      <c r="P55" t="str" cm="1">
        <f t="array" ref="P55">_xlfn.IFS(A55=2,"Core",A55=1,"Rim",TRUE,"Mantle")</f>
        <v>Core</v>
      </c>
      <c r="Q55" s="1" t="s">
        <v>76</v>
      </c>
      <c r="R55" s="1">
        <v>1.9650000000000001</v>
      </c>
      <c r="S55" s="1">
        <v>6.0000000000000001E-3</v>
      </c>
      <c r="T55" s="1">
        <v>4.7E-2</v>
      </c>
      <c r="U55" s="1">
        <v>7.0000000000000001E-3</v>
      </c>
      <c r="V55" s="1">
        <v>2.9000000000000001E-2</v>
      </c>
      <c r="W55" s="1">
        <v>0.46400000000000002</v>
      </c>
      <c r="X55" s="1">
        <v>1.6E-2</v>
      </c>
      <c r="Y55" s="1">
        <v>0.68899999999999995</v>
      </c>
      <c r="Z55" s="1">
        <v>0.752</v>
      </c>
      <c r="AA55" s="1">
        <v>2.4E-2</v>
      </c>
      <c r="AB55" s="1">
        <v>0</v>
      </c>
      <c r="AC55" s="1">
        <v>4</v>
      </c>
      <c r="AD55" s="1">
        <v>38.564102564102562</v>
      </c>
      <c r="AE55" s="1">
        <v>35.333333333333329</v>
      </c>
      <c r="AF55" s="1">
        <v>26.102564102564102</v>
      </c>
      <c r="AG55" s="1">
        <v>58.291032148900165</v>
      </c>
      <c r="AH55" s="2">
        <v>5.8823529411764698E-2</v>
      </c>
      <c r="AI55" s="1">
        <v>0.45384615384615384</v>
      </c>
      <c r="AJ55" s="1">
        <v>0.38564102564102565</v>
      </c>
      <c r="AL55" s="1">
        <v>1.3756925811980949</v>
      </c>
      <c r="AM55" s="1">
        <v>1356.916374921175</v>
      </c>
      <c r="AN55" s="1">
        <v>1376.448364257812</v>
      </c>
      <c r="AO55" s="1">
        <v>2.3524653911590581</v>
      </c>
      <c r="AP55" s="1">
        <v>1330.038696289062</v>
      </c>
      <c r="AQ55" s="1">
        <v>1393.3801532579939</v>
      </c>
      <c r="AR55" s="1">
        <v>1398.1426596798519</v>
      </c>
      <c r="AS55" s="1">
        <v>2.8215665817260742</v>
      </c>
      <c r="AT55" s="1">
        <v>2.0898180678887002</v>
      </c>
      <c r="AU55" s="1">
        <v>2.6819082583075531</v>
      </c>
      <c r="AV55" s="1">
        <v>1</v>
      </c>
    </row>
    <row r="56" spans="1:48" s="1" customFormat="1" x14ac:dyDescent="0.3">
      <c r="A56" s="1">
        <v>2</v>
      </c>
      <c r="B56" s="1">
        <v>51.515999999999998</v>
      </c>
      <c r="C56" s="1">
        <v>0.24399999999999999</v>
      </c>
      <c r="D56" s="1">
        <v>1.0309999999999999</v>
      </c>
      <c r="E56" s="1">
        <v>0.19</v>
      </c>
      <c r="F56" s="1">
        <v>15.731</v>
      </c>
      <c r="G56" s="1">
        <v>0.46</v>
      </c>
      <c r="H56" s="1">
        <v>12.14</v>
      </c>
      <c r="I56" s="1">
        <v>18.318000000000001</v>
      </c>
      <c r="J56" s="1">
        <v>0.38400000000000001</v>
      </c>
      <c r="K56" s="1">
        <v>0</v>
      </c>
      <c r="L56" s="1">
        <v>0</v>
      </c>
      <c r="M56" s="1">
        <v>0</v>
      </c>
      <c r="N56" s="1">
        <f t="shared" si="1"/>
        <v>100.01399999999998</v>
      </c>
      <c r="O56" s="1" t="s">
        <v>75</v>
      </c>
      <c r="P56" t="str" cm="1">
        <f t="array" ref="P56">_xlfn.IFS(A56=2,"Core",A56=1,"Rim",TRUE,"Mantle")</f>
        <v>Core</v>
      </c>
      <c r="Q56" s="1" t="s">
        <v>76</v>
      </c>
      <c r="R56" s="1">
        <v>1.9610000000000001</v>
      </c>
      <c r="S56" s="1">
        <v>7.0000000000000001E-3</v>
      </c>
      <c r="T56" s="1">
        <v>4.5999999999999999E-2</v>
      </c>
      <c r="U56" s="1">
        <v>6.0000000000000001E-3</v>
      </c>
      <c r="V56" s="1">
        <v>0.04</v>
      </c>
      <c r="W56" s="1">
        <v>0.46100000000000002</v>
      </c>
      <c r="X56" s="1">
        <v>1.4999999999999999E-2</v>
      </c>
      <c r="Y56" s="1">
        <v>0.68899999999999995</v>
      </c>
      <c r="Z56" s="1">
        <v>0.747</v>
      </c>
      <c r="AA56" s="1">
        <v>2.8000000000000001E-2</v>
      </c>
      <c r="AB56" s="1">
        <v>0</v>
      </c>
      <c r="AC56" s="1">
        <v>4</v>
      </c>
      <c r="AD56" s="1">
        <v>38.268442622950822</v>
      </c>
      <c r="AE56" s="1">
        <v>35.297131147540981</v>
      </c>
      <c r="AF56" s="1">
        <v>26.434426229508201</v>
      </c>
      <c r="AG56" s="1">
        <v>57.899159663865539</v>
      </c>
      <c r="AH56" s="2">
        <v>7.9840319361277445E-2</v>
      </c>
      <c r="AI56" s="1">
        <v>0.45568647540983609</v>
      </c>
      <c r="AJ56" s="1">
        <v>0.38268442622950821</v>
      </c>
      <c r="AL56" s="1">
        <v>1.676261735124903</v>
      </c>
      <c r="AM56" s="1">
        <v>1362.1336638062401</v>
      </c>
      <c r="AN56" s="1">
        <v>1373.090209960938</v>
      </c>
      <c r="AO56" s="1">
        <v>2.348432302474976</v>
      </c>
      <c r="AP56" s="1">
        <v>1337.152221679688</v>
      </c>
      <c r="AQ56" s="1">
        <v>1391.1320158818201</v>
      </c>
      <c r="AR56" s="1">
        <v>1390.3867356691051</v>
      </c>
      <c r="AS56" s="1">
        <v>3.6452090740203862</v>
      </c>
      <c r="AT56" s="1">
        <v>2.1274491002527611</v>
      </c>
      <c r="AU56" s="1">
        <v>2.0346235591482968</v>
      </c>
      <c r="AV56" s="1">
        <v>1</v>
      </c>
    </row>
    <row r="57" spans="1:48" s="1" customFormat="1" x14ac:dyDescent="0.3">
      <c r="A57" s="1">
        <v>2</v>
      </c>
      <c r="B57" s="1">
        <v>51.188000000000002</v>
      </c>
      <c r="C57" s="1">
        <v>0.23100000000000001</v>
      </c>
      <c r="D57" s="1">
        <v>1.0720000000000001</v>
      </c>
      <c r="E57" s="1">
        <v>0.158</v>
      </c>
      <c r="F57" s="1">
        <v>15.648999999999999</v>
      </c>
      <c r="G57" s="1">
        <v>0.42899999999999999</v>
      </c>
      <c r="H57" s="1">
        <v>12.000999999999999</v>
      </c>
      <c r="I57" s="1">
        <v>17.972999999999999</v>
      </c>
      <c r="J57" s="1">
        <v>0.34</v>
      </c>
      <c r="K57" s="1">
        <v>0</v>
      </c>
      <c r="L57" s="1">
        <v>0</v>
      </c>
      <c r="M57" s="1">
        <v>0</v>
      </c>
      <c r="N57" s="1">
        <f t="shared" si="1"/>
        <v>99.041000000000011</v>
      </c>
      <c r="O57" s="1" t="s">
        <v>75</v>
      </c>
      <c r="P57" t="str" cm="1">
        <f t="array" ref="P57">_xlfn.IFS(A57=2,"Core",A57=1,"Rim",TRUE,"Mantle")</f>
        <v>Core</v>
      </c>
      <c r="Q57" s="1" t="s">
        <v>76</v>
      </c>
      <c r="R57" s="1">
        <v>1.9690000000000001</v>
      </c>
      <c r="S57" s="1">
        <v>7.0000000000000001E-3</v>
      </c>
      <c r="T57" s="1">
        <v>4.9000000000000002E-2</v>
      </c>
      <c r="U57" s="1">
        <v>5.0000000000000001E-3</v>
      </c>
      <c r="V57" s="1">
        <v>2.1000000000000001E-2</v>
      </c>
      <c r="W57" s="1">
        <v>0.48199999999999998</v>
      </c>
      <c r="X57" s="1">
        <v>1.4E-2</v>
      </c>
      <c r="Y57" s="1">
        <v>0.68799999999999994</v>
      </c>
      <c r="Z57" s="1">
        <v>0.74099999999999999</v>
      </c>
      <c r="AA57" s="1">
        <v>2.5000000000000001E-2</v>
      </c>
      <c r="AB57" s="1">
        <v>0</v>
      </c>
      <c r="AC57" s="1">
        <v>4</v>
      </c>
      <c r="AD57" s="1">
        <v>38.0781089414183</v>
      </c>
      <c r="AE57" s="1">
        <v>35.354573484069881</v>
      </c>
      <c r="AF57" s="1">
        <v>26.567317574511822</v>
      </c>
      <c r="AG57" s="1">
        <v>57.766582703610418</v>
      </c>
      <c r="AH57" s="2">
        <v>4.1749502982107362E-2</v>
      </c>
      <c r="AI57" s="1">
        <v>0.45606372045220972</v>
      </c>
      <c r="AJ57" s="1">
        <v>0.38078108941418298</v>
      </c>
      <c r="AL57" s="1">
        <v>1.949806656024339</v>
      </c>
      <c r="AM57" s="1">
        <v>1365.8507987590961</v>
      </c>
      <c r="AN57" s="1">
        <v>1367.59521484375</v>
      </c>
      <c r="AO57" s="1">
        <v>1.954674124717712</v>
      </c>
      <c r="AP57" s="1">
        <v>1339.254516601562</v>
      </c>
      <c r="AQ57" s="1">
        <v>1399.7020047716339</v>
      </c>
      <c r="AR57" s="1">
        <v>1406.665865556289</v>
      </c>
      <c r="AS57" s="1">
        <v>3.1632177829742432</v>
      </c>
      <c r="AT57" s="1">
        <v>3.0537459551123902</v>
      </c>
      <c r="AU57" s="1">
        <v>3.9204011031790649</v>
      </c>
      <c r="AV57" s="1">
        <v>1</v>
      </c>
    </row>
    <row r="58" spans="1:48" s="1" customFormat="1" x14ac:dyDescent="0.3">
      <c r="A58" s="1">
        <v>3</v>
      </c>
      <c r="B58" s="1">
        <v>51.168999999999997</v>
      </c>
      <c r="C58" s="1">
        <v>0.2</v>
      </c>
      <c r="D58" s="1">
        <v>1.0960000000000001</v>
      </c>
      <c r="E58" s="1">
        <v>0.17699999999999999</v>
      </c>
      <c r="F58" s="1">
        <v>16.265000000000001</v>
      </c>
      <c r="G58" s="1">
        <v>0.48299999999999998</v>
      </c>
      <c r="H58" s="1">
        <v>12.331</v>
      </c>
      <c r="I58" s="1">
        <v>18.372</v>
      </c>
      <c r="J58" s="1">
        <v>0.27300000000000002</v>
      </c>
      <c r="K58" s="1">
        <v>1.7999999999999999E-2</v>
      </c>
      <c r="L58" s="1">
        <v>0</v>
      </c>
      <c r="M58" s="1">
        <v>0</v>
      </c>
      <c r="N58" s="1">
        <f t="shared" si="1"/>
        <v>100.38400000000001</v>
      </c>
      <c r="O58" s="1" t="s">
        <v>75</v>
      </c>
      <c r="P58" t="str" cm="1">
        <f t="array" ref="P58">_xlfn.IFS(A58=2,"Core",A58=1,"Rim",TRUE,"Mantle")</f>
        <v>Mantle</v>
      </c>
      <c r="Q58" s="1" t="s">
        <v>76</v>
      </c>
      <c r="R58" s="1">
        <v>1.9419999999999999</v>
      </c>
      <c r="S58" s="1">
        <v>6.0000000000000001E-3</v>
      </c>
      <c r="T58" s="1">
        <v>4.9000000000000002E-2</v>
      </c>
      <c r="U58" s="1">
        <v>5.0000000000000001E-3</v>
      </c>
      <c r="V58" s="1">
        <v>7.0999999999999994E-2</v>
      </c>
      <c r="W58" s="1">
        <v>0.44600000000000001</v>
      </c>
      <c r="X58" s="1">
        <v>1.6E-2</v>
      </c>
      <c r="Y58" s="1">
        <v>0.69799999999999995</v>
      </c>
      <c r="Z58" s="1">
        <v>0.747</v>
      </c>
      <c r="AA58" s="1">
        <v>0.02</v>
      </c>
      <c r="AB58" s="1">
        <v>1E-3</v>
      </c>
      <c r="AC58" s="1">
        <v>4</v>
      </c>
      <c r="AD58" s="1">
        <v>37.765419615773517</v>
      </c>
      <c r="AE58" s="1">
        <v>35.2881698685541</v>
      </c>
      <c r="AF58" s="1">
        <v>26.946410515672405</v>
      </c>
      <c r="AG58" s="1">
        <v>57.448559670781897</v>
      </c>
      <c r="AH58" s="2">
        <v>0.13733075435203093</v>
      </c>
      <c r="AI58" s="1">
        <v>0.45829120323559158</v>
      </c>
      <c r="AJ58" s="1">
        <v>0.37765419615773516</v>
      </c>
      <c r="AL58" s="1">
        <v>-0.35880676122118521</v>
      </c>
      <c r="AM58" s="1">
        <v>1344.235320557415</v>
      </c>
      <c r="AN58" s="1">
        <v>1352.533203125</v>
      </c>
      <c r="AO58" s="1">
        <v>2.5234255790710449</v>
      </c>
      <c r="AP58" s="1">
        <v>1320.341064453125</v>
      </c>
      <c r="AQ58" s="1">
        <v>1352.8653352359891</v>
      </c>
      <c r="AR58" s="1">
        <v>1347.213782219404</v>
      </c>
      <c r="AS58" s="1">
        <v>2.6564004421234131</v>
      </c>
      <c r="AT58" s="1">
        <v>-2.3993762532122669</v>
      </c>
      <c r="AU58" s="1">
        <v>-3.104283751465744</v>
      </c>
      <c r="AV58" s="1">
        <v>1</v>
      </c>
    </row>
    <row r="59" spans="1:48" s="1" customFormat="1" x14ac:dyDescent="0.3">
      <c r="A59" s="1">
        <v>3</v>
      </c>
      <c r="B59" s="1">
        <v>50.65</v>
      </c>
      <c r="C59" s="1">
        <v>0.18</v>
      </c>
      <c r="D59" s="1">
        <v>0.95099999999999996</v>
      </c>
      <c r="E59" s="1">
        <v>0.223</v>
      </c>
      <c r="F59" s="1">
        <v>16.006</v>
      </c>
      <c r="G59" s="1">
        <v>0.40899999999999997</v>
      </c>
      <c r="H59" s="1">
        <v>12.127000000000001</v>
      </c>
      <c r="I59" s="1">
        <v>18.766999999999999</v>
      </c>
      <c r="J59" s="1">
        <v>0.25800000000000001</v>
      </c>
      <c r="K59" s="1">
        <v>0</v>
      </c>
      <c r="L59" s="1">
        <v>0</v>
      </c>
      <c r="M59" s="1">
        <v>0</v>
      </c>
      <c r="N59" s="1">
        <f t="shared" si="1"/>
        <v>99.570999999999984</v>
      </c>
      <c r="O59" s="1" t="s">
        <v>75</v>
      </c>
      <c r="P59" t="str" cm="1">
        <f t="array" ref="P59">_xlfn.IFS(A59=2,"Core",A59=1,"Rim",TRUE,"Mantle")</f>
        <v>Mantle</v>
      </c>
      <c r="Q59" s="1" t="s">
        <v>76</v>
      </c>
      <c r="R59" s="1">
        <v>1.9390000000000001</v>
      </c>
      <c r="S59" s="1">
        <v>5.0000000000000001E-3</v>
      </c>
      <c r="T59" s="1">
        <v>4.2999999999999997E-2</v>
      </c>
      <c r="U59" s="1">
        <v>7.0000000000000001E-3</v>
      </c>
      <c r="V59" s="1">
        <v>8.2000000000000003E-2</v>
      </c>
      <c r="W59" s="1">
        <v>0.43099999999999999</v>
      </c>
      <c r="X59" s="1">
        <v>1.2999999999999999E-2</v>
      </c>
      <c r="Y59" s="1">
        <v>0.69199999999999995</v>
      </c>
      <c r="Z59" s="1">
        <v>0.77</v>
      </c>
      <c r="AA59" s="1">
        <v>1.9E-2</v>
      </c>
      <c r="AB59" s="1">
        <v>0</v>
      </c>
      <c r="AC59" s="1">
        <v>4</v>
      </c>
      <c r="AD59" s="1">
        <v>38.732394366197184</v>
      </c>
      <c r="AE59" s="1">
        <v>34.808853118712271</v>
      </c>
      <c r="AF59" s="1">
        <v>26.458752515090548</v>
      </c>
      <c r="AG59" s="1">
        <v>57.42738589211617</v>
      </c>
      <c r="AH59" s="2">
        <v>0.15984405458089668</v>
      </c>
      <c r="AI59" s="1">
        <v>0.45824949698189144</v>
      </c>
      <c r="AJ59" s="1">
        <v>0.38732394366197181</v>
      </c>
      <c r="AM59" s="1">
        <v>1342.749958974322</v>
      </c>
      <c r="AN59" s="1">
        <v>1390.3740234375</v>
      </c>
      <c r="AO59" s="1">
        <v>2.7517292499542241</v>
      </c>
      <c r="AP59" s="1">
        <v>1344.005615234375</v>
      </c>
      <c r="AS59" s="1">
        <v>2.524651050567627</v>
      </c>
      <c r="AV59" s="1">
        <v>1</v>
      </c>
    </row>
    <row r="60" spans="1:48" s="1" customFormat="1" x14ac:dyDescent="0.3">
      <c r="A60" s="1">
        <v>3</v>
      </c>
      <c r="B60" s="1">
        <v>51.808</v>
      </c>
      <c r="C60" s="1">
        <v>0.20599999999999999</v>
      </c>
      <c r="D60" s="1">
        <v>0.91700000000000004</v>
      </c>
      <c r="E60" s="1">
        <v>0.20300000000000001</v>
      </c>
      <c r="F60" s="1">
        <v>16.202999999999999</v>
      </c>
      <c r="G60" s="1">
        <v>0.48499999999999999</v>
      </c>
      <c r="H60" s="1">
        <v>12.218999999999999</v>
      </c>
      <c r="I60" s="1">
        <v>18.515000000000001</v>
      </c>
      <c r="J60" s="1">
        <v>0.33900000000000002</v>
      </c>
      <c r="K60" s="1">
        <v>0</v>
      </c>
      <c r="L60" s="1">
        <v>0</v>
      </c>
      <c r="M60" s="1">
        <v>0</v>
      </c>
      <c r="N60" s="1">
        <f t="shared" si="1"/>
        <v>100.895</v>
      </c>
      <c r="O60" s="1" t="s">
        <v>75</v>
      </c>
      <c r="P60" t="str" cm="1">
        <f t="array" ref="P60">_xlfn.IFS(A60=2,"Core",A60=1,"Rim",TRUE,"Mantle")</f>
        <v>Mantle</v>
      </c>
      <c r="Q60" s="1" t="s">
        <v>76</v>
      </c>
      <c r="R60" s="1">
        <v>1.9570000000000001</v>
      </c>
      <c r="S60" s="1">
        <v>6.0000000000000001E-3</v>
      </c>
      <c r="T60" s="1">
        <v>4.1000000000000002E-2</v>
      </c>
      <c r="U60" s="1">
        <v>6.0000000000000001E-3</v>
      </c>
      <c r="V60" s="1">
        <v>5.0999999999999997E-2</v>
      </c>
      <c r="W60" s="1">
        <v>0.46</v>
      </c>
      <c r="X60" s="1">
        <v>1.6E-2</v>
      </c>
      <c r="Y60" s="1">
        <v>0.68799999999999994</v>
      </c>
      <c r="Z60" s="1">
        <v>0.75</v>
      </c>
      <c r="AA60" s="1">
        <v>2.5000000000000001E-2</v>
      </c>
      <c r="AB60" s="1">
        <v>0</v>
      </c>
      <c r="AC60" s="1">
        <v>4</v>
      </c>
      <c r="AD60" s="1">
        <v>38.167938931297705</v>
      </c>
      <c r="AE60" s="1">
        <v>35.012722646310429</v>
      </c>
      <c r="AF60" s="1">
        <v>26.819338422391859</v>
      </c>
      <c r="AG60" s="1">
        <v>57.381150959132619</v>
      </c>
      <c r="AH60" s="2">
        <v>9.9804305283757333E-2</v>
      </c>
      <c r="AI60" s="1">
        <v>0.45903307888040712</v>
      </c>
      <c r="AJ60" s="1">
        <v>0.38167938931297707</v>
      </c>
      <c r="AL60" s="1">
        <v>0.62084473018202146</v>
      </c>
      <c r="AM60" s="1">
        <v>1352.035276572343</v>
      </c>
      <c r="AN60" s="1">
        <v>1370.125366210938</v>
      </c>
      <c r="AO60" s="1">
        <v>2.7211117744445801</v>
      </c>
      <c r="AP60" s="1">
        <v>1332.590087890625</v>
      </c>
      <c r="AQ60" s="1">
        <v>1371.5132844288521</v>
      </c>
      <c r="AR60" s="1">
        <v>1368.587881020625</v>
      </c>
      <c r="AS60" s="1">
        <v>2.9653046131134029</v>
      </c>
      <c r="AT60" s="1">
        <v>-0.11567885830663729</v>
      </c>
      <c r="AU60" s="1">
        <v>-0.48046881493705312</v>
      </c>
      <c r="AV60" s="1">
        <v>1</v>
      </c>
    </row>
    <row r="61" spans="1:48" s="1" customFormat="1" x14ac:dyDescent="0.3">
      <c r="A61" s="1">
        <v>3</v>
      </c>
      <c r="B61" s="1">
        <v>51.744</v>
      </c>
      <c r="C61" s="1">
        <v>0.20599999999999999</v>
      </c>
      <c r="D61" s="1">
        <v>1.026</v>
      </c>
      <c r="E61" s="1">
        <v>0.17399999999999999</v>
      </c>
      <c r="F61" s="1">
        <v>16.164000000000001</v>
      </c>
      <c r="G61" s="1">
        <v>0.46200000000000002</v>
      </c>
      <c r="H61" s="1">
        <v>12.224</v>
      </c>
      <c r="I61" s="1">
        <v>18.318999999999999</v>
      </c>
      <c r="J61" s="1">
        <v>0.35499999999999998</v>
      </c>
      <c r="K61" s="1">
        <v>0</v>
      </c>
      <c r="L61" s="1">
        <v>0</v>
      </c>
      <c r="M61" s="1">
        <v>5.1999999999999998E-2</v>
      </c>
      <c r="N61" s="1">
        <f t="shared" si="1"/>
        <v>100.72600000000003</v>
      </c>
      <c r="O61" s="1" t="s">
        <v>75</v>
      </c>
      <c r="P61" t="str" cm="1">
        <f t="array" ref="P61">_xlfn.IFS(A61=2,"Core",A61=1,"Rim",TRUE,"Mantle")</f>
        <v>Mantle</v>
      </c>
      <c r="Q61" s="1" t="s">
        <v>76</v>
      </c>
      <c r="R61" s="1">
        <v>1.958</v>
      </c>
      <c r="S61" s="1">
        <v>6.0000000000000001E-3</v>
      </c>
      <c r="T61" s="1">
        <v>4.5999999999999999E-2</v>
      </c>
      <c r="U61" s="1">
        <v>5.0000000000000001E-3</v>
      </c>
      <c r="V61" s="1">
        <v>4.7E-2</v>
      </c>
      <c r="W61" s="1">
        <v>0.46500000000000002</v>
      </c>
      <c r="X61" s="1">
        <v>1.4999999999999999E-2</v>
      </c>
      <c r="Y61" s="1">
        <v>0.68899999999999995</v>
      </c>
      <c r="Z61" s="1">
        <v>0.74299999999999999</v>
      </c>
      <c r="AA61" s="1">
        <v>2.5999999999999999E-2</v>
      </c>
      <c r="AB61" s="1">
        <v>0</v>
      </c>
      <c r="AC61" s="1">
        <v>4</v>
      </c>
      <c r="AD61" s="1">
        <v>37.927514037774387</v>
      </c>
      <c r="AE61" s="1">
        <v>35.171005615109749</v>
      </c>
      <c r="AF61" s="1">
        <v>26.901480347115879</v>
      </c>
      <c r="AG61" s="1">
        <v>57.368859283930057</v>
      </c>
      <c r="AH61" s="2">
        <v>9.1796875E-2</v>
      </c>
      <c r="AI61" s="1">
        <v>0.45865237366003075</v>
      </c>
      <c r="AJ61" s="1">
        <v>0.37927514037774385</v>
      </c>
      <c r="AL61" s="1">
        <v>1.2938043195491249</v>
      </c>
      <c r="AM61" s="1">
        <v>1358.2960920761691</v>
      </c>
      <c r="AN61" s="1">
        <v>1369.423583984375</v>
      </c>
      <c r="AO61" s="1">
        <v>2.0910570621490479</v>
      </c>
      <c r="AP61" s="1">
        <v>1334.405639648438</v>
      </c>
      <c r="AQ61" s="1">
        <v>1386.138250220142</v>
      </c>
      <c r="AR61" s="1">
        <v>1385.4533430039121</v>
      </c>
      <c r="AS61" s="1">
        <v>3.3492336273193359</v>
      </c>
      <c r="AT61" s="1">
        <v>1.6158633692216431</v>
      </c>
      <c r="AU61" s="1">
        <v>1.5305028101247919</v>
      </c>
      <c r="AV61" s="1">
        <v>1</v>
      </c>
    </row>
    <row r="62" spans="1:48" s="1" customFormat="1" x14ac:dyDescent="0.3">
      <c r="A62" s="1">
        <v>3</v>
      </c>
      <c r="B62" s="1">
        <v>51.756</v>
      </c>
      <c r="C62" s="1">
        <v>0.251</v>
      </c>
      <c r="D62" s="1">
        <v>0.97599999999999998</v>
      </c>
      <c r="E62" s="1">
        <v>0.187</v>
      </c>
      <c r="F62" s="1">
        <v>16.462</v>
      </c>
      <c r="G62" s="1">
        <v>0.502</v>
      </c>
      <c r="H62" s="1">
        <v>12.420999999999999</v>
      </c>
      <c r="I62" s="1">
        <v>17.475999999999999</v>
      </c>
      <c r="J62" s="1">
        <v>0.23</v>
      </c>
      <c r="K62" s="1">
        <v>0</v>
      </c>
      <c r="L62" s="1">
        <v>0</v>
      </c>
      <c r="M62" s="1">
        <v>0</v>
      </c>
      <c r="N62" s="1">
        <f t="shared" si="1"/>
        <v>100.26099999999998</v>
      </c>
      <c r="O62" s="1" t="s">
        <v>75</v>
      </c>
      <c r="P62" t="str" cm="1">
        <f t="array" ref="P62">_xlfn.IFS(A62=2,"Core",A62=1,"Rim",TRUE,"Mantle")</f>
        <v>Mantle</v>
      </c>
      <c r="Q62" s="1" t="s">
        <v>76</v>
      </c>
      <c r="R62" s="1">
        <v>1.9690000000000001</v>
      </c>
      <c r="S62" s="1">
        <v>7.0000000000000001E-3</v>
      </c>
      <c r="T62" s="1">
        <v>4.3999999999999997E-2</v>
      </c>
      <c r="U62" s="1">
        <v>6.0000000000000001E-3</v>
      </c>
      <c r="V62" s="1">
        <v>1.4E-2</v>
      </c>
      <c r="W62" s="1">
        <v>0.51</v>
      </c>
      <c r="X62" s="1">
        <v>1.6E-2</v>
      </c>
      <c r="Y62" s="1">
        <v>0.70399999999999996</v>
      </c>
      <c r="Z62" s="1">
        <v>0.71299999999999997</v>
      </c>
      <c r="AA62" s="1">
        <v>1.7000000000000001E-2</v>
      </c>
      <c r="AB62" s="1">
        <v>0</v>
      </c>
      <c r="AC62" s="1">
        <v>4</v>
      </c>
      <c r="AD62" s="1">
        <v>36.433316300459886</v>
      </c>
      <c r="AE62" s="1">
        <v>35.973428717424625</v>
      </c>
      <c r="AF62" s="1">
        <v>27.593254982115482</v>
      </c>
      <c r="AG62" s="1">
        <v>57.328990228013026</v>
      </c>
      <c r="AH62" s="2">
        <v>2.6717557251908396E-2</v>
      </c>
      <c r="AI62" s="1">
        <v>0.45809913132345426</v>
      </c>
      <c r="AJ62" s="1">
        <v>0.36433316300459884</v>
      </c>
      <c r="AL62" s="1">
        <v>1.068085759116538</v>
      </c>
      <c r="AM62" s="1">
        <v>1353.540869824172</v>
      </c>
      <c r="AN62" s="1">
        <v>1375.130493164062</v>
      </c>
      <c r="AO62" s="1">
        <v>1.7171341180801389</v>
      </c>
      <c r="AP62" s="1">
        <v>1333.9345703125</v>
      </c>
      <c r="AQ62" s="1">
        <v>1390.9311745890491</v>
      </c>
      <c r="AR62" s="1">
        <v>1399.3807154228309</v>
      </c>
      <c r="AS62" s="1">
        <v>1.5090445280075071</v>
      </c>
      <c r="AT62" s="1">
        <v>2.1210547670634701</v>
      </c>
      <c r="AU62" s="1">
        <v>3.173568290913293</v>
      </c>
      <c r="AV62" s="1">
        <v>1</v>
      </c>
    </row>
    <row r="63" spans="1:48" s="1" customFormat="1" x14ac:dyDescent="0.3">
      <c r="A63" s="1">
        <v>3</v>
      </c>
      <c r="B63" s="1">
        <v>51.759</v>
      </c>
      <c r="C63" s="1">
        <v>0.16300000000000001</v>
      </c>
      <c r="D63" s="1">
        <v>1.06</v>
      </c>
      <c r="E63" s="1">
        <v>0.20100000000000001</v>
      </c>
      <c r="F63" s="1">
        <v>16.045999999999999</v>
      </c>
      <c r="G63" s="1">
        <v>0.46300000000000002</v>
      </c>
      <c r="H63" s="1">
        <v>12.02</v>
      </c>
      <c r="I63" s="1">
        <v>18.614999999999998</v>
      </c>
      <c r="J63" s="1">
        <v>0.32900000000000001</v>
      </c>
      <c r="K63" s="1">
        <v>0</v>
      </c>
      <c r="L63" s="1">
        <v>0</v>
      </c>
      <c r="M63" s="1">
        <v>2.3E-2</v>
      </c>
      <c r="N63" s="1">
        <f t="shared" si="1"/>
        <v>100.67899999999997</v>
      </c>
      <c r="O63" s="1" t="s">
        <v>75</v>
      </c>
      <c r="P63" t="str" cm="1">
        <f t="array" ref="P63">_xlfn.IFS(A63=2,"Core",A63=1,"Rim",TRUE,"Mantle")</f>
        <v>Mantle</v>
      </c>
      <c r="Q63" s="1" t="s">
        <v>76</v>
      </c>
      <c r="R63" s="1">
        <v>1.9610000000000001</v>
      </c>
      <c r="S63" s="1">
        <v>5.0000000000000001E-3</v>
      </c>
      <c r="T63" s="1">
        <v>4.7E-2</v>
      </c>
      <c r="U63" s="1">
        <v>6.0000000000000001E-3</v>
      </c>
      <c r="V63" s="1">
        <v>0.04</v>
      </c>
      <c r="W63" s="1">
        <v>0.46800000000000003</v>
      </c>
      <c r="X63" s="1">
        <v>1.4999999999999999E-2</v>
      </c>
      <c r="Y63" s="1">
        <v>0.67900000000000005</v>
      </c>
      <c r="Z63" s="1">
        <v>0.75600000000000001</v>
      </c>
      <c r="AA63" s="1">
        <v>2.4E-2</v>
      </c>
      <c r="AB63" s="1">
        <v>0</v>
      </c>
      <c r="AC63" s="1">
        <v>4</v>
      </c>
      <c r="AD63" s="1">
        <v>38.610827374872322</v>
      </c>
      <c r="AE63" s="1">
        <v>34.678243105209397</v>
      </c>
      <c r="AF63" s="1">
        <v>26.710929519918281</v>
      </c>
      <c r="AG63" s="1">
        <v>57.203032855939348</v>
      </c>
      <c r="AH63" s="2">
        <v>7.874015748031496E-2</v>
      </c>
      <c r="AI63" s="1">
        <v>0.46016343207354438</v>
      </c>
      <c r="AJ63" s="1">
        <v>0.3861082737487232</v>
      </c>
      <c r="AL63" s="1">
        <v>1.1437713064674391</v>
      </c>
      <c r="AM63" s="1">
        <v>1355.6346494424999</v>
      </c>
      <c r="AN63" s="1">
        <v>1379.229858398438</v>
      </c>
      <c r="AO63" s="1">
        <v>2.785987377166748</v>
      </c>
      <c r="AP63" s="1">
        <v>1328.332153320312</v>
      </c>
      <c r="AQ63" s="1">
        <v>1387.9416510839069</v>
      </c>
      <c r="AR63" s="1">
        <v>1391.863021674618</v>
      </c>
      <c r="AS63" s="1">
        <v>2.87882399559021</v>
      </c>
      <c r="AT63" s="1">
        <v>1.7617021060573279</v>
      </c>
      <c r="AU63" s="1">
        <v>2.250202826421789</v>
      </c>
      <c r="AV63" s="1">
        <v>1</v>
      </c>
    </row>
    <row r="64" spans="1:48" s="1" customFormat="1" x14ac:dyDescent="0.3">
      <c r="A64" s="1">
        <v>3</v>
      </c>
      <c r="B64" s="1">
        <v>51.462000000000003</v>
      </c>
      <c r="C64" s="1">
        <v>0.214</v>
      </c>
      <c r="D64" s="1">
        <v>1.044</v>
      </c>
      <c r="E64" s="1">
        <v>0.218</v>
      </c>
      <c r="F64" s="1">
        <v>16.46</v>
      </c>
      <c r="G64" s="1">
        <v>0.496</v>
      </c>
      <c r="H64" s="1">
        <v>12.032999999999999</v>
      </c>
      <c r="I64" s="1">
        <v>18.309000000000001</v>
      </c>
      <c r="J64" s="1">
        <v>0.29699999999999999</v>
      </c>
      <c r="K64" s="1">
        <v>0</v>
      </c>
      <c r="L64" s="1">
        <v>0</v>
      </c>
      <c r="M64" s="1">
        <v>0</v>
      </c>
      <c r="N64" s="1">
        <f t="shared" si="1"/>
        <v>100.53299999999999</v>
      </c>
      <c r="O64" s="1" t="s">
        <v>75</v>
      </c>
      <c r="P64" t="str" cm="1">
        <f t="array" ref="P64">_xlfn.IFS(A64=2,"Core",A64=1,"Rim",TRUE,"Mantle")</f>
        <v>Mantle</v>
      </c>
      <c r="Q64" s="1" t="s">
        <v>76</v>
      </c>
      <c r="R64" s="1">
        <v>1.954</v>
      </c>
      <c r="S64" s="1">
        <v>6.0000000000000001E-3</v>
      </c>
      <c r="T64" s="1">
        <v>4.7E-2</v>
      </c>
      <c r="U64" s="1">
        <v>7.0000000000000001E-3</v>
      </c>
      <c r="V64" s="1">
        <v>4.8000000000000001E-2</v>
      </c>
      <c r="W64" s="1">
        <v>0.47499999999999998</v>
      </c>
      <c r="X64" s="1">
        <v>1.6E-2</v>
      </c>
      <c r="Y64" s="1">
        <v>0.68100000000000005</v>
      </c>
      <c r="Z64" s="1">
        <v>0.745</v>
      </c>
      <c r="AA64" s="1">
        <v>2.1999999999999999E-2</v>
      </c>
      <c r="AB64" s="1">
        <v>0</v>
      </c>
      <c r="AC64" s="1">
        <v>4</v>
      </c>
      <c r="AD64" s="1">
        <v>37.913486005089055</v>
      </c>
      <c r="AE64" s="1">
        <v>34.656488549618324</v>
      </c>
      <c r="AF64" s="1">
        <v>27.430025445292621</v>
      </c>
      <c r="AG64" s="1">
        <v>56.561461794019934</v>
      </c>
      <c r="AH64" s="2">
        <v>9.1778202676864248E-2</v>
      </c>
      <c r="AI64" s="1">
        <v>0.46386768447837146</v>
      </c>
      <c r="AJ64" s="1">
        <v>0.37913486005089053</v>
      </c>
      <c r="AL64" s="1">
        <v>0.5722051271411992</v>
      </c>
      <c r="AM64" s="1">
        <v>1347.3295740567421</v>
      </c>
      <c r="AN64" s="1">
        <v>1381.577880859375</v>
      </c>
      <c r="AO64" s="1">
        <v>2.9499731063842769</v>
      </c>
      <c r="AP64" s="1">
        <v>1331.5166015625</v>
      </c>
      <c r="AQ64" s="1">
        <v>1374.9896869667909</v>
      </c>
      <c r="AR64" s="1">
        <v>1375.2529131273729</v>
      </c>
      <c r="AS64" s="1">
        <v>2.4800820350646968</v>
      </c>
      <c r="AT64" s="1">
        <v>0.51300457038769309</v>
      </c>
      <c r="AU64" s="1">
        <v>0.5458655324402546</v>
      </c>
      <c r="AV64" s="1">
        <v>1</v>
      </c>
    </row>
    <row r="65" spans="1:48" s="1" customFormat="1" x14ac:dyDescent="0.3">
      <c r="A65" s="1">
        <v>3</v>
      </c>
      <c r="B65" s="1">
        <v>51.606999999999999</v>
      </c>
      <c r="C65" s="1">
        <v>0.25600000000000001</v>
      </c>
      <c r="D65" s="1">
        <v>1.0229999999999999</v>
      </c>
      <c r="E65" s="1">
        <v>0.28299999999999997</v>
      </c>
      <c r="F65" s="1">
        <v>16.119</v>
      </c>
      <c r="G65" s="1">
        <v>0.44800000000000001</v>
      </c>
      <c r="H65" s="1">
        <v>11.762</v>
      </c>
      <c r="I65" s="1">
        <v>18.420999999999999</v>
      </c>
      <c r="J65" s="1">
        <v>0.29899999999999999</v>
      </c>
      <c r="K65" s="1">
        <v>0</v>
      </c>
      <c r="L65" s="1">
        <v>0</v>
      </c>
      <c r="M65" s="1">
        <v>0</v>
      </c>
      <c r="N65" s="1">
        <f t="shared" si="1"/>
        <v>100.21800000000002</v>
      </c>
      <c r="O65" s="1" t="s">
        <v>75</v>
      </c>
      <c r="P65" t="str" cm="1">
        <f t="array" ref="P65">_xlfn.IFS(A65=2,"Core",A65=1,"Rim",TRUE,"Mantle")</f>
        <v>Mantle</v>
      </c>
      <c r="Q65" s="1" t="s">
        <v>76</v>
      </c>
      <c r="R65" s="1">
        <v>1.9670000000000001</v>
      </c>
      <c r="S65" s="1">
        <v>7.0000000000000001E-3</v>
      </c>
      <c r="T65" s="1">
        <v>4.5999999999999999E-2</v>
      </c>
      <c r="U65" s="1">
        <v>8.9999999999999993E-3</v>
      </c>
      <c r="V65" s="1">
        <v>1.9E-2</v>
      </c>
      <c r="W65" s="1">
        <v>0.495</v>
      </c>
      <c r="X65" s="1">
        <v>1.4E-2</v>
      </c>
      <c r="Y65" s="1">
        <v>0.66800000000000004</v>
      </c>
      <c r="Z65" s="1">
        <v>0.752</v>
      </c>
      <c r="AA65" s="1">
        <v>2.1999999999999999E-2</v>
      </c>
      <c r="AB65" s="1">
        <v>0</v>
      </c>
      <c r="AC65" s="1">
        <v>4</v>
      </c>
      <c r="AD65" s="1">
        <v>38.603696098562629</v>
      </c>
      <c r="AE65" s="1">
        <v>34.291581108829568</v>
      </c>
      <c r="AF65" s="1">
        <v>27.104722792607806</v>
      </c>
      <c r="AG65" s="1">
        <v>56.514382402707277</v>
      </c>
      <c r="AH65" s="2">
        <v>3.6964980544747082E-2</v>
      </c>
      <c r="AI65" s="1">
        <v>0.46406570841889117</v>
      </c>
      <c r="AJ65" s="1">
        <v>0.38603696098562629</v>
      </c>
      <c r="AL65" s="1">
        <v>1.1591143842787339</v>
      </c>
      <c r="AM65" s="1">
        <v>1355.2583402008629</v>
      </c>
      <c r="AN65" s="1">
        <v>1389.632568359375</v>
      </c>
      <c r="AO65" s="1">
        <v>3.2710471153259282</v>
      </c>
      <c r="AP65" s="1">
        <v>1341.807739257812</v>
      </c>
      <c r="AQ65" s="1">
        <v>1386.88550049175</v>
      </c>
      <c r="AR65" s="1">
        <v>1393.6467533019891</v>
      </c>
      <c r="AS65" s="1">
        <v>2.4824445247650151</v>
      </c>
      <c r="AT65" s="1">
        <v>1.9064991700261089</v>
      </c>
      <c r="AU65" s="1">
        <v>2.7501226268988752</v>
      </c>
      <c r="AV65" s="1">
        <v>1</v>
      </c>
    </row>
    <row r="66" spans="1:48" s="1" customFormat="1" x14ac:dyDescent="0.3">
      <c r="A66" s="1">
        <v>3</v>
      </c>
      <c r="B66" s="1">
        <v>51.33</v>
      </c>
      <c r="C66" s="1">
        <v>0.32100000000000001</v>
      </c>
      <c r="D66" s="1">
        <v>1.377</v>
      </c>
      <c r="E66" s="1">
        <v>0.20699999999999999</v>
      </c>
      <c r="F66" s="1">
        <v>16.533000000000001</v>
      </c>
      <c r="G66" s="1">
        <v>0.5</v>
      </c>
      <c r="H66" s="1">
        <v>12.016999999999999</v>
      </c>
      <c r="I66" s="1">
        <v>18.056999999999999</v>
      </c>
      <c r="J66" s="1">
        <v>0.33700000000000002</v>
      </c>
      <c r="K66" s="1">
        <v>0</v>
      </c>
      <c r="L66" s="1">
        <v>0</v>
      </c>
      <c r="M66" s="1">
        <v>0</v>
      </c>
      <c r="N66" s="1">
        <f t="shared" ref="N66:N97" si="2">SUM(B66:M66)</f>
        <v>100.679</v>
      </c>
      <c r="O66" s="1" t="s">
        <v>75</v>
      </c>
      <c r="P66" t="str" cm="1">
        <f t="array" ref="P66">_xlfn.IFS(A66=2,"Core",A66=1,"Rim",TRUE,"Mantle")</f>
        <v>Mantle</v>
      </c>
      <c r="Q66" s="1" t="s">
        <v>76</v>
      </c>
      <c r="R66" s="1">
        <v>1.946</v>
      </c>
      <c r="S66" s="1">
        <v>8.9999999999999993E-3</v>
      </c>
      <c r="T66" s="1">
        <v>6.2E-2</v>
      </c>
      <c r="U66" s="1">
        <v>6.0000000000000001E-3</v>
      </c>
      <c r="V66" s="1">
        <v>4.7E-2</v>
      </c>
      <c r="W66" s="1">
        <v>0.47699999999999998</v>
      </c>
      <c r="X66" s="1">
        <v>1.6E-2</v>
      </c>
      <c r="Y66" s="1">
        <v>0.67900000000000005</v>
      </c>
      <c r="Z66" s="1">
        <v>0.73299999999999998</v>
      </c>
      <c r="AA66" s="1">
        <v>2.5000000000000001E-2</v>
      </c>
      <c r="AB66" s="1">
        <v>0</v>
      </c>
      <c r="AC66" s="1">
        <v>4</v>
      </c>
      <c r="AD66" s="1">
        <v>37.551229508196712</v>
      </c>
      <c r="AE66" s="1">
        <v>34.784836065573771</v>
      </c>
      <c r="AF66" s="1">
        <v>27.66393442622951</v>
      </c>
      <c r="AG66" s="1">
        <v>56.442227763923526</v>
      </c>
      <c r="AH66" s="2">
        <v>8.9694656488549629E-2</v>
      </c>
      <c r="AI66" s="1">
        <v>0.46439549180327866</v>
      </c>
      <c r="AJ66" s="1">
        <v>0.37551229508196715</v>
      </c>
      <c r="AL66" s="1">
        <v>1.54859972134895</v>
      </c>
      <c r="AM66" s="1">
        <v>1351.580227178162</v>
      </c>
      <c r="AN66" s="1">
        <v>1372.819091796875</v>
      </c>
      <c r="AO66" s="1">
        <v>3.30066967010498</v>
      </c>
      <c r="AP66" s="1">
        <v>1335.1123046875</v>
      </c>
      <c r="AQ66" s="1">
        <v>1388.880399424603</v>
      </c>
      <c r="AR66" s="1">
        <v>1389.2235793972809</v>
      </c>
      <c r="AS66" s="1">
        <v>2.9682621955871582</v>
      </c>
      <c r="AT66" s="1">
        <v>2.4583154520860262</v>
      </c>
      <c r="AU66" s="1">
        <v>2.5012099765123872</v>
      </c>
      <c r="AV66" s="1">
        <v>1</v>
      </c>
    </row>
    <row r="67" spans="1:48" s="1" customFormat="1" x14ac:dyDescent="0.3">
      <c r="A67" s="1">
        <v>3</v>
      </c>
      <c r="B67" s="1">
        <v>51.414000000000001</v>
      </c>
      <c r="C67" s="1">
        <v>0.23699999999999999</v>
      </c>
      <c r="D67" s="1">
        <v>1.131</v>
      </c>
      <c r="E67" s="1">
        <v>0.18</v>
      </c>
      <c r="F67" s="1">
        <v>16.465</v>
      </c>
      <c r="G67" s="1">
        <v>0.47699999999999998</v>
      </c>
      <c r="H67" s="1">
        <v>11.935</v>
      </c>
      <c r="I67" s="1">
        <v>18.091999999999999</v>
      </c>
      <c r="J67" s="1">
        <v>0.30099999999999999</v>
      </c>
      <c r="K67" s="1">
        <v>1.2999999999999999E-2</v>
      </c>
      <c r="L67" s="1">
        <v>0</v>
      </c>
      <c r="M67" s="1">
        <v>0.126</v>
      </c>
      <c r="N67" s="1">
        <f t="shared" si="2"/>
        <v>100.37100000000002</v>
      </c>
      <c r="O67" s="1" t="s">
        <v>75</v>
      </c>
      <c r="P67" t="str" cm="1">
        <f t="array" ref="P67">_xlfn.IFS(A67=2,"Core",A67=1,"Rim",TRUE,"Mantle")</f>
        <v>Mantle</v>
      </c>
      <c r="Q67" s="1" t="s">
        <v>76</v>
      </c>
      <c r="R67" s="1">
        <v>1.958</v>
      </c>
      <c r="S67" s="1">
        <v>7.0000000000000001E-3</v>
      </c>
      <c r="T67" s="1">
        <v>5.0999999999999997E-2</v>
      </c>
      <c r="U67" s="1">
        <v>5.0000000000000001E-3</v>
      </c>
      <c r="V67" s="1">
        <v>3.5999999999999997E-2</v>
      </c>
      <c r="W67" s="1">
        <v>0.48799999999999999</v>
      </c>
      <c r="X67" s="1">
        <v>1.4999999999999999E-2</v>
      </c>
      <c r="Y67" s="1">
        <v>0.67800000000000005</v>
      </c>
      <c r="Z67" s="1">
        <v>0.73799999999999999</v>
      </c>
      <c r="AA67" s="1">
        <v>2.1999999999999999E-2</v>
      </c>
      <c r="AB67" s="1">
        <v>1E-3</v>
      </c>
      <c r="AC67" s="1">
        <v>4</v>
      </c>
      <c r="AD67" s="1">
        <v>37.749360613810737</v>
      </c>
      <c r="AE67" s="1">
        <v>34.680306905370841</v>
      </c>
      <c r="AF67" s="1">
        <v>27.570332480818415</v>
      </c>
      <c r="AG67" s="1">
        <v>56.405990016638945</v>
      </c>
      <c r="AH67" s="2">
        <v>6.8702290076335867E-2</v>
      </c>
      <c r="AI67" s="1">
        <v>0.46445012787723783</v>
      </c>
      <c r="AJ67" s="1">
        <v>0.37749360613810734</v>
      </c>
      <c r="AL67" s="1">
        <v>1.234381245130006</v>
      </c>
      <c r="AM67" s="1">
        <v>1352.61161856682</v>
      </c>
      <c r="AN67" s="1">
        <v>1366.786987304688</v>
      </c>
      <c r="AO67" s="1">
        <v>2.8489329814910889</v>
      </c>
      <c r="AP67" s="1">
        <v>1322.434692382812</v>
      </c>
      <c r="AQ67" s="1">
        <v>1387.4461678433449</v>
      </c>
      <c r="AR67" s="1">
        <v>1390.142168963333</v>
      </c>
      <c r="AS67" s="1">
        <v>2.8461425304412842</v>
      </c>
      <c r="AT67" s="1">
        <v>2.0858560138299249</v>
      </c>
      <c r="AU67" s="1">
        <v>2.4224574040002209</v>
      </c>
      <c r="AV67" s="1">
        <v>1</v>
      </c>
    </row>
    <row r="68" spans="1:48" s="1" customFormat="1" x14ac:dyDescent="0.3">
      <c r="A68" s="1">
        <v>3</v>
      </c>
      <c r="B68" s="1">
        <v>51.603999999999999</v>
      </c>
      <c r="C68" s="1">
        <v>0.17899999999999999</v>
      </c>
      <c r="D68" s="1">
        <v>1.0509999999999999</v>
      </c>
      <c r="E68" s="1">
        <v>0.17799999999999999</v>
      </c>
      <c r="F68" s="1">
        <v>16.652000000000001</v>
      </c>
      <c r="G68" s="1">
        <v>0.51700000000000002</v>
      </c>
      <c r="H68" s="1">
        <v>11.871</v>
      </c>
      <c r="I68" s="1">
        <v>17.739000000000001</v>
      </c>
      <c r="J68" s="1">
        <v>0.32400000000000001</v>
      </c>
      <c r="K68" s="1">
        <v>1.6E-2</v>
      </c>
      <c r="L68" s="1">
        <v>0</v>
      </c>
      <c r="M68" s="1">
        <v>2.3E-2</v>
      </c>
      <c r="N68" s="1">
        <f t="shared" si="2"/>
        <v>100.154</v>
      </c>
      <c r="O68" s="1" t="s">
        <v>75</v>
      </c>
      <c r="P68" t="str" cm="1">
        <f t="array" ref="P68">_xlfn.IFS(A68=2,"Core",A68=1,"Rim",TRUE,"Mantle")</f>
        <v>Mantle</v>
      </c>
      <c r="Q68" s="1" t="s">
        <v>76</v>
      </c>
      <c r="R68" s="1">
        <v>1.9690000000000001</v>
      </c>
      <c r="S68" s="1">
        <v>5.0000000000000001E-3</v>
      </c>
      <c r="T68" s="1">
        <v>4.7E-2</v>
      </c>
      <c r="U68" s="1">
        <v>5.0000000000000001E-3</v>
      </c>
      <c r="V68" s="1">
        <v>2.4E-2</v>
      </c>
      <c r="W68" s="1">
        <v>0.50800000000000001</v>
      </c>
      <c r="X68" s="1">
        <v>1.7000000000000001E-2</v>
      </c>
      <c r="Y68" s="1">
        <v>0.67500000000000004</v>
      </c>
      <c r="Z68" s="1">
        <v>0.72499999999999998</v>
      </c>
      <c r="AA68" s="1">
        <v>2.4E-2</v>
      </c>
      <c r="AB68" s="1">
        <v>1E-3</v>
      </c>
      <c r="AC68" s="1">
        <v>4</v>
      </c>
      <c r="AD68" s="1">
        <v>37.198563365828633</v>
      </c>
      <c r="AE68" s="1">
        <v>34.63314520266804</v>
      </c>
      <c r="AF68" s="1">
        <v>28.168291431503338</v>
      </c>
      <c r="AG68" s="1">
        <v>55.92377796188898</v>
      </c>
      <c r="AH68" s="2">
        <v>4.5112781954887209E-2</v>
      </c>
      <c r="AI68" s="1">
        <v>0.4676757311441766</v>
      </c>
      <c r="AJ68" s="1">
        <v>0.37198563365828635</v>
      </c>
      <c r="AL68" s="1">
        <v>2.0634076911771722</v>
      </c>
      <c r="AM68" s="1">
        <v>1355.639980869315</v>
      </c>
      <c r="AN68" s="1">
        <v>1355.05517578125</v>
      </c>
      <c r="AO68" s="1">
        <v>2.4406368732452388</v>
      </c>
      <c r="AP68" s="1">
        <v>1312.372192382812</v>
      </c>
      <c r="AQ68" s="1">
        <v>1397.716155671415</v>
      </c>
      <c r="AR68" s="1">
        <v>1402.4490153142631</v>
      </c>
      <c r="AS68" s="1">
        <v>3.0355536937713619</v>
      </c>
      <c r="AT68" s="1">
        <v>3.2529252369340611</v>
      </c>
      <c r="AU68" s="1">
        <v>3.8434427339848458</v>
      </c>
      <c r="AV68" s="1">
        <v>1</v>
      </c>
    </row>
    <row r="69" spans="1:48" s="1" customFormat="1" x14ac:dyDescent="0.3">
      <c r="A69" s="1">
        <v>3</v>
      </c>
      <c r="B69" s="1">
        <v>51.426000000000002</v>
      </c>
      <c r="C69" s="1">
        <v>0.28599999999999998</v>
      </c>
      <c r="D69" s="1">
        <v>1.2809999999999999</v>
      </c>
      <c r="E69" s="1">
        <v>0.217</v>
      </c>
      <c r="F69" s="1">
        <v>16.635000000000002</v>
      </c>
      <c r="G69" s="1">
        <v>0.45100000000000001</v>
      </c>
      <c r="H69" s="1">
        <v>11.837</v>
      </c>
      <c r="I69" s="1">
        <v>18.204000000000001</v>
      </c>
      <c r="J69" s="1">
        <v>0.25600000000000001</v>
      </c>
      <c r="K69" s="1">
        <v>0</v>
      </c>
      <c r="L69" s="1">
        <v>0</v>
      </c>
      <c r="M69" s="1">
        <v>0</v>
      </c>
      <c r="N69" s="1">
        <f t="shared" si="2"/>
        <v>100.59299999999999</v>
      </c>
      <c r="O69" s="1" t="s">
        <v>75</v>
      </c>
      <c r="P69" t="str" cm="1">
        <f t="array" ref="P69">_xlfn.IFS(A69=2,"Core",A69=1,"Rim",TRUE,"Mantle")</f>
        <v>Mantle</v>
      </c>
      <c r="Q69" s="1" t="s">
        <v>76</v>
      </c>
      <c r="R69" s="1">
        <v>1.954</v>
      </c>
      <c r="S69" s="1">
        <v>8.0000000000000002E-3</v>
      </c>
      <c r="T69" s="1">
        <v>5.7000000000000002E-2</v>
      </c>
      <c r="U69" s="1">
        <v>7.0000000000000001E-3</v>
      </c>
      <c r="V69" s="1">
        <v>0.03</v>
      </c>
      <c r="W69" s="1">
        <v>0.499</v>
      </c>
      <c r="X69" s="1">
        <v>1.4999999999999999E-2</v>
      </c>
      <c r="Y69" s="1">
        <v>0.67</v>
      </c>
      <c r="Z69" s="1">
        <v>0.74099999999999999</v>
      </c>
      <c r="AA69" s="1">
        <v>1.9E-2</v>
      </c>
      <c r="AB69" s="1">
        <v>0</v>
      </c>
      <c r="AC69" s="1">
        <v>4</v>
      </c>
      <c r="AD69" s="1">
        <v>37.902813299232733</v>
      </c>
      <c r="AE69" s="1">
        <v>34.271099744245518</v>
      </c>
      <c r="AF69" s="1">
        <v>27.826086956521738</v>
      </c>
      <c r="AG69" s="1">
        <v>55.879899916597161</v>
      </c>
      <c r="AH69" s="2">
        <v>5.6710775047258973E-2</v>
      </c>
      <c r="AI69" s="1">
        <v>0.4677749360613811</v>
      </c>
      <c r="AJ69" s="1">
        <v>0.37902813299232735</v>
      </c>
      <c r="AL69" s="1">
        <v>0.91279377668379169</v>
      </c>
      <c r="AM69" s="1">
        <v>1349.706818053658</v>
      </c>
      <c r="AN69" s="1">
        <v>1382.71728515625</v>
      </c>
      <c r="AO69" s="1">
        <v>3.0323631763458252</v>
      </c>
      <c r="AP69" s="1">
        <v>1340.578857421875</v>
      </c>
      <c r="AQ69" s="1">
        <v>1385.4637176654339</v>
      </c>
      <c r="AR69" s="1">
        <v>1393.327506114719</v>
      </c>
      <c r="AS69" s="1">
        <v>2.0110116004943852</v>
      </c>
      <c r="AT69" s="1">
        <v>2.0339211702248581</v>
      </c>
      <c r="AU69" s="1">
        <v>3.0168417265506542</v>
      </c>
      <c r="AV69" s="1">
        <v>1</v>
      </c>
    </row>
    <row r="70" spans="1:48" s="1" customFormat="1" x14ac:dyDescent="0.3">
      <c r="A70" s="1">
        <v>3</v>
      </c>
      <c r="B70" s="1">
        <v>50.93</v>
      </c>
      <c r="C70" s="1">
        <v>0.22700000000000001</v>
      </c>
      <c r="D70" s="1">
        <v>1.258</v>
      </c>
      <c r="E70" s="1">
        <v>0.21199999999999999</v>
      </c>
      <c r="F70" s="1">
        <v>16.806000000000001</v>
      </c>
      <c r="G70" s="1">
        <v>0.48599999999999999</v>
      </c>
      <c r="H70" s="1">
        <v>11.834</v>
      </c>
      <c r="I70" s="1">
        <v>18.353000000000002</v>
      </c>
      <c r="J70" s="1">
        <v>0.26300000000000001</v>
      </c>
      <c r="K70" s="1">
        <v>0</v>
      </c>
      <c r="L70" s="1">
        <v>0</v>
      </c>
      <c r="M70" s="1">
        <v>0</v>
      </c>
      <c r="N70" s="1">
        <f t="shared" si="2"/>
        <v>100.36900000000003</v>
      </c>
      <c r="O70" s="1" t="s">
        <v>75</v>
      </c>
      <c r="P70" t="str" cm="1">
        <f t="array" ref="P70">_xlfn.IFS(A70=2,"Core",A70=1,"Rim",TRUE,"Mantle")</f>
        <v>Mantle</v>
      </c>
      <c r="Q70" s="1" t="s">
        <v>76</v>
      </c>
      <c r="R70" s="1">
        <v>1.94</v>
      </c>
      <c r="S70" s="1">
        <v>7.0000000000000001E-3</v>
      </c>
      <c r="T70" s="1">
        <v>5.6000000000000001E-2</v>
      </c>
      <c r="U70" s="1">
        <v>6.0000000000000001E-3</v>
      </c>
      <c r="V70" s="1">
        <v>6.4000000000000001E-2</v>
      </c>
      <c r="W70" s="1">
        <v>0.47099999999999997</v>
      </c>
      <c r="X70" s="1">
        <v>1.6E-2</v>
      </c>
      <c r="Y70" s="1">
        <v>0.67200000000000004</v>
      </c>
      <c r="Z70" s="1">
        <v>0.749</v>
      </c>
      <c r="AA70" s="1">
        <v>1.9E-2</v>
      </c>
      <c r="AB70" s="1">
        <v>0</v>
      </c>
      <c r="AC70" s="1">
        <v>4</v>
      </c>
      <c r="AD70" s="1">
        <v>37.98174442190669</v>
      </c>
      <c r="AE70" s="1">
        <v>34.077079107505071</v>
      </c>
      <c r="AF70" s="1">
        <v>27.941176470588232</v>
      </c>
      <c r="AG70" s="1">
        <v>55.675227837613917</v>
      </c>
      <c r="AH70" s="2">
        <v>0.11962616822429908</v>
      </c>
      <c r="AI70" s="1">
        <v>0.46932048681541572</v>
      </c>
      <c r="AJ70" s="1">
        <v>0.37981744421906688</v>
      </c>
      <c r="AL70" s="1">
        <v>1.561468896232299E-2</v>
      </c>
      <c r="AM70" s="1">
        <v>1339.712335027627</v>
      </c>
      <c r="AN70" s="1">
        <v>1384.722412109375</v>
      </c>
      <c r="AO70" s="1">
        <v>3.5128264427185059</v>
      </c>
      <c r="AP70" s="1">
        <v>1334.576416015625</v>
      </c>
      <c r="AQ70" s="1">
        <v>1365.024108277682</v>
      </c>
      <c r="AR70" s="1">
        <v>1364.665180953162</v>
      </c>
      <c r="AS70" s="1">
        <v>2.220728874206543</v>
      </c>
      <c r="AT70" s="1">
        <v>-0.31292702539758471</v>
      </c>
      <c r="AU70" s="1">
        <v>-0.35784520546475918</v>
      </c>
      <c r="AV70" s="1">
        <v>1</v>
      </c>
    </row>
    <row r="71" spans="1:48" s="1" customFormat="1" x14ac:dyDescent="0.3">
      <c r="A71" s="1">
        <v>3</v>
      </c>
      <c r="B71" s="1">
        <v>51.515000000000001</v>
      </c>
      <c r="C71" s="1">
        <v>0.219</v>
      </c>
      <c r="D71" s="1">
        <v>0.872</v>
      </c>
      <c r="E71" s="1">
        <v>0.13300000000000001</v>
      </c>
      <c r="F71" s="1">
        <v>17.094999999999999</v>
      </c>
      <c r="G71" s="1">
        <v>0.52600000000000002</v>
      </c>
      <c r="H71" s="1">
        <v>11.872999999999999</v>
      </c>
      <c r="I71" s="1">
        <v>17.765000000000001</v>
      </c>
      <c r="J71" s="1">
        <v>0.29499999999999998</v>
      </c>
      <c r="K71" s="1">
        <v>0</v>
      </c>
      <c r="L71" s="1">
        <v>0</v>
      </c>
      <c r="M71" s="1">
        <v>0</v>
      </c>
      <c r="N71" s="1">
        <f t="shared" si="2"/>
        <v>100.29300000000001</v>
      </c>
      <c r="O71" s="1" t="s">
        <v>75</v>
      </c>
      <c r="P71" t="str" cm="1">
        <f t="array" ref="P71">_xlfn.IFS(A71=2,"Core",A71=1,"Rim",TRUE,"Mantle")</f>
        <v>Mantle</v>
      </c>
      <c r="Q71" s="1" t="s">
        <v>76</v>
      </c>
      <c r="R71" s="1">
        <v>1.9650000000000001</v>
      </c>
      <c r="S71" s="1">
        <v>6.0000000000000001E-3</v>
      </c>
      <c r="T71" s="1">
        <v>3.9E-2</v>
      </c>
      <c r="U71" s="1">
        <v>4.0000000000000001E-3</v>
      </c>
      <c r="V71" s="1">
        <v>3.5999999999999997E-2</v>
      </c>
      <c r="W71" s="1">
        <v>0.51</v>
      </c>
      <c r="X71" s="1">
        <v>1.7000000000000001E-2</v>
      </c>
      <c r="Y71" s="1">
        <v>0.67500000000000004</v>
      </c>
      <c r="Z71" s="1">
        <v>0.72599999999999998</v>
      </c>
      <c r="AA71" s="1">
        <v>2.1999999999999999E-2</v>
      </c>
      <c r="AB71" s="1">
        <v>0</v>
      </c>
      <c r="AC71" s="1">
        <v>4</v>
      </c>
      <c r="AD71" s="1">
        <v>36.965376782077399</v>
      </c>
      <c r="AE71" s="1">
        <v>34.368635437881871</v>
      </c>
      <c r="AF71" s="1">
        <v>28.665987780040737</v>
      </c>
      <c r="AG71" s="1">
        <v>55.282555282555279</v>
      </c>
      <c r="AH71" s="2">
        <v>6.5934065934065922E-2</v>
      </c>
      <c r="AI71" s="1">
        <v>0.47148676171079434</v>
      </c>
      <c r="AJ71" s="1">
        <v>0.36965376782077397</v>
      </c>
      <c r="AL71" s="1">
        <v>1.056889437387575</v>
      </c>
      <c r="AM71" s="1">
        <v>1346.4898782463119</v>
      </c>
      <c r="AN71" s="1">
        <v>1361.535522460938</v>
      </c>
      <c r="AO71" s="1">
        <v>2.4281141757965088</v>
      </c>
      <c r="AP71" s="1">
        <v>1321.754516601562</v>
      </c>
      <c r="AQ71" s="1">
        <v>1377.87018659297</v>
      </c>
      <c r="AR71" s="1">
        <v>1379.214114044134</v>
      </c>
      <c r="AS71" s="1">
        <v>2.4594869613647461</v>
      </c>
      <c r="AT71" s="1">
        <v>1.2685569198761191</v>
      </c>
      <c r="AU71" s="1">
        <v>1.436718042340321</v>
      </c>
      <c r="AV71" s="1">
        <v>1</v>
      </c>
    </row>
    <row r="72" spans="1:48" s="1" customFormat="1" x14ac:dyDescent="0.3">
      <c r="A72" s="1">
        <v>3</v>
      </c>
      <c r="B72" s="1">
        <v>51.476999999999997</v>
      </c>
      <c r="C72" s="1">
        <v>0.14499999999999999</v>
      </c>
      <c r="D72" s="1">
        <v>1.17</v>
      </c>
      <c r="E72" s="1">
        <v>0.153</v>
      </c>
      <c r="F72" s="1">
        <v>16.806999999999999</v>
      </c>
      <c r="G72" s="1">
        <v>0.50800000000000001</v>
      </c>
      <c r="H72" s="1">
        <v>11.645</v>
      </c>
      <c r="I72" s="1">
        <v>18.358000000000001</v>
      </c>
      <c r="J72" s="1">
        <v>0.28599999999999998</v>
      </c>
      <c r="K72" s="1">
        <v>0</v>
      </c>
      <c r="L72" s="1">
        <v>0</v>
      </c>
      <c r="M72" s="1">
        <v>0.04</v>
      </c>
      <c r="N72" s="1">
        <f t="shared" si="2"/>
        <v>100.589</v>
      </c>
      <c r="O72" s="1" t="s">
        <v>75</v>
      </c>
      <c r="P72" t="str" cm="1">
        <f t="array" ref="P72">_xlfn.IFS(A72=2,"Core",A72=1,"Rim",TRUE,"Mantle")</f>
        <v>Mantle</v>
      </c>
      <c r="Q72" s="1" t="s">
        <v>76</v>
      </c>
      <c r="R72" s="1">
        <v>1.958</v>
      </c>
      <c r="S72" s="1">
        <v>4.0000000000000001E-3</v>
      </c>
      <c r="T72" s="1">
        <v>5.1999999999999998E-2</v>
      </c>
      <c r="U72" s="1">
        <v>5.0000000000000001E-3</v>
      </c>
      <c r="V72" s="1">
        <v>3.9E-2</v>
      </c>
      <c r="W72" s="1">
        <v>0.495</v>
      </c>
      <c r="X72" s="1">
        <v>1.6E-2</v>
      </c>
      <c r="Y72" s="1">
        <v>0.66</v>
      </c>
      <c r="Z72" s="1">
        <v>0.748</v>
      </c>
      <c r="AA72" s="1">
        <v>2.1000000000000001E-2</v>
      </c>
      <c r="AB72" s="1">
        <v>0</v>
      </c>
      <c r="AC72" s="1">
        <v>4</v>
      </c>
      <c r="AD72" s="1">
        <v>38.202247191011232</v>
      </c>
      <c r="AE72" s="1">
        <v>33.707865168539321</v>
      </c>
      <c r="AF72" s="1">
        <v>28.08988764044944</v>
      </c>
      <c r="AG72" s="1">
        <v>55.276381909547744</v>
      </c>
      <c r="AH72" s="2">
        <v>7.3033707865168537E-2</v>
      </c>
      <c r="AI72" s="1">
        <v>0.47191011235955055</v>
      </c>
      <c r="AJ72" s="1">
        <v>0.38202247191011229</v>
      </c>
      <c r="AL72" s="1">
        <v>1.1371377126077959</v>
      </c>
      <c r="AM72" s="1">
        <v>1345.5855883130091</v>
      </c>
      <c r="AN72" s="1">
        <v>1373.918579101562</v>
      </c>
      <c r="AO72" s="1">
        <v>2.7464759349822998</v>
      </c>
      <c r="AP72" s="1">
        <v>1318.97900390625</v>
      </c>
      <c r="AQ72" s="1">
        <v>1387.161854269666</v>
      </c>
      <c r="AR72" s="1">
        <v>1394.8813844244589</v>
      </c>
      <c r="AS72" s="1">
        <v>2.4239335060119629</v>
      </c>
      <c r="AT72" s="1">
        <v>2.1915765358012318</v>
      </c>
      <c r="AU72" s="1">
        <v>3.1561619281095621</v>
      </c>
      <c r="AV72" s="1">
        <v>1</v>
      </c>
    </row>
    <row r="73" spans="1:48" s="1" customFormat="1" x14ac:dyDescent="0.3">
      <c r="A73" s="1">
        <v>3</v>
      </c>
      <c r="B73" s="1">
        <v>51.271999999999998</v>
      </c>
      <c r="C73" s="1">
        <v>0.247</v>
      </c>
      <c r="D73" s="1">
        <v>1.454</v>
      </c>
      <c r="E73" s="1">
        <v>7.9000000000000001E-2</v>
      </c>
      <c r="F73" s="1">
        <v>17.129000000000001</v>
      </c>
      <c r="G73" s="1">
        <v>0.45400000000000001</v>
      </c>
      <c r="H73" s="1">
        <v>11.842000000000001</v>
      </c>
      <c r="I73" s="1">
        <v>18.138999999999999</v>
      </c>
      <c r="J73" s="1">
        <v>0.32200000000000001</v>
      </c>
      <c r="K73" s="1">
        <v>0</v>
      </c>
      <c r="L73" s="1">
        <v>0</v>
      </c>
      <c r="M73" s="1">
        <v>2.8000000000000001E-2</v>
      </c>
      <c r="N73" s="1">
        <f t="shared" si="2"/>
        <v>100.96599999999999</v>
      </c>
      <c r="O73" s="1" t="s">
        <v>75</v>
      </c>
      <c r="P73" t="str" cm="1">
        <f t="array" ref="P73">_xlfn.IFS(A73=2,"Core",A73=1,"Rim",TRUE,"Mantle")</f>
        <v>Mantle</v>
      </c>
      <c r="Q73" s="1" t="s">
        <v>76</v>
      </c>
      <c r="R73" s="1">
        <v>1.9410000000000001</v>
      </c>
      <c r="S73" s="1">
        <v>7.0000000000000001E-3</v>
      </c>
      <c r="T73" s="1">
        <v>6.5000000000000002E-2</v>
      </c>
      <c r="U73" s="1">
        <v>2E-3</v>
      </c>
      <c r="V73" s="1">
        <v>0.06</v>
      </c>
      <c r="W73" s="1">
        <v>0.48199999999999998</v>
      </c>
      <c r="X73" s="1">
        <v>1.4999999999999999E-2</v>
      </c>
      <c r="Y73" s="1">
        <v>0.66800000000000004</v>
      </c>
      <c r="Z73" s="1">
        <v>0.73599999999999999</v>
      </c>
      <c r="AA73" s="1">
        <v>2.4E-2</v>
      </c>
      <c r="AB73" s="1">
        <v>0</v>
      </c>
      <c r="AC73" s="1">
        <v>4</v>
      </c>
      <c r="AD73" s="1">
        <v>37.531871494135643</v>
      </c>
      <c r="AE73" s="1">
        <v>34.06425293217746</v>
      </c>
      <c r="AF73" s="1">
        <v>28.403875573686893</v>
      </c>
      <c r="AG73" s="1">
        <v>55.206611570247937</v>
      </c>
      <c r="AH73" s="2">
        <v>0.11070110701107011</v>
      </c>
      <c r="AI73" s="1">
        <v>0.47169811320754718</v>
      </c>
      <c r="AJ73" s="1">
        <v>0.37531871494135643</v>
      </c>
      <c r="AL73" s="1">
        <v>1.399492687123622</v>
      </c>
      <c r="AM73" s="1">
        <v>1350.412826090746</v>
      </c>
      <c r="AN73" s="1">
        <v>1358.779541015625</v>
      </c>
      <c r="AO73" s="1">
        <v>2.9499752521514888</v>
      </c>
      <c r="AP73" s="1">
        <v>1323.765991210938</v>
      </c>
      <c r="AQ73" s="1">
        <v>1386.9743673994731</v>
      </c>
      <c r="AR73" s="1">
        <v>1389.2171208633631</v>
      </c>
      <c r="AS73" s="1">
        <v>3.206353902816772</v>
      </c>
      <c r="AT73" s="1">
        <v>2.5689165037892958</v>
      </c>
      <c r="AU73" s="1">
        <v>2.8498053390274189</v>
      </c>
      <c r="AV73" s="1">
        <v>1</v>
      </c>
    </row>
    <row r="74" spans="1:48" s="1" customFormat="1" x14ac:dyDescent="0.3">
      <c r="A74" s="1">
        <v>3</v>
      </c>
      <c r="B74" s="1">
        <v>51.347999999999999</v>
      </c>
      <c r="C74" s="1">
        <v>0.17899999999999999</v>
      </c>
      <c r="D74" s="1">
        <v>1.1020000000000001</v>
      </c>
      <c r="E74" s="1">
        <v>0.14699999999999999</v>
      </c>
      <c r="F74" s="1">
        <v>17.097999999999999</v>
      </c>
      <c r="G74" s="1">
        <v>0.47299999999999998</v>
      </c>
      <c r="H74" s="1">
        <v>11.692</v>
      </c>
      <c r="I74" s="1">
        <v>17.986999999999998</v>
      </c>
      <c r="J74" s="1">
        <v>0.29599999999999999</v>
      </c>
      <c r="K74" s="1">
        <v>0</v>
      </c>
      <c r="L74" s="1">
        <v>0</v>
      </c>
      <c r="M74" s="1">
        <v>4.7E-2</v>
      </c>
      <c r="N74" s="1">
        <f t="shared" si="2"/>
        <v>100.36899999999999</v>
      </c>
      <c r="O74" s="1" t="s">
        <v>75</v>
      </c>
      <c r="P74" t="str" cm="1">
        <f t="array" ref="P74">_xlfn.IFS(A74=2,"Core",A74=1,"Rim",TRUE,"Mantle")</f>
        <v>Mantle</v>
      </c>
      <c r="Q74" s="1" t="s">
        <v>76</v>
      </c>
      <c r="R74" s="1">
        <v>1.9590000000000001</v>
      </c>
      <c r="S74" s="1">
        <v>5.0000000000000001E-3</v>
      </c>
      <c r="T74" s="1">
        <v>0.05</v>
      </c>
      <c r="U74" s="1">
        <v>4.0000000000000001E-3</v>
      </c>
      <c r="V74" s="1">
        <v>4.1000000000000002E-2</v>
      </c>
      <c r="W74" s="1">
        <v>0.505</v>
      </c>
      <c r="X74" s="1">
        <v>1.4999999999999999E-2</v>
      </c>
      <c r="Y74" s="1">
        <v>0.66500000000000004</v>
      </c>
      <c r="Z74" s="1">
        <v>0.73499999999999999</v>
      </c>
      <c r="AA74" s="1">
        <v>2.1999999999999999E-2</v>
      </c>
      <c r="AB74" s="1">
        <v>0</v>
      </c>
      <c r="AC74" s="1">
        <v>4</v>
      </c>
      <c r="AD74" s="1">
        <v>37.480877103518608</v>
      </c>
      <c r="AE74" s="1">
        <v>33.911269760326363</v>
      </c>
      <c r="AF74" s="1">
        <v>28.607853136155022</v>
      </c>
      <c r="AG74" s="1">
        <v>54.913294797687868</v>
      </c>
      <c r="AH74" s="2">
        <v>7.5091575091575088E-2</v>
      </c>
      <c r="AI74" s="1">
        <v>0.47348291687914323</v>
      </c>
      <c r="AJ74" s="1">
        <v>0.37480877103518606</v>
      </c>
      <c r="AL74" s="1">
        <v>1.2487202770529711</v>
      </c>
      <c r="AM74" s="1">
        <v>1349.4696264605341</v>
      </c>
      <c r="AN74" s="1">
        <v>1370.953125</v>
      </c>
      <c r="AO74" s="1">
        <v>2.4318358898162842</v>
      </c>
      <c r="AP74" s="1">
        <v>1326.30810546875</v>
      </c>
      <c r="AQ74" s="1">
        <v>1384.8786535855961</v>
      </c>
      <c r="AR74" s="1">
        <v>1389.5196148289499</v>
      </c>
      <c r="AS74" s="1">
        <v>2.6681194305419922</v>
      </c>
      <c r="AT74" s="1">
        <v>2.1468423034198172</v>
      </c>
      <c r="AU74" s="1">
        <v>2.7275546655047349</v>
      </c>
      <c r="AV74" s="1">
        <v>1</v>
      </c>
    </row>
    <row r="75" spans="1:48" s="1" customFormat="1" x14ac:dyDescent="0.3">
      <c r="A75" s="1">
        <v>3</v>
      </c>
      <c r="B75" s="1">
        <v>51.164000000000001</v>
      </c>
      <c r="C75" s="1">
        <v>0.33100000000000002</v>
      </c>
      <c r="D75" s="1">
        <v>1.486</v>
      </c>
      <c r="E75" s="1">
        <v>0.16700000000000001</v>
      </c>
      <c r="F75" s="1">
        <v>17.071999999999999</v>
      </c>
      <c r="G75" s="1">
        <v>0.501</v>
      </c>
      <c r="H75" s="1">
        <v>11.6</v>
      </c>
      <c r="I75" s="1">
        <v>17.876000000000001</v>
      </c>
      <c r="J75" s="1">
        <v>0.35699999999999998</v>
      </c>
      <c r="K75" s="1">
        <v>0</v>
      </c>
      <c r="L75" s="1">
        <v>0</v>
      </c>
      <c r="M75" s="1">
        <v>0</v>
      </c>
      <c r="N75" s="1">
        <f t="shared" si="2"/>
        <v>100.554</v>
      </c>
      <c r="O75" s="1" t="s">
        <v>75</v>
      </c>
      <c r="P75" t="str" cm="1">
        <f t="array" ref="P75">_xlfn.IFS(A75=2,"Core",A75=1,"Rim",TRUE,"Mantle")</f>
        <v>Mantle</v>
      </c>
      <c r="Q75" s="1" t="s">
        <v>76</v>
      </c>
      <c r="R75" s="1">
        <v>1.9470000000000001</v>
      </c>
      <c r="S75" s="1">
        <v>8.9999999999999993E-3</v>
      </c>
      <c r="T75" s="1">
        <v>6.7000000000000004E-2</v>
      </c>
      <c r="U75" s="1">
        <v>5.0000000000000001E-3</v>
      </c>
      <c r="V75" s="1">
        <v>4.2000000000000003E-2</v>
      </c>
      <c r="W75" s="1">
        <v>0.501</v>
      </c>
      <c r="X75" s="1">
        <v>1.6E-2</v>
      </c>
      <c r="Y75" s="1">
        <v>0.65800000000000003</v>
      </c>
      <c r="Z75" s="1">
        <v>0.72899999999999998</v>
      </c>
      <c r="AA75" s="1">
        <v>2.5999999999999999E-2</v>
      </c>
      <c r="AB75" s="1">
        <v>0</v>
      </c>
      <c r="AC75" s="1">
        <v>4</v>
      </c>
      <c r="AD75" s="1">
        <v>37.461459403905437</v>
      </c>
      <c r="AE75" s="1">
        <v>33.812949640287762</v>
      </c>
      <c r="AF75" s="1">
        <v>28.725590955806783</v>
      </c>
      <c r="AG75" s="1">
        <v>54.787676935886758</v>
      </c>
      <c r="AH75" s="2">
        <v>7.7348066298342538E-2</v>
      </c>
      <c r="AI75" s="1">
        <v>0.47456320657759504</v>
      </c>
      <c r="AJ75" s="1">
        <v>0.37461459403905439</v>
      </c>
      <c r="AL75" s="1">
        <v>2.19754214157004</v>
      </c>
      <c r="AM75" s="1">
        <v>1351.0620863947479</v>
      </c>
      <c r="AN75" s="1">
        <v>1366.14501953125</v>
      </c>
      <c r="AO75" s="1">
        <v>3.2774448394775391</v>
      </c>
      <c r="AP75" s="1">
        <v>1331.112426757812</v>
      </c>
      <c r="AQ75" s="1">
        <v>1393.34128769175</v>
      </c>
      <c r="AR75" s="1">
        <v>1395.939601991108</v>
      </c>
      <c r="AS75" s="1">
        <v>3.3027346134185791</v>
      </c>
      <c r="AT75" s="1">
        <v>3.534798070222223</v>
      </c>
      <c r="AU75" s="1">
        <v>3.8605325226225902</v>
      </c>
      <c r="AV75" s="1">
        <v>1</v>
      </c>
    </row>
    <row r="76" spans="1:48" s="1" customFormat="1" x14ac:dyDescent="0.3">
      <c r="A76" s="1">
        <v>3</v>
      </c>
      <c r="B76" s="1">
        <v>50.499000000000002</v>
      </c>
      <c r="C76" s="1">
        <v>0.215</v>
      </c>
      <c r="D76" s="1">
        <v>1.2410000000000001</v>
      </c>
      <c r="E76" s="1">
        <v>0.21199999999999999</v>
      </c>
      <c r="F76" s="1">
        <v>17.044</v>
      </c>
      <c r="G76" s="1">
        <v>0.432</v>
      </c>
      <c r="H76" s="1">
        <v>11.595000000000001</v>
      </c>
      <c r="I76" s="1">
        <v>18.213999999999999</v>
      </c>
      <c r="J76" s="1">
        <v>0.23899999999999999</v>
      </c>
      <c r="K76" s="1">
        <v>0</v>
      </c>
      <c r="L76" s="1">
        <v>0</v>
      </c>
      <c r="M76" s="1">
        <v>2.1999999999999999E-2</v>
      </c>
      <c r="N76" s="1">
        <f t="shared" si="2"/>
        <v>99.713000000000022</v>
      </c>
      <c r="O76" s="1" t="s">
        <v>75</v>
      </c>
      <c r="P76" t="str" cm="1">
        <f t="array" ref="P76">_xlfn.IFS(A76=2,"Core",A76=1,"Rim",TRUE,"Mantle")</f>
        <v>Mantle</v>
      </c>
      <c r="Q76" s="1" t="s">
        <v>76</v>
      </c>
      <c r="R76" s="1">
        <v>1.9390000000000001</v>
      </c>
      <c r="S76" s="1">
        <v>6.0000000000000001E-3</v>
      </c>
      <c r="T76" s="1">
        <v>5.6000000000000001E-2</v>
      </c>
      <c r="U76" s="1">
        <v>6.0000000000000001E-3</v>
      </c>
      <c r="V76" s="1">
        <v>6.5000000000000002E-2</v>
      </c>
      <c r="W76" s="1">
        <v>0.48299999999999998</v>
      </c>
      <c r="X76" s="1">
        <v>1.4E-2</v>
      </c>
      <c r="Y76" s="1">
        <v>0.66400000000000003</v>
      </c>
      <c r="Z76" s="1">
        <v>0.749</v>
      </c>
      <c r="AA76" s="1">
        <v>1.7999999999999999E-2</v>
      </c>
      <c r="AB76" s="1">
        <v>0</v>
      </c>
      <c r="AC76" s="1">
        <v>4</v>
      </c>
      <c r="AD76" s="1">
        <v>37.924050632911388</v>
      </c>
      <c r="AE76" s="1">
        <v>33.620253164556956</v>
      </c>
      <c r="AF76" s="1">
        <v>28.455696202531637</v>
      </c>
      <c r="AG76" s="1">
        <v>54.785478547854794</v>
      </c>
      <c r="AH76" s="2">
        <v>0.11861313868613138</v>
      </c>
      <c r="AI76" s="1">
        <v>0.47417721518987332</v>
      </c>
      <c r="AJ76" s="1">
        <v>0.37924050632911388</v>
      </c>
      <c r="AL76" s="1">
        <v>-0.2299976266526684</v>
      </c>
      <c r="AM76" s="1">
        <v>1340.1622845014581</v>
      </c>
      <c r="AN76" s="1">
        <v>1384.160034179688</v>
      </c>
      <c r="AO76" s="1">
        <v>3.222124576568604</v>
      </c>
      <c r="AP76" s="1">
        <v>1336.710327148438</v>
      </c>
      <c r="AQ76" s="1">
        <v>1359.5633984842989</v>
      </c>
      <c r="AR76" s="1">
        <v>1360.0650978616891</v>
      </c>
      <c r="AS76" s="1">
        <v>2.325239896774292</v>
      </c>
      <c r="AT76" s="1">
        <v>-0.71415265493988045</v>
      </c>
      <c r="AU76" s="1">
        <v>-0.65126305814659879</v>
      </c>
      <c r="AV76" s="1">
        <v>1</v>
      </c>
    </row>
    <row r="77" spans="1:48" s="1" customFormat="1" x14ac:dyDescent="0.3">
      <c r="A77" s="1">
        <v>3</v>
      </c>
      <c r="B77" s="1">
        <v>51.261000000000003</v>
      </c>
      <c r="C77" s="1">
        <v>0.217</v>
      </c>
      <c r="D77" s="1">
        <v>1.1539999999999999</v>
      </c>
      <c r="E77" s="1">
        <v>0.19600000000000001</v>
      </c>
      <c r="F77" s="1">
        <v>17.03</v>
      </c>
      <c r="G77" s="1">
        <v>0.51100000000000001</v>
      </c>
      <c r="H77" s="1">
        <v>11.590999999999999</v>
      </c>
      <c r="I77" s="1">
        <v>18.062999999999999</v>
      </c>
      <c r="J77" s="1">
        <v>0.33200000000000002</v>
      </c>
      <c r="K77" s="1">
        <v>0</v>
      </c>
      <c r="L77" s="1">
        <v>0</v>
      </c>
      <c r="M77" s="1">
        <v>0</v>
      </c>
      <c r="N77" s="1">
        <f t="shared" si="2"/>
        <v>100.35499999999999</v>
      </c>
      <c r="O77" s="1" t="s">
        <v>75</v>
      </c>
      <c r="P77" t="str" cm="1">
        <f t="array" ref="P77">_xlfn.IFS(A77=2,"Core",A77=1,"Rim",TRUE,"Mantle")</f>
        <v>Mantle</v>
      </c>
      <c r="Q77" s="1" t="s">
        <v>76</v>
      </c>
      <c r="R77" s="1">
        <v>1.9550000000000001</v>
      </c>
      <c r="S77" s="1">
        <v>6.0000000000000001E-3</v>
      </c>
      <c r="T77" s="1">
        <v>5.1999999999999998E-2</v>
      </c>
      <c r="U77" s="1">
        <v>6.0000000000000001E-3</v>
      </c>
      <c r="V77" s="1">
        <v>4.4999999999999998E-2</v>
      </c>
      <c r="W77" s="1">
        <v>0.499</v>
      </c>
      <c r="X77" s="1">
        <v>1.7000000000000001E-2</v>
      </c>
      <c r="Y77" s="1">
        <v>0.65900000000000003</v>
      </c>
      <c r="Z77" s="1">
        <v>0.73799999999999999</v>
      </c>
      <c r="AA77" s="1">
        <v>2.5000000000000001E-2</v>
      </c>
      <c r="AB77" s="1">
        <v>0</v>
      </c>
      <c r="AC77" s="1">
        <v>4</v>
      </c>
      <c r="AD77" s="1">
        <v>37.691521961184876</v>
      </c>
      <c r="AE77" s="1">
        <v>33.656792645556685</v>
      </c>
      <c r="AF77" s="1">
        <v>28.651685393258425</v>
      </c>
      <c r="AG77" s="1">
        <v>54.779717373233595</v>
      </c>
      <c r="AH77" s="2">
        <v>8.2720588235294115E-2</v>
      </c>
      <c r="AI77" s="1">
        <v>0.4749744637385086</v>
      </c>
      <c r="AJ77" s="1">
        <v>0.37691521961184876</v>
      </c>
      <c r="AL77" s="1">
        <v>1.4791891645601181</v>
      </c>
      <c r="AM77" s="1">
        <v>1347.2705359912461</v>
      </c>
      <c r="AN77" s="1">
        <v>1366.804077148438</v>
      </c>
      <c r="AO77" s="1">
        <v>3.0188837051391602</v>
      </c>
      <c r="AP77" s="1">
        <v>1324.694458007812</v>
      </c>
      <c r="AQ77" s="1">
        <v>1384.319869711205</v>
      </c>
      <c r="AR77" s="1">
        <v>1385.833521939323</v>
      </c>
      <c r="AS77" s="1">
        <v>2.9368729591369629</v>
      </c>
      <c r="AT77" s="1">
        <v>2.2022655390574069</v>
      </c>
      <c r="AU77" s="1">
        <v>2.3918022689773011</v>
      </c>
      <c r="AV77" s="1">
        <v>1</v>
      </c>
    </row>
    <row r="78" spans="1:48" s="1" customFormat="1" x14ac:dyDescent="0.3">
      <c r="A78" s="1">
        <v>3</v>
      </c>
      <c r="B78" s="1">
        <v>50.738</v>
      </c>
      <c r="C78" s="1">
        <v>0.254</v>
      </c>
      <c r="D78" s="1">
        <v>1.353</v>
      </c>
      <c r="E78" s="1">
        <v>0.22900000000000001</v>
      </c>
      <c r="F78" s="1">
        <v>17.443999999999999</v>
      </c>
      <c r="G78" s="1">
        <v>0.41799999999999998</v>
      </c>
      <c r="H78" s="1">
        <v>11.831</v>
      </c>
      <c r="I78" s="1">
        <v>18.154</v>
      </c>
      <c r="J78" s="1">
        <v>0.372</v>
      </c>
      <c r="K78" s="1">
        <v>0</v>
      </c>
      <c r="L78" s="1">
        <v>0</v>
      </c>
      <c r="M78" s="1">
        <v>3.4000000000000002E-2</v>
      </c>
      <c r="N78" s="1">
        <f t="shared" si="2"/>
        <v>100.82700000000001</v>
      </c>
      <c r="O78" s="1" t="s">
        <v>75</v>
      </c>
      <c r="P78" t="str" cm="1">
        <f t="array" ref="P78">_xlfn.IFS(A78=2,"Core",A78=1,"Rim",TRUE,"Mantle")</f>
        <v>Mantle</v>
      </c>
      <c r="Q78" s="1" t="s">
        <v>76</v>
      </c>
      <c r="R78" s="1">
        <v>1.925</v>
      </c>
      <c r="S78" s="1">
        <v>7.0000000000000001E-3</v>
      </c>
      <c r="T78" s="1">
        <v>6.0999999999999999E-2</v>
      </c>
      <c r="U78" s="1">
        <v>7.0000000000000001E-3</v>
      </c>
      <c r="V78" s="1">
        <v>9.6000000000000002E-2</v>
      </c>
      <c r="W78" s="1">
        <v>0.45700000000000002</v>
      </c>
      <c r="X78" s="1">
        <v>1.2999999999999999E-2</v>
      </c>
      <c r="Y78" s="1">
        <v>0.66900000000000004</v>
      </c>
      <c r="Z78" s="1">
        <v>0.73799999999999999</v>
      </c>
      <c r="AA78" s="1">
        <v>2.7E-2</v>
      </c>
      <c r="AB78" s="1">
        <v>0</v>
      </c>
      <c r="AC78" s="1">
        <v>4</v>
      </c>
      <c r="AD78" s="1">
        <v>37.404967055245812</v>
      </c>
      <c r="AE78" s="1">
        <v>33.907754688291938</v>
      </c>
      <c r="AF78" s="1">
        <v>28.687278256462246</v>
      </c>
      <c r="AG78" s="1">
        <v>54.746317512274956</v>
      </c>
      <c r="AH78" s="2">
        <v>0.17359855334538879</v>
      </c>
      <c r="AI78" s="1">
        <v>0.47389761784085149</v>
      </c>
      <c r="AJ78" s="1">
        <v>0.37404967055245814</v>
      </c>
      <c r="AL78" s="1">
        <v>0.47138442659584712</v>
      </c>
      <c r="AM78" s="1">
        <v>1348.476081873107</v>
      </c>
      <c r="AN78" s="1">
        <v>1381.0009765625</v>
      </c>
      <c r="AO78" s="1">
        <v>3.7856323719024658</v>
      </c>
      <c r="AP78" s="1">
        <v>1349.867919921875</v>
      </c>
      <c r="AQ78" s="1">
        <v>1331.511473210214</v>
      </c>
      <c r="AR78" s="1">
        <v>1318.6963934610819</v>
      </c>
      <c r="AS78" s="1">
        <v>3.826842308044434</v>
      </c>
      <c r="AT78" s="1">
        <v>-3.8996229939457412</v>
      </c>
      <c r="AU78" s="1">
        <v>-5.5092185870646357</v>
      </c>
      <c r="AV78" s="1">
        <v>1</v>
      </c>
    </row>
    <row r="79" spans="1:48" s="1" customFormat="1" x14ac:dyDescent="0.3">
      <c r="A79" s="1">
        <v>3</v>
      </c>
      <c r="B79" s="1">
        <v>51.423999999999999</v>
      </c>
      <c r="C79" s="1">
        <v>0.27800000000000002</v>
      </c>
      <c r="D79" s="1">
        <v>0.96699999999999997</v>
      </c>
      <c r="E79" s="1">
        <v>0.153</v>
      </c>
      <c r="F79" s="1">
        <v>17.574000000000002</v>
      </c>
      <c r="G79" s="1">
        <v>0.54700000000000004</v>
      </c>
      <c r="H79" s="1">
        <v>11.853999999999999</v>
      </c>
      <c r="I79" s="1">
        <v>17.594000000000001</v>
      </c>
      <c r="J79" s="1">
        <v>0.34399999999999997</v>
      </c>
      <c r="K79" s="1">
        <v>1.0999999999999999E-2</v>
      </c>
      <c r="L79" s="1">
        <v>0</v>
      </c>
      <c r="M79" s="1">
        <v>7.2999999999999995E-2</v>
      </c>
      <c r="N79" s="1">
        <f t="shared" si="2"/>
        <v>100.81899999999997</v>
      </c>
      <c r="O79" s="1" t="s">
        <v>75</v>
      </c>
      <c r="P79" t="str" cm="1">
        <f t="array" ref="P79">_xlfn.IFS(A79=2,"Core",A79=1,"Rim",TRUE,"Mantle")</f>
        <v>Mantle</v>
      </c>
      <c r="Q79" s="1" t="s">
        <v>76</v>
      </c>
      <c r="R79" s="1">
        <v>1.954</v>
      </c>
      <c r="S79" s="1">
        <v>8.0000000000000002E-3</v>
      </c>
      <c r="T79" s="1">
        <v>4.2999999999999997E-2</v>
      </c>
      <c r="U79" s="1">
        <v>5.0000000000000001E-3</v>
      </c>
      <c r="V79" s="1">
        <v>5.3999999999999999E-2</v>
      </c>
      <c r="W79" s="1">
        <v>0.505</v>
      </c>
      <c r="X79" s="1">
        <v>1.7999999999999999E-2</v>
      </c>
      <c r="Y79" s="1">
        <v>0.67100000000000004</v>
      </c>
      <c r="Z79" s="1">
        <v>0.71599999999999997</v>
      </c>
      <c r="AA79" s="1">
        <v>2.5000000000000001E-2</v>
      </c>
      <c r="AB79" s="1">
        <v>1E-3</v>
      </c>
      <c r="AC79" s="1">
        <v>4</v>
      </c>
      <c r="AD79" s="1">
        <v>36.456211812627288</v>
      </c>
      <c r="AE79" s="1">
        <v>34.164969450101843</v>
      </c>
      <c r="AF79" s="1">
        <v>29.378818737270883</v>
      </c>
      <c r="AG79" s="1">
        <v>54.552845528455279</v>
      </c>
      <c r="AH79" s="2">
        <v>9.66010733452594E-2</v>
      </c>
      <c r="AI79" s="1">
        <v>0.47606924643584525</v>
      </c>
      <c r="AJ79" s="1">
        <v>0.36456211812627287</v>
      </c>
      <c r="AL79" s="1">
        <v>1.29311051319749</v>
      </c>
      <c r="AM79" s="1">
        <v>1345.0531241200811</v>
      </c>
      <c r="AN79" s="1">
        <v>1349.252197265625</v>
      </c>
      <c r="AO79" s="1">
        <v>2.6754229068756099</v>
      </c>
      <c r="AP79" s="1">
        <v>1315.328002929688</v>
      </c>
      <c r="AQ79" s="1">
        <v>1368.7721561988151</v>
      </c>
      <c r="AR79" s="1">
        <v>1361.44120441112</v>
      </c>
      <c r="AS79" s="1">
        <v>3.2617111206054692</v>
      </c>
      <c r="AT79" s="1">
        <v>0.6305322676889773</v>
      </c>
      <c r="AU79" s="1">
        <v>-0.28944504828436379</v>
      </c>
      <c r="AV79" s="1">
        <v>1</v>
      </c>
    </row>
    <row r="80" spans="1:48" s="1" customFormat="1" x14ac:dyDescent="0.3">
      <c r="A80" s="1">
        <v>3</v>
      </c>
      <c r="B80" s="1">
        <v>50.973999999999997</v>
      </c>
      <c r="C80" s="1">
        <v>0.26300000000000001</v>
      </c>
      <c r="D80" s="1">
        <v>1.153</v>
      </c>
      <c r="E80" s="1">
        <v>0.161</v>
      </c>
      <c r="F80" s="1">
        <v>17.190000000000001</v>
      </c>
      <c r="G80" s="1">
        <v>0.54500000000000004</v>
      </c>
      <c r="H80" s="1">
        <v>11.500999999999999</v>
      </c>
      <c r="I80" s="1">
        <v>17.606000000000002</v>
      </c>
      <c r="J80" s="1">
        <v>0.34699999999999998</v>
      </c>
      <c r="K80" s="1">
        <v>0</v>
      </c>
      <c r="L80" s="1">
        <v>0</v>
      </c>
      <c r="M80" s="1">
        <v>4.4999999999999998E-2</v>
      </c>
      <c r="N80" s="1">
        <f t="shared" si="2"/>
        <v>99.784999999999997</v>
      </c>
      <c r="O80" s="1" t="s">
        <v>75</v>
      </c>
      <c r="P80" t="str" cm="1">
        <f t="array" ref="P80">_xlfn.IFS(A80=2,"Core",A80=1,"Rim",TRUE,"Mantle")</f>
        <v>Mantle</v>
      </c>
      <c r="Q80" s="1" t="s">
        <v>76</v>
      </c>
      <c r="R80" s="1">
        <v>1.9570000000000001</v>
      </c>
      <c r="S80" s="1">
        <v>8.0000000000000002E-3</v>
      </c>
      <c r="T80" s="1">
        <v>5.1999999999999998E-2</v>
      </c>
      <c r="U80" s="1">
        <v>5.0000000000000001E-3</v>
      </c>
      <c r="V80" s="1">
        <v>3.9E-2</v>
      </c>
      <c r="W80" s="1">
        <v>0.51300000000000001</v>
      </c>
      <c r="X80" s="1">
        <v>1.7999999999999999E-2</v>
      </c>
      <c r="Y80" s="1">
        <v>0.65800000000000003</v>
      </c>
      <c r="Z80" s="1">
        <v>0.72399999999999998</v>
      </c>
      <c r="AA80" s="1">
        <v>2.5999999999999999E-2</v>
      </c>
      <c r="AB80" s="1">
        <v>0</v>
      </c>
      <c r="AC80" s="1">
        <v>4</v>
      </c>
      <c r="AD80" s="1">
        <v>37.090163934426229</v>
      </c>
      <c r="AE80" s="1">
        <v>33.709016393442624</v>
      </c>
      <c r="AF80" s="1">
        <v>29.20081967213115</v>
      </c>
      <c r="AG80" s="1">
        <v>54.380165289256198</v>
      </c>
      <c r="AH80" s="2">
        <v>7.0652173913043473E-2</v>
      </c>
      <c r="AI80" s="1">
        <v>0.47745901639344268</v>
      </c>
      <c r="AJ80" s="1">
        <v>0.37090163934426229</v>
      </c>
      <c r="AL80" s="1">
        <v>1.9869724654416669</v>
      </c>
      <c r="AM80" s="1">
        <v>1346.926881578444</v>
      </c>
      <c r="AN80" s="1">
        <v>1365.090087890625</v>
      </c>
      <c r="AO80" s="1">
        <v>3.0735948085784912</v>
      </c>
      <c r="AP80" s="1">
        <v>1321.92138671875</v>
      </c>
      <c r="AQ80" s="1">
        <v>1388.0425896844711</v>
      </c>
      <c r="AR80" s="1">
        <v>1388.9718345109511</v>
      </c>
      <c r="AS80" s="1">
        <v>3.0819640159606929</v>
      </c>
      <c r="AT80" s="1">
        <v>2.8848995850962642</v>
      </c>
      <c r="AU80" s="1">
        <v>3.001402828953863</v>
      </c>
      <c r="AV80" s="1">
        <v>1</v>
      </c>
    </row>
    <row r="81" spans="1:48" s="1" customFormat="1" x14ac:dyDescent="0.3">
      <c r="A81" s="1">
        <v>3</v>
      </c>
      <c r="B81" s="1">
        <v>51.033000000000001</v>
      </c>
      <c r="C81" s="1">
        <v>0.214</v>
      </c>
      <c r="D81" s="1">
        <v>1.032</v>
      </c>
      <c r="E81" s="1">
        <v>0.124</v>
      </c>
      <c r="F81" s="1">
        <v>17.562000000000001</v>
      </c>
      <c r="G81" s="1">
        <v>0.505</v>
      </c>
      <c r="H81" s="1">
        <v>11.715</v>
      </c>
      <c r="I81" s="1">
        <v>17.893999999999998</v>
      </c>
      <c r="J81" s="1">
        <v>0.35599999999999998</v>
      </c>
      <c r="K81" s="1">
        <v>8.9999999999999993E-3</v>
      </c>
      <c r="L81" s="1">
        <v>0</v>
      </c>
      <c r="M81" s="1">
        <v>0</v>
      </c>
      <c r="N81" s="1">
        <f t="shared" si="2"/>
        <v>100.444</v>
      </c>
      <c r="O81" s="1" t="s">
        <v>75</v>
      </c>
      <c r="P81" t="str" cm="1">
        <f t="array" ref="P81">_xlfn.IFS(A81=2,"Core",A81=1,"Rim",TRUE,"Mantle")</f>
        <v>Mantle</v>
      </c>
      <c r="Q81" s="1" t="s">
        <v>76</v>
      </c>
      <c r="R81" s="1">
        <v>1.9450000000000001</v>
      </c>
      <c r="S81" s="1">
        <v>6.0000000000000001E-3</v>
      </c>
      <c r="T81" s="1">
        <v>4.5999999999999999E-2</v>
      </c>
      <c r="U81" s="1">
        <v>4.0000000000000001E-3</v>
      </c>
      <c r="V81" s="1">
        <v>7.4999999999999997E-2</v>
      </c>
      <c r="W81" s="1">
        <v>0.48499999999999999</v>
      </c>
      <c r="X81" s="1">
        <v>1.6E-2</v>
      </c>
      <c r="Y81" s="1">
        <v>0.66500000000000004</v>
      </c>
      <c r="Z81" s="1">
        <v>0.73099999999999998</v>
      </c>
      <c r="AA81" s="1">
        <v>2.5999999999999999E-2</v>
      </c>
      <c r="AB81" s="1">
        <v>0</v>
      </c>
      <c r="AC81" s="1">
        <v>4</v>
      </c>
      <c r="AD81" s="1">
        <v>37.068965517241374</v>
      </c>
      <c r="AE81" s="1">
        <v>33.722109533468561</v>
      </c>
      <c r="AF81" s="1">
        <v>29.208924949290054</v>
      </c>
      <c r="AG81" s="1">
        <v>54.285714285714292</v>
      </c>
      <c r="AH81" s="2">
        <v>0.13392857142857142</v>
      </c>
      <c r="AI81" s="1">
        <v>0.47743407707910746</v>
      </c>
      <c r="AJ81" s="1">
        <v>0.37068965517241376</v>
      </c>
      <c r="AL81" s="1">
        <v>0.8425291594087021</v>
      </c>
      <c r="AM81" s="1">
        <v>1344.0351003635999</v>
      </c>
      <c r="AN81" s="1">
        <v>1355.823974609375</v>
      </c>
      <c r="AO81" s="1">
        <v>2.738336324691772</v>
      </c>
      <c r="AP81" s="1">
        <v>1307.452270507812</v>
      </c>
      <c r="AQ81" s="1">
        <v>1355.4803112125981</v>
      </c>
      <c r="AR81" s="1">
        <v>1346.021975879039</v>
      </c>
      <c r="AS81" s="1">
        <v>3.5834014415740971</v>
      </c>
      <c r="AT81" s="1">
        <v>-0.9507202793788565</v>
      </c>
      <c r="AU81" s="1">
        <v>-2.1382731214197901</v>
      </c>
      <c r="AV81" s="1">
        <v>1</v>
      </c>
    </row>
    <row r="82" spans="1:48" s="1" customFormat="1" x14ac:dyDescent="0.3">
      <c r="A82" s="1">
        <v>3</v>
      </c>
      <c r="B82" s="1">
        <v>51.457999999999998</v>
      </c>
      <c r="C82" s="1">
        <v>0.21199999999999999</v>
      </c>
      <c r="D82" s="1">
        <v>1.0780000000000001</v>
      </c>
      <c r="E82" s="1">
        <v>8.7999999999999995E-2</v>
      </c>
      <c r="F82" s="1">
        <v>17.867999999999999</v>
      </c>
      <c r="G82" s="1">
        <v>0.52200000000000002</v>
      </c>
      <c r="H82" s="1">
        <v>11.887</v>
      </c>
      <c r="I82" s="1">
        <v>17.14</v>
      </c>
      <c r="J82" s="1">
        <v>0.26900000000000002</v>
      </c>
      <c r="K82" s="1">
        <v>0</v>
      </c>
      <c r="L82" s="1">
        <v>0</v>
      </c>
      <c r="M82" s="1">
        <v>2.7E-2</v>
      </c>
      <c r="N82" s="1">
        <f t="shared" si="2"/>
        <v>100.54900000000002</v>
      </c>
      <c r="O82" s="1" t="s">
        <v>75</v>
      </c>
      <c r="P82" t="str" cm="1">
        <f t="array" ref="P82">_xlfn.IFS(A82=2,"Core",A82=1,"Rim",TRUE,"Mantle")</f>
        <v>Mantle</v>
      </c>
      <c r="Q82" s="1" t="s">
        <v>76</v>
      </c>
      <c r="R82" s="1">
        <v>1.9610000000000001</v>
      </c>
      <c r="S82" s="1">
        <v>6.0000000000000001E-3</v>
      </c>
      <c r="T82" s="1">
        <v>4.8000000000000001E-2</v>
      </c>
      <c r="U82" s="1">
        <v>3.0000000000000001E-3</v>
      </c>
      <c r="V82" s="1">
        <v>3.4000000000000002E-2</v>
      </c>
      <c r="W82" s="1">
        <v>0.53600000000000003</v>
      </c>
      <c r="X82" s="1">
        <v>1.7000000000000001E-2</v>
      </c>
      <c r="Y82" s="1">
        <v>0.67500000000000004</v>
      </c>
      <c r="Z82" s="1">
        <v>0.7</v>
      </c>
      <c r="AA82" s="1">
        <v>0.02</v>
      </c>
      <c r="AB82" s="1">
        <v>0</v>
      </c>
      <c r="AC82" s="1">
        <v>4</v>
      </c>
      <c r="AD82" s="1">
        <v>35.67787971457696</v>
      </c>
      <c r="AE82" s="1">
        <v>34.403669724770644</v>
      </c>
      <c r="AF82" s="1">
        <v>29.918450560652399</v>
      </c>
      <c r="AG82" s="1">
        <v>54.21686746987951</v>
      </c>
      <c r="AH82" s="2">
        <v>5.9649122807017542E-2</v>
      </c>
      <c r="AI82" s="1">
        <v>0.47757390417940881</v>
      </c>
      <c r="AJ82" s="1">
        <v>0.3567787971457696</v>
      </c>
      <c r="AL82" s="1">
        <v>1.6113650495408789</v>
      </c>
      <c r="AM82" s="1">
        <v>1347.1721349544109</v>
      </c>
      <c r="AN82" s="1">
        <v>1356.9609375</v>
      </c>
      <c r="AO82" s="1">
        <v>2.0124127864837651</v>
      </c>
      <c r="AP82" s="1">
        <v>1330.908203125</v>
      </c>
      <c r="AQ82" s="1">
        <v>1387.2395236199161</v>
      </c>
      <c r="AR82" s="1">
        <v>1392.0609004811249</v>
      </c>
      <c r="AS82" s="1">
        <v>2.3603329658508301</v>
      </c>
      <c r="AT82" s="1">
        <v>2.7826065955305239</v>
      </c>
      <c r="AU82" s="1">
        <v>3.3870768393142612</v>
      </c>
      <c r="AV82" s="1">
        <v>1</v>
      </c>
    </row>
    <row r="83" spans="1:48" s="1" customFormat="1" x14ac:dyDescent="0.3">
      <c r="A83" s="1">
        <v>3</v>
      </c>
      <c r="B83" s="1">
        <v>50.564999999999998</v>
      </c>
      <c r="C83" s="1">
        <v>0.188</v>
      </c>
      <c r="D83" s="1">
        <v>1.3859999999999999</v>
      </c>
      <c r="E83" s="1">
        <v>9.9000000000000005E-2</v>
      </c>
      <c r="F83" s="1">
        <v>17.524999999999999</v>
      </c>
      <c r="G83" s="1">
        <v>0.44</v>
      </c>
      <c r="H83" s="1">
        <v>11.351000000000001</v>
      </c>
      <c r="I83" s="1">
        <v>18.204000000000001</v>
      </c>
      <c r="J83" s="1">
        <v>0.32800000000000001</v>
      </c>
      <c r="K83" s="1">
        <v>0</v>
      </c>
      <c r="L83" s="1">
        <v>0</v>
      </c>
      <c r="M83" s="1">
        <v>0</v>
      </c>
      <c r="N83" s="1">
        <f t="shared" si="2"/>
        <v>100.08600000000001</v>
      </c>
      <c r="O83" s="1" t="s">
        <v>75</v>
      </c>
      <c r="P83" t="str" cm="1">
        <f t="array" ref="P83">_xlfn.IFS(A83=2,"Core",A83=1,"Rim",TRUE,"Mantle")</f>
        <v>Mantle</v>
      </c>
      <c r="Q83" s="1" t="s">
        <v>76</v>
      </c>
      <c r="R83" s="1">
        <v>1.9350000000000001</v>
      </c>
      <c r="S83" s="1">
        <v>5.0000000000000001E-3</v>
      </c>
      <c r="T83" s="1">
        <v>6.3E-2</v>
      </c>
      <c r="U83" s="1">
        <v>3.0000000000000001E-3</v>
      </c>
      <c r="V83" s="1">
        <v>7.6999999999999999E-2</v>
      </c>
      <c r="W83" s="1">
        <v>0.48399999999999999</v>
      </c>
      <c r="X83" s="1">
        <v>1.4E-2</v>
      </c>
      <c r="Y83" s="1">
        <v>0.64700000000000002</v>
      </c>
      <c r="Z83" s="1">
        <v>0.747</v>
      </c>
      <c r="AA83" s="1">
        <v>2.4E-2</v>
      </c>
      <c r="AB83" s="1">
        <v>0</v>
      </c>
      <c r="AC83" s="1">
        <v>4</v>
      </c>
      <c r="AD83" s="1">
        <v>37.938039614017264</v>
      </c>
      <c r="AE83" s="1">
        <v>32.859319451498223</v>
      </c>
      <c r="AF83" s="1">
        <v>29.202640934484503</v>
      </c>
      <c r="AG83" s="1">
        <v>53.559602649006628</v>
      </c>
      <c r="AH83" s="2">
        <v>0.13725490196078433</v>
      </c>
      <c r="AI83" s="1">
        <v>0.48171660741493139</v>
      </c>
      <c r="AJ83" s="1">
        <v>0.37938039614017266</v>
      </c>
      <c r="AL83" s="1">
        <v>0.9592546136649851</v>
      </c>
      <c r="AM83" s="1">
        <v>1344.0758921227521</v>
      </c>
      <c r="AN83" s="1">
        <v>1360.634887695312</v>
      </c>
      <c r="AO83" s="1">
        <v>3.8942995071411128</v>
      </c>
      <c r="AP83" s="1">
        <v>1317.069946289062</v>
      </c>
      <c r="AQ83" s="1">
        <v>1373.8778153150861</v>
      </c>
      <c r="AR83" s="1">
        <v>1372.3667753358691</v>
      </c>
      <c r="AS83" s="1">
        <v>3.4450919628143311</v>
      </c>
      <c r="AT83" s="1">
        <v>1.486334484929102</v>
      </c>
      <c r="AU83" s="1">
        <v>1.296474189099895</v>
      </c>
      <c r="AV83" s="1">
        <v>1</v>
      </c>
    </row>
    <row r="84" spans="1:48" s="1" customFormat="1" x14ac:dyDescent="0.3">
      <c r="A84" s="1">
        <v>3</v>
      </c>
      <c r="B84" s="1">
        <v>50.122999999999998</v>
      </c>
      <c r="C84" s="1">
        <v>0.216</v>
      </c>
      <c r="D84" s="1">
        <v>1.3340000000000001</v>
      </c>
      <c r="E84" s="1">
        <v>0.10299999999999999</v>
      </c>
      <c r="F84" s="1">
        <v>17.61</v>
      </c>
      <c r="G84" s="1">
        <v>0.49099999999999999</v>
      </c>
      <c r="H84" s="1">
        <v>11.38</v>
      </c>
      <c r="I84" s="1">
        <v>18.349</v>
      </c>
      <c r="J84" s="1">
        <v>0.34699999999999998</v>
      </c>
      <c r="K84" s="1">
        <v>1.7999999999999999E-2</v>
      </c>
      <c r="L84" s="1">
        <v>0</v>
      </c>
      <c r="M84" s="1">
        <v>0</v>
      </c>
      <c r="N84" s="1">
        <f t="shared" si="2"/>
        <v>99.970999999999989</v>
      </c>
      <c r="O84" s="1" t="s">
        <v>75</v>
      </c>
      <c r="P84" t="str" cm="1">
        <f t="array" ref="P84">_xlfn.IFS(A84=2,"Core",A84=1,"Rim",TRUE,"Mantle")</f>
        <v>Mantle</v>
      </c>
      <c r="Q84" s="1" t="s">
        <v>76</v>
      </c>
      <c r="R84" s="1">
        <v>1.92</v>
      </c>
      <c r="S84" s="1">
        <v>6.0000000000000001E-3</v>
      </c>
      <c r="T84" s="1">
        <v>0.06</v>
      </c>
      <c r="U84" s="1">
        <v>3.0000000000000001E-3</v>
      </c>
      <c r="V84" s="1">
        <v>0.11</v>
      </c>
      <c r="W84" s="1">
        <v>0.45400000000000001</v>
      </c>
      <c r="X84" s="1">
        <v>1.6E-2</v>
      </c>
      <c r="Y84" s="1">
        <v>0.65</v>
      </c>
      <c r="Z84" s="1">
        <v>0.753</v>
      </c>
      <c r="AA84" s="1">
        <v>2.5999999999999999E-2</v>
      </c>
      <c r="AB84" s="1">
        <v>1E-3</v>
      </c>
      <c r="AC84" s="1">
        <v>4</v>
      </c>
      <c r="AD84" s="1">
        <v>37.972768532526473</v>
      </c>
      <c r="AE84" s="1">
        <v>32.778618255168936</v>
      </c>
      <c r="AF84" s="1">
        <v>29.248613212304587</v>
      </c>
      <c r="AG84" s="1">
        <v>53.542009884678741</v>
      </c>
      <c r="AH84" s="2">
        <v>0.19503546099290778</v>
      </c>
      <c r="AI84" s="1">
        <v>0.4823499747856782</v>
      </c>
      <c r="AJ84" s="1">
        <v>0.37972768532526474</v>
      </c>
      <c r="AM84" s="1">
        <v>1333.6048731264821</v>
      </c>
      <c r="AN84" s="1">
        <v>1338.547973632812</v>
      </c>
      <c r="AO84" s="1">
        <v>3.7238609790802002</v>
      </c>
      <c r="AP84" s="1">
        <v>1302.35205078125</v>
      </c>
      <c r="AS84" s="1">
        <v>3.7977926731109619</v>
      </c>
      <c r="AV84" s="1">
        <v>1</v>
      </c>
    </row>
    <row r="85" spans="1:48" s="1" customFormat="1" x14ac:dyDescent="0.3">
      <c r="A85" s="1">
        <v>3</v>
      </c>
      <c r="B85" s="1">
        <v>50.804000000000002</v>
      </c>
      <c r="C85" s="1">
        <v>0.186</v>
      </c>
      <c r="D85" s="1">
        <v>1.087</v>
      </c>
      <c r="E85" s="1">
        <v>0.26900000000000002</v>
      </c>
      <c r="F85" s="1">
        <v>17.385000000000002</v>
      </c>
      <c r="G85" s="1">
        <v>0.48</v>
      </c>
      <c r="H85" s="1">
        <v>11.183</v>
      </c>
      <c r="I85" s="1">
        <v>17.574000000000002</v>
      </c>
      <c r="J85" s="1">
        <v>0.27300000000000002</v>
      </c>
      <c r="K85" s="1">
        <v>0</v>
      </c>
      <c r="L85" s="1">
        <v>0</v>
      </c>
      <c r="M85" s="1">
        <v>0</v>
      </c>
      <c r="N85" s="1">
        <f t="shared" si="2"/>
        <v>99.241</v>
      </c>
      <c r="O85" s="1" t="s">
        <v>75</v>
      </c>
      <c r="P85" t="str" cm="1">
        <f t="array" ref="P85">_xlfn.IFS(A85=2,"Core",A85=1,"Rim",TRUE,"Mantle")</f>
        <v>Mantle</v>
      </c>
      <c r="Q85" s="1" t="s">
        <v>76</v>
      </c>
      <c r="R85" s="1">
        <v>1.9650000000000001</v>
      </c>
      <c r="S85" s="1">
        <v>5.0000000000000001E-3</v>
      </c>
      <c r="T85" s="1">
        <v>0.05</v>
      </c>
      <c r="U85" s="1">
        <v>8.0000000000000002E-3</v>
      </c>
      <c r="V85" s="1">
        <v>2.1999999999999999E-2</v>
      </c>
      <c r="W85" s="1">
        <v>0.54100000000000004</v>
      </c>
      <c r="X85" s="1">
        <v>1.6E-2</v>
      </c>
      <c r="Y85" s="1">
        <v>0.64500000000000002</v>
      </c>
      <c r="Z85" s="1">
        <v>0.72799999999999998</v>
      </c>
      <c r="AA85" s="1">
        <v>0.02</v>
      </c>
      <c r="AB85" s="1">
        <v>0</v>
      </c>
      <c r="AC85" s="1">
        <v>4</v>
      </c>
      <c r="AD85" s="1">
        <v>37.295081967213108</v>
      </c>
      <c r="AE85" s="1">
        <v>33.043032786885242</v>
      </c>
      <c r="AF85" s="1">
        <v>29.661885245901637</v>
      </c>
      <c r="AG85" s="1">
        <v>53.394039735099341</v>
      </c>
      <c r="AH85" s="2">
        <v>3.9076376554174064E-2</v>
      </c>
      <c r="AI85" s="1">
        <v>0.4830942622950819</v>
      </c>
      <c r="AJ85" s="1">
        <v>0.37295081967213106</v>
      </c>
      <c r="AL85" s="1">
        <v>1.5654472419509631</v>
      </c>
      <c r="AM85" s="1">
        <v>1347.050156360523</v>
      </c>
      <c r="AN85" s="1">
        <v>1375.757080078125</v>
      </c>
      <c r="AO85" s="1">
        <v>3.657721996307373</v>
      </c>
      <c r="AP85" s="1">
        <v>1334.618896484375</v>
      </c>
      <c r="AQ85" s="1">
        <v>1386.9234718644821</v>
      </c>
      <c r="AR85" s="1">
        <v>1395.252644361183</v>
      </c>
      <c r="AS85" s="1">
        <v>1.915638208389282</v>
      </c>
      <c r="AT85" s="1">
        <v>2.756015734096763</v>
      </c>
      <c r="AU85" s="1">
        <v>3.8003469399380312</v>
      </c>
      <c r="AV85" s="1">
        <v>1</v>
      </c>
    </row>
    <row r="86" spans="1:48" s="1" customFormat="1" x14ac:dyDescent="0.3">
      <c r="A86" s="1">
        <v>3</v>
      </c>
      <c r="B86" s="1">
        <v>50.231999999999999</v>
      </c>
      <c r="C86" s="1">
        <v>0.50800000000000001</v>
      </c>
      <c r="D86" s="1">
        <v>1.3149999999999999</v>
      </c>
      <c r="E86" s="1">
        <v>9.8000000000000004E-2</v>
      </c>
      <c r="F86" s="1">
        <v>17.602</v>
      </c>
      <c r="G86" s="1">
        <v>0.48099999999999998</v>
      </c>
      <c r="H86" s="1">
        <v>11.29</v>
      </c>
      <c r="I86" s="1">
        <v>18.173999999999999</v>
      </c>
      <c r="J86" s="1">
        <v>0.29799999999999999</v>
      </c>
      <c r="K86" s="1">
        <v>0</v>
      </c>
      <c r="L86" s="1">
        <v>0</v>
      </c>
      <c r="M86" s="1">
        <v>0</v>
      </c>
      <c r="N86" s="1">
        <f t="shared" si="2"/>
        <v>99.99799999999999</v>
      </c>
      <c r="O86" s="1" t="s">
        <v>75</v>
      </c>
      <c r="P86" t="str" cm="1">
        <f t="array" ref="P86">_xlfn.IFS(A86=2,"Core",A86=1,"Rim",TRUE,"Mantle")</f>
        <v>Mantle</v>
      </c>
      <c r="Q86" s="1" t="s">
        <v>76</v>
      </c>
      <c r="R86" s="1">
        <v>1.927</v>
      </c>
      <c r="S86" s="1">
        <v>1.4999999999999999E-2</v>
      </c>
      <c r="T86" s="1">
        <v>5.8999999999999997E-2</v>
      </c>
      <c r="U86" s="1">
        <v>3.0000000000000001E-3</v>
      </c>
      <c r="V86" s="1">
        <v>7.5999999999999998E-2</v>
      </c>
      <c r="W86" s="1">
        <v>0.48899999999999999</v>
      </c>
      <c r="X86" s="1">
        <v>1.6E-2</v>
      </c>
      <c r="Y86" s="1">
        <v>0.64600000000000002</v>
      </c>
      <c r="Z86" s="1">
        <v>0.747</v>
      </c>
      <c r="AA86" s="1">
        <v>2.1999999999999999E-2</v>
      </c>
      <c r="AB86" s="1">
        <v>0</v>
      </c>
      <c r="AC86" s="1">
        <v>4</v>
      </c>
      <c r="AD86" s="1">
        <v>37.841945288753799</v>
      </c>
      <c r="AE86" s="1">
        <v>32.72543059777103</v>
      </c>
      <c r="AF86" s="1">
        <v>29.432624113475171</v>
      </c>
      <c r="AG86" s="1">
        <v>53.344343517753927</v>
      </c>
      <c r="AH86" s="2">
        <v>0.13451327433628318</v>
      </c>
      <c r="AI86" s="1">
        <v>0.48353596757852069</v>
      </c>
      <c r="AJ86" s="1">
        <v>0.37841945288753798</v>
      </c>
      <c r="AM86" s="1">
        <v>1332.4753035076239</v>
      </c>
      <c r="AN86" s="1">
        <v>1362.609985351562</v>
      </c>
      <c r="AO86" s="1">
        <v>4.168696403503418</v>
      </c>
      <c r="AP86" s="1">
        <v>1309.045288085938</v>
      </c>
      <c r="AS86" s="1">
        <v>3.2080821990966801</v>
      </c>
      <c r="AV86" s="1">
        <v>1</v>
      </c>
    </row>
    <row r="87" spans="1:48" s="1" customFormat="1" x14ac:dyDescent="0.3">
      <c r="A87" s="1">
        <v>3</v>
      </c>
      <c r="B87" s="1">
        <v>50.588000000000001</v>
      </c>
      <c r="C87" s="1">
        <v>0.39500000000000002</v>
      </c>
      <c r="D87" s="1">
        <v>1.268</v>
      </c>
      <c r="E87" s="1">
        <v>9.4E-2</v>
      </c>
      <c r="F87" s="1">
        <v>17.594000000000001</v>
      </c>
      <c r="G87" s="1">
        <v>0.436</v>
      </c>
      <c r="H87" s="1">
        <v>11.2</v>
      </c>
      <c r="I87" s="1">
        <v>18.369</v>
      </c>
      <c r="J87" s="1">
        <v>0.32100000000000001</v>
      </c>
      <c r="K87" s="1">
        <v>1.7999999999999999E-2</v>
      </c>
      <c r="L87" s="1">
        <v>0</v>
      </c>
      <c r="M87" s="1">
        <v>0</v>
      </c>
      <c r="N87" s="1">
        <f t="shared" si="2"/>
        <v>100.28300000000002</v>
      </c>
      <c r="O87" s="1" t="s">
        <v>75</v>
      </c>
      <c r="P87" t="str" cm="1">
        <f t="array" ref="P87">_xlfn.IFS(A87=2,"Core",A87=1,"Rim",TRUE,"Mantle")</f>
        <v>Mantle</v>
      </c>
      <c r="Q87" s="1" t="s">
        <v>76</v>
      </c>
      <c r="R87" s="1">
        <v>1.9350000000000001</v>
      </c>
      <c r="S87" s="1">
        <v>1.0999999999999999E-2</v>
      </c>
      <c r="T87" s="1">
        <v>5.7000000000000002E-2</v>
      </c>
      <c r="U87" s="1">
        <v>3.0000000000000001E-3</v>
      </c>
      <c r="V87" s="1">
        <v>7.0999999999999994E-2</v>
      </c>
      <c r="W87" s="1">
        <v>0.49199999999999999</v>
      </c>
      <c r="X87" s="1">
        <v>1.4E-2</v>
      </c>
      <c r="Y87" s="1">
        <v>0.63900000000000001</v>
      </c>
      <c r="Z87" s="1">
        <v>0.753</v>
      </c>
      <c r="AA87" s="1">
        <v>2.4E-2</v>
      </c>
      <c r="AB87" s="1">
        <v>1E-3</v>
      </c>
      <c r="AC87" s="1">
        <v>4</v>
      </c>
      <c r="AD87" s="1">
        <v>38.242762823768409</v>
      </c>
      <c r="AE87" s="1">
        <v>32.453021838496703</v>
      </c>
      <c r="AF87" s="1">
        <v>29.304215337734892</v>
      </c>
      <c r="AG87" s="1">
        <v>53.161397670549086</v>
      </c>
      <c r="AH87" s="2">
        <v>0.12611012433392541</v>
      </c>
      <c r="AI87" s="1">
        <v>0.48425596749619093</v>
      </c>
      <c r="AJ87" s="1">
        <v>0.38242762823768411</v>
      </c>
      <c r="AL87" s="1">
        <v>0.33932968985349282</v>
      </c>
      <c r="AM87" s="1">
        <v>1339.8426813143581</v>
      </c>
      <c r="AN87" s="1">
        <v>1338.528076171875</v>
      </c>
      <c r="AO87" s="1">
        <v>3.9888911247253418</v>
      </c>
      <c r="AP87" s="1">
        <v>1317.349853515625</v>
      </c>
      <c r="AQ87" s="1">
        <v>1348.4535266742789</v>
      </c>
      <c r="AR87" s="1">
        <v>1340.4947527341669</v>
      </c>
      <c r="AS87" s="1">
        <v>3.757196426391602</v>
      </c>
      <c r="AT87" s="1">
        <v>-1.026277220101292</v>
      </c>
      <c r="AU87" s="1">
        <v>-2.0303120615833272</v>
      </c>
      <c r="AV87" s="1">
        <v>1</v>
      </c>
    </row>
    <row r="88" spans="1:48" s="1" customFormat="1" x14ac:dyDescent="0.3">
      <c r="A88" s="1">
        <v>3</v>
      </c>
      <c r="B88" s="1">
        <v>50.515999999999998</v>
      </c>
      <c r="C88" s="1">
        <v>0.22700000000000001</v>
      </c>
      <c r="D88" s="1">
        <v>1.341</v>
      </c>
      <c r="E88" s="1">
        <v>7.5999999999999998E-2</v>
      </c>
      <c r="F88" s="1">
        <v>18.013000000000002</v>
      </c>
      <c r="G88" s="1">
        <v>0.503</v>
      </c>
      <c r="H88" s="1">
        <v>11.16</v>
      </c>
      <c r="I88" s="1">
        <v>18.039000000000001</v>
      </c>
      <c r="J88" s="1">
        <v>0.158</v>
      </c>
      <c r="K88" s="1">
        <v>0</v>
      </c>
      <c r="L88" s="1">
        <v>0</v>
      </c>
      <c r="M88" s="1">
        <v>0</v>
      </c>
      <c r="N88" s="1">
        <f t="shared" si="2"/>
        <v>100.033</v>
      </c>
      <c r="O88" s="1" t="s">
        <v>75</v>
      </c>
      <c r="P88" t="str" cm="1">
        <f t="array" ref="P88">_xlfn.IFS(A88=2,"Core",A88=1,"Rim",TRUE,"Mantle")</f>
        <v>Mantle</v>
      </c>
      <c r="Q88" s="1" t="s">
        <v>76</v>
      </c>
      <c r="R88" s="1">
        <v>1.9410000000000001</v>
      </c>
      <c r="S88" s="1">
        <v>7.0000000000000001E-3</v>
      </c>
      <c r="T88" s="1">
        <v>6.0999999999999999E-2</v>
      </c>
      <c r="U88" s="1">
        <v>2E-3</v>
      </c>
      <c r="V88" s="1">
        <v>5.2999999999999999E-2</v>
      </c>
      <c r="W88" s="1">
        <v>0.52600000000000002</v>
      </c>
      <c r="X88" s="1">
        <v>1.6E-2</v>
      </c>
      <c r="Y88" s="1">
        <v>0.63900000000000001</v>
      </c>
      <c r="Z88" s="1">
        <v>0.74299999999999999</v>
      </c>
      <c r="AA88" s="1">
        <v>1.2E-2</v>
      </c>
      <c r="AB88" s="1">
        <v>0</v>
      </c>
      <c r="AC88" s="1">
        <v>4</v>
      </c>
      <c r="AD88" s="1">
        <v>37.582195245321188</v>
      </c>
      <c r="AE88" s="1">
        <v>32.32169954476479</v>
      </c>
      <c r="AF88" s="1">
        <v>30.096105209914008</v>
      </c>
      <c r="AG88" s="1">
        <v>52.463054187192121</v>
      </c>
      <c r="AH88" s="2">
        <v>9.1537132987910177E-2</v>
      </c>
      <c r="AI88" s="1">
        <v>0.48887202832574606</v>
      </c>
      <c r="AJ88" s="1">
        <v>0.37582195245321187</v>
      </c>
      <c r="AL88" s="1">
        <v>-0.31255761547405919</v>
      </c>
      <c r="AM88" s="1">
        <v>1325.2087469327539</v>
      </c>
      <c r="AN88" s="1">
        <v>1367.34423828125</v>
      </c>
      <c r="AO88" s="1">
        <v>2.2462892532348628</v>
      </c>
      <c r="AP88" s="1">
        <v>1312.89453125</v>
      </c>
      <c r="AQ88" s="1">
        <v>1364.2880759522361</v>
      </c>
      <c r="AR88" s="1">
        <v>1372.976828041413</v>
      </c>
      <c r="AS88" s="1">
        <v>1.742456197738647</v>
      </c>
      <c r="AT88" s="1">
        <v>0.57080559611904391</v>
      </c>
      <c r="AU88" s="1">
        <v>1.664379667196995</v>
      </c>
      <c r="AV88" s="1">
        <v>1</v>
      </c>
    </row>
    <row r="89" spans="1:48" s="1" customFormat="1" x14ac:dyDescent="0.3">
      <c r="A89" s="1">
        <v>3</v>
      </c>
      <c r="B89" s="1">
        <v>50.725999999999999</v>
      </c>
      <c r="C89" s="1">
        <v>0.19400000000000001</v>
      </c>
      <c r="D89" s="1">
        <v>1.3959999999999999</v>
      </c>
      <c r="E89" s="1">
        <v>0.121</v>
      </c>
      <c r="F89" s="1">
        <v>17.994</v>
      </c>
      <c r="G89" s="1">
        <v>0.52200000000000002</v>
      </c>
      <c r="H89" s="1">
        <v>11.010999999999999</v>
      </c>
      <c r="I89" s="1">
        <v>17.885000000000002</v>
      </c>
      <c r="J89" s="1">
        <v>0.32</v>
      </c>
      <c r="K89" s="1">
        <v>0</v>
      </c>
      <c r="L89" s="1">
        <v>0</v>
      </c>
      <c r="M89" s="1">
        <v>0</v>
      </c>
      <c r="N89" s="1">
        <f t="shared" si="2"/>
        <v>100.16900000000001</v>
      </c>
      <c r="O89" s="1" t="s">
        <v>75</v>
      </c>
      <c r="P89" t="str" cm="1">
        <f t="array" ref="P89">_xlfn.IFS(A89=2,"Core",A89=1,"Rim",TRUE,"Mantle")</f>
        <v>Mantle</v>
      </c>
      <c r="Q89" s="1" t="s">
        <v>76</v>
      </c>
      <c r="R89" s="1">
        <v>1.9450000000000001</v>
      </c>
      <c r="S89" s="1">
        <v>6.0000000000000001E-3</v>
      </c>
      <c r="T89" s="1">
        <v>6.3E-2</v>
      </c>
      <c r="U89" s="1">
        <v>4.0000000000000001E-3</v>
      </c>
      <c r="V89" s="1">
        <v>5.5E-2</v>
      </c>
      <c r="W89" s="1">
        <v>0.52200000000000002</v>
      </c>
      <c r="X89" s="1">
        <v>1.7000000000000001E-2</v>
      </c>
      <c r="Y89" s="1">
        <v>0.629</v>
      </c>
      <c r="Z89" s="1">
        <v>0.73499999999999999</v>
      </c>
      <c r="AA89" s="1">
        <v>2.4E-2</v>
      </c>
      <c r="AB89" s="1">
        <v>0</v>
      </c>
      <c r="AC89" s="1">
        <v>4</v>
      </c>
      <c r="AD89" s="1">
        <v>37.538304392236974</v>
      </c>
      <c r="AE89" s="1">
        <v>32.124616956077624</v>
      </c>
      <c r="AF89" s="1">
        <v>30.337078651685395</v>
      </c>
      <c r="AG89" s="1">
        <v>52.155887230514097</v>
      </c>
      <c r="AH89" s="2">
        <v>9.5320623916811092E-2</v>
      </c>
      <c r="AI89" s="1">
        <v>0.49106230847803883</v>
      </c>
      <c r="AJ89" s="1">
        <v>0.37538304392236976</v>
      </c>
      <c r="AL89" s="1">
        <v>1.71009564997712</v>
      </c>
      <c r="AM89" s="1">
        <v>1338.734237871148</v>
      </c>
      <c r="AN89" s="1">
        <v>1359.751953125</v>
      </c>
      <c r="AO89" s="1">
        <v>4.2491202354431152</v>
      </c>
      <c r="AP89" s="1">
        <v>1313.605834960938</v>
      </c>
      <c r="AQ89" s="1">
        <v>1383.7310939025681</v>
      </c>
      <c r="AR89" s="1">
        <v>1387.5112758986011</v>
      </c>
      <c r="AS89" s="1">
        <v>3.0726594924926758</v>
      </c>
      <c r="AT89" s="1">
        <v>2.9784165217956802</v>
      </c>
      <c r="AU89" s="1">
        <v>3.454085670516521</v>
      </c>
      <c r="AV89" s="1">
        <v>1</v>
      </c>
    </row>
    <row r="90" spans="1:48" s="1" customFormat="1" x14ac:dyDescent="0.3">
      <c r="A90" s="1">
        <v>3</v>
      </c>
      <c r="B90" s="1">
        <v>50.365000000000002</v>
      </c>
      <c r="C90" s="1">
        <v>0.27100000000000002</v>
      </c>
      <c r="D90" s="1">
        <v>1.496</v>
      </c>
      <c r="E90" s="1">
        <v>0.14499999999999999</v>
      </c>
      <c r="F90" s="1">
        <v>18.350000000000001</v>
      </c>
      <c r="G90" s="1">
        <v>0.46400000000000002</v>
      </c>
      <c r="H90" s="1">
        <v>10.914</v>
      </c>
      <c r="I90" s="1">
        <v>18.437000000000001</v>
      </c>
      <c r="J90" s="1">
        <v>0.28199999999999997</v>
      </c>
      <c r="K90" s="1">
        <v>0</v>
      </c>
      <c r="L90" s="1">
        <v>0</v>
      </c>
      <c r="M90" s="1">
        <v>0</v>
      </c>
      <c r="N90" s="1">
        <f t="shared" si="2"/>
        <v>100.724</v>
      </c>
      <c r="O90" s="1" t="s">
        <v>75</v>
      </c>
      <c r="P90" t="str" cm="1">
        <f t="array" ref="P90">_xlfn.IFS(A90=2,"Core",A90=1,"Rim",TRUE,"Mantle")</f>
        <v>Mantle</v>
      </c>
      <c r="Q90" s="1" t="s">
        <v>76</v>
      </c>
      <c r="R90" s="1">
        <v>1.923</v>
      </c>
      <c r="S90" s="1">
        <v>8.0000000000000002E-3</v>
      </c>
      <c r="T90" s="1">
        <v>6.7000000000000004E-2</v>
      </c>
      <c r="U90" s="1">
        <v>4.0000000000000001E-3</v>
      </c>
      <c r="V90" s="1">
        <v>8.6999999999999994E-2</v>
      </c>
      <c r="W90" s="1">
        <v>0.499</v>
      </c>
      <c r="X90" s="1">
        <v>1.4999999999999999E-2</v>
      </c>
      <c r="Y90" s="1">
        <v>0.621</v>
      </c>
      <c r="Z90" s="1">
        <v>0.754</v>
      </c>
      <c r="AA90" s="1">
        <v>2.1000000000000001E-2</v>
      </c>
      <c r="AB90" s="1">
        <v>0</v>
      </c>
      <c r="AC90" s="1">
        <v>4</v>
      </c>
      <c r="AD90" s="1">
        <v>38.15789473684211</v>
      </c>
      <c r="AE90" s="1">
        <v>31.427125506072873</v>
      </c>
      <c r="AF90" s="1">
        <v>30.414979757085021</v>
      </c>
      <c r="AG90" s="1">
        <v>51.449875724937861</v>
      </c>
      <c r="AH90" s="2">
        <v>0.14846416382252559</v>
      </c>
      <c r="AI90" s="1">
        <v>0.49493927125506076</v>
      </c>
      <c r="AJ90" s="1">
        <v>0.38157894736842107</v>
      </c>
      <c r="AL90" s="1">
        <v>5.3784891113320299E-2</v>
      </c>
      <c r="AM90" s="1">
        <v>1328.9559499550769</v>
      </c>
      <c r="AN90" s="1">
        <v>1380.682861328125</v>
      </c>
      <c r="AO90" s="1">
        <v>4.9757957458496094</v>
      </c>
      <c r="AP90" s="1">
        <v>1324.956665039062</v>
      </c>
      <c r="AQ90" s="1">
        <v>1348.7961420509721</v>
      </c>
      <c r="AR90" s="1">
        <v>1344.95586778282</v>
      </c>
      <c r="AS90" s="1">
        <v>2.7340934276580811</v>
      </c>
      <c r="AT90" s="1">
        <v>-0.70401001099799032</v>
      </c>
      <c r="AU90" s="1">
        <v>-1.189272236195414</v>
      </c>
      <c r="AV90" s="1">
        <v>1</v>
      </c>
    </row>
    <row r="91" spans="1:48" s="1" customFormat="1" x14ac:dyDescent="0.3">
      <c r="A91" s="1">
        <v>3</v>
      </c>
      <c r="B91" s="1">
        <v>50.792000000000002</v>
      </c>
      <c r="C91" s="1">
        <v>0.23300000000000001</v>
      </c>
      <c r="D91" s="1">
        <v>1.5429999999999999</v>
      </c>
      <c r="E91" s="1">
        <v>0</v>
      </c>
      <c r="F91" s="1">
        <v>18.573</v>
      </c>
      <c r="G91" s="1">
        <v>0.495</v>
      </c>
      <c r="H91" s="1">
        <v>10.766</v>
      </c>
      <c r="I91" s="1">
        <v>18.221</v>
      </c>
      <c r="J91" s="1">
        <v>0.26100000000000001</v>
      </c>
      <c r="K91" s="1">
        <v>0</v>
      </c>
      <c r="L91" s="1">
        <v>0</v>
      </c>
      <c r="M91" s="1">
        <v>0</v>
      </c>
      <c r="N91" s="1">
        <f t="shared" si="2"/>
        <v>100.884</v>
      </c>
      <c r="O91" s="1" t="s">
        <v>75</v>
      </c>
      <c r="P91" t="str" cm="1">
        <f t="array" ref="P91">_xlfn.IFS(A91=2,"Core",A91=1,"Rim",TRUE,"Mantle")</f>
        <v>Mantle</v>
      </c>
      <c r="Q91" s="1" t="s">
        <v>76</v>
      </c>
      <c r="R91" s="1">
        <v>1.9379999999999999</v>
      </c>
      <c r="S91" s="1">
        <v>7.0000000000000001E-3</v>
      </c>
      <c r="T91" s="1">
        <v>6.9000000000000006E-2</v>
      </c>
      <c r="U91" s="1">
        <v>0</v>
      </c>
      <c r="V91" s="1">
        <v>0.06</v>
      </c>
      <c r="W91" s="1">
        <v>0.53300000000000003</v>
      </c>
      <c r="X91" s="1">
        <v>1.6E-2</v>
      </c>
      <c r="Y91" s="1">
        <v>0.61199999999999999</v>
      </c>
      <c r="Z91" s="1">
        <v>0.745</v>
      </c>
      <c r="AA91" s="1">
        <v>1.9E-2</v>
      </c>
      <c r="AB91" s="1">
        <v>0</v>
      </c>
      <c r="AC91" s="1">
        <v>4</v>
      </c>
      <c r="AD91" s="1">
        <v>37.894201424211602</v>
      </c>
      <c r="AE91" s="1">
        <v>31.129196337741604</v>
      </c>
      <c r="AF91" s="1">
        <v>30.976602238046798</v>
      </c>
      <c r="AG91" s="1">
        <v>50.788381742738579</v>
      </c>
      <c r="AH91" s="2">
        <v>0.10118043844856661</v>
      </c>
      <c r="AI91" s="1">
        <v>0.49923702950152599</v>
      </c>
      <c r="AJ91" s="1">
        <v>0.37894201424211604</v>
      </c>
      <c r="AL91" s="1">
        <v>1.0177513306540009</v>
      </c>
      <c r="AM91" s="1">
        <v>1330.3531136567899</v>
      </c>
      <c r="AN91" s="1">
        <v>1329.535522460938</v>
      </c>
      <c r="AO91" s="1">
        <v>3.7215075492858891</v>
      </c>
      <c r="AP91" s="1">
        <v>1265.844604492188</v>
      </c>
      <c r="AQ91" s="1">
        <v>1375.2013694675129</v>
      </c>
      <c r="AR91" s="1">
        <v>1382.79243115291</v>
      </c>
      <c r="AS91" s="1">
        <v>3.1464579105377202</v>
      </c>
      <c r="AT91" s="1">
        <v>2.5024738857637199</v>
      </c>
      <c r="AU91" s="1">
        <v>3.460972420648917</v>
      </c>
      <c r="AV91" s="1">
        <v>1</v>
      </c>
    </row>
    <row r="92" spans="1:48" s="1" customFormat="1" x14ac:dyDescent="0.3">
      <c r="A92" s="1">
        <v>3</v>
      </c>
      <c r="B92" s="1">
        <v>50.887999999999998</v>
      </c>
      <c r="C92" s="1">
        <v>0.439</v>
      </c>
      <c r="D92" s="1">
        <v>1.5740000000000001</v>
      </c>
      <c r="E92" s="1">
        <v>4.8000000000000001E-2</v>
      </c>
      <c r="F92" s="1">
        <v>18.492000000000001</v>
      </c>
      <c r="G92" s="1">
        <v>0.48599999999999999</v>
      </c>
      <c r="H92" s="1">
        <v>10.688000000000001</v>
      </c>
      <c r="I92" s="1">
        <v>17.949000000000002</v>
      </c>
      <c r="J92" s="1">
        <v>0.26900000000000002</v>
      </c>
      <c r="K92" s="1">
        <v>0</v>
      </c>
      <c r="L92" s="1">
        <v>0</v>
      </c>
      <c r="M92" s="1">
        <v>0</v>
      </c>
      <c r="N92" s="1">
        <f t="shared" si="2"/>
        <v>100.83300000000001</v>
      </c>
      <c r="O92" s="1" t="s">
        <v>75</v>
      </c>
      <c r="P92" t="str" cm="1">
        <f t="array" ref="P92">_xlfn.IFS(A92=2,"Core",A92=1,"Rim",TRUE,"Mantle")</f>
        <v>Mantle</v>
      </c>
      <c r="Q92" s="1" t="s">
        <v>76</v>
      </c>
      <c r="R92" s="1">
        <v>1.9450000000000001</v>
      </c>
      <c r="S92" s="1">
        <v>1.2999999999999999E-2</v>
      </c>
      <c r="T92" s="1">
        <v>7.0999999999999994E-2</v>
      </c>
      <c r="U92" s="1">
        <v>1E-3</v>
      </c>
      <c r="V92" s="1">
        <v>3.3000000000000002E-2</v>
      </c>
      <c r="W92" s="1">
        <v>0.55800000000000005</v>
      </c>
      <c r="X92" s="1">
        <v>1.6E-2</v>
      </c>
      <c r="Y92" s="1">
        <v>0.60899999999999999</v>
      </c>
      <c r="Z92" s="1">
        <v>0.73499999999999999</v>
      </c>
      <c r="AA92" s="1">
        <v>0.02</v>
      </c>
      <c r="AB92" s="1">
        <v>0</v>
      </c>
      <c r="AC92" s="1">
        <v>4</v>
      </c>
      <c r="AD92" s="1">
        <v>37.67298821117376</v>
      </c>
      <c r="AE92" s="1">
        <v>31.214761660686825</v>
      </c>
      <c r="AF92" s="1">
        <v>31.112250128139419</v>
      </c>
      <c r="AG92" s="1">
        <v>50.75</v>
      </c>
      <c r="AH92" s="2">
        <v>5.5837563451776644E-2</v>
      </c>
      <c r="AI92" s="1">
        <v>0.49948744233726294</v>
      </c>
      <c r="AJ92" s="1">
        <v>0.37672988211173758</v>
      </c>
      <c r="AL92" s="1">
        <v>1.515718241479032</v>
      </c>
      <c r="AM92" s="1">
        <v>1334.327729883976</v>
      </c>
      <c r="AN92" s="1">
        <v>1346.197509765625</v>
      </c>
      <c r="AO92" s="1">
        <v>4.5599675178527832</v>
      </c>
      <c r="AP92" s="1">
        <v>1300.762084960938</v>
      </c>
      <c r="AQ92" s="1">
        <v>1377.537234492193</v>
      </c>
      <c r="AR92" s="1">
        <v>1384.857019014612</v>
      </c>
      <c r="AS92" s="1">
        <v>3.3383982181549068</v>
      </c>
      <c r="AT92" s="1">
        <v>3.12015218808483</v>
      </c>
      <c r="AU92" s="1">
        <v>4.0461123581945042</v>
      </c>
      <c r="AV92" s="1">
        <v>0</v>
      </c>
    </row>
    <row r="93" spans="1:48" s="1" customFormat="1" x14ac:dyDescent="0.3">
      <c r="A93" s="1">
        <v>1</v>
      </c>
      <c r="B93" s="1">
        <v>50.003</v>
      </c>
      <c r="C93" s="1">
        <v>0.307</v>
      </c>
      <c r="D93" s="1">
        <v>1.7909999999999999</v>
      </c>
      <c r="E93" s="1">
        <v>0</v>
      </c>
      <c r="F93" s="1">
        <v>19.065000000000001</v>
      </c>
      <c r="G93" s="1">
        <v>0.48299999999999998</v>
      </c>
      <c r="H93" s="1">
        <v>10.138999999999999</v>
      </c>
      <c r="I93" s="1">
        <v>17.899999999999999</v>
      </c>
      <c r="J93" s="1">
        <v>0.41099999999999998</v>
      </c>
      <c r="K93" s="1">
        <v>0</v>
      </c>
      <c r="L93" s="1">
        <v>0</v>
      </c>
      <c r="M93" s="1">
        <v>0</v>
      </c>
      <c r="N93" s="1">
        <f t="shared" si="2"/>
        <v>100.09899999999999</v>
      </c>
      <c r="O93" s="1" t="s">
        <v>75</v>
      </c>
      <c r="P93" t="str" cm="1">
        <f t="array" ref="P93">_xlfn.IFS(A93=2,"Core",A93=1,"Rim",TRUE,"Mantle")</f>
        <v>Rim</v>
      </c>
      <c r="Q93" s="1" t="s">
        <v>76</v>
      </c>
      <c r="R93" s="1">
        <v>1.927</v>
      </c>
      <c r="S93" s="1">
        <v>8.9999999999999993E-3</v>
      </c>
      <c r="T93" s="1">
        <v>8.1000000000000003E-2</v>
      </c>
      <c r="U93" s="1">
        <v>0</v>
      </c>
      <c r="V93" s="1">
        <v>7.6999999999999999E-2</v>
      </c>
      <c r="W93" s="1">
        <v>0.53700000000000003</v>
      </c>
      <c r="X93" s="1">
        <v>1.6E-2</v>
      </c>
      <c r="Y93" s="1">
        <v>0.58199999999999996</v>
      </c>
      <c r="Z93" s="1">
        <v>0.73899999999999999</v>
      </c>
      <c r="AA93" s="1">
        <v>3.1E-2</v>
      </c>
      <c r="AB93" s="1">
        <v>0</v>
      </c>
      <c r="AC93" s="1">
        <v>4</v>
      </c>
      <c r="AD93" s="1">
        <v>37.87801127626858</v>
      </c>
      <c r="AE93" s="1">
        <v>29.830855971296771</v>
      </c>
      <c r="AF93" s="1">
        <v>32.291132752434656</v>
      </c>
      <c r="AG93" s="1">
        <v>48.662207357859529</v>
      </c>
      <c r="AH93" s="2">
        <v>0.1254071661237785</v>
      </c>
      <c r="AI93" s="1">
        <v>0.51230138390568947</v>
      </c>
      <c r="AJ93" s="1">
        <v>0.37878011276268581</v>
      </c>
      <c r="AL93" s="1">
        <v>2.6634722859017441</v>
      </c>
      <c r="AM93" s="1">
        <v>1336.418165571306</v>
      </c>
      <c r="AN93" s="1">
        <v>1294.943603515625</v>
      </c>
      <c r="AO93" s="1">
        <v>5.771730899810791</v>
      </c>
      <c r="AP93" s="1">
        <v>1256.648193359375</v>
      </c>
      <c r="AQ93" s="1">
        <v>1381.143902955273</v>
      </c>
      <c r="AR93" s="1">
        <v>1380.424273285741</v>
      </c>
      <c r="AS93" s="1">
        <v>4.5718388557434082</v>
      </c>
      <c r="AT93" s="1">
        <v>4.2161132412261404</v>
      </c>
      <c r="AU93" s="1">
        <v>4.1247460419818207</v>
      </c>
      <c r="AV93" s="1">
        <v>1</v>
      </c>
    </row>
    <row r="94" spans="1:48" s="1" customFormat="1" x14ac:dyDescent="0.3">
      <c r="A94" s="1">
        <v>1</v>
      </c>
      <c r="B94" s="1">
        <v>49.956000000000003</v>
      </c>
      <c r="C94" s="1">
        <v>0.33600000000000002</v>
      </c>
      <c r="D94" s="1">
        <v>1.3180000000000001</v>
      </c>
      <c r="E94" s="1">
        <v>0.14499999999999999</v>
      </c>
      <c r="F94" s="1">
        <v>19.385999999999999</v>
      </c>
      <c r="G94" s="1">
        <v>0.58899999999999997</v>
      </c>
      <c r="H94" s="1">
        <v>9.9740000000000002</v>
      </c>
      <c r="I94" s="1">
        <v>17.942</v>
      </c>
      <c r="J94" s="1">
        <v>0.316</v>
      </c>
      <c r="K94" s="1">
        <v>0</v>
      </c>
      <c r="L94" s="1">
        <v>0</v>
      </c>
      <c r="M94" s="1">
        <v>0</v>
      </c>
      <c r="N94" s="1">
        <f t="shared" si="2"/>
        <v>99.962000000000018</v>
      </c>
      <c r="O94" s="1" t="s">
        <v>75</v>
      </c>
      <c r="P94" t="str" cm="1">
        <f t="array" ref="P94">_xlfn.IFS(A94=2,"Core",A94=1,"Rim",TRUE,"Mantle")</f>
        <v>Rim</v>
      </c>
      <c r="Q94" s="1" t="s">
        <v>76</v>
      </c>
      <c r="R94" s="1">
        <v>1.9350000000000001</v>
      </c>
      <c r="S94" s="1">
        <v>0.01</v>
      </c>
      <c r="T94" s="1">
        <v>0.06</v>
      </c>
      <c r="U94" s="1">
        <v>4.0000000000000001E-3</v>
      </c>
      <c r="V94" s="1">
        <v>7.0000000000000007E-2</v>
      </c>
      <c r="W94" s="1">
        <v>0.55700000000000005</v>
      </c>
      <c r="X94" s="1">
        <v>1.9E-2</v>
      </c>
      <c r="Y94" s="1">
        <v>0.57599999999999996</v>
      </c>
      <c r="Z94" s="1">
        <v>0.74399999999999999</v>
      </c>
      <c r="AA94" s="1">
        <v>2.4E-2</v>
      </c>
      <c r="AB94" s="1">
        <v>0</v>
      </c>
      <c r="AC94" s="1">
        <v>4</v>
      </c>
      <c r="AD94" s="1">
        <v>37.843336724313325</v>
      </c>
      <c r="AE94" s="1">
        <v>29.298067141403866</v>
      </c>
      <c r="AF94" s="1">
        <v>32.858596134282813</v>
      </c>
      <c r="AG94" s="1">
        <v>47.880299251870319</v>
      </c>
      <c r="AH94" s="2">
        <v>0.1116427432216906</v>
      </c>
      <c r="AI94" s="1">
        <v>0.51780264496439476</v>
      </c>
      <c r="AJ94" s="1">
        <v>0.37843336724313326</v>
      </c>
      <c r="AL94" s="1">
        <v>0.96475228437146754</v>
      </c>
      <c r="AM94" s="1">
        <v>1316.042212238134</v>
      </c>
      <c r="AN94" s="1">
        <v>1375.53564453125</v>
      </c>
      <c r="AO94" s="1">
        <v>5.5013742446899414</v>
      </c>
      <c r="AP94" s="1">
        <v>1311.530151367188</v>
      </c>
      <c r="AQ94" s="1">
        <v>1348.5736071187159</v>
      </c>
      <c r="AR94" s="1">
        <v>1343.768188030278</v>
      </c>
      <c r="AS94" s="1">
        <v>2.8291490077972412</v>
      </c>
      <c r="AT94" s="1">
        <v>0.47094191555333959</v>
      </c>
      <c r="AU94" s="1">
        <v>-0.14056425537731521</v>
      </c>
      <c r="AV94" s="1">
        <v>1</v>
      </c>
    </row>
    <row r="95" spans="1:48" s="1" customFormat="1" x14ac:dyDescent="0.3">
      <c r="A95" s="1">
        <v>1</v>
      </c>
      <c r="B95" s="1">
        <v>49.81</v>
      </c>
      <c r="C95" s="1">
        <v>0.28699999999999998</v>
      </c>
      <c r="D95" s="1">
        <v>1.841</v>
      </c>
      <c r="E95" s="1">
        <v>2.9000000000000001E-2</v>
      </c>
      <c r="F95" s="1">
        <v>19.478999999999999</v>
      </c>
      <c r="G95" s="1">
        <v>0.501</v>
      </c>
      <c r="H95" s="1">
        <v>9.8059999999999992</v>
      </c>
      <c r="I95" s="1">
        <v>17.893999999999998</v>
      </c>
      <c r="J95" s="1">
        <v>0.30099999999999999</v>
      </c>
      <c r="K95" s="1">
        <v>0</v>
      </c>
      <c r="L95" s="1">
        <v>0</v>
      </c>
      <c r="M95" s="1">
        <v>0</v>
      </c>
      <c r="N95" s="1">
        <f t="shared" si="2"/>
        <v>99.947999999999993</v>
      </c>
      <c r="O95" s="1" t="s">
        <v>75</v>
      </c>
      <c r="P95" t="str" cm="1">
        <f t="array" ref="P95">_xlfn.IFS(A95=2,"Core",A95=1,"Rim",TRUE,"Mantle")</f>
        <v>Rim</v>
      </c>
      <c r="Q95" s="1" t="s">
        <v>76</v>
      </c>
      <c r="R95" s="1">
        <v>1.929</v>
      </c>
      <c r="S95" s="1">
        <v>8.0000000000000002E-3</v>
      </c>
      <c r="T95" s="1">
        <v>8.4000000000000005E-2</v>
      </c>
      <c r="U95" s="1">
        <v>1E-3</v>
      </c>
      <c r="V95" s="1">
        <v>6.4000000000000001E-2</v>
      </c>
      <c r="W95" s="1">
        <v>0.56699999999999995</v>
      </c>
      <c r="X95" s="1">
        <v>1.6E-2</v>
      </c>
      <c r="Y95" s="1">
        <v>0.56599999999999995</v>
      </c>
      <c r="Z95" s="1">
        <v>0.74199999999999999</v>
      </c>
      <c r="AA95" s="1">
        <v>2.3E-2</v>
      </c>
      <c r="AB95" s="1">
        <v>0</v>
      </c>
      <c r="AC95" s="1">
        <v>4</v>
      </c>
      <c r="AD95" s="1">
        <v>37.953964194373398</v>
      </c>
      <c r="AE95" s="1">
        <v>28.951406649616366</v>
      </c>
      <c r="AF95" s="1">
        <v>33.094629156010228</v>
      </c>
      <c r="AG95" s="1">
        <v>47.284878863826222</v>
      </c>
      <c r="AH95" s="2">
        <v>0.10142630744849444</v>
      </c>
      <c r="AI95" s="1">
        <v>0.52071611253196926</v>
      </c>
      <c r="AJ95" s="1">
        <v>0.37953964194373396</v>
      </c>
      <c r="AL95" s="1">
        <v>1.867999036183861</v>
      </c>
      <c r="AM95" s="1">
        <v>1323.991523632154</v>
      </c>
      <c r="AN95" s="1">
        <v>1345.908813476562</v>
      </c>
      <c r="AO95" s="1">
        <v>6.164344310760498</v>
      </c>
      <c r="AP95" s="1">
        <v>1273.018188476562</v>
      </c>
      <c r="AQ95" s="1">
        <v>1375.507711597837</v>
      </c>
      <c r="AR95" s="1">
        <v>1382.1518697516769</v>
      </c>
      <c r="AS95" s="1">
        <v>3.5292925834655762</v>
      </c>
      <c r="AT95" s="1">
        <v>3.766448858651529</v>
      </c>
      <c r="AU95" s="1">
        <v>4.6113035580331676</v>
      </c>
      <c r="AV95" s="1">
        <v>0</v>
      </c>
    </row>
    <row r="96" spans="1:48" s="1" customFormat="1" x14ac:dyDescent="0.3">
      <c r="A96" s="1">
        <v>1</v>
      </c>
      <c r="B96" s="1">
        <v>50.374000000000002</v>
      </c>
      <c r="C96" s="1">
        <v>0.20399999999999999</v>
      </c>
      <c r="D96" s="1">
        <v>1.2689999999999999</v>
      </c>
      <c r="E96" s="1">
        <v>3.1E-2</v>
      </c>
      <c r="F96" s="1">
        <v>20.116</v>
      </c>
      <c r="G96" s="1">
        <v>0.61</v>
      </c>
      <c r="H96" s="1">
        <v>10.069000000000001</v>
      </c>
      <c r="I96" s="1">
        <v>17.452000000000002</v>
      </c>
      <c r="J96" s="1">
        <v>0.34</v>
      </c>
      <c r="K96" s="1">
        <v>0</v>
      </c>
      <c r="L96" s="1">
        <v>0</v>
      </c>
      <c r="M96" s="1">
        <v>0</v>
      </c>
      <c r="N96" s="1">
        <f t="shared" si="2"/>
        <v>100.465</v>
      </c>
      <c r="O96" s="1" t="s">
        <v>75</v>
      </c>
      <c r="P96" t="str" cm="1">
        <f t="array" ref="P96">_xlfn.IFS(A96=2,"Core",A96=1,"Rim",TRUE,"Mantle")</f>
        <v>Rim</v>
      </c>
      <c r="Q96" s="1" t="s">
        <v>76</v>
      </c>
      <c r="R96" s="1">
        <v>1.9419999999999999</v>
      </c>
      <c r="S96" s="1">
        <v>6.0000000000000001E-3</v>
      </c>
      <c r="T96" s="1">
        <v>5.8000000000000003E-2</v>
      </c>
      <c r="U96" s="1">
        <v>1E-3</v>
      </c>
      <c r="V96" s="1">
        <v>7.0999999999999994E-2</v>
      </c>
      <c r="W96" s="1">
        <v>0.57799999999999996</v>
      </c>
      <c r="X96" s="1">
        <v>0.02</v>
      </c>
      <c r="Y96" s="1">
        <v>0.57899999999999996</v>
      </c>
      <c r="Z96" s="1">
        <v>0.72099999999999997</v>
      </c>
      <c r="AA96" s="1">
        <v>2.5000000000000001E-2</v>
      </c>
      <c r="AB96" s="1">
        <v>0</v>
      </c>
      <c r="AC96" s="1">
        <v>4</v>
      </c>
      <c r="AD96" s="1">
        <v>36.617572371762321</v>
      </c>
      <c r="AE96" s="1">
        <v>29.405789740985274</v>
      </c>
      <c r="AF96" s="1">
        <v>33.976637887252416</v>
      </c>
      <c r="AG96" s="1">
        <v>47.149837133550491</v>
      </c>
      <c r="AH96" s="2">
        <v>0.10939907550077041</v>
      </c>
      <c r="AI96" s="1">
        <v>0.52285424073133568</v>
      </c>
      <c r="AJ96" s="1">
        <v>0.36617572371762319</v>
      </c>
      <c r="AL96" s="1">
        <v>1.8865440042239889</v>
      </c>
      <c r="AM96" s="1">
        <v>1319.9642587437279</v>
      </c>
      <c r="AN96" s="1">
        <v>1320.560302734375</v>
      </c>
      <c r="AO96" s="1">
        <v>4.3970303535461426</v>
      </c>
      <c r="AP96" s="1">
        <v>1274.683349609375</v>
      </c>
      <c r="AQ96" s="1">
        <v>1365.2878834640539</v>
      </c>
      <c r="AR96" s="1">
        <v>1362.6893512099839</v>
      </c>
      <c r="AS96" s="1">
        <v>3.3736758232116699</v>
      </c>
      <c r="AT96" s="1">
        <v>2.552588056309105</v>
      </c>
      <c r="AU96" s="1">
        <v>2.2220020798643341</v>
      </c>
      <c r="AV96" s="1">
        <v>1</v>
      </c>
    </row>
    <row r="97" spans="1:48" s="1" customFormat="1" x14ac:dyDescent="0.3">
      <c r="A97" s="1">
        <v>1</v>
      </c>
      <c r="B97" s="1">
        <v>50.481999999999999</v>
      </c>
      <c r="C97" s="1">
        <v>0.29899999999999999</v>
      </c>
      <c r="D97" s="1">
        <v>1.5049999999999999</v>
      </c>
      <c r="E97" s="1">
        <v>8.3000000000000004E-2</v>
      </c>
      <c r="F97" s="1">
        <v>20.216000000000001</v>
      </c>
      <c r="G97" s="1">
        <v>0.56200000000000006</v>
      </c>
      <c r="H97" s="1">
        <v>9.9450000000000003</v>
      </c>
      <c r="I97" s="1">
        <v>17.359000000000002</v>
      </c>
      <c r="J97" s="1">
        <v>0.216</v>
      </c>
      <c r="K97" s="1">
        <v>0</v>
      </c>
      <c r="L97" s="1">
        <v>0</v>
      </c>
      <c r="M97" s="1">
        <v>0</v>
      </c>
      <c r="N97" s="1">
        <f t="shared" si="2"/>
        <v>100.66700000000002</v>
      </c>
      <c r="O97" s="1" t="s">
        <v>75</v>
      </c>
      <c r="P97" t="str" cm="1">
        <f t="array" ref="P97">_xlfn.IFS(A97=2,"Core",A97=1,"Rim",TRUE,"Mantle")</f>
        <v>Rim</v>
      </c>
      <c r="Q97" s="1" t="s">
        <v>76</v>
      </c>
      <c r="R97" s="1">
        <v>1.946</v>
      </c>
      <c r="S97" s="1">
        <v>8.9999999999999993E-3</v>
      </c>
      <c r="T97" s="1">
        <v>6.8000000000000005E-2</v>
      </c>
      <c r="U97" s="1">
        <v>3.0000000000000001E-3</v>
      </c>
      <c r="V97" s="1">
        <v>3.5999999999999997E-2</v>
      </c>
      <c r="W97" s="1">
        <v>0.61599999999999999</v>
      </c>
      <c r="X97" s="1">
        <v>1.7999999999999999E-2</v>
      </c>
      <c r="Y97" s="1">
        <v>0.57099999999999995</v>
      </c>
      <c r="Z97" s="1">
        <v>0.71699999999999997</v>
      </c>
      <c r="AA97" s="1">
        <v>1.6E-2</v>
      </c>
      <c r="AB97" s="1">
        <v>0</v>
      </c>
      <c r="AC97" s="1">
        <v>4</v>
      </c>
      <c r="AD97" s="1">
        <v>36.618998978549541</v>
      </c>
      <c r="AE97" s="1">
        <v>29.162410623084778</v>
      </c>
      <c r="AF97" s="1">
        <v>34.218590398365677</v>
      </c>
      <c r="AG97" s="1">
        <v>46.688470973017168</v>
      </c>
      <c r="AH97" s="2">
        <v>5.5214723926380362E-2</v>
      </c>
      <c r="AI97" s="1">
        <v>0.5252808988764045</v>
      </c>
      <c r="AJ97" s="1">
        <v>0.36618998978549544</v>
      </c>
      <c r="AL97" s="1">
        <v>1.494309745471476</v>
      </c>
      <c r="AM97" s="1">
        <v>1317.3591380900909</v>
      </c>
      <c r="AN97" s="1">
        <v>1361.120361328125</v>
      </c>
      <c r="AO97" s="1">
        <v>4.4428515434265137</v>
      </c>
      <c r="AP97" s="1">
        <v>1309.985961914062</v>
      </c>
      <c r="AQ97" s="1">
        <v>1370.771498609922</v>
      </c>
      <c r="AR97" s="1">
        <v>1375.7742303877769</v>
      </c>
      <c r="AS97" s="1">
        <v>2.1808218955993648</v>
      </c>
      <c r="AT97" s="1">
        <v>3.321704392840275</v>
      </c>
      <c r="AU97" s="1">
        <v>3.9584141888042961</v>
      </c>
      <c r="AV97" s="1">
        <v>0</v>
      </c>
    </row>
    <row r="98" spans="1:48" s="1" customFormat="1" x14ac:dyDescent="0.3">
      <c r="A98" s="1">
        <v>1</v>
      </c>
      <c r="B98" s="1">
        <v>50.343000000000004</v>
      </c>
      <c r="C98" s="1">
        <v>0.30099999999999999</v>
      </c>
      <c r="D98" s="1">
        <v>1.367</v>
      </c>
      <c r="E98" s="1">
        <v>0</v>
      </c>
      <c r="F98" s="1">
        <v>20.603000000000002</v>
      </c>
      <c r="G98" s="1">
        <v>0.60199999999999998</v>
      </c>
      <c r="H98" s="1">
        <v>9.8659999999999997</v>
      </c>
      <c r="I98" s="1">
        <v>17.259</v>
      </c>
      <c r="J98" s="1">
        <v>0.26</v>
      </c>
      <c r="K98" s="1">
        <v>0</v>
      </c>
      <c r="L98" s="1">
        <v>0</v>
      </c>
      <c r="M98" s="1">
        <v>0</v>
      </c>
      <c r="N98" s="1">
        <f t="shared" ref="N98:N114" si="3">SUM(B98:M98)</f>
        <v>100.60100000000001</v>
      </c>
      <c r="O98" s="1" t="s">
        <v>75</v>
      </c>
      <c r="P98" t="str" cm="1">
        <f t="array" ref="P98">_xlfn.IFS(A98=2,"Core",A98=1,"Rim",TRUE,"Mantle")</f>
        <v>Rim</v>
      </c>
      <c r="Q98" s="1" t="s">
        <v>76</v>
      </c>
      <c r="R98" s="1">
        <v>1.9430000000000001</v>
      </c>
      <c r="S98" s="1">
        <v>8.9999999999999993E-3</v>
      </c>
      <c r="T98" s="1">
        <v>6.2E-2</v>
      </c>
      <c r="U98" s="1">
        <v>0</v>
      </c>
      <c r="V98" s="1">
        <v>5.2999999999999999E-2</v>
      </c>
      <c r="W98" s="1">
        <v>0.61199999999999999</v>
      </c>
      <c r="X98" s="1">
        <v>0.02</v>
      </c>
      <c r="Y98" s="1">
        <v>0.56799999999999995</v>
      </c>
      <c r="Z98" s="1">
        <v>0.71399999999999997</v>
      </c>
      <c r="AA98" s="1">
        <v>1.9E-2</v>
      </c>
      <c r="AB98" s="1">
        <v>0</v>
      </c>
      <c r="AC98" s="1">
        <v>4</v>
      </c>
      <c r="AD98" s="1">
        <v>36.29893238434164</v>
      </c>
      <c r="AE98" s="1">
        <v>28.876461616675144</v>
      </c>
      <c r="AF98" s="1">
        <v>34.82460599898323</v>
      </c>
      <c r="AG98" s="1">
        <v>46.066504460665044</v>
      </c>
      <c r="AH98" s="2">
        <v>7.9699248120300742E-2</v>
      </c>
      <c r="AI98" s="1">
        <v>0.52974072191154054</v>
      </c>
      <c r="AJ98" s="1">
        <v>0.36298932384341642</v>
      </c>
      <c r="AL98" s="1">
        <v>1.5694201883141079</v>
      </c>
      <c r="AM98" s="1">
        <v>1313.7552591462611</v>
      </c>
      <c r="AN98" s="1">
        <v>1299.045532226562</v>
      </c>
      <c r="AO98" s="1">
        <v>4.5311141014099121</v>
      </c>
      <c r="AP98" s="1">
        <v>1249.536499023438</v>
      </c>
      <c r="AQ98" s="1">
        <v>1363.2782388893229</v>
      </c>
      <c r="AR98" s="1">
        <v>1366.917284089375</v>
      </c>
      <c r="AS98" s="1">
        <v>2.901900053024292</v>
      </c>
      <c r="AT98" s="1">
        <v>2.803407261849316</v>
      </c>
      <c r="AU98" s="1">
        <v>3.2677195591579529</v>
      </c>
      <c r="AV98" s="1">
        <v>1</v>
      </c>
    </row>
    <row r="99" spans="1:48" s="1" customFormat="1" x14ac:dyDescent="0.3">
      <c r="A99" s="1">
        <v>1</v>
      </c>
      <c r="B99" s="1">
        <v>50.575000000000003</v>
      </c>
      <c r="C99" s="1">
        <v>0.35499999999999998</v>
      </c>
      <c r="D99" s="1">
        <v>1.431</v>
      </c>
      <c r="E99" s="1">
        <v>3.6999999999999998E-2</v>
      </c>
      <c r="F99" s="1">
        <v>20.417999999999999</v>
      </c>
      <c r="G99" s="1">
        <v>0.58199999999999996</v>
      </c>
      <c r="H99" s="1">
        <v>9.6509999999999998</v>
      </c>
      <c r="I99" s="1">
        <v>17.181999999999999</v>
      </c>
      <c r="J99" s="1">
        <v>0.29299999999999998</v>
      </c>
      <c r="K99" s="1">
        <v>0</v>
      </c>
      <c r="L99" s="1">
        <v>0</v>
      </c>
      <c r="M99" s="1">
        <v>5.5E-2</v>
      </c>
      <c r="N99" s="1">
        <f t="shared" si="3"/>
        <v>100.57900000000001</v>
      </c>
      <c r="O99" s="1" t="s">
        <v>73</v>
      </c>
      <c r="P99" t="str" cm="1">
        <f t="array" ref="P99">_xlfn.IFS(A99=2,"Core",A99=1,"Rim",TRUE,"Mantle")</f>
        <v>Rim</v>
      </c>
      <c r="Q99" s="1" t="s">
        <v>74</v>
      </c>
      <c r="R99" s="1">
        <v>1.9550000000000001</v>
      </c>
      <c r="S99" s="1">
        <v>0.01</v>
      </c>
      <c r="T99" s="1">
        <v>6.5000000000000002E-2</v>
      </c>
      <c r="U99" s="1">
        <v>1E-3</v>
      </c>
      <c r="V99" s="1">
        <v>2.5000000000000001E-2</v>
      </c>
      <c r="W99" s="1">
        <v>0.63500000000000001</v>
      </c>
      <c r="X99" s="1">
        <v>1.9E-2</v>
      </c>
      <c r="Y99" s="1">
        <v>0.55600000000000005</v>
      </c>
      <c r="Z99" s="1">
        <v>0.71199999999999997</v>
      </c>
      <c r="AA99" s="1">
        <v>2.1999999999999999E-2</v>
      </c>
      <c r="AB99" s="1">
        <v>0</v>
      </c>
      <c r="AC99" s="1">
        <v>4</v>
      </c>
      <c r="AD99" s="1">
        <v>36.569080636877246</v>
      </c>
      <c r="AE99" s="1">
        <v>28.556753980482796</v>
      </c>
      <c r="AF99" s="1">
        <v>34.874165382639966</v>
      </c>
      <c r="AG99" s="1">
        <v>45.723684210526322</v>
      </c>
      <c r="AH99" s="2">
        <v>3.787878787878788E-2</v>
      </c>
      <c r="AI99" s="1">
        <v>0.5315870570107859</v>
      </c>
      <c r="AJ99" s="1">
        <v>0.36569080636877244</v>
      </c>
      <c r="AL99" s="1">
        <v>2.5332020334420382</v>
      </c>
      <c r="AM99" s="1">
        <v>1321.4582345962069</v>
      </c>
      <c r="AN99" s="1">
        <v>1337.590209960938</v>
      </c>
      <c r="AO99" s="1">
        <v>5.1055383682250977</v>
      </c>
      <c r="AP99" s="1">
        <v>1287.367797851562</v>
      </c>
      <c r="AQ99" s="1">
        <v>1375.4153243641219</v>
      </c>
      <c r="AR99" s="1">
        <v>1382.2890356262419</v>
      </c>
      <c r="AS99" s="1">
        <v>3.498259544372559</v>
      </c>
      <c r="AT99" s="1">
        <v>4.3028625709157504</v>
      </c>
      <c r="AU99" s="1">
        <v>5.1796461411366064</v>
      </c>
      <c r="AV99" s="1">
        <v>0</v>
      </c>
    </row>
    <row r="100" spans="1:48" s="1" customFormat="1" x14ac:dyDescent="0.3">
      <c r="A100" s="1">
        <v>1</v>
      </c>
      <c r="B100" s="1">
        <v>50.52</v>
      </c>
      <c r="C100" s="1">
        <v>0.27400000000000002</v>
      </c>
      <c r="D100" s="1">
        <v>1.208</v>
      </c>
      <c r="E100" s="1">
        <v>5.5E-2</v>
      </c>
      <c r="F100" s="1">
        <v>20.504999999999999</v>
      </c>
      <c r="G100" s="1">
        <v>0.58399999999999996</v>
      </c>
      <c r="H100" s="1">
        <v>9.6739999999999995</v>
      </c>
      <c r="I100" s="1">
        <v>16.928000000000001</v>
      </c>
      <c r="J100" s="1">
        <v>0.25600000000000001</v>
      </c>
      <c r="K100" s="1">
        <v>0</v>
      </c>
      <c r="L100" s="1">
        <v>0</v>
      </c>
      <c r="M100" s="1">
        <v>0</v>
      </c>
      <c r="N100" s="1">
        <f t="shared" si="3"/>
        <v>100.00399999999999</v>
      </c>
      <c r="O100" s="1" t="s">
        <v>75</v>
      </c>
      <c r="P100" t="str" cm="1">
        <f t="array" ref="P100">_xlfn.IFS(A100=2,"Core",A100=1,"Rim",TRUE,"Mantle")</f>
        <v>Rim</v>
      </c>
      <c r="Q100" s="1" t="s">
        <v>76</v>
      </c>
      <c r="R100" s="1">
        <v>1.964</v>
      </c>
      <c r="S100" s="1">
        <v>8.0000000000000002E-3</v>
      </c>
      <c r="T100" s="1">
        <v>5.5E-2</v>
      </c>
      <c r="U100" s="1">
        <v>2E-3</v>
      </c>
      <c r="V100" s="1">
        <v>1.7999999999999999E-2</v>
      </c>
      <c r="W100" s="1">
        <v>0.64900000000000002</v>
      </c>
      <c r="X100" s="1">
        <v>1.9E-2</v>
      </c>
      <c r="Y100" s="1">
        <v>0.56100000000000005</v>
      </c>
      <c r="Z100" s="1">
        <v>0.70499999999999996</v>
      </c>
      <c r="AA100" s="1">
        <v>1.9E-2</v>
      </c>
      <c r="AB100" s="1">
        <v>0</v>
      </c>
      <c r="AC100" s="1">
        <v>4</v>
      </c>
      <c r="AD100" s="1">
        <v>36.116803278688522</v>
      </c>
      <c r="AE100" s="1">
        <v>28.73975409836066</v>
      </c>
      <c r="AF100" s="1">
        <v>35.143442622950822</v>
      </c>
      <c r="AG100" s="1">
        <v>45.684039087947887</v>
      </c>
      <c r="AH100" s="2">
        <v>2.6986506746626684E-2</v>
      </c>
      <c r="AI100" s="1">
        <v>0.53201844262295084</v>
      </c>
      <c r="AJ100" s="1">
        <v>0.3611680327868852</v>
      </c>
      <c r="AL100" s="1">
        <v>2.2768026379767652</v>
      </c>
      <c r="AM100" s="1">
        <v>1320.786407306487</v>
      </c>
      <c r="AN100" s="1">
        <v>1345.829345703125</v>
      </c>
      <c r="AO100" s="1">
        <v>4.1943926811218262</v>
      </c>
      <c r="AP100" s="1">
        <v>1301.610229492188</v>
      </c>
      <c r="AQ100" s="1">
        <v>1374.037445892546</v>
      </c>
      <c r="AR100" s="1">
        <v>1381.341011593523</v>
      </c>
      <c r="AS100" s="1">
        <v>2.3845396041870122</v>
      </c>
      <c r="AT100" s="1">
        <v>3.9892284139932599</v>
      </c>
      <c r="AU100" s="1">
        <v>4.9201096513271718</v>
      </c>
      <c r="AV100" s="1">
        <v>0</v>
      </c>
    </row>
    <row r="101" spans="1:48" s="1" customFormat="1" x14ac:dyDescent="0.3">
      <c r="A101" s="1">
        <v>1</v>
      </c>
      <c r="B101" s="1">
        <v>50.295000000000002</v>
      </c>
      <c r="C101" s="1">
        <v>0.26600000000000001</v>
      </c>
      <c r="D101" s="1">
        <v>1.3220000000000001</v>
      </c>
      <c r="E101" s="1">
        <v>6.5000000000000002E-2</v>
      </c>
      <c r="F101" s="1">
        <v>20.98</v>
      </c>
      <c r="G101" s="1">
        <v>0.58699999999999997</v>
      </c>
      <c r="H101" s="1">
        <v>9.65</v>
      </c>
      <c r="I101" s="1">
        <v>16.943000000000001</v>
      </c>
      <c r="J101" s="1">
        <v>0.27700000000000002</v>
      </c>
      <c r="K101" s="1">
        <v>0</v>
      </c>
      <c r="L101" s="1">
        <v>0</v>
      </c>
      <c r="M101" s="1">
        <v>0</v>
      </c>
      <c r="N101" s="1">
        <f t="shared" si="3"/>
        <v>100.38500000000001</v>
      </c>
      <c r="O101" s="1" t="s">
        <v>75</v>
      </c>
      <c r="P101" t="str" cm="1">
        <f t="array" ref="P101">_xlfn.IFS(A101=2,"Core",A101=1,"Rim",TRUE,"Mantle")</f>
        <v>Rim</v>
      </c>
      <c r="Q101" s="1" t="s">
        <v>76</v>
      </c>
      <c r="R101" s="1">
        <v>1.9490000000000001</v>
      </c>
      <c r="S101" s="1">
        <v>8.0000000000000002E-3</v>
      </c>
      <c r="T101" s="1">
        <v>0.06</v>
      </c>
      <c r="U101" s="1">
        <v>2E-3</v>
      </c>
      <c r="V101" s="1">
        <v>4.4999999999999998E-2</v>
      </c>
      <c r="W101" s="1">
        <v>0.63500000000000001</v>
      </c>
      <c r="X101" s="1">
        <v>1.9E-2</v>
      </c>
      <c r="Y101" s="1">
        <v>0.55700000000000005</v>
      </c>
      <c r="Z101" s="1">
        <v>0.70399999999999996</v>
      </c>
      <c r="AA101" s="1">
        <v>2.1000000000000001E-2</v>
      </c>
      <c r="AB101" s="1">
        <v>0</v>
      </c>
      <c r="AC101" s="1">
        <v>4</v>
      </c>
      <c r="AD101" s="1">
        <v>35.918367346938766</v>
      </c>
      <c r="AE101" s="1">
        <v>28.418367346938773</v>
      </c>
      <c r="AF101" s="1">
        <v>35.663265306122447</v>
      </c>
      <c r="AG101" s="1">
        <v>45.028294260307192</v>
      </c>
      <c r="AH101" s="2">
        <v>6.6176470588235281E-2</v>
      </c>
      <c r="AI101" s="1">
        <v>0.5362244897959183</v>
      </c>
      <c r="AJ101" s="1">
        <v>0.35918367346938768</v>
      </c>
      <c r="AL101" s="1">
        <v>2.119373420236673</v>
      </c>
      <c r="AM101" s="1">
        <v>1317.1619937508799</v>
      </c>
      <c r="AN101" s="1">
        <v>1350.903930664062</v>
      </c>
      <c r="AO101" s="1">
        <v>4.7756571769714364</v>
      </c>
      <c r="AP101" s="1">
        <v>1310.361450195312</v>
      </c>
      <c r="AQ101" s="1">
        <v>1367.4503649299841</v>
      </c>
      <c r="AR101" s="1">
        <v>1371.95602761552</v>
      </c>
      <c r="AS101" s="1">
        <v>2.731584787368774</v>
      </c>
      <c r="AT101" s="1">
        <v>3.5476399787526129</v>
      </c>
      <c r="AU101" s="1">
        <v>4.1232237630473332</v>
      </c>
      <c r="AV101" s="1">
        <v>1</v>
      </c>
    </row>
    <row r="102" spans="1:48" s="1" customFormat="1" x14ac:dyDescent="0.3">
      <c r="A102" s="1">
        <v>1</v>
      </c>
      <c r="B102" s="1">
        <v>50.042999999999999</v>
      </c>
      <c r="C102" s="1">
        <v>0.27700000000000002</v>
      </c>
      <c r="D102" s="1">
        <v>1.143</v>
      </c>
      <c r="E102" s="1">
        <v>2.4E-2</v>
      </c>
      <c r="F102" s="1">
        <v>21.46</v>
      </c>
      <c r="G102" s="1">
        <v>0.58299999999999996</v>
      </c>
      <c r="H102" s="1">
        <v>9.6180000000000003</v>
      </c>
      <c r="I102" s="1">
        <v>17.071999999999999</v>
      </c>
      <c r="J102" s="1">
        <v>0.28799999999999998</v>
      </c>
      <c r="K102" s="1">
        <v>0</v>
      </c>
      <c r="L102" s="1">
        <v>0</v>
      </c>
      <c r="M102" s="1">
        <v>0</v>
      </c>
      <c r="N102" s="1">
        <f t="shared" si="3"/>
        <v>100.508</v>
      </c>
      <c r="O102" s="1" t="s">
        <v>75</v>
      </c>
      <c r="P102" t="str" cm="1">
        <f t="array" ref="P102">_xlfn.IFS(A102=2,"Core",A102=1,"Rim",TRUE,"Mantle")</f>
        <v>Rim</v>
      </c>
      <c r="Q102" s="1" t="s">
        <v>76</v>
      </c>
      <c r="R102" s="1">
        <v>1.9390000000000001</v>
      </c>
      <c r="S102" s="1">
        <v>8.0000000000000002E-3</v>
      </c>
      <c r="T102" s="1">
        <v>5.1999999999999998E-2</v>
      </c>
      <c r="U102" s="1">
        <v>1E-3</v>
      </c>
      <c r="V102" s="1">
        <v>7.4999999999999997E-2</v>
      </c>
      <c r="W102" s="1">
        <v>0.62</v>
      </c>
      <c r="X102" s="1">
        <v>1.9E-2</v>
      </c>
      <c r="Y102" s="1">
        <v>0.55500000000000005</v>
      </c>
      <c r="Z102" s="1">
        <v>0.70899999999999996</v>
      </c>
      <c r="AA102" s="1">
        <v>2.1999999999999999E-2</v>
      </c>
      <c r="AB102" s="1">
        <v>0</v>
      </c>
      <c r="AC102" s="1">
        <v>4</v>
      </c>
      <c r="AD102" s="1">
        <v>35.844287158746205</v>
      </c>
      <c r="AE102" s="1">
        <v>28.058645096056622</v>
      </c>
      <c r="AF102" s="1">
        <v>36.097067745197165</v>
      </c>
      <c r="AG102" s="1">
        <v>44.400000000000006</v>
      </c>
      <c r="AH102" s="2">
        <v>0.10791366906474821</v>
      </c>
      <c r="AI102" s="1">
        <v>0.54019211324570271</v>
      </c>
      <c r="AJ102" s="1">
        <v>0.35844287158746208</v>
      </c>
      <c r="AL102" s="1">
        <v>1.197493558794033</v>
      </c>
      <c r="AM102" s="1">
        <v>1311.351451336431</v>
      </c>
      <c r="AN102" s="1">
        <v>1325.968383789062</v>
      </c>
      <c r="AO102" s="1">
        <v>4.1775622367858887</v>
      </c>
      <c r="AP102" s="1">
        <v>1276.970458984375</v>
      </c>
      <c r="AQ102" s="1">
        <v>1333.1235744880239</v>
      </c>
      <c r="AR102" s="1">
        <v>1326.7500252565969</v>
      </c>
      <c r="AS102" s="1">
        <v>2.7312171459197998</v>
      </c>
      <c r="AT102" s="1">
        <v>-0.2579985205857156</v>
      </c>
      <c r="AU102" s="1">
        <v>-1.0749692766829591</v>
      </c>
      <c r="AV102" s="1">
        <v>1</v>
      </c>
    </row>
    <row r="103" spans="1:48" s="1" customFormat="1" x14ac:dyDescent="0.3">
      <c r="A103" s="1">
        <v>1</v>
      </c>
      <c r="B103" s="1">
        <v>49.927</v>
      </c>
      <c r="C103" s="1">
        <v>0.29399999999999998</v>
      </c>
      <c r="D103" s="1">
        <v>1.052</v>
      </c>
      <c r="E103" s="1">
        <v>8.1000000000000003E-2</v>
      </c>
      <c r="F103" s="1">
        <v>21.856999999999999</v>
      </c>
      <c r="G103" s="1">
        <v>0.68100000000000005</v>
      </c>
      <c r="H103" s="1">
        <v>9.8019999999999996</v>
      </c>
      <c r="I103" s="1">
        <v>16.603999999999999</v>
      </c>
      <c r="J103" s="1">
        <v>0.23699999999999999</v>
      </c>
      <c r="K103" s="1">
        <v>0</v>
      </c>
      <c r="L103" s="1">
        <v>0</v>
      </c>
      <c r="M103" s="1">
        <v>0</v>
      </c>
      <c r="N103" s="1">
        <f t="shared" si="3"/>
        <v>100.53499999999998</v>
      </c>
      <c r="O103" s="1" t="s">
        <v>75</v>
      </c>
      <c r="P103" t="str" cm="1">
        <f t="array" ref="P103">_xlfn.IFS(A103=2,"Core",A103=1,"Rim",TRUE,"Mantle")</f>
        <v>Rim</v>
      </c>
      <c r="Q103" s="1" t="s">
        <v>76</v>
      </c>
      <c r="R103" s="1">
        <v>1.9359999999999999</v>
      </c>
      <c r="S103" s="1">
        <v>8.9999999999999993E-3</v>
      </c>
      <c r="T103" s="1">
        <v>4.8000000000000001E-2</v>
      </c>
      <c r="U103" s="1">
        <v>2E-3</v>
      </c>
      <c r="V103" s="1">
        <v>7.9000000000000001E-2</v>
      </c>
      <c r="W103" s="1">
        <v>0.63</v>
      </c>
      <c r="X103" s="1">
        <v>2.1999999999999999E-2</v>
      </c>
      <c r="Y103" s="1">
        <v>0.56599999999999995</v>
      </c>
      <c r="Z103" s="1">
        <v>0.69</v>
      </c>
      <c r="AA103" s="1">
        <v>1.7999999999999999E-2</v>
      </c>
      <c r="AB103" s="1">
        <v>0</v>
      </c>
      <c r="AC103" s="1">
        <v>4</v>
      </c>
      <c r="AD103" s="1">
        <v>34.725717161550072</v>
      </c>
      <c r="AE103" s="1">
        <v>28.485153497735276</v>
      </c>
      <c r="AF103" s="1">
        <v>36.789129340714652</v>
      </c>
      <c r="AG103" s="1">
        <v>44.392156862745097</v>
      </c>
      <c r="AH103" s="2">
        <v>0.11142454160789846</v>
      </c>
      <c r="AI103" s="1">
        <v>0.54151987921489697</v>
      </c>
      <c r="AJ103" s="1">
        <v>0.34725717161550074</v>
      </c>
      <c r="AM103" s="1">
        <v>1299.9338824932991</v>
      </c>
      <c r="AN103" s="1">
        <v>1342.642578125</v>
      </c>
      <c r="AO103" s="1">
        <v>3.5576319694519039</v>
      </c>
      <c r="AP103" s="1">
        <v>1311.927612304688</v>
      </c>
      <c r="AS103" s="1">
        <v>2.1771771907806401</v>
      </c>
      <c r="AV103" s="1">
        <v>1</v>
      </c>
    </row>
    <row r="104" spans="1:48" s="1" customFormat="1" x14ac:dyDescent="0.3">
      <c r="A104" s="1">
        <v>1</v>
      </c>
      <c r="B104" s="1">
        <v>50.087000000000003</v>
      </c>
      <c r="C104" s="1">
        <v>0.33700000000000002</v>
      </c>
      <c r="D104" s="1">
        <v>1.1100000000000001</v>
      </c>
      <c r="E104" s="1">
        <v>2.4E-2</v>
      </c>
      <c r="F104" s="1">
        <v>21.367999999999999</v>
      </c>
      <c r="G104" s="1">
        <v>0.55300000000000005</v>
      </c>
      <c r="H104" s="1">
        <v>9.4120000000000008</v>
      </c>
      <c r="I104" s="1">
        <v>16.884</v>
      </c>
      <c r="J104" s="1">
        <v>0.26100000000000001</v>
      </c>
      <c r="K104" s="1">
        <v>0</v>
      </c>
      <c r="L104" s="1">
        <v>0</v>
      </c>
      <c r="M104" s="1">
        <v>0</v>
      </c>
      <c r="N104" s="1">
        <f t="shared" si="3"/>
        <v>100.036</v>
      </c>
      <c r="O104" s="1" t="s">
        <v>75</v>
      </c>
      <c r="P104" t="str" cm="1">
        <f t="array" ref="P104">_xlfn.IFS(A104=2,"Core",A104=1,"Rim",TRUE,"Mantle")</f>
        <v>Rim</v>
      </c>
      <c r="Q104" s="1" t="s">
        <v>76</v>
      </c>
      <c r="R104" s="1">
        <v>1.952</v>
      </c>
      <c r="S104" s="1">
        <v>0.01</v>
      </c>
      <c r="T104" s="1">
        <v>5.0999999999999997E-2</v>
      </c>
      <c r="U104" s="1">
        <v>1E-3</v>
      </c>
      <c r="V104" s="1">
        <v>4.3999999999999997E-2</v>
      </c>
      <c r="W104" s="1">
        <v>0.65200000000000002</v>
      </c>
      <c r="X104" s="1">
        <v>1.7999999999999999E-2</v>
      </c>
      <c r="Y104" s="1">
        <v>0.54700000000000004</v>
      </c>
      <c r="Z104" s="1">
        <v>0.70499999999999996</v>
      </c>
      <c r="AA104" s="1">
        <v>0.02</v>
      </c>
      <c r="AB104" s="1">
        <v>0</v>
      </c>
      <c r="AC104" s="1">
        <v>4</v>
      </c>
      <c r="AD104" s="1">
        <v>35.859613428280767</v>
      </c>
      <c r="AE104" s="1">
        <v>27.822990844354017</v>
      </c>
      <c r="AF104" s="1">
        <v>36.317395727365209</v>
      </c>
      <c r="AG104" s="1">
        <v>44.00643604183427</v>
      </c>
      <c r="AH104" s="2">
        <v>6.3218390804597693E-2</v>
      </c>
      <c r="AI104" s="1">
        <v>0.54247202441505593</v>
      </c>
      <c r="AJ104" s="1">
        <v>0.35859613428280768</v>
      </c>
      <c r="AL104" s="1">
        <v>1.6407162356597169</v>
      </c>
      <c r="AM104" s="1">
        <v>1315.068633641868</v>
      </c>
      <c r="AN104" s="1">
        <v>1320.047973632812</v>
      </c>
      <c r="AO104" s="1">
        <v>4.2129449844360352</v>
      </c>
      <c r="AP104" s="1">
        <v>1286.25</v>
      </c>
      <c r="AQ104" s="1">
        <v>1352.3411855944489</v>
      </c>
      <c r="AR104" s="1">
        <v>1353.578695118664</v>
      </c>
      <c r="AS104" s="1">
        <v>2.3509857654571529</v>
      </c>
      <c r="AT104" s="1">
        <v>2.2712319449274219</v>
      </c>
      <c r="AU104" s="1">
        <v>2.4299179994899571</v>
      </c>
      <c r="AV104" s="1">
        <v>1</v>
      </c>
    </row>
    <row r="105" spans="1:48" s="1" customFormat="1" x14ac:dyDescent="0.3">
      <c r="A105" s="1">
        <v>1</v>
      </c>
      <c r="B105" s="1">
        <v>50.351999999999997</v>
      </c>
      <c r="C105" s="1">
        <v>0.33200000000000002</v>
      </c>
      <c r="D105" s="1">
        <v>0.84199999999999997</v>
      </c>
      <c r="E105" s="1">
        <v>8.3000000000000004E-2</v>
      </c>
      <c r="F105" s="1">
        <v>22.030999999999999</v>
      </c>
      <c r="G105" s="1">
        <v>0.67200000000000004</v>
      </c>
      <c r="H105" s="1">
        <v>9.7089999999999996</v>
      </c>
      <c r="I105" s="1">
        <v>16.221</v>
      </c>
      <c r="J105" s="1">
        <v>0.32400000000000001</v>
      </c>
      <c r="K105" s="1">
        <v>0</v>
      </c>
      <c r="L105" s="1">
        <v>0</v>
      </c>
      <c r="M105" s="1">
        <v>0</v>
      </c>
      <c r="N105" s="1">
        <f t="shared" si="3"/>
        <v>100.56599999999999</v>
      </c>
      <c r="O105" s="1" t="s">
        <v>75</v>
      </c>
      <c r="P105" t="str" cm="1">
        <f t="array" ref="P105">_xlfn.IFS(A105=2,"Core",A105=1,"Rim",TRUE,"Mantle")</f>
        <v>Rim</v>
      </c>
      <c r="Q105" s="1" t="s">
        <v>76</v>
      </c>
      <c r="R105" s="1">
        <v>1.9530000000000001</v>
      </c>
      <c r="S105" s="1">
        <v>0.01</v>
      </c>
      <c r="T105" s="1">
        <v>3.9E-2</v>
      </c>
      <c r="U105" s="1">
        <v>3.0000000000000001E-3</v>
      </c>
      <c r="V105" s="1">
        <v>5.8000000000000003E-2</v>
      </c>
      <c r="W105" s="1">
        <v>0.65600000000000003</v>
      </c>
      <c r="X105" s="1">
        <v>2.1999999999999999E-2</v>
      </c>
      <c r="Y105" s="1">
        <v>0.56100000000000005</v>
      </c>
      <c r="Z105" s="1">
        <v>0.67400000000000004</v>
      </c>
      <c r="AA105" s="1">
        <v>2.4E-2</v>
      </c>
      <c r="AB105" s="1">
        <v>0</v>
      </c>
      <c r="AC105" s="1">
        <v>4</v>
      </c>
      <c r="AD105" s="1">
        <v>34.19583967529173</v>
      </c>
      <c r="AE105" s="1">
        <v>28.462709284627092</v>
      </c>
      <c r="AF105" s="1">
        <v>37.341451040081175</v>
      </c>
      <c r="AG105" s="1">
        <v>44</v>
      </c>
      <c r="AH105" s="2">
        <v>8.1232492997198869E-2</v>
      </c>
      <c r="AI105" s="1">
        <v>0.54439370877727034</v>
      </c>
      <c r="AJ105" s="1">
        <v>0.34195839675291728</v>
      </c>
      <c r="AL105" s="1">
        <v>2.0071763294383942</v>
      </c>
      <c r="AM105" s="1">
        <v>1312.375824131535</v>
      </c>
      <c r="AN105" s="1">
        <v>1333.473388671875</v>
      </c>
      <c r="AO105" s="1">
        <v>4.1893539428710938</v>
      </c>
      <c r="AP105" s="1">
        <v>1320.383056640625</v>
      </c>
      <c r="AQ105" s="1">
        <v>1314.015141256036</v>
      </c>
      <c r="AR105" s="1">
        <v>1302.6766517607609</v>
      </c>
      <c r="AS105" s="1">
        <v>3.147648811340332</v>
      </c>
      <c r="AT105" s="1">
        <v>-2.3518033908189859</v>
      </c>
      <c r="AU105" s="1">
        <v>-3.8082552985956291</v>
      </c>
      <c r="AV105" s="1">
        <v>1</v>
      </c>
    </row>
    <row r="106" spans="1:48" s="1" customFormat="1" x14ac:dyDescent="0.3">
      <c r="A106" s="1">
        <v>1</v>
      </c>
      <c r="B106" s="1">
        <v>50.405999999999999</v>
      </c>
      <c r="C106" s="1">
        <v>0.26200000000000001</v>
      </c>
      <c r="D106" s="1">
        <v>1.1459999999999999</v>
      </c>
      <c r="E106" s="1">
        <v>4.7E-2</v>
      </c>
      <c r="F106" s="1">
        <v>21.927</v>
      </c>
      <c r="G106" s="1">
        <v>0.59599999999999997</v>
      </c>
      <c r="H106" s="1">
        <v>9.5020000000000007</v>
      </c>
      <c r="I106" s="1">
        <v>16.635999999999999</v>
      </c>
      <c r="J106" s="1">
        <v>0.34200000000000003</v>
      </c>
      <c r="K106" s="1">
        <v>0</v>
      </c>
      <c r="L106" s="1">
        <v>0</v>
      </c>
      <c r="M106" s="1">
        <v>2.3E-2</v>
      </c>
      <c r="N106" s="1">
        <f t="shared" si="3"/>
        <v>100.88699999999999</v>
      </c>
      <c r="O106" s="1" t="s">
        <v>75</v>
      </c>
      <c r="P106" t="str" cm="1">
        <f t="array" ref="P106">_xlfn.IFS(A106=2,"Core",A106=1,"Rim",TRUE,"Mantle")</f>
        <v>Rim</v>
      </c>
      <c r="Q106" s="1" t="s">
        <v>76</v>
      </c>
      <c r="R106" s="1">
        <v>1.948</v>
      </c>
      <c r="S106" s="1">
        <v>8.0000000000000002E-3</v>
      </c>
      <c r="T106" s="1">
        <v>5.1999999999999998E-2</v>
      </c>
      <c r="U106" s="1">
        <v>1E-3</v>
      </c>
      <c r="V106" s="1">
        <v>0.06</v>
      </c>
      <c r="W106" s="1">
        <v>0.64900000000000002</v>
      </c>
      <c r="X106" s="1">
        <v>0.02</v>
      </c>
      <c r="Y106" s="1">
        <v>0.54700000000000004</v>
      </c>
      <c r="Z106" s="1">
        <v>0.68899999999999995</v>
      </c>
      <c r="AA106" s="1">
        <v>2.5999999999999999E-2</v>
      </c>
      <c r="AB106" s="1">
        <v>0</v>
      </c>
      <c r="AC106" s="1">
        <v>4</v>
      </c>
      <c r="AD106" s="1">
        <v>35.063613231552154</v>
      </c>
      <c r="AE106" s="1">
        <v>27.837150127226462</v>
      </c>
      <c r="AF106" s="1">
        <v>37.099236641221381</v>
      </c>
      <c r="AG106" s="1">
        <v>43.550955414012734</v>
      </c>
      <c r="AH106" s="2">
        <v>8.4626234132581094E-2</v>
      </c>
      <c r="AI106" s="1">
        <v>0.54631043256997458</v>
      </c>
      <c r="AJ106" s="1">
        <v>0.35063613231552154</v>
      </c>
      <c r="AL106" s="1">
        <v>2.5721886482332899</v>
      </c>
      <c r="AM106" s="1">
        <v>1318.2507650570501</v>
      </c>
      <c r="AN106" s="1">
        <v>1331.182373046875</v>
      </c>
      <c r="AO106" s="1">
        <v>4.286224365234375</v>
      </c>
      <c r="AP106" s="1">
        <v>1300.723754882812</v>
      </c>
      <c r="AQ106" s="1">
        <v>1358.384029352241</v>
      </c>
      <c r="AR106" s="1">
        <v>1354.1240144120809</v>
      </c>
      <c r="AS106" s="1">
        <v>3.1126048564910889</v>
      </c>
      <c r="AT106" s="1">
        <v>3.1356155649241368</v>
      </c>
      <c r="AU106" s="1">
        <v>2.5890724246749621</v>
      </c>
      <c r="AV106" s="1">
        <v>1</v>
      </c>
    </row>
    <row r="107" spans="1:48" s="1" customFormat="1" x14ac:dyDescent="0.3">
      <c r="A107" s="1">
        <v>1</v>
      </c>
      <c r="B107" s="1">
        <v>50.274000000000001</v>
      </c>
      <c r="C107" s="1">
        <v>0.30499999999999999</v>
      </c>
      <c r="D107" s="1">
        <v>1.1359999999999999</v>
      </c>
      <c r="E107" s="1">
        <v>1.9E-2</v>
      </c>
      <c r="F107" s="1">
        <v>21.603000000000002</v>
      </c>
      <c r="G107" s="1">
        <v>0.60499999999999998</v>
      </c>
      <c r="H107" s="1">
        <v>9.3360000000000003</v>
      </c>
      <c r="I107" s="1">
        <v>17.021999999999998</v>
      </c>
      <c r="J107" s="1">
        <v>0.30199999999999999</v>
      </c>
      <c r="K107" s="1">
        <v>0</v>
      </c>
      <c r="L107" s="1">
        <v>0</v>
      </c>
      <c r="M107" s="1">
        <v>0</v>
      </c>
      <c r="N107" s="1">
        <f t="shared" si="3"/>
        <v>100.60200000000002</v>
      </c>
      <c r="O107" s="1" t="s">
        <v>75</v>
      </c>
      <c r="P107" t="str" cm="1">
        <f t="array" ref="P107">_xlfn.IFS(A107=2,"Core",A107=1,"Rim",TRUE,"Mantle")</f>
        <v>Rim</v>
      </c>
      <c r="Q107" s="1" t="s">
        <v>76</v>
      </c>
      <c r="R107" s="1">
        <v>1.9490000000000001</v>
      </c>
      <c r="S107" s="1">
        <v>8.9999999999999993E-3</v>
      </c>
      <c r="T107" s="1">
        <v>5.1999999999999998E-2</v>
      </c>
      <c r="U107" s="1">
        <v>1E-3</v>
      </c>
      <c r="V107" s="1">
        <v>5.3999999999999999E-2</v>
      </c>
      <c r="W107" s="1">
        <v>0.64600000000000002</v>
      </c>
      <c r="X107" s="1">
        <v>0.02</v>
      </c>
      <c r="Y107" s="1">
        <v>0.53900000000000003</v>
      </c>
      <c r="Z107" s="1">
        <v>0.70699999999999996</v>
      </c>
      <c r="AA107" s="1">
        <v>2.3E-2</v>
      </c>
      <c r="AB107" s="1">
        <v>0</v>
      </c>
      <c r="AC107" s="1">
        <v>4</v>
      </c>
      <c r="AD107" s="1">
        <v>35.961342828077306</v>
      </c>
      <c r="AE107" s="1">
        <v>27.416073245167848</v>
      </c>
      <c r="AF107" s="1">
        <v>36.622583926754828</v>
      </c>
      <c r="AG107" s="1">
        <v>43.502824858757066</v>
      </c>
      <c r="AH107" s="2">
        <v>7.7142857142857138E-2</v>
      </c>
      <c r="AI107" s="1">
        <v>0.54603255340793477</v>
      </c>
      <c r="AJ107" s="1">
        <v>0.35961342828077308</v>
      </c>
      <c r="AL107" s="1">
        <v>1.933283520644963</v>
      </c>
      <c r="AM107" s="1">
        <v>1311.7428308552969</v>
      </c>
      <c r="AN107" s="1">
        <v>1312.023071289062</v>
      </c>
      <c r="AO107" s="1">
        <v>4.1970944404602051</v>
      </c>
      <c r="AP107" s="1">
        <v>1275.233520507812</v>
      </c>
      <c r="AQ107" s="1">
        <v>1352.6726083655501</v>
      </c>
      <c r="AR107" s="1">
        <v>1351.116774774863</v>
      </c>
      <c r="AS107" s="1">
        <v>2.8538038730621338</v>
      </c>
      <c r="AT107" s="1">
        <v>2.4139587156901139</v>
      </c>
      <c r="AU107" s="1">
        <v>2.214338630609253</v>
      </c>
      <c r="AV107" s="1">
        <v>1</v>
      </c>
    </row>
    <row r="108" spans="1:48" s="1" customFormat="1" x14ac:dyDescent="0.3">
      <c r="A108" s="1">
        <v>1</v>
      </c>
      <c r="B108" s="1">
        <v>50.122</v>
      </c>
      <c r="C108" s="1">
        <v>0.34899999999999998</v>
      </c>
      <c r="D108" s="1">
        <v>1.409</v>
      </c>
      <c r="E108" s="1">
        <v>0</v>
      </c>
      <c r="F108" s="1">
        <v>21.277000000000001</v>
      </c>
      <c r="G108" s="1">
        <v>0.63</v>
      </c>
      <c r="H108" s="1">
        <v>9.1760000000000002</v>
      </c>
      <c r="I108" s="1">
        <v>17.216999999999999</v>
      </c>
      <c r="J108" s="1">
        <v>0.23400000000000001</v>
      </c>
      <c r="K108" s="1">
        <v>0</v>
      </c>
      <c r="L108" s="1">
        <v>0</v>
      </c>
      <c r="M108" s="1">
        <v>0</v>
      </c>
      <c r="N108" s="1">
        <f t="shared" si="3"/>
        <v>100.41399999999999</v>
      </c>
      <c r="O108" s="1" t="s">
        <v>75</v>
      </c>
      <c r="P108" t="str" cm="1">
        <f t="array" ref="P108">_xlfn.IFS(A108=2,"Core",A108=1,"Rim",TRUE,"Mantle")</f>
        <v>Rim</v>
      </c>
      <c r="Q108" s="1" t="s">
        <v>76</v>
      </c>
      <c r="R108" s="1">
        <v>1.9470000000000001</v>
      </c>
      <c r="S108" s="1">
        <v>0.01</v>
      </c>
      <c r="T108" s="1">
        <v>6.5000000000000002E-2</v>
      </c>
      <c r="U108" s="1">
        <v>0</v>
      </c>
      <c r="V108" s="1">
        <v>3.7999999999999999E-2</v>
      </c>
      <c r="W108" s="1">
        <v>0.65400000000000003</v>
      </c>
      <c r="X108" s="1">
        <v>2.1000000000000001E-2</v>
      </c>
      <c r="Y108" s="1">
        <v>0.53100000000000003</v>
      </c>
      <c r="Z108" s="1">
        <v>0.71699999999999997</v>
      </c>
      <c r="AA108" s="1">
        <v>1.7999999999999999E-2</v>
      </c>
      <c r="AB108" s="1">
        <v>0</v>
      </c>
      <c r="AC108" s="1">
        <v>4</v>
      </c>
      <c r="AD108" s="1">
        <v>36.562978072412037</v>
      </c>
      <c r="AE108" s="1">
        <v>27.078021417644059</v>
      </c>
      <c r="AF108" s="1">
        <v>36.359000509943904</v>
      </c>
      <c r="AG108" s="1">
        <v>43.417825020441533</v>
      </c>
      <c r="AH108" s="2">
        <v>5.4913294797687848E-2</v>
      </c>
      <c r="AI108" s="1">
        <v>0.54640489546149928</v>
      </c>
      <c r="AJ108" s="1">
        <v>0.36562978072412039</v>
      </c>
      <c r="AL108" s="1">
        <v>1.705131434010237</v>
      </c>
      <c r="AM108" s="1">
        <v>1304.210199319122</v>
      </c>
      <c r="AN108" s="1">
        <v>1293.10498046875</v>
      </c>
      <c r="AO108" s="1">
        <v>4.3316020965576172</v>
      </c>
      <c r="AP108" s="1">
        <v>1248.072021484375</v>
      </c>
      <c r="AQ108" s="1">
        <v>1360.8142395495231</v>
      </c>
      <c r="AR108" s="1">
        <v>1368.1836548603069</v>
      </c>
      <c r="AS108" s="1">
        <v>2.930286169052124</v>
      </c>
      <c r="AT108" s="1">
        <v>3.3088240648780811</v>
      </c>
      <c r="AU108" s="1">
        <v>4.2535405663474517</v>
      </c>
      <c r="AV108" s="1">
        <v>0</v>
      </c>
    </row>
    <row r="109" spans="1:48" s="1" customFormat="1" x14ac:dyDescent="0.3">
      <c r="A109" s="1">
        <v>1</v>
      </c>
      <c r="B109" s="1">
        <v>50.241999999999997</v>
      </c>
      <c r="C109" s="1">
        <v>0.315</v>
      </c>
      <c r="D109" s="1">
        <v>1.208</v>
      </c>
      <c r="E109" s="1">
        <v>5.6000000000000001E-2</v>
      </c>
      <c r="F109" s="1">
        <v>21.856000000000002</v>
      </c>
      <c r="G109" s="1">
        <v>0.64100000000000001</v>
      </c>
      <c r="H109" s="1">
        <v>9.3079999999999998</v>
      </c>
      <c r="I109" s="1">
        <v>17.105</v>
      </c>
      <c r="J109" s="1">
        <v>0.27300000000000002</v>
      </c>
      <c r="K109" s="1">
        <v>0</v>
      </c>
      <c r="L109" s="1">
        <v>0</v>
      </c>
      <c r="M109" s="1">
        <v>0</v>
      </c>
      <c r="N109" s="1">
        <f t="shared" si="3"/>
        <v>101.004</v>
      </c>
      <c r="O109" s="1" t="s">
        <v>75</v>
      </c>
      <c r="P109" t="str" cm="1">
        <f t="array" ref="P109">_xlfn.IFS(A109=2,"Core",A109=1,"Rim",TRUE,"Mantle")</f>
        <v>Rim</v>
      </c>
      <c r="Q109" s="1" t="s">
        <v>76</v>
      </c>
      <c r="R109" s="1">
        <v>1.9419999999999999</v>
      </c>
      <c r="S109" s="1">
        <v>8.9999999999999993E-3</v>
      </c>
      <c r="T109" s="1">
        <v>5.5E-2</v>
      </c>
      <c r="U109" s="1">
        <v>2E-3</v>
      </c>
      <c r="V109" s="1">
        <v>6.2E-2</v>
      </c>
      <c r="W109" s="1">
        <v>0.64500000000000002</v>
      </c>
      <c r="X109" s="1">
        <v>2.1000000000000001E-2</v>
      </c>
      <c r="Y109" s="1">
        <v>0.53600000000000003</v>
      </c>
      <c r="Z109" s="1">
        <v>0.70799999999999996</v>
      </c>
      <c r="AA109" s="1">
        <v>0.02</v>
      </c>
      <c r="AB109" s="1">
        <v>0</v>
      </c>
      <c r="AC109" s="1">
        <v>4</v>
      </c>
      <c r="AD109" s="1">
        <v>35.902636916835704</v>
      </c>
      <c r="AE109" s="1">
        <v>27.180527383367142</v>
      </c>
      <c r="AF109" s="1">
        <v>36.916835699797169</v>
      </c>
      <c r="AG109" s="1">
        <v>43.121480289621879</v>
      </c>
      <c r="AH109" s="2">
        <v>8.7694483734087669E-2</v>
      </c>
      <c r="AI109" s="1">
        <v>0.54868154158215021</v>
      </c>
      <c r="AJ109" s="1">
        <v>0.35902636916835706</v>
      </c>
      <c r="AL109" s="1">
        <v>1.471914294850055</v>
      </c>
      <c r="AM109" s="1">
        <v>1303.951087579567</v>
      </c>
      <c r="AN109" s="1">
        <v>1340.978271484375</v>
      </c>
      <c r="AO109" s="1">
        <v>4.3487911224365234</v>
      </c>
      <c r="AP109" s="1">
        <v>1297.274291992188</v>
      </c>
      <c r="AQ109" s="1">
        <v>1343.607381581475</v>
      </c>
      <c r="AR109" s="1">
        <v>1340.8531730041559</v>
      </c>
      <c r="AS109" s="1">
        <v>2.649101734161377</v>
      </c>
      <c r="AT109" s="1">
        <v>1.4315677233389581</v>
      </c>
      <c r="AU109" s="1">
        <v>1.0778205733312449</v>
      </c>
      <c r="AV109" s="1">
        <v>1</v>
      </c>
    </row>
    <row r="110" spans="1:48" s="1" customFormat="1" x14ac:dyDescent="0.3">
      <c r="A110" s="1">
        <v>1</v>
      </c>
      <c r="B110" s="1">
        <v>50.296999999999997</v>
      </c>
      <c r="C110" s="1">
        <v>0.35</v>
      </c>
      <c r="D110" s="1">
        <v>1.0009999999999999</v>
      </c>
      <c r="E110" s="1">
        <v>6.0999999999999999E-2</v>
      </c>
      <c r="F110" s="1">
        <v>22.146000000000001</v>
      </c>
      <c r="G110" s="1">
        <v>0.626</v>
      </c>
      <c r="H110" s="1">
        <v>9.4120000000000008</v>
      </c>
      <c r="I110" s="1">
        <v>16.619</v>
      </c>
      <c r="J110" s="1">
        <v>0.219</v>
      </c>
      <c r="K110" s="1">
        <v>0</v>
      </c>
      <c r="L110" s="1">
        <v>0</v>
      </c>
      <c r="M110" s="1">
        <v>2.1999999999999999E-2</v>
      </c>
      <c r="N110" s="1">
        <f t="shared" si="3"/>
        <v>100.753</v>
      </c>
      <c r="O110" s="1" t="s">
        <v>75</v>
      </c>
      <c r="P110" t="str" cm="1">
        <f t="array" ref="P110">_xlfn.IFS(A110=2,"Core",A110=1,"Rim",TRUE,"Mantle")</f>
        <v>Rim</v>
      </c>
      <c r="Q110" s="1" t="s">
        <v>76</v>
      </c>
      <c r="R110" s="1">
        <v>1.9510000000000001</v>
      </c>
      <c r="S110" s="1">
        <v>0.01</v>
      </c>
      <c r="T110" s="1">
        <v>4.5999999999999999E-2</v>
      </c>
      <c r="U110" s="1">
        <v>2E-3</v>
      </c>
      <c r="V110" s="1">
        <v>4.5999999999999999E-2</v>
      </c>
      <c r="W110" s="1">
        <v>0.67300000000000004</v>
      </c>
      <c r="X110" s="1">
        <v>2.1000000000000001E-2</v>
      </c>
      <c r="Y110" s="1">
        <v>0.54400000000000004</v>
      </c>
      <c r="Z110" s="1">
        <v>0.69099999999999995</v>
      </c>
      <c r="AA110" s="1">
        <v>1.6E-2</v>
      </c>
      <c r="AB110" s="1">
        <v>0</v>
      </c>
      <c r="AC110" s="1">
        <v>4</v>
      </c>
      <c r="AD110" s="1">
        <v>34.987341772151893</v>
      </c>
      <c r="AE110" s="1">
        <v>27.544303797468352</v>
      </c>
      <c r="AF110" s="1">
        <v>37.468354430379755</v>
      </c>
      <c r="AG110" s="1">
        <v>43.072050673000795</v>
      </c>
      <c r="AH110" s="2">
        <v>6.3977746870653676E-2</v>
      </c>
      <c r="AI110" s="1">
        <v>0.54962025316455698</v>
      </c>
      <c r="AJ110" s="1">
        <v>0.34987341772151892</v>
      </c>
      <c r="AL110" s="1">
        <v>1.1894324938950369</v>
      </c>
      <c r="AM110" s="1">
        <v>1304.7165282555941</v>
      </c>
      <c r="AN110" s="1">
        <v>1340.84912109375</v>
      </c>
      <c r="AO110" s="1">
        <v>3.0168108940124512</v>
      </c>
      <c r="AP110" s="1">
        <v>1313.60546875</v>
      </c>
      <c r="AQ110" s="1">
        <v>1334.4198913944149</v>
      </c>
      <c r="AR110" s="1">
        <v>1332.974996728243</v>
      </c>
      <c r="AS110" s="1">
        <v>2.1185798645019531</v>
      </c>
      <c r="AT110" s="1">
        <v>0.43434942517342279</v>
      </c>
      <c r="AU110" s="1">
        <v>0.2485709914389638</v>
      </c>
      <c r="AV110" s="1">
        <v>1</v>
      </c>
    </row>
    <row r="111" spans="1:48" s="1" customFormat="1" x14ac:dyDescent="0.3">
      <c r="A111" s="1">
        <v>1</v>
      </c>
      <c r="B111" s="1">
        <v>49.860999999999997</v>
      </c>
      <c r="C111" s="1">
        <v>0.28999999999999998</v>
      </c>
      <c r="D111" s="1">
        <v>1.1259999999999999</v>
      </c>
      <c r="E111" s="1">
        <v>4.4999999999999998E-2</v>
      </c>
      <c r="F111" s="1">
        <v>21.780999999999999</v>
      </c>
      <c r="G111" s="1">
        <v>0.626</v>
      </c>
      <c r="H111" s="1">
        <v>9.2490000000000006</v>
      </c>
      <c r="I111" s="1">
        <v>16.875</v>
      </c>
      <c r="J111" s="1">
        <v>0.33700000000000002</v>
      </c>
      <c r="K111" s="1">
        <v>0</v>
      </c>
      <c r="L111" s="1">
        <v>0</v>
      </c>
      <c r="M111" s="1">
        <v>0</v>
      </c>
      <c r="N111" s="1">
        <f t="shared" si="3"/>
        <v>100.19</v>
      </c>
      <c r="O111" s="1" t="s">
        <v>75</v>
      </c>
      <c r="P111" t="str" cm="1">
        <f t="array" ref="P111">_xlfn.IFS(A111=2,"Core",A111=1,"Rim",TRUE,"Mantle")</f>
        <v>Rim</v>
      </c>
      <c r="Q111" s="1" t="s">
        <v>76</v>
      </c>
      <c r="R111" s="1">
        <v>1.9419999999999999</v>
      </c>
      <c r="S111" s="1">
        <v>8.0000000000000002E-3</v>
      </c>
      <c r="T111" s="1">
        <v>5.1999999999999998E-2</v>
      </c>
      <c r="U111" s="1">
        <v>1E-3</v>
      </c>
      <c r="V111" s="1">
        <v>7.1999999999999995E-2</v>
      </c>
      <c r="W111" s="1">
        <v>0.63800000000000001</v>
      </c>
      <c r="X111" s="1">
        <v>2.1000000000000001E-2</v>
      </c>
      <c r="Y111" s="1">
        <v>0.53700000000000003</v>
      </c>
      <c r="Z111" s="1">
        <v>0.70399999999999996</v>
      </c>
      <c r="AA111" s="1">
        <v>2.5000000000000001E-2</v>
      </c>
      <c r="AB111" s="1">
        <v>0</v>
      </c>
      <c r="AC111" s="1">
        <v>4</v>
      </c>
      <c r="AD111" s="1">
        <v>35.699797160243413</v>
      </c>
      <c r="AE111" s="1">
        <v>27.231237322515216</v>
      </c>
      <c r="AF111" s="1">
        <v>37.068965517241374</v>
      </c>
      <c r="AG111" s="1">
        <v>43.063352044907781</v>
      </c>
      <c r="AH111" s="2">
        <v>0.10140845070422536</v>
      </c>
      <c r="AI111" s="1">
        <v>0.54918864097363085</v>
      </c>
      <c r="AJ111" s="1">
        <v>0.35699797160243413</v>
      </c>
      <c r="AL111" s="1">
        <v>1.9794084564420731</v>
      </c>
      <c r="AM111" s="1">
        <v>1309.7378920515939</v>
      </c>
      <c r="AN111" s="1">
        <v>1330.816528320312</v>
      </c>
      <c r="AO111" s="1">
        <v>4.3369560241699219</v>
      </c>
      <c r="AP111" s="1">
        <v>1290.9814453125</v>
      </c>
      <c r="AQ111" s="1">
        <v>1341.841752279772</v>
      </c>
      <c r="AR111" s="1">
        <v>1334.131586532674</v>
      </c>
      <c r="AS111" s="1">
        <v>3.283504724502563</v>
      </c>
      <c r="AT111" s="1">
        <v>1.2787127846736439</v>
      </c>
      <c r="AU111" s="1">
        <v>0.28800387021578722</v>
      </c>
      <c r="AV111" s="1">
        <v>1</v>
      </c>
    </row>
    <row r="112" spans="1:48" s="1" customFormat="1" x14ac:dyDescent="0.3">
      <c r="A112" s="1">
        <v>1</v>
      </c>
      <c r="B112" s="1">
        <v>49.456000000000003</v>
      </c>
      <c r="C112" s="1">
        <v>0.503</v>
      </c>
      <c r="D112" s="1">
        <v>1.2430000000000001</v>
      </c>
      <c r="E112" s="1">
        <v>4.8000000000000001E-2</v>
      </c>
      <c r="F112" s="1">
        <v>21.463999999999999</v>
      </c>
      <c r="G112" s="1">
        <v>0.58899999999999997</v>
      </c>
      <c r="H112" s="1">
        <v>9.0890000000000004</v>
      </c>
      <c r="I112" s="1">
        <v>17.09</v>
      </c>
      <c r="J112" s="1">
        <v>0.247</v>
      </c>
      <c r="K112" s="1">
        <v>0</v>
      </c>
      <c r="L112" s="1">
        <v>0</v>
      </c>
      <c r="M112" s="1">
        <v>0</v>
      </c>
      <c r="N112" s="1">
        <f t="shared" si="3"/>
        <v>99.728999999999999</v>
      </c>
      <c r="O112" s="1" t="s">
        <v>75</v>
      </c>
      <c r="P112" t="str" cm="1">
        <f t="array" ref="P112">_xlfn.IFS(A112=2,"Core",A112=1,"Rim",TRUE,"Mantle")</f>
        <v>Rim</v>
      </c>
      <c r="Q112" s="1" t="s">
        <v>76</v>
      </c>
      <c r="R112" s="1">
        <v>1.9370000000000001</v>
      </c>
      <c r="S112" s="1">
        <v>1.4999999999999999E-2</v>
      </c>
      <c r="T112" s="1">
        <v>5.7000000000000002E-2</v>
      </c>
      <c r="U112" s="1">
        <v>1E-3</v>
      </c>
      <c r="V112" s="1">
        <v>5.6000000000000001E-2</v>
      </c>
      <c r="W112" s="1">
        <v>0.64700000000000002</v>
      </c>
      <c r="X112" s="1">
        <v>0.02</v>
      </c>
      <c r="Y112" s="1">
        <v>0.53100000000000003</v>
      </c>
      <c r="Z112" s="1">
        <v>0.71699999999999997</v>
      </c>
      <c r="AA112" s="1">
        <v>1.9E-2</v>
      </c>
      <c r="AB112" s="1">
        <v>0</v>
      </c>
      <c r="AC112" s="1">
        <v>4</v>
      </c>
      <c r="AD112" s="1">
        <v>36.377473363774733</v>
      </c>
      <c r="AE112" s="1">
        <v>26.94063926940639</v>
      </c>
      <c r="AF112" s="1">
        <v>36.681887366818877</v>
      </c>
      <c r="AG112" s="1">
        <v>43.030794165316046</v>
      </c>
      <c r="AH112" s="2">
        <v>7.9658605974395447E-2</v>
      </c>
      <c r="AI112" s="1">
        <v>0.5487062404870624</v>
      </c>
      <c r="AJ112" s="1">
        <v>0.36377473363774732</v>
      </c>
      <c r="AL112" s="1">
        <v>0.94325830102395969</v>
      </c>
      <c r="AM112" s="1">
        <v>1303.1512510641151</v>
      </c>
      <c r="AN112" s="1">
        <v>1339.645141601562</v>
      </c>
      <c r="AO112" s="1">
        <v>4.6416616439819336</v>
      </c>
      <c r="AP112" s="1">
        <v>1287.821411132812</v>
      </c>
      <c r="AQ112" s="1">
        <v>1326.1750408520729</v>
      </c>
      <c r="AR112" s="1">
        <v>1321.7467534098</v>
      </c>
      <c r="AS112" s="1">
        <v>2.5313775539398189</v>
      </c>
      <c r="AT112" s="1">
        <v>-0.33798409235623689</v>
      </c>
      <c r="AU112" s="1">
        <v>-0.90831538077752327</v>
      </c>
      <c r="AV112" s="1">
        <v>1</v>
      </c>
    </row>
    <row r="113" spans="1:48" s="1" customFormat="1" x14ac:dyDescent="0.3">
      <c r="A113" s="1">
        <v>1</v>
      </c>
      <c r="B113" s="1">
        <v>50.67</v>
      </c>
      <c r="C113" s="1">
        <v>0.27200000000000002</v>
      </c>
      <c r="D113" s="1">
        <v>1.0329999999999999</v>
      </c>
      <c r="E113" s="1">
        <v>0</v>
      </c>
      <c r="F113" s="1">
        <v>22.773</v>
      </c>
      <c r="G113" s="1">
        <v>0.61399999999999999</v>
      </c>
      <c r="H113" s="1">
        <v>9.6140000000000008</v>
      </c>
      <c r="I113" s="1">
        <v>15.897</v>
      </c>
      <c r="J113" s="1">
        <v>0.26900000000000002</v>
      </c>
      <c r="K113" s="1">
        <v>0</v>
      </c>
      <c r="L113" s="1">
        <v>0</v>
      </c>
      <c r="M113" s="1">
        <v>4.2000000000000003E-2</v>
      </c>
      <c r="N113" s="1">
        <f t="shared" si="3"/>
        <v>101.18400000000003</v>
      </c>
      <c r="O113" s="1" t="s">
        <v>75</v>
      </c>
      <c r="P113" t="str" cm="1">
        <f t="array" ref="P113">_xlfn.IFS(A113=2,"Core",A113=1,"Rim",TRUE,"Mantle")</f>
        <v>Rim</v>
      </c>
      <c r="Q113" s="1" t="s">
        <v>76</v>
      </c>
      <c r="R113" s="1">
        <v>1.9570000000000001</v>
      </c>
      <c r="S113" s="1">
        <v>8.0000000000000002E-3</v>
      </c>
      <c r="T113" s="1">
        <v>4.7E-2</v>
      </c>
      <c r="U113" s="1">
        <v>0</v>
      </c>
      <c r="V113" s="1">
        <v>4.2000000000000003E-2</v>
      </c>
      <c r="W113" s="1">
        <v>0.69299999999999995</v>
      </c>
      <c r="X113" s="1">
        <v>0.02</v>
      </c>
      <c r="Y113" s="1">
        <v>0.55400000000000005</v>
      </c>
      <c r="Z113" s="1">
        <v>0.65800000000000003</v>
      </c>
      <c r="AA113" s="1">
        <v>0.02</v>
      </c>
      <c r="AB113" s="1">
        <v>0</v>
      </c>
      <c r="AC113" s="1">
        <v>4</v>
      </c>
      <c r="AD113" s="1">
        <v>33.45195729537366</v>
      </c>
      <c r="AE113" s="1">
        <v>28.164717844433152</v>
      </c>
      <c r="AF113" s="1">
        <v>38.383324860193184</v>
      </c>
      <c r="AG113" s="1">
        <v>42.979053529868125</v>
      </c>
      <c r="AH113" s="2">
        <v>5.7142857142857141E-2</v>
      </c>
      <c r="AI113" s="1">
        <v>0.55109303507880014</v>
      </c>
      <c r="AJ113" s="1">
        <v>0.33451957295373658</v>
      </c>
      <c r="AL113" s="1">
        <v>2.5632801381129009</v>
      </c>
      <c r="AM113" s="1">
        <v>1315.496377378048</v>
      </c>
      <c r="AN113" s="1">
        <v>1288.179565429688</v>
      </c>
      <c r="AO113" s="1">
        <v>3.574646949768066</v>
      </c>
      <c r="AP113" s="1">
        <v>1274.744140625</v>
      </c>
      <c r="AQ113" s="1">
        <v>1357.8595748246539</v>
      </c>
      <c r="AR113" s="1">
        <v>1358.158118088423</v>
      </c>
      <c r="AS113" s="1">
        <v>2.71647047996521</v>
      </c>
      <c r="AT113" s="1">
        <v>3.4806954784294248</v>
      </c>
      <c r="AU113" s="1">
        <v>3.519088067405002</v>
      </c>
      <c r="AV113" s="1">
        <v>1</v>
      </c>
    </row>
    <row r="114" spans="1:48" s="1" customFormat="1" x14ac:dyDescent="0.3">
      <c r="A114" s="1">
        <v>1</v>
      </c>
      <c r="B114" s="1">
        <v>49.682000000000002</v>
      </c>
      <c r="C114" s="1">
        <v>0.26700000000000002</v>
      </c>
      <c r="D114" s="1">
        <v>1.179</v>
      </c>
      <c r="E114" s="1">
        <v>0.03</v>
      </c>
      <c r="F114" s="1">
        <v>22.664999999999999</v>
      </c>
      <c r="G114" s="1">
        <v>0.69</v>
      </c>
      <c r="H114" s="1">
        <v>9.452</v>
      </c>
      <c r="I114" s="1">
        <v>15.911</v>
      </c>
      <c r="J114" s="1">
        <v>0.26200000000000001</v>
      </c>
      <c r="K114" s="1">
        <v>0</v>
      </c>
      <c r="L114" s="1">
        <v>0</v>
      </c>
      <c r="M114" s="1">
        <v>0</v>
      </c>
      <c r="N114" s="1">
        <f t="shared" si="3"/>
        <v>100.13800000000001</v>
      </c>
      <c r="O114" s="1" t="s">
        <v>75</v>
      </c>
      <c r="P114" t="str" cm="1">
        <f t="array" ref="P114">_xlfn.IFS(A114=2,"Core",A114=1,"Rim",TRUE,"Mantle")</f>
        <v>Rim</v>
      </c>
      <c r="Q114" s="1" t="s">
        <v>76</v>
      </c>
      <c r="R114" s="1">
        <v>1.9390000000000001</v>
      </c>
      <c r="S114" s="1">
        <v>8.0000000000000002E-3</v>
      </c>
      <c r="T114" s="1">
        <v>5.3999999999999999E-2</v>
      </c>
      <c r="U114" s="1">
        <v>1E-3</v>
      </c>
      <c r="V114" s="1">
        <v>7.0999999999999994E-2</v>
      </c>
      <c r="W114" s="1">
        <v>0.66900000000000004</v>
      </c>
      <c r="X114" s="1">
        <v>2.3E-2</v>
      </c>
      <c r="Y114" s="1">
        <v>0.55000000000000004</v>
      </c>
      <c r="Z114" s="1">
        <v>0.66500000000000004</v>
      </c>
      <c r="AA114" s="1">
        <v>0.02</v>
      </c>
      <c r="AB114" s="1">
        <v>0</v>
      </c>
      <c r="AC114" s="1">
        <v>4</v>
      </c>
      <c r="AD114" s="1">
        <v>33.619817997977755</v>
      </c>
      <c r="AE114" s="1">
        <v>27.805864509605666</v>
      </c>
      <c r="AF114" s="1">
        <v>38.574317492416583</v>
      </c>
      <c r="AG114" s="1">
        <v>42.635658914728687</v>
      </c>
      <c r="AH114" s="2">
        <v>9.5945945945945924E-2</v>
      </c>
      <c r="AI114" s="1">
        <v>0.55384226491405464</v>
      </c>
      <c r="AJ114" s="1">
        <v>0.33619817997977752</v>
      </c>
      <c r="AL114" s="1">
        <v>1.952347188093938</v>
      </c>
      <c r="AM114" s="1">
        <v>1302.074152295932</v>
      </c>
      <c r="AN114" s="1">
        <v>1316.838745117188</v>
      </c>
      <c r="AO114" s="1">
        <v>3.870104312896729</v>
      </c>
      <c r="AP114" s="1">
        <v>1292.685546875</v>
      </c>
      <c r="AQ114" s="1">
        <v>1340.6728812876761</v>
      </c>
      <c r="AR114" s="1">
        <v>1334.772479987063</v>
      </c>
      <c r="AS114" s="1">
        <v>2.9619884490966801</v>
      </c>
      <c r="AT114" s="1">
        <v>1.477907042155493</v>
      </c>
      <c r="AU114" s="1">
        <v>0.71820405865796033</v>
      </c>
      <c r="AV114" s="1">
        <v>1</v>
      </c>
    </row>
  </sheetData>
  <sortState xmlns:xlrd2="http://schemas.microsoft.com/office/spreadsheetml/2017/richdata2" ref="A2:AJ114">
    <sortCondition descending="1" ref="AG2:AG114"/>
  </sortState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1DD33-CC7F-4CD7-9FE6-8A37C1F456EF}">
  <dimension ref="A1:AX332"/>
  <sheetViews>
    <sheetView topLeftCell="M43" workbookViewId="0">
      <selection activeCell="Z45" sqref="Z45"/>
    </sheetView>
  </sheetViews>
  <sheetFormatPr defaultRowHeight="14" x14ac:dyDescent="0.3"/>
  <cols>
    <col min="15" max="15" width="10.6328125" bestFit="1" customWidth="1"/>
    <col min="17" max="17" width="9.726562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>
        <v>1</v>
      </c>
      <c r="B2">
        <v>48.03</v>
      </c>
      <c r="C2">
        <v>0.31</v>
      </c>
      <c r="D2">
        <v>0.87</v>
      </c>
      <c r="E2">
        <v>0.16</v>
      </c>
      <c r="F2">
        <v>16.73</v>
      </c>
      <c r="G2">
        <v>0.48</v>
      </c>
      <c r="H2">
        <v>11.93</v>
      </c>
      <c r="I2">
        <v>20.47</v>
      </c>
      <c r="J2">
        <v>0.17</v>
      </c>
      <c r="K2">
        <v>0</v>
      </c>
      <c r="L2" s="1">
        <v>0</v>
      </c>
      <c r="M2">
        <v>0.04</v>
      </c>
      <c r="N2" s="1">
        <v>99.19</v>
      </c>
      <c r="O2" s="1" t="s">
        <v>79</v>
      </c>
      <c r="P2" t="str" cm="1">
        <f t="array" ref="P2">_xlfn.IFS(A2=1,"Core",A2=2,"Rim",TRUE,"Mantle")</f>
        <v>Core</v>
      </c>
      <c r="Q2" s="1" t="s">
        <v>92</v>
      </c>
      <c r="R2">
        <v>1.85</v>
      </c>
      <c r="S2">
        <v>8.9999999999999993E-3</v>
      </c>
      <c r="T2">
        <v>0.04</v>
      </c>
      <c r="U2">
        <v>5.0000000000000001E-3</v>
      </c>
      <c r="V2">
        <v>0.251</v>
      </c>
      <c r="W2">
        <v>0.28799999999999998</v>
      </c>
      <c r="X2">
        <v>1.6E-2</v>
      </c>
      <c r="Y2">
        <v>0.68500000000000005</v>
      </c>
      <c r="Z2">
        <v>0.84499999999999997</v>
      </c>
      <c r="AA2">
        <v>1.2999999999999999E-2</v>
      </c>
      <c r="AB2">
        <v>0</v>
      </c>
      <c r="AC2">
        <v>4</v>
      </c>
      <c r="AD2">
        <v>40.52757793764988</v>
      </c>
      <c r="AE2">
        <v>32.853717026378895</v>
      </c>
      <c r="AF2">
        <v>26.618705035971217</v>
      </c>
      <c r="AG2" s="2">
        <f t="shared" ref="AG2:AG64" si="0">Y2/(Y2+W2)*100</f>
        <v>70.400822199383356</v>
      </c>
      <c r="AH2" s="2">
        <f t="shared" ref="AH2:AH64" si="1">V2/(V2+W2)</f>
        <v>0.46567717996289432</v>
      </c>
      <c r="AI2">
        <v>0.4688249400479616</v>
      </c>
      <c r="AJ2">
        <v>0.40527577937649878</v>
      </c>
      <c r="AK2"/>
      <c r="AL2"/>
      <c r="AM2">
        <v>1283.3722940909679</v>
      </c>
      <c r="AN2">
        <v>1376.112426757812</v>
      </c>
      <c r="AO2">
        <v>2.599715948104858</v>
      </c>
      <c r="AP2">
        <v>1302.14013671875</v>
      </c>
      <c r="AQ2"/>
      <c r="AR2"/>
      <c r="AS2">
        <v>2.9549062252044682</v>
      </c>
      <c r="AT2"/>
      <c r="AU2"/>
      <c r="AV2">
        <v>1</v>
      </c>
      <c r="AW2"/>
      <c r="AX2"/>
    </row>
    <row r="3" spans="1:50" s="1" customFormat="1" x14ac:dyDescent="0.3">
      <c r="A3">
        <v>1</v>
      </c>
      <c r="B3">
        <v>50.32</v>
      </c>
      <c r="C3">
        <v>0.20949999999999999</v>
      </c>
      <c r="D3">
        <v>0.88319999999999999</v>
      </c>
      <c r="E3">
        <v>0.3518</v>
      </c>
      <c r="F3">
        <v>14.81</v>
      </c>
      <c r="G3">
        <v>0.42059999999999997</v>
      </c>
      <c r="H3">
        <v>12.74</v>
      </c>
      <c r="I3">
        <v>19.45</v>
      </c>
      <c r="J3">
        <v>0.31780000000000003</v>
      </c>
      <c r="K3">
        <v>9.1999999999999998E-3</v>
      </c>
      <c r="L3" s="1">
        <v>0</v>
      </c>
      <c r="M3">
        <v>1.01E-2</v>
      </c>
      <c r="N3" s="1">
        <v>99.522199999999998</v>
      </c>
      <c r="O3" s="1" t="s">
        <v>79</v>
      </c>
      <c r="P3" t="str" cm="1">
        <f t="array" ref="P3">_xlfn.IFS(A3=1,"Core",A3=2,"Rim",TRUE,"Mantle")</f>
        <v>Core</v>
      </c>
      <c r="Q3" s="1" t="s">
        <v>92</v>
      </c>
      <c r="R3">
        <v>1.917</v>
      </c>
      <c r="S3">
        <v>6.0000000000000001E-3</v>
      </c>
      <c r="T3">
        <v>0.04</v>
      </c>
      <c r="U3">
        <v>1.0999999999999999E-2</v>
      </c>
      <c r="V3">
        <v>0.128</v>
      </c>
      <c r="W3">
        <v>0.34399999999999997</v>
      </c>
      <c r="X3">
        <v>1.4E-2</v>
      </c>
      <c r="Y3">
        <v>0.72299999999999998</v>
      </c>
      <c r="Z3">
        <v>0.79400000000000004</v>
      </c>
      <c r="AA3">
        <v>2.3E-2</v>
      </c>
      <c r="AB3">
        <v>0</v>
      </c>
      <c r="AC3">
        <v>4</v>
      </c>
      <c r="AD3">
        <v>39.640539191213179</v>
      </c>
      <c r="AE3">
        <v>36.095856215676484</v>
      </c>
      <c r="AF3">
        <v>24.263604593110337</v>
      </c>
      <c r="AG3" s="2">
        <f t="shared" si="0"/>
        <v>67.760074976569825</v>
      </c>
      <c r="AH3" s="2">
        <f t="shared" si="1"/>
        <v>0.2711864406779661</v>
      </c>
      <c r="AI3">
        <v>0.44083874188716926</v>
      </c>
      <c r="AJ3">
        <v>0.39640539191213181</v>
      </c>
      <c r="AK3"/>
      <c r="AL3"/>
      <c r="AM3">
        <v>1341.509027128619</v>
      </c>
      <c r="AN3">
        <v>1376.61767578125</v>
      </c>
      <c r="AO3">
        <v>2.74943995475769</v>
      </c>
      <c r="AP3">
        <v>1334.581176757812</v>
      </c>
      <c r="AQ3"/>
      <c r="AR3"/>
      <c r="AS3">
        <v>3.3128197193145752</v>
      </c>
      <c r="AT3"/>
      <c r="AU3"/>
      <c r="AV3">
        <v>1</v>
      </c>
      <c r="AW3"/>
      <c r="AX3"/>
    </row>
    <row r="4" spans="1:50" s="1" customFormat="1" x14ac:dyDescent="0.3">
      <c r="A4">
        <v>1</v>
      </c>
      <c r="B4">
        <v>50.328086359175664</v>
      </c>
      <c r="C4">
        <v>0.27587831207065755</v>
      </c>
      <c r="D4">
        <v>0.91631010794896961</v>
      </c>
      <c r="E4">
        <v>0.31528949950932283</v>
      </c>
      <c r="F4">
        <v>15.449185475956821</v>
      </c>
      <c r="G4">
        <v>0.42367026496565258</v>
      </c>
      <c r="H4">
        <v>12.404671246319921</v>
      </c>
      <c r="I4">
        <v>20.001177625122669</v>
      </c>
      <c r="J4">
        <v>0.28573110893032383</v>
      </c>
      <c r="K4">
        <v>0</v>
      </c>
      <c r="L4" s="1">
        <v>0</v>
      </c>
      <c r="M4">
        <v>0</v>
      </c>
      <c r="N4" s="1">
        <v>100.4</v>
      </c>
      <c r="O4" s="1" t="s">
        <v>79</v>
      </c>
      <c r="P4" t="str" cm="1">
        <f t="array" ref="P4">_xlfn.IFS(A4=1,"Core",A4=2,"Rim",TRUE,"Mantle")</f>
        <v>Core</v>
      </c>
      <c r="Q4" s="1" t="s">
        <v>92</v>
      </c>
      <c r="R4">
        <v>1.9059999999999999</v>
      </c>
      <c r="S4">
        <v>8.0000000000000002E-3</v>
      </c>
      <c r="T4">
        <v>4.1000000000000002E-2</v>
      </c>
      <c r="U4">
        <v>8.9999999999999993E-3</v>
      </c>
      <c r="V4">
        <v>0.14299999999999999</v>
      </c>
      <c r="W4">
        <v>0.34699999999999998</v>
      </c>
      <c r="X4">
        <v>1.4E-2</v>
      </c>
      <c r="Y4">
        <v>0.7</v>
      </c>
      <c r="Z4">
        <v>0.81200000000000006</v>
      </c>
      <c r="AA4">
        <v>2.1000000000000001E-2</v>
      </c>
      <c r="AB4">
        <v>0</v>
      </c>
      <c r="AC4">
        <v>4</v>
      </c>
      <c r="AD4">
        <v>40.277777777777786</v>
      </c>
      <c r="AE4">
        <v>34.722222222222229</v>
      </c>
      <c r="AF4">
        <v>25.000000000000007</v>
      </c>
      <c r="AG4" s="2">
        <f t="shared" si="0"/>
        <v>66.85768863419294</v>
      </c>
      <c r="AH4" s="2">
        <f t="shared" si="1"/>
        <v>0.29183673469387755</v>
      </c>
      <c r="AI4">
        <v>0.45138888888888895</v>
      </c>
      <c r="AJ4">
        <v>0.40277777777777785</v>
      </c>
      <c r="AK4"/>
      <c r="AL4"/>
      <c r="AM4">
        <v>1328.7421749836869</v>
      </c>
      <c r="AN4">
        <v>1397.453247070312</v>
      </c>
      <c r="AO4">
        <v>2.9383106231689449</v>
      </c>
      <c r="AP4">
        <v>1333.640991210938</v>
      </c>
      <c r="AQ4"/>
      <c r="AR4"/>
      <c r="AS4">
        <v>3.0109958648681641</v>
      </c>
      <c r="AT4"/>
      <c r="AU4"/>
      <c r="AV4">
        <v>1</v>
      </c>
      <c r="AW4"/>
      <c r="AX4"/>
    </row>
    <row r="5" spans="1:50" s="1" customFormat="1" x14ac:dyDescent="0.3">
      <c r="A5">
        <v>1</v>
      </c>
      <c r="B5">
        <v>50.25</v>
      </c>
      <c r="C5">
        <v>0.18</v>
      </c>
      <c r="D5">
        <v>0.78</v>
      </c>
      <c r="E5">
        <v>0.18</v>
      </c>
      <c r="F5">
        <v>15.65</v>
      </c>
      <c r="G5">
        <v>0.5</v>
      </c>
      <c r="H5">
        <v>11.65</v>
      </c>
      <c r="I5">
        <v>20.5</v>
      </c>
      <c r="J5">
        <v>0.3</v>
      </c>
      <c r="K5">
        <v>0</v>
      </c>
      <c r="L5" s="1">
        <v>0</v>
      </c>
      <c r="M5">
        <v>0.08</v>
      </c>
      <c r="N5" s="1">
        <v>100.07000000000001</v>
      </c>
      <c r="O5" s="1" t="s">
        <v>79</v>
      </c>
      <c r="P5" t="str" cm="1">
        <f t="array" ref="P5">_xlfn.IFS(A5=1,"Core",A5=2,"Rim",TRUE,"Mantle")</f>
        <v>Core</v>
      </c>
      <c r="Q5" s="1" t="s">
        <v>92</v>
      </c>
      <c r="R5">
        <v>1.917</v>
      </c>
      <c r="S5">
        <v>5.0000000000000001E-3</v>
      </c>
      <c r="T5">
        <v>3.5000000000000003E-2</v>
      </c>
      <c r="U5">
        <v>5.0000000000000001E-3</v>
      </c>
      <c r="V5">
        <v>0.13800000000000001</v>
      </c>
      <c r="W5">
        <v>0.36099999999999999</v>
      </c>
      <c r="X5">
        <v>1.6E-2</v>
      </c>
      <c r="Y5">
        <v>0.66200000000000003</v>
      </c>
      <c r="Z5">
        <v>0.83799999999999997</v>
      </c>
      <c r="AA5">
        <v>2.1999999999999999E-2</v>
      </c>
      <c r="AB5">
        <v>0</v>
      </c>
      <c r="AC5">
        <v>4</v>
      </c>
      <c r="AD5">
        <v>41.588089330024815</v>
      </c>
      <c r="AE5">
        <v>32.853598014888341</v>
      </c>
      <c r="AF5">
        <v>25.558312655086851</v>
      </c>
      <c r="AG5" s="2">
        <f t="shared" si="0"/>
        <v>64.71163245356793</v>
      </c>
      <c r="AH5" s="2">
        <f t="shared" si="1"/>
        <v>0.27655310621242485</v>
      </c>
      <c r="AI5">
        <v>0.46352357320099258</v>
      </c>
      <c r="AJ5">
        <v>0.41588089330024813</v>
      </c>
      <c r="AK5"/>
      <c r="AL5"/>
      <c r="AM5">
        <v>1317.1044137166059</v>
      </c>
      <c r="AN5">
        <v>1386.122680664062</v>
      </c>
      <c r="AO5">
        <v>3.6034727096557622</v>
      </c>
      <c r="AP5">
        <v>1294.36328125</v>
      </c>
      <c r="AQ5"/>
      <c r="AR5"/>
      <c r="AS5">
        <v>3.1598160266876221</v>
      </c>
      <c r="AT5"/>
      <c r="AU5"/>
      <c r="AV5">
        <v>1</v>
      </c>
      <c r="AW5"/>
      <c r="AX5"/>
    </row>
    <row r="6" spans="1:50" s="1" customFormat="1" x14ac:dyDescent="0.3">
      <c r="A6">
        <v>1</v>
      </c>
      <c r="B6">
        <v>50.43</v>
      </c>
      <c r="C6">
        <v>0.22</v>
      </c>
      <c r="D6">
        <v>0.76</v>
      </c>
      <c r="E6">
        <v>0.37</v>
      </c>
      <c r="F6">
        <v>15.45</v>
      </c>
      <c r="G6">
        <v>0.5</v>
      </c>
      <c r="H6">
        <v>11.96</v>
      </c>
      <c r="I6">
        <v>20.059999999999999</v>
      </c>
      <c r="J6">
        <v>0.26</v>
      </c>
      <c r="K6">
        <v>0</v>
      </c>
      <c r="L6" s="1">
        <v>0</v>
      </c>
      <c r="M6">
        <v>0</v>
      </c>
      <c r="N6" s="1">
        <v>100.01</v>
      </c>
      <c r="O6" s="1" t="s">
        <v>79</v>
      </c>
      <c r="P6" t="str" cm="1">
        <f t="array" ref="P6">_xlfn.IFS(A6=1,"Core",A6=2,"Rim",TRUE,"Mantle")</f>
        <v>Core</v>
      </c>
      <c r="Q6" s="1" t="s">
        <v>92</v>
      </c>
      <c r="R6">
        <v>1.9219999999999999</v>
      </c>
      <c r="S6">
        <v>6.0000000000000001E-3</v>
      </c>
      <c r="T6">
        <v>3.4000000000000002E-2</v>
      </c>
      <c r="U6">
        <v>1.0999999999999999E-2</v>
      </c>
      <c r="V6">
        <v>0.11700000000000001</v>
      </c>
      <c r="W6">
        <v>0.375</v>
      </c>
      <c r="X6">
        <v>1.6E-2</v>
      </c>
      <c r="Y6">
        <v>0.67900000000000005</v>
      </c>
      <c r="Z6">
        <v>0.81899999999999995</v>
      </c>
      <c r="AA6">
        <v>1.9E-2</v>
      </c>
      <c r="AB6">
        <v>0</v>
      </c>
      <c r="AC6">
        <v>4</v>
      </c>
      <c r="AD6">
        <v>40.82751744765703</v>
      </c>
      <c r="AE6">
        <v>33.848454636091731</v>
      </c>
      <c r="AF6">
        <v>25.324027916251246</v>
      </c>
      <c r="AG6" s="2">
        <f t="shared" si="0"/>
        <v>64.421252371916509</v>
      </c>
      <c r="AH6" s="2">
        <f t="shared" si="1"/>
        <v>0.2378048780487805</v>
      </c>
      <c r="AI6">
        <v>0.45737786640079758</v>
      </c>
      <c r="AJ6">
        <v>0.4082751744765703</v>
      </c>
      <c r="AK6"/>
      <c r="AL6"/>
      <c r="AM6">
        <v>1321.3125730058471</v>
      </c>
      <c r="AN6">
        <v>1401.200317382812</v>
      </c>
      <c r="AO6">
        <v>3.255987405776978</v>
      </c>
      <c r="AP6">
        <v>1316.169799804688</v>
      </c>
      <c r="AQ6"/>
      <c r="AR6"/>
      <c r="AS6">
        <v>2.6389305591583252</v>
      </c>
      <c r="AT6"/>
      <c r="AU6"/>
      <c r="AV6">
        <v>1</v>
      </c>
      <c r="AW6"/>
      <c r="AX6"/>
    </row>
    <row r="7" spans="1:50" s="1" customFormat="1" x14ac:dyDescent="0.3">
      <c r="A7" s="1">
        <v>1</v>
      </c>
      <c r="B7" s="1">
        <v>50.926699999999997</v>
      </c>
      <c r="C7" s="1">
        <v>0.2697</v>
      </c>
      <c r="D7" s="1">
        <v>0.81669999999999998</v>
      </c>
      <c r="E7" s="1">
        <v>0.27750000000000002</v>
      </c>
      <c r="F7" s="1">
        <v>14.671900000000001</v>
      </c>
      <c r="G7" s="1">
        <v>0.43580000000000002</v>
      </c>
      <c r="H7" s="1">
        <v>12.381</v>
      </c>
      <c r="I7" s="1">
        <v>19.332699999999999</v>
      </c>
      <c r="J7" s="1">
        <v>0.30409999999999998</v>
      </c>
      <c r="K7" s="1">
        <v>0</v>
      </c>
      <c r="L7" s="1">
        <v>0</v>
      </c>
      <c r="M7" s="1">
        <v>0</v>
      </c>
      <c r="N7" s="1">
        <v>99.416100000000014</v>
      </c>
      <c r="O7" s="1" t="s">
        <v>79</v>
      </c>
      <c r="P7" t="str" cm="1">
        <f t="array" ref="P7">_xlfn.IFS(A7=1,"Core",A7=2,"Rim",TRUE,"Mantle")</f>
        <v>Core</v>
      </c>
      <c r="Q7" s="1" t="s">
        <v>80</v>
      </c>
      <c r="R7" s="1">
        <v>1.9450000000000001</v>
      </c>
      <c r="S7" s="1">
        <v>8.0000000000000002E-3</v>
      </c>
      <c r="T7" s="1">
        <v>3.6999999999999998E-2</v>
      </c>
      <c r="U7" s="1">
        <v>8.0000000000000002E-3</v>
      </c>
      <c r="V7" s="1">
        <v>7.0999999999999994E-2</v>
      </c>
      <c r="W7" s="1">
        <v>0.39800000000000002</v>
      </c>
      <c r="X7" s="1">
        <v>1.4E-2</v>
      </c>
      <c r="Y7" s="1">
        <v>0.70499999999999996</v>
      </c>
      <c r="Z7" s="1">
        <v>0.79100000000000004</v>
      </c>
      <c r="AA7" s="1">
        <v>2.3E-2</v>
      </c>
      <c r="AB7" s="1">
        <v>0</v>
      </c>
      <c r="AC7" s="1">
        <v>4</v>
      </c>
      <c r="AD7" s="2">
        <v>39.969681657402731</v>
      </c>
      <c r="AE7" s="2">
        <v>35.624052551793831</v>
      </c>
      <c r="AF7" s="2">
        <v>24.406265790803438</v>
      </c>
      <c r="AG7" s="2">
        <f t="shared" si="0"/>
        <v>63.91659111514052</v>
      </c>
      <c r="AH7" s="2">
        <f t="shared" si="1"/>
        <v>0.15138592750533048</v>
      </c>
      <c r="AI7" s="2">
        <v>0.44391106619504805</v>
      </c>
      <c r="AJ7" s="2">
        <v>0.39969681657402734</v>
      </c>
      <c r="AM7" s="1">
        <v>1346.681782158606</v>
      </c>
      <c r="AN7" s="1">
        <v>1393.057739257812</v>
      </c>
      <c r="AO7" s="1">
        <v>2.1866118907928471</v>
      </c>
      <c r="AP7" s="1">
        <v>1338.171752929688</v>
      </c>
      <c r="AS7" s="1">
        <v>2.902440071105957</v>
      </c>
      <c r="AV7" s="1">
        <v>1</v>
      </c>
    </row>
    <row r="8" spans="1:50" s="1" customFormat="1" x14ac:dyDescent="0.3">
      <c r="A8" s="1">
        <v>1</v>
      </c>
      <c r="B8" s="1">
        <v>51.269500000000001</v>
      </c>
      <c r="C8" s="1">
        <v>0.28179999999999999</v>
      </c>
      <c r="D8" s="1">
        <v>0.81489999999999996</v>
      </c>
      <c r="E8" s="1">
        <v>0.28620000000000001</v>
      </c>
      <c r="F8" s="1">
        <v>14.4877</v>
      </c>
      <c r="G8" s="1">
        <v>0.38990000000000002</v>
      </c>
      <c r="H8" s="1">
        <v>12.578900000000001</v>
      </c>
      <c r="I8" s="1">
        <v>19.366900000000001</v>
      </c>
      <c r="J8" s="1">
        <v>0.27200000000000002</v>
      </c>
      <c r="K8" s="1">
        <v>0</v>
      </c>
      <c r="L8" s="1">
        <v>0</v>
      </c>
      <c r="M8" s="1">
        <v>0</v>
      </c>
      <c r="N8" s="1">
        <v>99.747800000000012</v>
      </c>
      <c r="O8" s="1" t="s">
        <v>79</v>
      </c>
      <c r="P8" t="str" cm="1">
        <f t="array" ref="P8">_xlfn.IFS(A8=1,"Core",A8=2,"Rim",TRUE,"Mantle")</f>
        <v>Core</v>
      </c>
      <c r="Q8" s="1" t="s">
        <v>80</v>
      </c>
      <c r="R8" s="1">
        <v>1.9510000000000001</v>
      </c>
      <c r="S8" s="1">
        <v>8.0000000000000002E-3</v>
      </c>
      <c r="T8" s="1">
        <v>3.6999999999999998E-2</v>
      </c>
      <c r="U8" s="1">
        <v>8.9999999999999993E-3</v>
      </c>
      <c r="V8" s="1">
        <v>5.8000000000000003E-2</v>
      </c>
      <c r="W8" s="1">
        <v>0.40300000000000002</v>
      </c>
      <c r="X8" s="1">
        <v>1.2999999999999999E-2</v>
      </c>
      <c r="Y8" s="1">
        <v>0.71299999999999997</v>
      </c>
      <c r="Z8" s="1">
        <v>0.78900000000000003</v>
      </c>
      <c r="AA8" s="1">
        <v>0.02</v>
      </c>
      <c r="AB8" s="1">
        <v>0</v>
      </c>
      <c r="AC8" s="1">
        <v>4</v>
      </c>
      <c r="AD8" s="2">
        <v>39.929149797570858</v>
      </c>
      <c r="AE8" s="2">
        <v>36.082995951417004</v>
      </c>
      <c r="AF8" s="2">
        <v>23.987854251012148</v>
      </c>
      <c r="AG8" s="2">
        <f t="shared" si="0"/>
        <v>63.888888888888886</v>
      </c>
      <c r="AH8" s="2">
        <f t="shared" si="1"/>
        <v>0.12581344902386118</v>
      </c>
      <c r="AI8" s="2">
        <v>0.43952429149797578</v>
      </c>
      <c r="AJ8" s="2">
        <v>0.39929149797570856</v>
      </c>
      <c r="AM8" s="1">
        <v>1351.643856412994</v>
      </c>
      <c r="AN8" s="1">
        <v>1385.72705078125</v>
      </c>
      <c r="AO8" s="1">
        <v>1.4304226636886599</v>
      </c>
      <c r="AP8" s="1">
        <v>1354.680908203125</v>
      </c>
      <c r="AS8" s="1">
        <v>2.5834376811981201</v>
      </c>
      <c r="AV8" s="1">
        <v>1</v>
      </c>
    </row>
    <row r="9" spans="1:50" s="1" customFormat="1" x14ac:dyDescent="0.3">
      <c r="A9">
        <v>1</v>
      </c>
      <c r="B9">
        <v>50.37</v>
      </c>
      <c r="C9">
        <v>0.22</v>
      </c>
      <c r="D9">
        <v>0.7</v>
      </c>
      <c r="E9">
        <v>0.21</v>
      </c>
      <c r="F9">
        <v>15.41</v>
      </c>
      <c r="G9">
        <v>0.47</v>
      </c>
      <c r="H9">
        <v>11.7</v>
      </c>
      <c r="I9">
        <v>20.47</v>
      </c>
      <c r="J9">
        <v>0.21</v>
      </c>
      <c r="K9">
        <v>0</v>
      </c>
      <c r="L9" s="1">
        <v>0</v>
      </c>
      <c r="M9">
        <v>0.04</v>
      </c>
      <c r="N9" s="1">
        <v>99.8</v>
      </c>
      <c r="O9" s="1" t="s">
        <v>79</v>
      </c>
      <c r="P9" t="str" cm="1">
        <f t="array" ref="P9">_xlfn.IFS(A9=1,"Core",A9=2,"Rim",TRUE,"Mantle")</f>
        <v>Core</v>
      </c>
      <c r="Q9" s="1" t="s">
        <v>92</v>
      </c>
      <c r="R9">
        <v>1.9259999999999999</v>
      </c>
      <c r="S9">
        <v>6.0000000000000001E-3</v>
      </c>
      <c r="T9">
        <v>3.2000000000000001E-2</v>
      </c>
      <c r="U9">
        <v>6.0000000000000001E-3</v>
      </c>
      <c r="V9">
        <v>0.112</v>
      </c>
      <c r="W9">
        <v>0.38100000000000001</v>
      </c>
      <c r="X9">
        <v>1.4999999999999999E-2</v>
      </c>
      <c r="Y9">
        <v>0.66700000000000004</v>
      </c>
      <c r="Z9">
        <v>0.83899999999999997</v>
      </c>
      <c r="AA9">
        <v>1.6E-2</v>
      </c>
      <c r="AB9">
        <v>0</v>
      </c>
      <c r="AC9">
        <v>4</v>
      </c>
      <c r="AD9">
        <v>41.658391261171786</v>
      </c>
      <c r="AE9">
        <v>33.11817279046673</v>
      </c>
      <c r="AF9">
        <v>25.223435948361466</v>
      </c>
      <c r="AG9" s="2">
        <f t="shared" si="0"/>
        <v>63.645038167938928</v>
      </c>
      <c r="AH9" s="2">
        <f t="shared" si="1"/>
        <v>0.22718052738336714</v>
      </c>
      <c r="AI9">
        <v>0.46052631578947356</v>
      </c>
      <c r="AJ9">
        <v>0.41658391261171784</v>
      </c>
      <c r="AK9"/>
      <c r="AL9"/>
      <c r="AM9">
        <v>1316.366315620417</v>
      </c>
      <c r="AN9">
        <v>1395.856689453125</v>
      </c>
      <c r="AO9">
        <v>2.4445817470550542</v>
      </c>
      <c r="AP9">
        <v>1312.2255859375</v>
      </c>
      <c r="AQ9"/>
      <c r="AR9"/>
      <c r="AS9">
        <v>3.0772750377655029</v>
      </c>
      <c r="AT9"/>
      <c r="AU9"/>
      <c r="AV9">
        <v>1</v>
      </c>
      <c r="AW9"/>
      <c r="AX9"/>
    </row>
    <row r="10" spans="1:50" s="1" customFormat="1" x14ac:dyDescent="0.3">
      <c r="A10">
        <v>1</v>
      </c>
      <c r="B10">
        <v>51.020357036890516</v>
      </c>
      <c r="C10">
        <v>0.19802195628523392</v>
      </c>
      <c r="D10">
        <v>0.83169221639798241</v>
      </c>
      <c r="E10">
        <v>0.24752744535654239</v>
      </c>
      <c r="F10">
        <v>14.901152210463852</v>
      </c>
      <c r="G10">
        <v>0.50495598852734647</v>
      </c>
      <c r="H10">
        <v>11.950625061813867</v>
      </c>
      <c r="I10">
        <v>20.178437345465333</v>
      </c>
      <c r="J10">
        <v>0.25742854317080405</v>
      </c>
      <c r="K10">
        <v>1.9802195628523391E-2</v>
      </c>
      <c r="L10" s="1">
        <v>0</v>
      </c>
      <c r="M10">
        <v>0</v>
      </c>
      <c r="N10" s="1">
        <v>100.11000000000001</v>
      </c>
      <c r="O10" s="1" t="s">
        <v>79</v>
      </c>
      <c r="P10" t="str" cm="1">
        <f t="array" ref="P10">_xlfn.IFS(A10=1,"Core",A10=2,"Rim",TRUE,"Mantle")</f>
        <v>Core</v>
      </c>
      <c r="Q10" s="1" t="s">
        <v>92</v>
      </c>
      <c r="R10">
        <v>1.94</v>
      </c>
      <c r="S10">
        <v>6.0000000000000001E-3</v>
      </c>
      <c r="T10">
        <v>3.6999999999999998E-2</v>
      </c>
      <c r="U10">
        <v>7.0000000000000001E-3</v>
      </c>
      <c r="V10">
        <v>8.4000000000000005E-2</v>
      </c>
      <c r="W10">
        <v>0.39</v>
      </c>
      <c r="X10">
        <v>1.6E-2</v>
      </c>
      <c r="Y10">
        <v>0.67700000000000005</v>
      </c>
      <c r="Z10">
        <v>0.82199999999999995</v>
      </c>
      <c r="AA10">
        <v>1.9E-2</v>
      </c>
      <c r="AB10">
        <v>1E-3</v>
      </c>
      <c r="AC10">
        <v>4</v>
      </c>
      <c r="AD10">
        <v>41.327300150829558</v>
      </c>
      <c r="AE10">
        <v>34.037204625439919</v>
      </c>
      <c r="AF10">
        <v>24.635495223730519</v>
      </c>
      <c r="AG10" s="2">
        <f t="shared" si="0"/>
        <v>63.448922211808799</v>
      </c>
      <c r="AH10" s="2">
        <f t="shared" si="1"/>
        <v>0.17721518987341772</v>
      </c>
      <c r="AI10">
        <v>0.45299145299145299</v>
      </c>
      <c r="AJ10">
        <v>0.4132730015082956</v>
      </c>
      <c r="AK10"/>
      <c r="AL10"/>
      <c r="AM10">
        <v>1328.558564704756</v>
      </c>
      <c r="AN10">
        <v>1377.438720703125</v>
      </c>
      <c r="AO10">
        <v>2.5874176025390621</v>
      </c>
      <c r="AP10">
        <v>1296.072143554688</v>
      </c>
      <c r="AQ10"/>
      <c r="AR10"/>
      <c r="AS10">
        <v>3.1229805946350102</v>
      </c>
      <c r="AT10"/>
      <c r="AU10"/>
      <c r="AV10">
        <v>1</v>
      </c>
      <c r="AW10"/>
      <c r="AX10"/>
    </row>
    <row r="11" spans="1:50" s="1" customFormat="1" x14ac:dyDescent="0.3">
      <c r="A11" s="1">
        <v>1</v>
      </c>
      <c r="B11" s="1">
        <v>51.055199999999999</v>
      </c>
      <c r="C11" s="1">
        <v>0.29649999999999999</v>
      </c>
      <c r="D11" s="1">
        <v>0.86499999999999999</v>
      </c>
      <c r="E11" s="1">
        <v>0.2525</v>
      </c>
      <c r="F11" s="1">
        <v>14.623200000000001</v>
      </c>
      <c r="G11" s="1">
        <v>0.43640000000000001</v>
      </c>
      <c r="H11" s="1">
        <v>12.419700000000001</v>
      </c>
      <c r="I11" s="1">
        <v>19.1846</v>
      </c>
      <c r="J11" s="1">
        <v>0.28120000000000001</v>
      </c>
      <c r="K11" s="1">
        <v>0</v>
      </c>
      <c r="L11" s="1">
        <v>0</v>
      </c>
      <c r="M11" s="1">
        <v>0</v>
      </c>
      <c r="N11" s="1">
        <v>99.414300000000011</v>
      </c>
      <c r="O11" s="1" t="s">
        <v>79</v>
      </c>
      <c r="P11" t="str" cm="1">
        <f t="array" ref="P11">_xlfn.IFS(A11=1,"Core",A11=2,"Rim",TRUE,"Mantle")</f>
        <v>Core</v>
      </c>
      <c r="Q11" s="1" t="s">
        <v>80</v>
      </c>
      <c r="R11" s="1">
        <v>1.95</v>
      </c>
      <c r="S11" s="1">
        <v>8.9999999999999993E-3</v>
      </c>
      <c r="T11" s="1">
        <v>3.9E-2</v>
      </c>
      <c r="U11" s="1">
        <v>8.0000000000000002E-3</v>
      </c>
      <c r="V11" s="1">
        <v>5.6000000000000001E-2</v>
      </c>
      <c r="W11" s="1">
        <v>0.41099999999999998</v>
      </c>
      <c r="X11" s="1">
        <v>1.4E-2</v>
      </c>
      <c r="Y11" s="1">
        <v>0.70699999999999996</v>
      </c>
      <c r="Z11" s="1">
        <v>0.78500000000000003</v>
      </c>
      <c r="AA11" s="1">
        <v>2.1000000000000001E-2</v>
      </c>
      <c r="AB11" s="1">
        <v>0</v>
      </c>
      <c r="AC11" s="1">
        <v>4</v>
      </c>
      <c r="AD11" s="2">
        <v>39.787126203750631</v>
      </c>
      <c r="AE11" s="2">
        <v>35.833755701976685</v>
      </c>
      <c r="AF11" s="2">
        <v>24.379118094272677</v>
      </c>
      <c r="AG11" s="2">
        <f t="shared" si="0"/>
        <v>63.237924865831843</v>
      </c>
      <c r="AH11" s="2">
        <f t="shared" si="1"/>
        <v>0.11991434689507495</v>
      </c>
      <c r="AI11" s="2">
        <v>0.44272681196147995</v>
      </c>
      <c r="AJ11" s="2">
        <v>0.39787126203750633</v>
      </c>
      <c r="AM11" s="1">
        <v>1348.107624229433</v>
      </c>
      <c r="AN11" s="1">
        <v>1389.09765625</v>
      </c>
      <c r="AO11" s="1">
        <v>2.182703971862793</v>
      </c>
      <c r="AP11" s="1">
        <v>1339.669799804688</v>
      </c>
      <c r="AS11" s="1">
        <v>2.401635885238647</v>
      </c>
      <c r="AV11" s="1">
        <v>1</v>
      </c>
    </row>
    <row r="12" spans="1:50" s="1" customFormat="1" x14ac:dyDescent="0.3">
      <c r="A12" s="1">
        <v>1</v>
      </c>
      <c r="B12" s="1">
        <v>51.1614</v>
      </c>
      <c r="C12" s="1">
        <v>0.25469999999999998</v>
      </c>
      <c r="D12" s="1">
        <v>0.80530000000000002</v>
      </c>
      <c r="E12" s="1">
        <v>0.23430000000000001</v>
      </c>
      <c r="F12" s="1">
        <v>14.6485</v>
      </c>
      <c r="G12" s="1">
        <v>0.44330000000000003</v>
      </c>
      <c r="H12" s="1">
        <v>12.444800000000001</v>
      </c>
      <c r="I12" s="1">
        <v>19.113199999999999</v>
      </c>
      <c r="J12" s="1">
        <v>0.29880000000000001</v>
      </c>
      <c r="K12" s="1">
        <v>0</v>
      </c>
      <c r="L12" s="1">
        <v>0</v>
      </c>
      <c r="M12" s="1">
        <v>0</v>
      </c>
      <c r="N12" s="1">
        <v>99.404300000000006</v>
      </c>
      <c r="O12" s="1" t="s">
        <v>79</v>
      </c>
      <c r="P12" t="str" cm="1">
        <f t="array" ref="P12">_xlfn.IFS(A12=1,"Core",A12=2,"Rim",TRUE,"Mantle")</f>
        <v>Core</v>
      </c>
      <c r="Q12" s="1" t="s">
        <v>80</v>
      </c>
      <c r="R12" s="1">
        <v>1.954</v>
      </c>
      <c r="S12" s="1">
        <v>7.0000000000000001E-3</v>
      </c>
      <c r="T12" s="1">
        <v>3.5999999999999997E-2</v>
      </c>
      <c r="U12" s="1">
        <v>7.0000000000000001E-3</v>
      </c>
      <c r="V12" s="1">
        <v>5.6000000000000001E-2</v>
      </c>
      <c r="W12" s="1">
        <v>0.41199999999999998</v>
      </c>
      <c r="X12" s="1">
        <v>1.4E-2</v>
      </c>
      <c r="Y12" s="1">
        <v>0.70799999999999996</v>
      </c>
      <c r="Z12" s="1">
        <v>0.78200000000000003</v>
      </c>
      <c r="AA12" s="1">
        <v>2.1999999999999999E-2</v>
      </c>
      <c r="AB12" s="1">
        <v>0</v>
      </c>
      <c r="AC12" s="1">
        <v>4</v>
      </c>
      <c r="AD12" s="2">
        <v>39.655172413793103</v>
      </c>
      <c r="AE12" s="2">
        <v>35.902636916835696</v>
      </c>
      <c r="AF12" s="2">
        <v>24.442190669371197</v>
      </c>
      <c r="AG12" s="2">
        <f t="shared" si="0"/>
        <v>63.214285714285722</v>
      </c>
      <c r="AH12" s="2">
        <f t="shared" si="1"/>
        <v>0.11965811965811966</v>
      </c>
      <c r="AI12" s="2">
        <v>0.44269776876267752</v>
      </c>
      <c r="AJ12" s="2">
        <v>0.39655172413793105</v>
      </c>
      <c r="AM12" s="1">
        <v>1350.095034462488</v>
      </c>
      <c r="AN12" s="1">
        <v>1388.067993164062</v>
      </c>
      <c r="AO12" s="1">
        <v>2.222144603729248</v>
      </c>
      <c r="AP12" s="1">
        <v>1336.2744140625</v>
      </c>
      <c r="AS12" s="1">
        <v>2.5400960445404048</v>
      </c>
      <c r="AV12" s="1">
        <v>1</v>
      </c>
    </row>
    <row r="13" spans="1:50" s="1" customFormat="1" x14ac:dyDescent="0.3">
      <c r="A13">
        <v>1</v>
      </c>
      <c r="B13">
        <v>51.119469000296654</v>
      </c>
      <c r="C13">
        <v>0.27723128646296852</v>
      </c>
      <c r="D13">
        <v>0.76238603777316327</v>
      </c>
      <c r="E13">
        <v>0.27723128646296852</v>
      </c>
      <c r="F13">
        <v>14.554642539305842</v>
      </c>
      <c r="G13">
        <v>0.38614357757342033</v>
      </c>
      <c r="H13">
        <v>11.86153861366558</v>
      </c>
      <c r="I13">
        <v>20.594324137249085</v>
      </c>
      <c r="J13">
        <v>0.24752793434193612</v>
      </c>
      <c r="K13">
        <v>0</v>
      </c>
      <c r="L13" s="1">
        <v>0</v>
      </c>
      <c r="M13">
        <v>4.9505586868387234E-2</v>
      </c>
      <c r="N13" s="1">
        <v>100.13000000000001</v>
      </c>
      <c r="O13" s="1" t="s">
        <v>79</v>
      </c>
      <c r="P13" t="str" cm="1">
        <f t="array" ref="P13">_xlfn.IFS(A13=1,"Core",A13=2,"Rim",TRUE,"Mantle")</f>
        <v>Core</v>
      </c>
      <c r="Q13" s="1" t="s">
        <v>92</v>
      </c>
      <c r="R13">
        <v>1.944</v>
      </c>
      <c r="S13">
        <v>8.0000000000000002E-3</v>
      </c>
      <c r="T13">
        <v>3.4000000000000002E-2</v>
      </c>
      <c r="U13">
        <v>8.0000000000000002E-3</v>
      </c>
      <c r="V13">
        <v>7.0999999999999994E-2</v>
      </c>
      <c r="W13">
        <v>0.39200000000000002</v>
      </c>
      <c r="X13">
        <v>1.2E-2</v>
      </c>
      <c r="Y13">
        <v>0.67200000000000004</v>
      </c>
      <c r="Z13">
        <v>0.83899999999999997</v>
      </c>
      <c r="AA13">
        <v>1.7999999999999999E-2</v>
      </c>
      <c r="AB13">
        <v>0</v>
      </c>
      <c r="AC13">
        <v>4</v>
      </c>
      <c r="AD13">
        <v>42.245720040281967</v>
      </c>
      <c r="AE13">
        <v>33.836858006042306</v>
      </c>
      <c r="AF13">
        <v>23.917421953675731</v>
      </c>
      <c r="AG13" s="2">
        <f t="shared" si="0"/>
        <v>63.157894736842103</v>
      </c>
      <c r="AH13" s="2">
        <f t="shared" si="1"/>
        <v>0.15334773218142547</v>
      </c>
      <c r="AI13">
        <v>0.45040281973816715</v>
      </c>
      <c r="AJ13">
        <v>0.42245720040281964</v>
      </c>
      <c r="AK13"/>
      <c r="AL13"/>
      <c r="AM13">
        <v>1336.3806374402909</v>
      </c>
      <c r="AN13">
        <v>1398.269409179688</v>
      </c>
      <c r="AO13">
        <v>1.8690618276596069</v>
      </c>
      <c r="AP13">
        <v>1338.723022460938</v>
      </c>
      <c r="AQ13"/>
      <c r="AR13"/>
      <c r="AS13">
        <v>2.8887307643890381</v>
      </c>
      <c r="AT13"/>
      <c r="AU13"/>
      <c r="AV13">
        <v>1</v>
      </c>
      <c r="AW13"/>
      <c r="AX13"/>
    </row>
    <row r="14" spans="1:50" s="1" customFormat="1" x14ac:dyDescent="0.3">
      <c r="A14">
        <v>1</v>
      </c>
      <c r="B14">
        <v>51.42</v>
      </c>
      <c r="C14">
        <v>0.24</v>
      </c>
      <c r="D14">
        <v>0.81</v>
      </c>
      <c r="E14">
        <v>0.24</v>
      </c>
      <c r="F14">
        <v>14.89</v>
      </c>
      <c r="G14">
        <v>0.51</v>
      </c>
      <c r="H14">
        <v>11.94</v>
      </c>
      <c r="I14">
        <v>20.32</v>
      </c>
      <c r="J14">
        <v>0.31</v>
      </c>
      <c r="K14">
        <v>0</v>
      </c>
      <c r="L14" s="1">
        <v>0</v>
      </c>
      <c r="M14">
        <v>0.03</v>
      </c>
      <c r="N14" s="1">
        <v>100.71000000000001</v>
      </c>
      <c r="O14" s="1" t="s">
        <v>79</v>
      </c>
      <c r="P14" t="str" cm="1">
        <f t="array" ref="P14">_xlfn.IFS(A14=1,"Core",A14=2,"Rim",TRUE,"Mantle")</f>
        <v>Core</v>
      </c>
      <c r="Q14" s="1" t="s">
        <v>92</v>
      </c>
      <c r="R14">
        <v>1.944</v>
      </c>
      <c r="S14">
        <v>7.0000000000000001E-3</v>
      </c>
      <c r="T14">
        <v>3.5999999999999997E-2</v>
      </c>
      <c r="U14">
        <v>7.0000000000000001E-3</v>
      </c>
      <c r="V14">
        <v>7.8E-2</v>
      </c>
      <c r="W14">
        <v>0.39300000000000002</v>
      </c>
      <c r="X14">
        <v>1.6E-2</v>
      </c>
      <c r="Y14">
        <v>0.67300000000000004</v>
      </c>
      <c r="Z14">
        <v>0.82299999999999995</v>
      </c>
      <c r="AA14">
        <v>2.3E-2</v>
      </c>
      <c r="AB14">
        <v>0</v>
      </c>
      <c r="AC14">
        <v>4</v>
      </c>
      <c r="AD14">
        <v>41.502773575390819</v>
      </c>
      <c r="AE14">
        <v>33.938477054967223</v>
      </c>
      <c r="AF14">
        <v>24.558749369641962</v>
      </c>
      <c r="AG14" s="2">
        <f t="shared" si="0"/>
        <v>63.133208255159481</v>
      </c>
      <c r="AH14" s="2">
        <f t="shared" si="1"/>
        <v>0.16560509554140126</v>
      </c>
      <c r="AI14">
        <v>0.45310136157337372</v>
      </c>
      <c r="AJ14">
        <v>0.41502773575390817</v>
      </c>
      <c r="AK14"/>
      <c r="AL14"/>
      <c r="AM14">
        <v>1332.523510716014</v>
      </c>
      <c r="AN14">
        <v>1397.453369140625</v>
      </c>
      <c r="AO14">
        <v>2.6971909999847412</v>
      </c>
      <c r="AP14">
        <v>1311.654174804688</v>
      </c>
      <c r="AQ14"/>
      <c r="AR14"/>
      <c r="AS14">
        <v>3.1594669818878169</v>
      </c>
      <c r="AT14"/>
      <c r="AU14"/>
      <c r="AV14">
        <v>1</v>
      </c>
      <c r="AW14"/>
      <c r="AX14"/>
    </row>
    <row r="15" spans="1:50" s="1" customFormat="1" x14ac:dyDescent="0.3">
      <c r="A15">
        <v>1</v>
      </c>
      <c r="B15">
        <v>51.238079928776337</v>
      </c>
      <c r="C15">
        <v>0.14851617370659809</v>
      </c>
      <c r="D15">
        <v>0.79208625976852309</v>
      </c>
      <c r="E15">
        <v>0.33663666040162232</v>
      </c>
      <c r="F15">
        <v>14.703101196953211</v>
      </c>
      <c r="G15">
        <v>0.38614205163715504</v>
      </c>
      <c r="H15">
        <v>11.93079928776338</v>
      </c>
      <c r="I15">
        <v>20.287309328321296</v>
      </c>
      <c r="J15">
        <v>0.26732911267187659</v>
      </c>
      <c r="K15">
        <v>0</v>
      </c>
      <c r="L15" s="1">
        <v>0</v>
      </c>
      <c r="M15">
        <v>0</v>
      </c>
      <c r="N15" s="1">
        <v>100.08999999999999</v>
      </c>
      <c r="O15" s="1" t="s">
        <v>79</v>
      </c>
      <c r="P15" t="str" cm="1">
        <f t="array" ref="P15">_xlfn.IFS(A15=1,"Core",A15=2,"Rim",TRUE,"Mantle")</f>
        <v>Core</v>
      </c>
      <c r="Q15" s="1" t="s">
        <v>92</v>
      </c>
      <c r="R15">
        <v>1.948</v>
      </c>
      <c r="S15">
        <v>4.0000000000000001E-3</v>
      </c>
      <c r="T15">
        <v>3.5999999999999997E-2</v>
      </c>
      <c r="U15">
        <v>0.01</v>
      </c>
      <c r="V15">
        <v>7.0000000000000007E-2</v>
      </c>
      <c r="W15">
        <v>0.39800000000000002</v>
      </c>
      <c r="X15">
        <v>1.2E-2</v>
      </c>
      <c r="Y15">
        <v>0.67600000000000005</v>
      </c>
      <c r="Z15">
        <v>0.82599999999999996</v>
      </c>
      <c r="AA15">
        <v>0.02</v>
      </c>
      <c r="AB15">
        <v>0</v>
      </c>
      <c r="AC15">
        <v>4</v>
      </c>
      <c r="AD15">
        <v>41.675075681130167</v>
      </c>
      <c r="AE15">
        <v>34.106962663975786</v>
      </c>
      <c r="AF15">
        <v>24.217961654894047</v>
      </c>
      <c r="AG15" s="2">
        <f t="shared" si="0"/>
        <v>62.942271880819369</v>
      </c>
      <c r="AH15" s="2">
        <f t="shared" si="1"/>
        <v>0.14957264957264957</v>
      </c>
      <c r="AI15">
        <v>0.45055499495459128</v>
      </c>
      <c r="AJ15">
        <v>0.41675075681130169</v>
      </c>
      <c r="AK15"/>
      <c r="AL15"/>
      <c r="AM15">
        <v>1341.764928779508</v>
      </c>
      <c r="AN15">
        <v>1405.687622070312</v>
      </c>
      <c r="AO15">
        <v>2.0739846229553218</v>
      </c>
      <c r="AP15">
        <v>1339.203002929688</v>
      </c>
      <c r="AQ15"/>
      <c r="AR15"/>
      <c r="AS15">
        <v>2.743078470230103</v>
      </c>
      <c r="AT15"/>
      <c r="AU15"/>
      <c r="AV15">
        <v>1</v>
      </c>
      <c r="AW15"/>
      <c r="AX15"/>
    </row>
    <row r="16" spans="1:50" s="1" customFormat="1" x14ac:dyDescent="0.3">
      <c r="A16" s="1">
        <v>1</v>
      </c>
      <c r="B16" s="1">
        <v>51.318199999999997</v>
      </c>
      <c r="C16" s="1">
        <v>0.26850000000000002</v>
      </c>
      <c r="D16" s="1">
        <v>0.81320000000000003</v>
      </c>
      <c r="E16" s="1">
        <v>0.28289999999999998</v>
      </c>
      <c r="F16" s="1">
        <v>14.673999999999999</v>
      </c>
      <c r="G16" s="1">
        <v>0.41610000000000003</v>
      </c>
      <c r="H16" s="1">
        <v>12.4907</v>
      </c>
      <c r="I16" s="1">
        <v>19.1052</v>
      </c>
      <c r="J16" s="1">
        <v>0.28129999999999999</v>
      </c>
      <c r="K16" s="1">
        <v>0</v>
      </c>
      <c r="L16" s="1">
        <v>0</v>
      </c>
      <c r="M16" s="1">
        <v>0</v>
      </c>
      <c r="N16" s="1">
        <v>99.650099999999995</v>
      </c>
      <c r="O16" s="1" t="s">
        <v>79</v>
      </c>
      <c r="P16" t="str" cm="1">
        <f t="array" ref="P16">_xlfn.IFS(A16=1,"Core",A16=2,"Rim",TRUE,"Mantle")</f>
        <v>Core</v>
      </c>
      <c r="Q16" s="1" t="s">
        <v>80</v>
      </c>
      <c r="R16" s="1">
        <v>1.956</v>
      </c>
      <c r="S16" s="1">
        <v>8.0000000000000002E-3</v>
      </c>
      <c r="T16" s="1">
        <v>3.6999999999999998E-2</v>
      </c>
      <c r="U16" s="1">
        <v>8.9999999999999993E-3</v>
      </c>
      <c r="V16" s="1">
        <v>4.9000000000000002E-2</v>
      </c>
      <c r="W16" s="1">
        <v>0.41899999999999998</v>
      </c>
      <c r="X16" s="1">
        <v>1.2999999999999999E-2</v>
      </c>
      <c r="Y16" s="1">
        <v>0.70899999999999996</v>
      </c>
      <c r="Z16" s="1">
        <v>0.78</v>
      </c>
      <c r="AA16" s="1">
        <v>2.1000000000000001E-2</v>
      </c>
      <c r="AB16" s="1">
        <v>0</v>
      </c>
      <c r="AC16" s="1">
        <v>4</v>
      </c>
      <c r="AD16" s="2">
        <v>39.593908629441628</v>
      </c>
      <c r="AE16" s="2">
        <v>35.98984771573604</v>
      </c>
      <c r="AF16" s="2">
        <v>24.416243654822338</v>
      </c>
      <c r="AG16" s="2">
        <f t="shared" si="0"/>
        <v>62.854609929078023</v>
      </c>
      <c r="AH16" s="2">
        <f t="shared" si="1"/>
        <v>0.10470085470085472</v>
      </c>
      <c r="AI16" s="2">
        <v>0.4421319796954315</v>
      </c>
      <c r="AJ16" s="2">
        <v>0.39593908629441626</v>
      </c>
      <c r="AL16" s="1">
        <v>-1.180207020278438</v>
      </c>
      <c r="AM16" s="1">
        <v>1352.392933956233</v>
      </c>
      <c r="AN16" s="1">
        <v>1388.58544921875</v>
      </c>
      <c r="AO16" s="1">
        <v>1.740159273147583</v>
      </c>
      <c r="AP16" s="1">
        <v>1350.285400390625</v>
      </c>
      <c r="AQ16" s="1">
        <v>1310.02151451688</v>
      </c>
      <c r="AR16" s="1">
        <v>1305.574665276017</v>
      </c>
      <c r="AS16" s="1">
        <v>2.3162732124328609</v>
      </c>
      <c r="AT16" s="1">
        <v>-8.4178527103458691</v>
      </c>
      <c r="AU16" s="1">
        <v>-8.970209706953387</v>
      </c>
      <c r="AV16" s="1">
        <v>1</v>
      </c>
    </row>
    <row r="17" spans="1:50" s="1" customFormat="1" x14ac:dyDescent="0.3">
      <c r="A17" s="1">
        <v>1</v>
      </c>
      <c r="B17" s="1">
        <v>51.264600000000002</v>
      </c>
      <c r="C17" s="1">
        <v>0.23960000000000001</v>
      </c>
      <c r="D17" s="1">
        <v>0.81810000000000005</v>
      </c>
      <c r="E17" s="1">
        <v>0.24640000000000001</v>
      </c>
      <c r="F17" s="1">
        <v>14.747199999999999</v>
      </c>
      <c r="G17" s="1">
        <v>0.48270000000000002</v>
      </c>
      <c r="H17" s="1">
        <v>12.3552</v>
      </c>
      <c r="I17" s="1">
        <v>19.195900000000002</v>
      </c>
      <c r="J17" s="1">
        <v>0.29670000000000002</v>
      </c>
      <c r="K17" s="1">
        <v>0</v>
      </c>
      <c r="L17" s="1">
        <v>0</v>
      </c>
      <c r="M17" s="1">
        <v>0</v>
      </c>
      <c r="N17" s="1">
        <v>99.646399999999986</v>
      </c>
      <c r="O17" s="1" t="s">
        <v>79</v>
      </c>
      <c r="P17" t="str" cm="1">
        <f t="array" ref="P17">_xlfn.IFS(A17=1,"Core",A17=2,"Rim",TRUE,"Mantle")</f>
        <v>Core</v>
      </c>
      <c r="Q17" s="1" t="s">
        <v>80</v>
      </c>
      <c r="R17" s="1">
        <v>1.9550000000000001</v>
      </c>
      <c r="S17" s="1">
        <v>7.0000000000000001E-3</v>
      </c>
      <c r="T17" s="1">
        <v>3.6999999999999998E-2</v>
      </c>
      <c r="U17" s="1">
        <v>7.0000000000000001E-3</v>
      </c>
      <c r="V17" s="1">
        <v>5.5E-2</v>
      </c>
      <c r="W17" s="1">
        <v>0.41599999999999998</v>
      </c>
      <c r="X17" s="1">
        <v>1.6E-2</v>
      </c>
      <c r="Y17" s="1">
        <v>0.70199999999999996</v>
      </c>
      <c r="Z17" s="1">
        <v>0.78400000000000003</v>
      </c>
      <c r="AA17" s="1">
        <v>2.1999999999999999E-2</v>
      </c>
      <c r="AB17" s="1">
        <v>0</v>
      </c>
      <c r="AC17" s="1">
        <v>4</v>
      </c>
      <c r="AD17" s="2">
        <v>39.736441966548405</v>
      </c>
      <c r="AE17" s="2">
        <v>35.580334515965532</v>
      </c>
      <c r="AF17" s="2">
        <v>24.683223517486063</v>
      </c>
      <c r="AG17" s="2">
        <f t="shared" si="0"/>
        <v>62.790697674418603</v>
      </c>
      <c r="AH17" s="2">
        <f t="shared" si="1"/>
        <v>0.11677282377919321</v>
      </c>
      <c r="AI17" s="2">
        <v>0.44551444500760262</v>
      </c>
      <c r="AJ17" s="2">
        <v>0.39736441966548403</v>
      </c>
      <c r="AL17" s="1">
        <v>-1.0734976664677061</v>
      </c>
      <c r="AM17" s="1">
        <v>1346.0191412017771</v>
      </c>
      <c r="AN17" s="1">
        <v>1386.027954101562</v>
      </c>
      <c r="AO17" s="1">
        <v>2.1004500389099121</v>
      </c>
      <c r="AP17" s="1">
        <v>1330.8388671875</v>
      </c>
      <c r="AQ17" s="1">
        <v>1316.9438830178231</v>
      </c>
      <c r="AR17" s="1">
        <v>1312.3800590072419</v>
      </c>
      <c r="AS17" s="1">
        <v>2.3781135082244869</v>
      </c>
      <c r="AT17" s="1">
        <v>-7.4571868983985041</v>
      </c>
      <c r="AU17" s="1">
        <v>-8.0244230729115227</v>
      </c>
      <c r="AV17" s="1">
        <v>1</v>
      </c>
    </row>
    <row r="18" spans="1:50" s="1" customFormat="1" x14ac:dyDescent="0.3">
      <c r="A18" s="1">
        <v>1</v>
      </c>
      <c r="B18" s="1">
        <v>51.163600000000002</v>
      </c>
      <c r="C18" s="1">
        <v>0.29820000000000002</v>
      </c>
      <c r="D18" s="1">
        <v>0.84619999999999995</v>
      </c>
      <c r="E18" s="1">
        <v>0.31030000000000002</v>
      </c>
      <c r="F18" s="1">
        <v>14.7349</v>
      </c>
      <c r="G18" s="1">
        <v>0.4748</v>
      </c>
      <c r="H18" s="1">
        <v>12.3514</v>
      </c>
      <c r="I18" s="1">
        <v>19.147300000000001</v>
      </c>
      <c r="J18" s="1">
        <v>0.29830000000000001</v>
      </c>
      <c r="K18" s="1">
        <v>0</v>
      </c>
      <c r="L18" s="1">
        <v>0</v>
      </c>
      <c r="M18" s="1">
        <v>0</v>
      </c>
      <c r="N18" s="1">
        <v>99.625</v>
      </c>
      <c r="O18" s="1" t="s">
        <v>79</v>
      </c>
      <c r="P18" t="str" cm="1">
        <f t="array" ref="P18">_xlfn.IFS(A18=1,"Core",A18=2,"Rim",TRUE,"Mantle")</f>
        <v>Core</v>
      </c>
      <c r="Q18" s="1" t="s">
        <v>80</v>
      </c>
      <c r="R18" s="1">
        <v>1.952</v>
      </c>
      <c r="S18" s="1">
        <v>8.9999999999999993E-3</v>
      </c>
      <c r="T18" s="1">
        <v>3.7999999999999999E-2</v>
      </c>
      <c r="U18" s="1">
        <v>8.9999999999999993E-3</v>
      </c>
      <c r="V18" s="1">
        <v>5.3999999999999999E-2</v>
      </c>
      <c r="W18" s="1">
        <v>0.41599999999999998</v>
      </c>
      <c r="X18" s="1">
        <v>1.4999999999999999E-2</v>
      </c>
      <c r="Y18" s="1">
        <v>0.70199999999999996</v>
      </c>
      <c r="Z18" s="1">
        <v>0.78300000000000003</v>
      </c>
      <c r="AA18" s="1">
        <v>2.1999999999999999E-2</v>
      </c>
      <c r="AB18" s="1">
        <v>0</v>
      </c>
      <c r="AC18" s="1">
        <v>4</v>
      </c>
      <c r="AD18" s="2">
        <v>39.746192893401016</v>
      </c>
      <c r="AE18" s="2">
        <v>35.63451776649746</v>
      </c>
      <c r="AF18" s="2">
        <v>24.61928934010152</v>
      </c>
      <c r="AG18" s="2">
        <f t="shared" si="0"/>
        <v>62.790697674418603</v>
      </c>
      <c r="AH18" s="2">
        <f t="shared" si="1"/>
        <v>0.1148936170212766</v>
      </c>
      <c r="AI18" s="2">
        <v>0.4449238578680203</v>
      </c>
      <c r="AJ18" s="2">
        <v>0.39746192893401017</v>
      </c>
      <c r="AM18" s="1">
        <v>1346.2924267381891</v>
      </c>
      <c r="AN18" s="1">
        <v>1387.634887695312</v>
      </c>
      <c r="AO18" s="1">
        <v>2.379118919372559</v>
      </c>
      <c r="AP18" s="1">
        <v>1340.250122070312</v>
      </c>
      <c r="AS18" s="1">
        <v>2.408139705657959</v>
      </c>
      <c r="AV18" s="1">
        <v>1</v>
      </c>
    </row>
    <row r="19" spans="1:50" s="1" customFormat="1" x14ac:dyDescent="0.3">
      <c r="A19" s="1">
        <v>1</v>
      </c>
      <c r="B19" s="1">
        <v>51.440300000000001</v>
      </c>
      <c r="C19" s="1">
        <v>0.25650000000000001</v>
      </c>
      <c r="D19" s="1">
        <v>0.78559999999999997</v>
      </c>
      <c r="E19" s="1">
        <v>0.25990000000000002</v>
      </c>
      <c r="F19" s="1">
        <v>14.706899999999999</v>
      </c>
      <c r="G19" s="1">
        <v>0.43240000000000001</v>
      </c>
      <c r="H19" s="1">
        <v>12.387</v>
      </c>
      <c r="I19" s="1">
        <v>19.233799999999999</v>
      </c>
      <c r="J19" s="1">
        <v>0.29949999999999999</v>
      </c>
      <c r="K19" s="1">
        <v>0</v>
      </c>
      <c r="L19" s="1">
        <v>0</v>
      </c>
      <c r="M19" s="1">
        <v>0</v>
      </c>
      <c r="N19" s="1">
        <v>99.801900000000003</v>
      </c>
      <c r="O19" s="1" t="s">
        <v>79</v>
      </c>
      <c r="P19" t="str" cm="1">
        <f t="array" ref="P19">_xlfn.IFS(A19=1,"Core",A19=2,"Rim",TRUE,"Mantle")</f>
        <v>Core</v>
      </c>
      <c r="Q19" s="1" t="s">
        <v>80</v>
      </c>
      <c r="R19" s="1">
        <v>1.958</v>
      </c>
      <c r="S19" s="1">
        <v>7.0000000000000001E-3</v>
      </c>
      <c r="T19" s="1">
        <v>3.5000000000000003E-2</v>
      </c>
      <c r="U19" s="1">
        <v>8.0000000000000002E-3</v>
      </c>
      <c r="V19" s="1">
        <v>4.8000000000000001E-2</v>
      </c>
      <c r="W19" s="1">
        <v>0.42</v>
      </c>
      <c r="X19" s="1">
        <v>1.4E-2</v>
      </c>
      <c r="Y19" s="1">
        <v>0.70299999999999996</v>
      </c>
      <c r="Z19" s="1">
        <v>0.78500000000000003</v>
      </c>
      <c r="AA19" s="1">
        <v>2.1999999999999999E-2</v>
      </c>
      <c r="AB19" s="1">
        <v>0</v>
      </c>
      <c r="AC19" s="1">
        <v>4</v>
      </c>
      <c r="AD19" s="2">
        <v>39.847715736040605</v>
      </c>
      <c r="AE19" s="2">
        <v>35.685279187817251</v>
      </c>
      <c r="AF19" s="2">
        <v>24.467005076142126</v>
      </c>
      <c r="AG19" s="2">
        <f t="shared" si="0"/>
        <v>62.600178094390024</v>
      </c>
      <c r="AH19" s="2">
        <f t="shared" si="1"/>
        <v>0.10256410256410257</v>
      </c>
      <c r="AI19" s="2">
        <v>0.44390862944162429</v>
      </c>
      <c r="AJ19" s="2">
        <v>0.39847715736040606</v>
      </c>
      <c r="AL19" s="1">
        <v>-0.93160718071802506</v>
      </c>
      <c r="AM19" s="1">
        <v>1351.800330608213</v>
      </c>
      <c r="AN19" s="1">
        <v>1393.256958007812</v>
      </c>
      <c r="AO19" s="1">
        <v>2.0804202556610112</v>
      </c>
      <c r="AP19" s="1">
        <v>1337.4453125</v>
      </c>
      <c r="AQ19" s="1">
        <v>1334.251222290437</v>
      </c>
      <c r="AR19" s="1">
        <v>1331.1498378465569</v>
      </c>
      <c r="AS19" s="1">
        <v>2.4184825420379639</v>
      </c>
      <c r="AT19" s="1">
        <v>-5.3258122582615206</v>
      </c>
      <c r="AU19" s="1">
        <v>-5.71123639853867</v>
      </c>
      <c r="AV19" s="1">
        <v>1</v>
      </c>
    </row>
    <row r="20" spans="1:50" s="1" customFormat="1" x14ac:dyDescent="0.3">
      <c r="A20" s="1">
        <v>1</v>
      </c>
      <c r="B20" s="1">
        <v>51.2759</v>
      </c>
      <c r="C20" s="1">
        <v>0.29349999999999998</v>
      </c>
      <c r="D20" s="1">
        <v>0.83860000000000001</v>
      </c>
      <c r="E20" s="1">
        <v>0.26719999999999999</v>
      </c>
      <c r="F20" s="1">
        <v>14.634600000000001</v>
      </c>
      <c r="G20" s="1">
        <v>0.4178</v>
      </c>
      <c r="H20" s="1">
        <v>12.4152</v>
      </c>
      <c r="I20" s="1">
        <v>19.1083</v>
      </c>
      <c r="J20" s="1">
        <v>0.28539999999999999</v>
      </c>
      <c r="K20" s="1">
        <v>0</v>
      </c>
      <c r="L20" s="1">
        <v>0</v>
      </c>
      <c r="M20" s="1">
        <v>0</v>
      </c>
      <c r="N20" s="1">
        <v>99.536500000000004</v>
      </c>
      <c r="O20" s="1" t="s">
        <v>79</v>
      </c>
      <c r="P20" t="str" cm="1">
        <f t="array" ref="P20">_xlfn.IFS(A20=1,"Core",A20=2,"Rim",TRUE,"Mantle")</f>
        <v>Core</v>
      </c>
      <c r="Q20" s="1" t="s">
        <v>80</v>
      </c>
      <c r="R20" s="1">
        <v>1.9570000000000001</v>
      </c>
      <c r="S20" s="1">
        <v>8.0000000000000002E-3</v>
      </c>
      <c r="T20" s="1">
        <v>3.7999999999999999E-2</v>
      </c>
      <c r="U20" s="1">
        <v>8.0000000000000002E-3</v>
      </c>
      <c r="V20" s="1">
        <v>4.4999999999999998E-2</v>
      </c>
      <c r="W20" s="1">
        <v>0.42199999999999999</v>
      </c>
      <c r="X20" s="1">
        <v>1.4E-2</v>
      </c>
      <c r="Y20" s="1">
        <v>0.70599999999999996</v>
      </c>
      <c r="Z20" s="1">
        <v>0.78100000000000003</v>
      </c>
      <c r="AA20" s="1">
        <v>2.1000000000000001E-2</v>
      </c>
      <c r="AB20" s="1">
        <v>0</v>
      </c>
      <c r="AC20" s="1">
        <v>4</v>
      </c>
      <c r="AD20" s="2">
        <v>39.684959349593498</v>
      </c>
      <c r="AE20" s="2">
        <v>35.873983739837399</v>
      </c>
      <c r="AF20" s="2">
        <v>24.441056910569102</v>
      </c>
      <c r="AG20" s="2">
        <f t="shared" si="0"/>
        <v>62.588652482269502</v>
      </c>
      <c r="AH20" s="2">
        <f t="shared" si="1"/>
        <v>9.6359743040685231E-2</v>
      </c>
      <c r="AI20" s="2">
        <v>0.44283536585365851</v>
      </c>
      <c r="AJ20" s="2">
        <v>0.39684959349593496</v>
      </c>
      <c r="AL20" s="1">
        <v>-0.92195438761988768</v>
      </c>
      <c r="AM20" s="1">
        <v>1352.9193687088009</v>
      </c>
      <c r="AN20" s="1">
        <v>1389.679931640625</v>
      </c>
      <c r="AO20" s="1">
        <v>1.7123831510543821</v>
      </c>
      <c r="AP20" s="1">
        <v>1349.3232421875</v>
      </c>
      <c r="AQ20" s="1">
        <v>1341.245117932968</v>
      </c>
      <c r="AR20" s="1">
        <v>1339.0503067220691</v>
      </c>
      <c r="AS20" s="1">
        <v>2.313679695129395</v>
      </c>
      <c r="AT20" s="1">
        <v>-4.4735364835123619</v>
      </c>
      <c r="AU20" s="1">
        <v>-4.7462687173026463</v>
      </c>
      <c r="AV20" s="1">
        <v>1</v>
      </c>
    </row>
    <row r="21" spans="1:50" s="1" customFormat="1" x14ac:dyDescent="0.3">
      <c r="A21" s="1">
        <v>1</v>
      </c>
      <c r="B21" s="1">
        <v>50.787713032717221</v>
      </c>
      <c r="C21" s="1">
        <v>0.3850249023215559</v>
      </c>
      <c r="D21" s="1">
        <v>1.1996196340677507</v>
      </c>
      <c r="E21" s="1">
        <v>0.16621857057909695</v>
      </c>
      <c r="F21" s="1">
        <v>15.363669093761969</v>
      </c>
      <c r="G21" s="1">
        <v>0.44142785400069107</v>
      </c>
      <c r="H21" s="1">
        <v>12.617969281491375</v>
      </c>
      <c r="I21" s="1">
        <v>18.068432942930883</v>
      </c>
      <c r="J21" s="1">
        <v>0.33202468812946168</v>
      </c>
      <c r="K21" s="1">
        <v>0</v>
      </c>
      <c r="L21" s="1">
        <v>0</v>
      </c>
      <c r="M21" s="1">
        <v>0</v>
      </c>
      <c r="N21" s="1">
        <v>99.362099999999998</v>
      </c>
      <c r="O21" s="1" t="s">
        <v>79</v>
      </c>
      <c r="P21" t="str" cm="1">
        <f t="array" ref="P21">_xlfn.IFS(A21=1,"Core",A21=2,"Rim",TRUE,"Mantle")</f>
        <v>Core</v>
      </c>
      <c r="Q21" s="1" t="s">
        <v>80</v>
      </c>
      <c r="R21" s="1">
        <v>1.9410000000000001</v>
      </c>
      <c r="S21" s="1">
        <v>1.0999999999999999E-2</v>
      </c>
      <c r="T21" s="1">
        <v>5.3999999999999999E-2</v>
      </c>
      <c r="U21" s="1">
        <v>5.0000000000000001E-3</v>
      </c>
      <c r="V21" s="1">
        <v>6.0999999999999999E-2</v>
      </c>
      <c r="W21" s="1">
        <v>0.43</v>
      </c>
      <c r="X21" s="1">
        <v>1.4E-2</v>
      </c>
      <c r="Y21" s="1">
        <v>0.71899999999999997</v>
      </c>
      <c r="Z21" s="1">
        <v>0.74</v>
      </c>
      <c r="AA21" s="1">
        <v>2.5000000000000001E-2</v>
      </c>
      <c r="AB21" s="1">
        <v>0</v>
      </c>
      <c r="AC21" s="1">
        <v>4</v>
      </c>
      <c r="AD21" s="2">
        <v>37.678207739307531</v>
      </c>
      <c r="AE21" s="2">
        <v>36.608961303462308</v>
      </c>
      <c r="AF21" s="2">
        <v>25.712830957230143</v>
      </c>
      <c r="AG21" s="2">
        <f t="shared" si="0"/>
        <v>62.576153176675362</v>
      </c>
      <c r="AH21" s="2">
        <f t="shared" si="1"/>
        <v>0.12423625254582485</v>
      </c>
      <c r="AI21" s="2">
        <v>0.4455193482688391</v>
      </c>
      <c r="AJ21" s="2">
        <v>0.37678207739307529</v>
      </c>
      <c r="AL21" s="1">
        <v>0.44262284261933971</v>
      </c>
      <c r="AM21" s="1">
        <v>1357.3681962541721</v>
      </c>
      <c r="AN21" s="1">
        <v>1366.515502929688</v>
      </c>
      <c r="AO21" s="1">
        <v>1.798855662345886</v>
      </c>
      <c r="AP21" s="1">
        <v>1343.164672851562</v>
      </c>
      <c r="AQ21" s="1">
        <v>1369.3951118335119</v>
      </c>
      <c r="AR21" s="1">
        <v>1362.9513751302111</v>
      </c>
      <c r="AS21" s="1">
        <v>2.5924310684204102</v>
      </c>
      <c r="AT21" s="1">
        <v>-0.5945599307278826</v>
      </c>
      <c r="AU21" s="1">
        <v>-1.397066093515992</v>
      </c>
      <c r="AV21" s="1">
        <v>1</v>
      </c>
    </row>
    <row r="22" spans="1:50" s="1" customFormat="1" x14ac:dyDescent="0.3">
      <c r="A22" s="1">
        <v>1</v>
      </c>
      <c r="B22" s="1">
        <v>51.4664</v>
      </c>
      <c r="C22" s="1">
        <v>0.26519999999999999</v>
      </c>
      <c r="D22" s="1">
        <v>0.85799999999999998</v>
      </c>
      <c r="E22" s="1">
        <v>0.2467</v>
      </c>
      <c r="F22" s="1">
        <v>14.535399999999999</v>
      </c>
      <c r="G22" s="1">
        <v>0.44729999999999998</v>
      </c>
      <c r="H22" s="1">
        <v>12.347</v>
      </c>
      <c r="I22" s="1">
        <v>19.396999999999998</v>
      </c>
      <c r="J22" s="1">
        <v>0.28100000000000003</v>
      </c>
      <c r="K22" s="1">
        <v>0</v>
      </c>
      <c r="L22" s="1">
        <v>0</v>
      </c>
      <c r="M22" s="1">
        <v>0</v>
      </c>
      <c r="N22" s="1">
        <v>99.843999999999994</v>
      </c>
      <c r="O22" s="1" t="s">
        <v>79</v>
      </c>
      <c r="P22" t="str" cm="1">
        <f t="array" ref="P22">_xlfn.IFS(A22=1,"Core",A22=2,"Rim",TRUE,"Mantle")</f>
        <v>Core</v>
      </c>
      <c r="Q22" s="1" t="s">
        <v>80</v>
      </c>
      <c r="R22" s="1">
        <v>1.958</v>
      </c>
      <c r="S22" s="1">
        <v>8.0000000000000002E-3</v>
      </c>
      <c r="T22" s="1">
        <v>3.7999999999999999E-2</v>
      </c>
      <c r="U22" s="1">
        <v>7.0000000000000001E-3</v>
      </c>
      <c r="V22" s="1">
        <v>4.3999999999999997E-2</v>
      </c>
      <c r="W22" s="1">
        <v>0.41899999999999998</v>
      </c>
      <c r="X22" s="1">
        <v>1.4E-2</v>
      </c>
      <c r="Y22" s="1">
        <v>0.7</v>
      </c>
      <c r="Z22" s="1">
        <v>0.79100000000000004</v>
      </c>
      <c r="AA22" s="1">
        <v>2.1000000000000001E-2</v>
      </c>
      <c r="AB22" s="1">
        <v>0</v>
      </c>
      <c r="AC22" s="1">
        <v>4</v>
      </c>
      <c r="AD22" s="2">
        <v>40.193089430894311</v>
      </c>
      <c r="AE22" s="2">
        <v>35.569105691056905</v>
      </c>
      <c r="AF22" s="2">
        <v>24.237804878048777</v>
      </c>
      <c r="AG22" s="2">
        <f t="shared" si="0"/>
        <v>62.555853440571937</v>
      </c>
      <c r="AH22" s="2">
        <f t="shared" si="1"/>
        <v>9.5032397408207347E-2</v>
      </c>
      <c r="AI22" s="2">
        <v>0.44334349593495936</v>
      </c>
      <c r="AJ22" s="2">
        <v>0.40193089430894313</v>
      </c>
      <c r="AL22" s="1">
        <v>-0.88516278304222951</v>
      </c>
      <c r="AM22" s="1">
        <v>1349.666684930115</v>
      </c>
      <c r="AN22" s="1">
        <v>1388.814208984375</v>
      </c>
      <c r="AO22" s="1">
        <v>2.0162286758422852</v>
      </c>
      <c r="AP22" s="1">
        <v>1330.949829101562</v>
      </c>
      <c r="AQ22" s="1">
        <v>1353.370177643942</v>
      </c>
      <c r="AR22" s="1">
        <v>1353.832302104063</v>
      </c>
      <c r="AS22" s="1">
        <v>2.6064331531524658</v>
      </c>
      <c r="AT22" s="1">
        <v>-3.0139185814814482</v>
      </c>
      <c r="AU22" s="1">
        <v>-2.9565100173115968</v>
      </c>
      <c r="AV22" s="1">
        <v>1</v>
      </c>
    </row>
    <row r="23" spans="1:50" s="1" customFormat="1" x14ac:dyDescent="0.3">
      <c r="A23" s="1">
        <v>1</v>
      </c>
      <c r="B23" s="1">
        <v>51.088000000000001</v>
      </c>
      <c r="C23" s="1">
        <v>0.252</v>
      </c>
      <c r="D23" s="1">
        <v>0.81489999999999996</v>
      </c>
      <c r="E23" s="1">
        <v>0.28510000000000002</v>
      </c>
      <c r="F23" s="1">
        <v>14.7994</v>
      </c>
      <c r="G23" s="1">
        <v>0.45179999999999998</v>
      </c>
      <c r="H23" s="1">
        <v>12.278700000000001</v>
      </c>
      <c r="I23" s="1">
        <v>19.098800000000001</v>
      </c>
      <c r="J23" s="1">
        <v>0.29360000000000003</v>
      </c>
      <c r="K23" s="1">
        <v>0</v>
      </c>
      <c r="L23" s="1">
        <v>0</v>
      </c>
      <c r="M23" s="1">
        <v>0</v>
      </c>
      <c r="N23" s="1">
        <v>99.362300000000005</v>
      </c>
      <c r="O23" s="1" t="s">
        <v>79</v>
      </c>
      <c r="P23" t="str" cm="1">
        <f t="array" ref="P23">_xlfn.IFS(A23=1,"Core",A23=2,"Rim",TRUE,"Mantle")</f>
        <v>Core</v>
      </c>
      <c r="Q23" s="1" t="s">
        <v>80</v>
      </c>
      <c r="R23" s="1">
        <v>1.954</v>
      </c>
      <c r="S23" s="1">
        <v>7.0000000000000001E-3</v>
      </c>
      <c r="T23" s="1">
        <v>3.6999999999999998E-2</v>
      </c>
      <c r="U23" s="1">
        <v>8.9999999999999993E-3</v>
      </c>
      <c r="V23" s="1">
        <v>5.2999999999999999E-2</v>
      </c>
      <c r="W23" s="1">
        <v>0.42099999999999999</v>
      </c>
      <c r="X23" s="1">
        <v>1.4999999999999999E-2</v>
      </c>
      <c r="Y23" s="1">
        <v>0.7</v>
      </c>
      <c r="Z23" s="1">
        <v>0.78300000000000003</v>
      </c>
      <c r="AA23" s="1">
        <v>2.1999999999999999E-2</v>
      </c>
      <c r="AB23" s="1">
        <v>0</v>
      </c>
      <c r="AC23" s="1">
        <v>4</v>
      </c>
      <c r="AD23" s="2">
        <v>39.705882352941181</v>
      </c>
      <c r="AE23" s="2">
        <v>35.496957403651116</v>
      </c>
      <c r="AF23" s="2">
        <v>24.797160243407703</v>
      </c>
      <c r="AG23" s="2">
        <f t="shared" si="0"/>
        <v>62.444246208742193</v>
      </c>
      <c r="AH23" s="2">
        <f t="shared" si="1"/>
        <v>0.11181434599156119</v>
      </c>
      <c r="AI23" s="2">
        <v>0.44650101419878296</v>
      </c>
      <c r="AJ23" s="2">
        <v>0.3970588235294118</v>
      </c>
      <c r="AM23" s="1">
        <v>1348.0209959016879</v>
      </c>
      <c r="AN23" s="1">
        <v>1385.607666015625</v>
      </c>
      <c r="AO23" s="1">
        <v>2.4532861709594731</v>
      </c>
      <c r="AP23" s="1">
        <v>1339.701049804688</v>
      </c>
      <c r="AS23" s="1">
        <v>2.5133025646209721</v>
      </c>
      <c r="AV23" s="1">
        <v>1</v>
      </c>
    </row>
    <row r="24" spans="1:50" s="1" customFormat="1" x14ac:dyDescent="0.3">
      <c r="A24" s="1">
        <v>1</v>
      </c>
      <c r="B24" s="1">
        <v>50.947000000000003</v>
      </c>
      <c r="C24" s="1">
        <v>0.3125</v>
      </c>
      <c r="D24" s="1">
        <v>0.99050000000000005</v>
      </c>
      <c r="E24" s="1">
        <v>0.1525</v>
      </c>
      <c r="F24" s="1">
        <v>16.1037</v>
      </c>
      <c r="G24" s="1">
        <v>0.43580000000000002</v>
      </c>
      <c r="H24" s="1">
        <v>12.318</v>
      </c>
      <c r="I24" s="1">
        <v>18.819099999999999</v>
      </c>
      <c r="J24" s="1">
        <v>0.31319999999999998</v>
      </c>
      <c r="K24" s="1">
        <v>0</v>
      </c>
      <c r="L24" s="1">
        <v>0</v>
      </c>
      <c r="M24" s="1">
        <v>0</v>
      </c>
      <c r="N24" s="1">
        <v>100.39230000000001</v>
      </c>
      <c r="O24" s="1" t="s">
        <v>79</v>
      </c>
      <c r="P24" t="str" cm="1">
        <f t="array" ref="P24">_xlfn.IFS(A24=1,"Core",A24=2,"Rim",TRUE,"Mantle")</f>
        <v>Core</v>
      </c>
      <c r="Q24" s="1" t="s">
        <v>80</v>
      </c>
      <c r="R24" s="1">
        <v>1.9330000000000001</v>
      </c>
      <c r="S24" s="1">
        <v>8.9999999999999993E-3</v>
      </c>
      <c r="T24" s="1">
        <v>4.3999999999999997E-2</v>
      </c>
      <c r="U24" s="1">
        <v>5.0000000000000001E-3</v>
      </c>
      <c r="V24" s="1">
        <v>9.0999999999999998E-2</v>
      </c>
      <c r="W24" s="1">
        <v>0.42</v>
      </c>
      <c r="X24" s="1">
        <v>1.4E-2</v>
      </c>
      <c r="Y24" s="1">
        <v>0.69599999999999995</v>
      </c>
      <c r="Z24" s="1">
        <v>0.76500000000000001</v>
      </c>
      <c r="AA24" s="1">
        <v>2.3E-2</v>
      </c>
      <c r="AB24" s="1">
        <v>0</v>
      </c>
      <c r="AC24" s="1">
        <v>4</v>
      </c>
      <c r="AD24" s="2">
        <v>38.51963746223565</v>
      </c>
      <c r="AE24" s="2">
        <v>35.045317220543801</v>
      </c>
      <c r="AF24" s="2">
        <v>26.435045317220546</v>
      </c>
      <c r="AG24" s="2">
        <f t="shared" si="0"/>
        <v>62.365591397849464</v>
      </c>
      <c r="AH24" s="2">
        <f t="shared" si="1"/>
        <v>0.17808219178082191</v>
      </c>
      <c r="AI24" s="2">
        <v>0.45694864048338368</v>
      </c>
      <c r="AJ24" s="2">
        <v>0.38519637462235651</v>
      </c>
      <c r="AM24" s="1">
        <v>1343.591050983576</v>
      </c>
      <c r="AN24" s="1">
        <v>1373.07275390625</v>
      </c>
      <c r="AO24" s="1">
        <v>2.4791691303253169</v>
      </c>
      <c r="AP24" s="1">
        <v>1332.34765625</v>
      </c>
      <c r="AS24" s="1">
        <v>3.2516806125640869</v>
      </c>
      <c r="AV24" s="1">
        <v>1</v>
      </c>
    </row>
    <row r="25" spans="1:50" s="1" customFormat="1" x14ac:dyDescent="0.3">
      <c r="A25" s="1">
        <v>1</v>
      </c>
      <c r="B25" s="1">
        <v>51.307499999999997</v>
      </c>
      <c r="C25" s="1">
        <v>0.2601</v>
      </c>
      <c r="D25" s="1">
        <v>0.82630000000000003</v>
      </c>
      <c r="E25" s="1">
        <v>0.2782</v>
      </c>
      <c r="F25" s="1">
        <v>14.561500000000001</v>
      </c>
      <c r="G25" s="1">
        <v>0.40060000000000001</v>
      </c>
      <c r="H25" s="1">
        <v>12.2837</v>
      </c>
      <c r="I25" s="1">
        <v>19.376100000000001</v>
      </c>
      <c r="J25" s="1">
        <v>0.26900000000000002</v>
      </c>
      <c r="K25" s="1">
        <v>0</v>
      </c>
      <c r="L25" s="1">
        <v>0</v>
      </c>
      <c r="M25" s="1">
        <v>0</v>
      </c>
      <c r="N25" s="1">
        <v>99.562999999999988</v>
      </c>
      <c r="O25" s="1" t="s">
        <v>79</v>
      </c>
      <c r="P25" t="str" cm="1">
        <f t="array" ref="P25">_xlfn.IFS(A25=1,"Core",A25=2,"Rim",TRUE,"Mantle")</f>
        <v>Core</v>
      </c>
      <c r="Q25" s="1" t="s">
        <v>80</v>
      </c>
      <c r="R25" s="1">
        <v>1.958</v>
      </c>
      <c r="S25" s="1">
        <v>7.0000000000000001E-3</v>
      </c>
      <c r="T25" s="1">
        <v>3.6999999999999998E-2</v>
      </c>
      <c r="U25" s="1">
        <v>8.0000000000000002E-3</v>
      </c>
      <c r="V25" s="1">
        <v>4.2999999999999997E-2</v>
      </c>
      <c r="W25" s="1">
        <v>0.42199999999999999</v>
      </c>
      <c r="X25" s="1">
        <v>1.2999999999999999E-2</v>
      </c>
      <c r="Y25" s="1">
        <v>0.69899999999999995</v>
      </c>
      <c r="Z25" s="1">
        <v>0.79200000000000004</v>
      </c>
      <c r="AA25" s="1">
        <v>0.02</v>
      </c>
      <c r="AB25" s="1">
        <v>0</v>
      </c>
      <c r="AC25" s="1">
        <v>4</v>
      </c>
      <c r="AD25" s="2">
        <v>40.223463687150833</v>
      </c>
      <c r="AE25" s="2">
        <v>35.500253936008122</v>
      </c>
      <c r="AF25" s="2">
        <v>24.276282376841035</v>
      </c>
      <c r="AG25" s="2">
        <f t="shared" si="0"/>
        <v>62.355040142729699</v>
      </c>
      <c r="AH25" s="2">
        <f t="shared" si="1"/>
        <v>9.2473118279569888E-2</v>
      </c>
      <c r="AI25" s="2">
        <v>0.4438801422041645</v>
      </c>
      <c r="AJ25" s="2">
        <v>0.40223463687150834</v>
      </c>
      <c r="AL25" s="1">
        <v>-1.1471318166752731</v>
      </c>
      <c r="AM25" s="1">
        <v>1351.777327529428</v>
      </c>
      <c r="AN25" s="1">
        <v>1391.51318359375</v>
      </c>
      <c r="AO25" s="1">
        <v>1.44834315776825</v>
      </c>
      <c r="AP25" s="1">
        <v>1351.198852539062</v>
      </c>
      <c r="AQ25" s="1">
        <v>1344.09840578844</v>
      </c>
      <c r="AR25" s="1">
        <v>1344.2997216886849</v>
      </c>
      <c r="AS25" s="1">
        <v>2.6755063533782959</v>
      </c>
      <c r="AT25" s="1">
        <v>-4.1038938803253586</v>
      </c>
      <c r="AU25" s="1">
        <v>-4.0788756489804374</v>
      </c>
      <c r="AV25" s="1">
        <v>1</v>
      </c>
    </row>
    <row r="26" spans="1:50" s="1" customFormat="1" x14ac:dyDescent="0.3">
      <c r="A26">
        <v>1</v>
      </c>
      <c r="B26">
        <v>51.1</v>
      </c>
      <c r="C26">
        <v>0.24</v>
      </c>
      <c r="D26">
        <v>0.74</v>
      </c>
      <c r="E26">
        <v>0.28000000000000003</v>
      </c>
      <c r="F26">
        <v>15.56</v>
      </c>
      <c r="G26">
        <v>0.45</v>
      </c>
      <c r="H26">
        <v>11.88</v>
      </c>
      <c r="I26">
        <v>20.11</v>
      </c>
      <c r="J26">
        <v>0.24</v>
      </c>
      <c r="K26">
        <v>0</v>
      </c>
      <c r="L26" s="1">
        <v>0</v>
      </c>
      <c r="M26">
        <v>0</v>
      </c>
      <c r="N26" s="1">
        <v>100.6</v>
      </c>
      <c r="O26" s="1" t="s">
        <v>79</v>
      </c>
      <c r="P26" t="str" cm="1">
        <f t="array" ref="P26">_xlfn.IFS(A26=1,"Core",A26=2,"Rim",TRUE,"Mantle")</f>
        <v>Core</v>
      </c>
      <c r="Q26" s="1" t="s">
        <v>92</v>
      </c>
      <c r="R26">
        <v>1.9379999999999999</v>
      </c>
      <c r="S26">
        <v>7.0000000000000001E-3</v>
      </c>
      <c r="T26">
        <v>3.3000000000000002E-2</v>
      </c>
      <c r="U26">
        <v>8.0000000000000002E-3</v>
      </c>
      <c r="V26">
        <v>8.6999999999999994E-2</v>
      </c>
      <c r="W26">
        <v>0.40600000000000003</v>
      </c>
      <c r="X26">
        <v>1.4E-2</v>
      </c>
      <c r="Y26">
        <v>0.67100000000000004</v>
      </c>
      <c r="Z26">
        <v>0.81699999999999995</v>
      </c>
      <c r="AA26">
        <v>1.7999999999999999E-2</v>
      </c>
      <c r="AB26">
        <v>0</v>
      </c>
      <c r="AC26">
        <v>4</v>
      </c>
      <c r="AD26">
        <v>40.952380952380949</v>
      </c>
      <c r="AE26">
        <v>33.634085213032584</v>
      </c>
      <c r="AF26">
        <v>25.413533834586467</v>
      </c>
      <c r="AG26" s="2">
        <f t="shared" si="0"/>
        <v>62.302692664809669</v>
      </c>
      <c r="AH26" s="2">
        <f t="shared" si="1"/>
        <v>0.1764705882352941</v>
      </c>
      <c r="AI26">
        <v>0.45889724310776941</v>
      </c>
      <c r="AJ26">
        <v>0.40952380952380951</v>
      </c>
      <c r="AK26"/>
      <c r="AL26"/>
      <c r="AM26">
        <v>1328.5323532728689</v>
      </c>
      <c r="AN26">
        <v>1401.742553710938</v>
      </c>
      <c r="AO26">
        <v>2.9800574779510498</v>
      </c>
      <c r="AP26">
        <v>1325.267333984375</v>
      </c>
      <c r="AQ26"/>
      <c r="AR26"/>
      <c r="AS26">
        <v>2.953513622283936</v>
      </c>
      <c r="AT26"/>
      <c r="AU26"/>
      <c r="AV26">
        <v>1</v>
      </c>
      <c r="AW26"/>
      <c r="AX26"/>
    </row>
    <row r="27" spans="1:50" s="1" customFormat="1" x14ac:dyDescent="0.3">
      <c r="A27">
        <v>1</v>
      </c>
      <c r="B27">
        <v>50.95</v>
      </c>
      <c r="C27">
        <v>0.2</v>
      </c>
      <c r="D27">
        <v>0.69</v>
      </c>
      <c r="E27">
        <v>0.28999999999999998</v>
      </c>
      <c r="F27">
        <v>15.44</v>
      </c>
      <c r="G27">
        <v>0.43</v>
      </c>
      <c r="H27">
        <v>11.76</v>
      </c>
      <c r="I27">
        <v>20.14</v>
      </c>
      <c r="J27">
        <v>0.23</v>
      </c>
      <c r="K27">
        <v>0.03</v>
      </c>
      <c r="L27" s="1">
        <v>0</v>
      </c>
      <c r="M27">
        <v>0</v>
      </c>
      <c r="N27" s="1">
        <v>100.16000000000003</v>
      </c>
      <c r="O27" s="1" t="s">
        <v>79</v>
      </c>
      <c r="P27" t="str" cm="1">
        <f t="array" ref="P27">_xlfn.IFS(A27=1,"Core",A27=2,"Rim",TRUE,"Mantle")</f>
        <v>Core</v>
      </c>
      <c r="Q27" s="1" t="s">
        <v>92</v>
      </c>
      <c r="R27">
        <v>1.9410000000000001</v>
      </c>
      <c r="S27">
        <v>6.0000000000000001E-3</v>
      </c>
      <c r="T27">
        <v>3.1E-2</v>
      </c>
      <c r="U27">
        <v>8.9999999999999993E-3</v>
      </c>
      <c r="V27">
        <v>8.5999999999999993E-2</v>
      </c>
      <c r="W27">
        <v>0.40600000000000003</v>
      </c>
      <c r="X27">
        <v>1.4E-2</v>
      </c>
      <c r="Y27">
        <v>0.66800000000000004</v>
      </c>
      <c r="Z27">
        <v>0.82199999999999995</v>
      </c>
      <c r="AA27">
        <v>1.7000000000000001E-2</v>
      </c>
      <c r="AB27">
        <v>1E-3</v>
      </c>
      <c r="AC27">
        <v>4</v>
      </c>
      <c r="AD27">
        <v>41.182364729458918</v>
      </c>
      <c r="AE27">
        <v>33.46693386773547</v>
      </c>
      <c r="AF27">
        <v>25.350701402805608</v>
      </c>
      <c r="AG27" s="2">
        <f t="shared" si="0"/>
        <v>62.197392923649907</v>
      </c>
      <c r="AH27" s="2">
        <f t="shared" si="1"/>
        <v>0.17479674796747965</v>
      </c>
      <c r="AI27">
        <v>0.45941883767535069</v>
      </c>
      <c r="AJ27">
        <v>0.4118236472945892</v>
      </c>
      <c r="AK27"/>
      <c r="AL27"/>
      <c r="AM27">
        <v>1329.7524592169891</v>
      </c>
      <c r="AN27">
        <v>1375.010498046875</v>
      </c>
      <c r="AO27">
        <v>2.8938908576965332</v>
      </c>
      <c r="AP27">
        <v>1317.507934570312</v>
      </c>
      <c r="AQ27"/>
      <c r="AR27"/>
      <c r="AS27">
        <v>3.5937292575836182</v>
      </c>
      <c r="AT27"/>
      <c r="AU27"/>
      <c r="AV27">
        <v>1</v>
      </c>
      <c r="AW27"/>
      <c r="AX27"/>
    </row>
    <row r="28" spans="1:50" s="1" customFormat="1" x14ac:dyDescent="0.3">
      <c r="A28">
        <v>1</v>
      </c>
      <c r="B28">
        <v>50.21</v>
      </c>
      <c r="C28">
        <v>0.26</v>
      </c>
      <c r="D28">
        <v>1.01</v>
      </c>
      <c r="E28">
        <v>0.22</v>
      </c>
      <c r="F28">
        <v>15.68</v>
      </c>
      <c r="G28">
        <v>0.46</v>
      </c>
      <c r="H28">
        <v>11.38</v>
      </c>
      <c r="I28">
        <v>20.47</v>
      </c>
      <c r="J28">
        <v>0.2</v>
      </c>
      <c r="K28">
        <v>0.01</v>
      </c>
      <c r="L28" s="1">
        <v>0</v>
      </c>
      <c r="M28">
        <v>0.03</v>
      </c>
      <c r="N28" s="1">
        <v>99.929999999999993</v>
      </c>
      <c r="O28" s="1" t="s">
        <v>79</v>
      </c>
      <c r="P28" t="str" cm="1">
        <f t="array" ref="P28">_xlfn.IFS(A28=1,"Core",A28=2,"Rim",TRUE,"Mantle")</f>
        <v>Core</v>
      </c>
      <c r="Q28" s="1" t="s">
        <v>92</v>
      </c>
      <c r="R28">
        <v>1.921</v>
      </c>
      <c r="S28">
        <v>7.0000000000000001E-3</v>
      </c>
      <c r="T28">
        <v>4.5999999999999999E-2</v>
      </c>
      <c r="U28">
        <v>7.0000000000000001E-3</v>
      </c>
      <c r="V28">
        <v>0.107</v>
      </c>
      <c r="W28">
        <v>0.39500000000000002</v>
      </c>
      <c r="X28">
        <v>1.4999999999999999E-2</v>
      </c>
      <c r="Y28">
        <v>0.64900000000000002</v>
      </c>
      <c r="Z28">
        <v>0.83899999999999997</v>
      </c>
      <c r="AA28">
        <v>1.4999999999999999E-2</v>
      </c>
      <c r="AB28">
        <v>0</v>
      </c>
      <c r="AC28">
        <v>4</v>
      </c>
      <c r="AD28">
        <v>41.845386533665831</v>
      </c>
      <c r="AE28">
        <v>32.369077306733168</v>
      </c>
      <c r="AF28">
        <v>25.785536159600998</v>
      </c>
      <c r="AG28" s="2">
        <f t="shared" si="0"/>
        <v>62.164750957854409</v>
      </c>
      <c r="AH28" s="2">
        <f t="shared" si="1"/>
        <v>0.21314741035856574</v>
      </c>
      <c r="AI28">
        <v>0.46708229426433912</v>
      </c>
      <c r="AJ28">
        <v>0.41845386533665829</v>
      </c>
      <c r="AK28"/>
      <c r="AL28"/>
      <c r="AM28">
        <v>1315.1996314487481</v>
      </c>
      <c r="AN28">
        <v>1391.314331054688</v>
      </c>
      <c r="AO28">
        <v>2.994099378585815</v>
      </c>
      <c r="AP28">
        <v>1304.965454101562</v>
      </c>
      <c r="AQ28"/>
      <c r="AR28"/>
      <c r="AS28">
        <v>3.2729554176330571</v>
      </c>
      <c r="AT28"/>
      <c r="AU28"/>
      <c r="AV28">
        <v>1</v>
      </c>
      <c r="AW28"/>
      <c r="AX28"/>
    </row>
    <row r="29" spans="1:50" s="1" customFormat="1" x14ac:dyDescent="0.3">
      <c r="A29">
        <v>1</v>
      </c>
      <c r="B29">
        <v>50.47</v>
      </c>
      <c r="C29">
        <v>0.28999999999999998</v>
      </c>
      <c r="D29">
        <v>0.73</v>
      </c>
      <c r="E29">
        <v>0.27</v>
      </c>
      <c r="F29">
        <v>15.89</v>
      </c>
      <c r="G29">
        <v>0.46</v>
      </c>
      <c r="H29">
        <v>11.64</v>
      </c>
      <c r="I29">
        <v>19.98</v>
      </c>
      <c r="J29">
        <v>0.23</v>
      </c>
      <c r="K29">
        <v>0.01</v>
      </c>
      <c r="L29" s="1">
        <v>0</v>
      </c>
      <c r="M29">
        <v>0.03</v>
      </c>
      <c r="N29" s="1">
        <v>100.00000000000001</v>
      </c>
      <c r="O29" s="1" t="s">
        <v>79</v>
      </c>
      <c r="P29" t="str" cm="1">
        <f t="array" ref="P29">_xlfn.IFS(A29=1,"Core",A29=2,"Rim",TRUE,"Mantle")</f>
        <v>Core</v>
      </c>
      <c r="Q29" s="1" t="s">
        <v>92</v>
      </c>
      <c r="R29">
        <v>1.929</v>
      </c>
      <c r="S29">
        <v>8.0000000000000002E-3</v>
      </c>
      <c r="T29">
        <v>3.3000000000000002E-2</v>
      </c>
      <c r="U29">
        <v>8.0000000000000002E-3</v>
      </c>
      <c r="V29">
        <v>0.10199999999999999</v>
      </c>
      <c r="W29">
        <v>0.40600000000000003</v>
      </c>
      <c r="X29">
        <v>1.4999999999999999E-2</v>
      </c>
      <c r="Y29">
        <v>0.66300000000000003</v>
      </c>
      <c r="Z29">
        <v>0.81799999999999995</v>
      </c>
      <c r="AA29">
        <v>1.7000000000000001E-2</v>
      </c>
      <c r="AB29">
        <v>0</v>
      </c>
      <c r="AC29">
        <v>4</v>
      </c>
      <c r="AD29">
        <v>40.818363273453087</v>
      </c>
      <c r="AE29">
        <v>33.083832335329348</v>
      </c>
      <c r="AF29">
        <v>26.097804391217565</v>
      </c>
      <c r="AG29" s="2">
        <f t="shared" si="0"/>
        <v>62.020579981290936</v>
      </c>
      <c r="AH29" s="2">
        <f t="shared" si="1"/>
        <v>0.20078740157480313</v>
      </c>
      <c r="AI29">
        <v>0.46506986027944108</v>
      </c>
      <c r="AJ29">
        <v>0.4081836327345309</v>
      </c>
      <c r="AK29"/>
      <c r="AL29"/>
      <c r="AM29">
        <v>1321.569588265636</v>
      </c>
      <c r="AN29">
        <v>1392.09521484375</v>
      </c>
      <c r="AO29">
        <v>3.652912855148315</v>
      </c>
      <c r="AP29">
        <v>1309.338989257812</v>
      </c>
      <c r="AQ29"/>
      <c r="AR29"/>
      <c r="AS29">
        <v>3.159599781036377</v>
      </c>
      <c r="AT29"/>
      <c r="AU29"/>
      <c r="AV29">
        <v>1</v>
      </c>
      <c r="AW29"/>
      <c r="AX29"/>
    </row>
    <row r="30" spans="1:50" s="1" customFormat="1" x14ac:dyDescent="0.3">
      <c r="A30" s="1">
        <v>1</v>
      </c>
      <c r="B30" s="1">
        <v>51.197499999999998</v>
      </c>
      <c r="C30" s="1">
        <v>0.41270000000000001</v>
      </c>
      <c r="D30" s="1">
        <v>1.3</v>
      </c>
      <c r="E30" s="1">
        <v>0.16800000000000001</v>
      </c>
      <c r="F30" s="1">
        <v>16.2987</v>
      </c>
      <c r="G30" s="1">
        <v>0.44750000000000001</v>
      </c>
      <c r="H30" s="1">
        <v>12.5351</v>
      </c>
      <c r="I30" s="1">
        <v>18.215199999999999</v>
      </c>
      <c r="J30" s="1">
        <v>0.37619999999999998</v>
      </c>
      <c r="K30" s="1">
        <v>0</v>
      </c>
      <c r="L30" s="1">
        <v>0</v>
      </c>
      <c r="M30" s="1">
        <v>0</v>
      </c>
      <c r="N30" s="1">
        <v>100.95089999999999</v>
      </c>
      <c r="O30" s="1" t="s">
        <v>79</v>
      </c>
      <c r="P30" t="str" cm="1">
        <f t="array" ref="P30">_xlfn.IFS(A30=1,"Core",A30=2,"Rim",TRUE,"Mantle")</f>
        <v>Core</v>
      </c>
      <c r="Q30" s="1" t="s">
        <v>80</v>
      </c>
      <c r="R30" s="1">
        <v>1.93</v>
      </c>
      <c r="S30" s="1">
        <v>1.2E-2</v>
      </c>
      <c r="T30" s="1">
        <v>5.8000000000000003E-2</v>
      </c>
      <c r="U30" s="1">
        <v>5.0000000000000001E-3</v>
      </c>
      <c r="V30" s="1">
        <v>8.1000000000000003E-2</v>
      </c>
      <c r="W30" s="1">
        <v>0.432</v>
      </c>
      <c r="X30" s="1">
        <v>1.4E-2</v>
      </c>
      <c r="Y30" s="1">
        <v>0.70399999999999996</v>
      </c>
      <c r="Z30" s="1">
        <v>0.73599999999999999</v>
      </c>
      <c r="AA30" s="1">
        <v>2.7E-2</v>
      </c>
      <c r="AB30" s="1">
        <v>0</v>
      </c>
      <c r="AC30" s="1">
        <v>4</v>
      </c>
      <c r="AD30" s="2">
        <v>37.417386883579063</v>
      </c>
      <c r="AE30" s="2">
        <v>35.790543975597352</v>
      </c>
      <c r="AF30" s="2">
        <v>26.792069140823592</v>
      </c>
      <c r="AG30" s="2">
        <f t="shared" si="0"/>
        <v>61.971830985915503</v>
      </c>
      <c r="AH30" s="2">
        <f t="shared" si="1"/>
        <v>0.15789473684210525</v>
      </c>
      <c r="AI30" s="2">
        <v>0.45500762582613125</v>
      </c>
      <c r="AJ30" s="2">
        <v>0.37417386883579062</v>
      </c>
      <c r="AL30" s="1">
        <v>0.43058053021857751</v>
      </c>
      <c r="AM30" s="1">
        <v>1353.911417968141</v>
      </c>
      <c r="AN30" s="1">
        <v>1368.152465820312</v>
      </c>
      <c r="AO30" s="1">
        <v>2.6009926795959468</v>
      </c>
      <c r="AP30" s="1">
        <v>1342.865844726562</v>
      </c>
      <c r="AQ30" s="1">
        <v>1337.866822292601</v>
      </c>
      <c r="AR30" s="1">
        <v>1324.9269676733011</v>
      </c>
      <c r="AS30" s="1">
        <v>3.8299160003662109</v>
      </c>
      <c r="AT30" s="1">
        <v>-3.818037895056932</v>
      </c>
      <c r="AU30" s="1">
        <v>-5.4363739075340529</v>
      </c>
      <c r="AV30" s="1">
        <v>1</v>
      </c>
    </row>
    <row r="31" spans="1:50" s="1" customFormat="1" x14ac:dyDescent="0.3">
      <c r="A31" s="1">
        <v>1</v>
      </c>
      <c r="B31" s="1">
        <v>50.877699999999997</v>
      </c>
      <c r="C31" s="1">
        <v>0.2467</v>
      </c>
      <c r="D31" s="1">
        <v>0.87370000000000003</v>
      </c>
      <c r="E31" s="1">
        <v>0.26629999999999998</v>
      </c>
      <c r="F31" s="1">
        <v>14.4207</v>
      </c>
      <c r="G31" s="1">
        <v>0.45529999999999998</v>
      </c>
      <c r="H31" s="1">
        <v>12.0284</v>
      </c>
      <c r="I31" s="1">
        <v>19.099900000000002</v>
      </c>
      <c r="J31" s="1">
        <v>0.27850000000000003</v>
      </c>
      <c r="K31" s="1">
        <v>0</v>
      </c>
      <c r="L31" s="1">
        <v>0</v>
      </c>
      <c r="M31" s="1">
        <v>0</v>
      </c>
      <c r="N31" s="1">
        <v>98.547199999999989</v>
      </c>
      <c r="O31" s="1" t="s">
        <v>79</v>
      </c>
      <c r="P31" t="str" cm="1">
        <f t="array" ref="P31">_xlfn.IFS(A31=1,"Core",A31=2,"Rim",TRUE,"Mantle")</f>
        <v>Core</v>
      </c>
      <c r="Q31" s="1" t="s">
        <v>80</v>
      </c>
      <c r="R31" s="1">
        <v>1.9630000000000001</v>
      </c>
      <c r="S31" s="1">
        <v>7.0000000000000001E-3</v>
      </c>
      <c r="T31" s="1">
        <v>0.04</v>
      </c>
      <c r="U31" s="1">
        <v>8.0000000000000002E-3</v>
      </c>
      <c r="V31" s="1">
        <v>3.3000000000000002E-2</v>
      </c>
      <c r="W31" s="1">
        <v>0.432</v>
      </c>
      <c r="X31" s="1">
        <v>1.4999999999999999E-2</v>
      </c>
      <c r="Y31" s="1">
        <v>0.69199999999999995</v>
      </c>
      <c r="Z31" s="1">
        <v>0.79</v>
      </c>
      <c r="AA31" s="1">
        <v>2.1000000000000001E-2</v>
      </c>
      <c r="AB31" s="1">
        <v>0</v>
      </c>
      <c r="AC31" s="1">
        <v>4</v>
      </c>
      <c r="AD31" s="2">
        <v>40.265035677879709</v>
      </c>
      <c r="AE31" s="2">
        <v>35.270132517838931</v>
      </c>
      <c r="AF31" s="2">
        <v>24.464831804281342</v>
      </c>
      <c r="AG31" s="2">
        <f t="shared" si="0"/>
        <v>61.565836298932389</v>
      </c>
      <c r="AH31" s="2">
        <f t="shared" si="1"/>
        <v>7.0967741935483886E-2</v>
      </c>
      <c r="AI31" s="2">
        <v>0.44597349643221196</v>
      </c>
      <c r="AJ31" s="2">
        <v>0.40265035677879707</v>
      </c>
      <c r="AL31" s="1">
        <v>-0.34882043745341562</v>
      </c>
      <c r="AM31" s="1">
        <v>1350.653565885262</v>
      </c>
      <c r="AN31" s="1">
        <v>1392.503295898438</v>
      </c>
      <c r="AO31" s="1">
        <v>2.2080321311950679</v>
      </c>
      <c r="AP31" s="1">
        <v>1334.212158203125</v>
      </c>
      <c r="AQ31" s="1">
        <v>1369.533351416316</v>
      </c>
      <c r="AR31" s="1">
        <v>1373.3727611733671</v>
      </c>
      <c r="AS31" s="1">
        <v>2.50847315788269</v>
      </c>
      <c r="AT31" s="1">
        <v>-1.0144178592054229</v>
      </c>
      <c r="AU31" s="1">
        <v>-0.53748117848732946</v>
      </c>
      <c r="AV31" s="1">
        <v>1</v>
      </c>
    </row>
    <row r="32" spans="1:50" s="1" customFormat="1" x14ac:dyDescent="0.3">
      <c r="A32">
        <v>1</v>
      </c>
      <c r="B32">
        <v>50.961271393643038</v>
      </c>
      <c r="C32">
        <v>0.26603911980440098</v>
      </c>
      <c r="D32">
        <v>0.8867970660146699</v>
      </c>
      <c r="E32">
        <v>0.22662591687041564</v>
      </c>
      <c r="F32">
        <v>15.686454767726161</v>
      </c>
      <c r="G32">
        <v>0.39413202933985336</v>
      </c>
      <c r="H32">
        <v>11.459388753056237</v>
      </c>
      <c r="I32">
        <v>20.593398533007335</v>
      </c>
      <c r="J32">
        <v>0.24633251833740832</v>
      </c>
      <c r="K32">
        <v>1.9706601466992667E-2</v>
      </c>
      <c r="L32" s="1">
        <v>0</v>
      </c>
      <c r="M32">
        <v>9.8533007334963337E-3</v>
      </c>
      <c r="N32" s="1">
        <v>100.75</v>
      </c>
      <c r="O32" s="1" t="s">
        <v>79</v>
      </c>
      <c r="P32" t="str" cm="1">
        <f t="array" ref="P32">_xlfn.IFS(A32=1,"Core",A32=2,"Rim",TRUE,"Mantle")</f>
        <v>Core</v>
      </c>
      <c r="Q32" s="1" t="s">
        <v>92</v>
      </c>
      <c r="R32">
        <v>1.9319999999999999</v>
      </c>
      <c r="S32">
        <v>8.0000000000000002E-3</v>
      </c>
      <c r="T32">
        <v>0.04</v>
      </c>
      <c r="U32">
        <v>7.0000000000000001E-3</v>
      </c>
      <c r="V32">
        <v>9.2999999999999999E-2</v>
      </c>
      <c r="W32">
        <v>0.40500000000000003</v>
      </c>
      <c r="X32">
        <v>1.2999999999999999E-2</v>
      </c>
      <c r="Y32">
        <v>0.64800000000000002</v>
      </c>
      <c r="Z32">
        <v>0.83699999999999997</v>
      </c>
      <c r="AA32">
        <v>1.7999999999999999E-2</v>
      </c>
      <c r="AB32">
        <v>1E-3</v>
      </c>
      <c r="AC32">
        <v>4</v>
      </c>
      <c r="AD32">
        <v>41.933867735470947</v>
      </c>
      <c r="AE32">
        <v>32.46492985971944</v>
      </c>
      <c r="AF32">
        <v>25.601202404809619</v>
      </c>
      <c r="AG32" s="2">
        <f t="shared" si="0"/>
        <v>61.53846153846154</v>
      </c>
      <c r="AH32" s="2">
        <f t="shared" si="1"/>
        <v>0.18674698795180722</v>
      </c>
      <c r="AI32">
        <v>0.46568136272545091</v>
      </c>
      <c r="AJ32">
        <v>0.41933867735470948</v>
      </c>
      <c r="AK32"/>
      <c r="AL32"/>
      <c r="AM32">
        <v>1328.0881770959311</v>
      </c>
      <c r="AN32">
        <v>1370.463256835938</v>
      </c>
      <c r="AO32">
        <v>2.9851093292236328</v>
      </c>
      <c r="AP32">
        <v>1316.698974609375</v>
      </c>
      <c r="AQ32"/>
      <c r="AR32"/>
      <c r="AS32">
        <v>3.4201245307922359</v>
      </c>
      <c r="AT32"/>
      <c r="AU32"/>
      <c r="AV32">
        <v>1</v>
      </c>
      <c r="AW32"/>
      <c r="AX32"/>
    </row>
    <row r="33" spans="1:50" s="1" customFormat="1" x14ac:dyDescent="0.3">
      <c r="A33">
        <v>1</v>
      </c>
      <c r="B33">
        <v>49.96</v>
      </c>
      <c r="C33">
        <v>0.4</v>
      </c>
      <c r="D33">
        <v>0.91</v>
      </c>
      <c r="E33">
        <v>0.25</v>
      </c>
      <c r="F33">
        <v>16.46</v>
      </c>
      <c r="G33">
        <v>0.56000000000000005</v>
      </c>
      <c r="H33">
        <v>11.19</v>
      </c>
      <c r="I33">
        <v>20.14</v>
      </c>
      <c r="J33">
        <v>0.28000000000000003</v>
      </c>
      <c r="K33">
        <v>0</v>
      </c>
      <c r="L33" s="1">
        <v>0</v>
      </c>
      <c r="M33">
        <v>0</v>
      </c>
      <c r="N33" s="1">
        <v>100.14999999999999</v>
      </c>
      <c r="O33" s="1" t="s">
        <v>79</v>
      </c>
      <c r="P33" t="str" cm="1">
        <f t="array" ref="P33">_xlfn.IFS(A33=1,"Core",A33=2,"Rim",TRUE,"Mantle")</f>
        <v>Core</v>
      </c>
      <c r="Q33" s="1" t="s">
        <v>92</v>
      </c>
      <c r="R33">
        <v>1.911</v>
      </c>
      <c r="S33">
        <v>1.2E-2</v>
      </c>
      <c r="T33">
        <v>4.1000000000000002E-2</v>
      </c>
      <c r="U33">
        <v>8.0000000000000002E-3</v>
      </c>
      <c r="V33">
        <v>0.127</v>
      </c>
      <c r="W33">
        <v>0.39900000000000002</v>
      </c>
      <c r="X33">
        <v>1.7999999999999999E-2</v>
      </c>
      <c r="Y33">
        <v>0.63800000000000001</v>
      </c>
      <c r="Z33">
        <v>0.82499999999999996</v>
      </c>
      <c r="AA33">
        <v>2.1000000000000001E-2</v>
      </c>
      <c r="AB33">
        <v>0</v>
      </c>
      <c r="AC33">
        <v>4</v>
      </c>
      <c r="AD33">
        <v>41.106128550074736</v>
      </c>
      <c r="AE33">
        <v>31.788739412057797</v>
      </c>
      <c r="AF33">
        <v>27.10513203786747</v>
      </c>
      <c r="AG33" s="2">
        <f t="shared" si="0"/>
        <v>61.523625843780138</v>
      </c>
      <c r="AH33" s="2">
        <f t="shared" si="1"/>
        <v>0.24144486692015207</v>
      </c>
      <c r="AI33">
        <v>0.47658196312904838</v>
      </c>
      <c r="AJ33">
        <v>0.41106128550074739</v>
      </c>
      <c r="AK33"/>
      <c r="AL33"/>
      <c r="AM33">
        <v>1306.713410727873</v>
      </c>
      <c r="AN33">
        <v>1423.266967773438</v>
      </c>
      <c r="AO33">
        <v>5.0325617790222168</v>
      </c>
      <c r="AP33">
        <v>1306.856567382812</v>
      </c>
      <c r="AQ33"/>
      <c r="AR33"/>
      <c r="AS33">
        <v>3.077473402023315</v>
      </c>
      <c r="AT33"/>
      <c r="AU33"/>
      <c r="AV33">
        <v>1</v>
      </c>
      <c r="AW33"/>
      <c r="AX33"/>
    </row>
    <row r="34" spans="1:50" s="1" customFormat="1" x14ac:dyDescent="0.3">
      <c r="A34" s="1">
        <v>1</v>
      </c>
      <c r="B34" s="1">
        <v>50.814399999999999</v>
      </c>
      <c r="C34" s="1">
        <v>0.31740000000000002</v>
      </c>
      <c r="D34" s="1">
        <v>0.89380000000000004</v>
      </c>
      <c r="E34" s="1">
        <v>0.1857</v>
      </c>
      <c r="F34" s="1">
        <v>15.2849</v>
      </c>
      <c r="G34" s="1">
        <v>0.4143</v>
      </c>
      <c r="H34" s="1">
        <v>11.899900000000001</v>
      </c>
      <c r="I34" s="1">
        <v>19.2377</v>
      </c>
      <c r="J34" s="1">
        <v>0.32</v>
      </c>
      <c r="K34" s="1">
        <v>0</v>
      </c>
      <c r="L34" s="1">
        <v>0</v>
      </c>
      <c r="M34" s="1">
        <v>0</v>
      </c>
      <c r="N34" s="1">
        <v>99.368099999999984</v>
      </c>
      <c r="O34" s="1" t="s">
        <v>79</v>
      </c>
      <c r="P34" t="str" cm="1">
        <f t="array" ref="P34">_xlfn.IFS(A34=1,"Core",A34=2,"Rim",TRUE,"Mantle")</f>
        <v>Core</v>
      </c>
      <c r="Q34" s="1" t="s">
        <v>80</v>
      </c>
      <c r="R34" s="1">
        <v>1.948</v>
      </c>
      <c r="S34" s="1">
        <v>8.9999999999999993E-3</v>
      </c>
      <c r="T34" s="1">
        <v>0.04</v>
      </c>
      <c r="U34" s="1">
        <v>6.0000000000000001E-3</v>
      </c>
      <c r="V34" s="1">
        <v>6.4000000000000001E-2</v>
      </c>
      <c r="W34" s="1">
        <v>0.42599999999999999</v>
      </c>
      <c r="X34" s="1">
        <v>1.2999999999999999E-2</v>
      </c>
      <c r="Y34" s="1">
        <v>0.68</v>
      </c>
      <c r="Z34" s="1">
        <v>0.79</v>
      </c>
      <c r="AA34" s="1">
        <v>2.4E-2</v>
      </c>
      <c r="AB34" s="1">
        <v>0</v>
      </c>
      <c r="AC34" s="1">
        <v>4</v>
      </c>
      <c r="AD34" s="2">
        <v>40.040547389761784</v>
      </c>
      <c r="AE34" s="2">
        <v>34.465281297516469</v>
      </c>
      <c r="AF34" s="2">
        <v>25.494171312721747</v>
      </c>
      <c r="AG34" s="2">
        <f t="shared" si="0"/>
        <v>61.482820976491858</v>
      </c>
      <c r="AH34" s="2">
        <f t="shared" si="1"/>
        <v>0.1306122448979592</v>
      </c>
      <c r="AI34" s="2">
        <v>0.45514445007602639</v>
      </c>
      <c r="AJ34" s="2">
        <v>0.40040547389761783</v>
      </c>
      <c r="AM34" s="1">
        <v>1346.8500919128419</v>
      </c>
      <c r="AN34" s="1">
        <v>1381.585083007812</v>
      </c>
      <c r="AO34" s="1">
        <v>2.7218809127807622</v>
      </c>
      <c r="AP34" s="1">
        <v>1339.861206054688</v>
      </c>
      <c r="AS34" s="1">
        <v>3.467546939849854</v>
      </c>
      <c r="AV34" s="1">
        <v>1</v>
      </c>
    </row>
    <row r="35" spans="1:50" s="1" customFormat="1" x14ac:dyDescent="0.3">
      <c r="A35" s="1">
        <v>1</v>
      </c>
      <c r="B35" s="1">
        <v>51.333100000000002</v>
      </c>
      <c r="C35" s="1">
        <v>0.2772</v>
      </c>
      <c r="D35" s="1">
        <v>0.8629</v>
      </c>
      <c r="E35" s="1">
        <v>0.29339999999999999</v>
      </c>
      <c r="F35" s="1">
        <v>15.056100000000001</v>
      </c>
      <c r="G35" s="1">
        <v>0.42770000000000002</v>
      </c>
      <c r="H35" s="1">
        <v>12.100300000000001</v>
      </c>
      <c r="I35" s="1">
        <v>19.1327</v>
      </c>
      <c r="J35" s="1">
        <v>0.33100000000000002</v>
      </c>
      <c r="K35" s="1">
        <v>0</v>
      </c>
      <c r="L35" s="1">
        <v>0</v>
      </c>
      <c r="M35" s="1">
        <v>0</v>
      </c>
      <c r="N35" s="1">
        <v>99.814400000000006</v>
      </c>
      <c r="O35" s="1" t="s">
        <v>79</v>
      </c>
      <c r="P35" t="str" cm="1">
        <f t="array" ref="P35">_xlfn.IFS(A35=1,"Core",A35=2,"Rim",TRUE,"Mantle")</f>
        <v>Core</v>
      </c>
      <c r="Q35" s="1" t="s">
        <v>80</v>
      </c>
      <c r="R35" s="1">
        <v>1.9570000000000001</v>
      </c>
      <c r="S35" s="1">
        <v>8.0000000000000002E-3</v>
      </c>
      <c r="T35" s="1">
        <v>3.9E-2</v>
      </c>
      <c r="U35" s="1">
        <v>8.9999999999999993E-3</v>
      </c>
      <c r="V35" s="1">
        <v>4.7E-2</v>
      </c>
      <c r="W35" s="1">
        <v>0.433</v>
      </c>
      <c r="X35" s="1">
        <v>1.4E-2</v>
      </c>
      <c r="Y35" s="1">
        <v>0.68799999999999994</v>
      </c>
      <c r="Z35" s="1">
        <v>0.78200000000000003</v>
      </c>
      <c r="AA35" s="1">
        <v>2.4E-2</v>
      </c>
      <c r="AB35" s="1">
        <v>0</v>
      </c>
      <c r="AC35" s="1">
        <v>4</v>
      </c>
      <c r="AD35" s="2">
        <v>39.81670061099797</v>
      </c>
      <c r="AE35" s="2">
        <v>35.03054989816701</v>
      </c>
      <c r="AF35" s="2">
        <v>25.152749490835031</v>
      </c>
      <c r="AG35" s="2">
        <f t="shared" si="0"/>
        <v>61.373773416592329</v>
      </c>
      <c r="AH35" s="2">
        <f t="shared" si="1"/>
        <v>9.7916666666666666E-2</v>
      </c>
      <c r="AI35" s="2">
        <v>0.45061099796334014</v>
      </c>
      <c r="AJ35" s="2">
        <v>0.39816700610997968</v>
      </c>
      <c r="AL35" s="1">
        <v>-0.26387463770907971</v>
      </c>
      <c r="AM35" s="1">
        <v>1353.4239995858161</v>
      </c>
      <c r="AN35" s="1">
        <v>1385.025634765625</v>
      </c>
      <c r="AO35" s="1">
        <v>2.004947423934937</v>
      </c>
      <c r="AP35" s="1">
        <v>1346.01220703125</v>
      </c>
      <c r="AQ35" s="1">
        <v>1353.650624181957</v>
      </c>
      <c r="AR35" s="1">
        <v>1350.359871270671</v>
      </c>
      <c r="AS35" s="1">
        <v>3.2117846012115479</v>
      </c>
      <c r="AT35" s="1">
        <v>-2.5429708036235752</v>
      </c>
      <c r="AU35" s="1">
        <v>-2.9528329843682868</v>
      </c>
      <c r="AV35" s="1">
        <v>1</v>
      </c>
    </row>
    <row r="36" spans="1:50" s="1" customFormat="1" x14ac:dyDescent="0.3">
      <c r="A36">
        <v>1</v>
      </c>
      <c r="B36">
        <v>49.56</v>
      </c>
      <c r="C36">
        <v>0.47</v>
      </c>
      <c r="D36">
        <v>1.22</v>
      </c>
      <c r="E36">
        <v>0.22</v>
      </c>
      <c r="F36">
        <v>17.149999999999999</v>
      </c>
      <c r="G36">
        <v>0.49</v>
      </c>
      <c r="H36">
        <v>11.31</v>
      </c>
      <c r="I36">
        <v>19.5</v>
      </c>
      <c r="J36">
        <v>0.28999999999999998</v>
      </c>
      <c r="K36">
        <v>0</v>
      </c>
      <c r="L36" s="1">
        <v>0</v>
      </c>
      <c r="M36">
        <v>0.03</v>
      </c>
      <c r="N36" s="1">
        <v>100.24000000000001</v>
      </c>
      <c r="O36" s="1" t="s">
        <v>79</v>
      </c>
      <c r="P36" t="str" cm="1">
        <f t="array" ref="P36">_xlfn.IFS(A36=1,"Core",A36=2,"Rim",TRUE,"Mantle")</f>
        <v>Core</v>
      </c>
      <c r="Q36" s="1" t="s">
        <v>92</v>
      </c>
      <c r="R36">
        <v>1.895</v>
      </c>
      <c r="S36">
        <v>1.4E-2</v>
      </c>
      <c r="T36">
        <v>5.5E-2</v>
      </c>
      <c r="U36">
        <v>7.0000000000000001E-3</v>
      </c>
      <c r="V36">
        <v>0.14199999999999999</v>
      </c>
      <c r="W36">
        <v>0.40600000000000003</v>
      </c>
      <c r="X36">
        <v>1.6E-2</v>
      </c>
      <c r="Y36">
        <v>0.64500000000000002</v>
      </c>
      <c r="Z36">
        <v>0.79900000000000004</v>
      </c>
      <c r="AA36">
        <v>2.1999999999999999E-2</v>
      </c>
      <c r="AB36">
        <v>0</v>
      </c>
      <c r="AC36">
        <v>4</v>
      </c>
      <c r="AD36">
        <v>39.790836653386449</v>
      </c>
      <c r="AE36">
        <v>32.121513944223103</v>
      </c>
      <c r="AF36">
        <v>28.08764940239044</v>
      </c>
      <c r="AG36" s="2">
        <f t="shared" si="0"/>
        <v>61.370123691722171</v>
      </c>
      <c r="AH36" s="2">
        <f t="shared" si="1"/>
        <v>0.25912408759124084</v>
      </c>
      <c r="AI36">
        <v>0.47983067729083667</v>
      </c>
      <c r="AJ36">
        <v>0.39790836653386452</v>
      </c>
      <c r="AK36"/>
      <c r="AL36"/>
      <c r="AM36">
        <v>1313.3513848435459</v>
      </c>
      <c r="AN36">
        <v>1409.806640625</v>
      </c>
      <c r="AO36">
        <v>5.2104668617248544</v>
      </c>
      <c r="AP36">
        <v>1311.550170898438</v>
      </c>
      <c r="AQ36"/>
      <c r="AR36"/>
      <c r="AS36">
        <v>3.3556134700775151</v>
      </c>
      <c r="AT36"/>
      <c r="AU36"/>
      <c r="AV36">
        <v>1</v>
      </c>
      <c r="AW36"/>
      <c r="AX36"/>
    </row>
    <row r="37" spans="1:50" s="1" customFormat="1" x14ac:dyDescent="0.3">
      <c r="A37" s="1">
        <v>1</v>
      </c>
      <c r="B37" s="1">
        <v>50.893599999999999</v>
      </c>
      <c r="C37" s="1">
        <v>0.32300000000000001</v>
      </c>
      <c r="D37" s="1">
        <v>0.9919</v>
      </c>
      <c r="E37" s="1">
        <v>0.16719999999999999</v>
      </c>
      <c r="F37" s="1">
        <v>15.5822</v>
      </c>
      <c r="G37" s="1">
        <v>0.45190000000000002</v>
      </c>
      <c r="H37" s="1">
        <v>11.9422</v>
      </c>
      <c r="I37" s="1">
        <v>19.1541</v>
      </c>
      <c r="J37" s="1">
        <v>0.31769999999999998</v>
      </c>
      <c r="K37" s="1">
        <v>0</v>
      </c>
      <c r="L37" s="1">
        <v>0</v>
      </c>
      <c r="M37" s="1">
        <v>0</v>
      </c>
      <c r="N37" s="1">
        <v>99.823799999999991</v>
      </c>
      <c r="O37" s="1" t="s">
        <v>79</v>
      </c>
      <c r="P37" t="str" cm="1">
        <f t="array" ref="P37">_xlfn.IFS(A37=1,"Core",A37=2,"Rim",TRUE,"Mantle")</f>
        <v>Core</v>
      </c>
      <c r="Q37" s="1" t="s">
        <v>80</v>
      </c>
      <c r="R37" s="1">
        <v>1.9430000000000001</v>
      </c>
      <c r="S37" s="1">
        <v>8.9999999999999993E-3</v>
      </c>
      <c r="T37" s="1">
        <v>4.4999999999999998E-2</v>
      </c>
      <c r="U37" s="1">
        <v>5.0000000000000001E-3</v>
      </c>
      <c r="V37" s="1">
        <v>7.0000000000000007E-2</v>
      </c>
      <c r="W37" s="1">
        <v>0.42799999999999999</v>
      </c>
      <c r="X37" s="1">
        <v>1.4999999999999999E-2</v>
      </c>
      <c r="Y37" s="1">
        <v>0.67900000000000005</v>
      </c>
      <c r="Z37" s="1">
        <v>0.78300000000000003</v>
      </c>
      <c r="AA37" s="1">
        <v>2.4E-2</v>
      </c>
      <c r="AB37" s="1">
        <v>0</v>
      </c>
      <c r="AC37" s="1">
        <v>4</v>
      </c>
      <c r="AD37" s="2">
        <v>39.645569620253156</v>
      </c>
      <c r="AE37" s="2">
        <v>34.379746835443036</v>
      </c>
      <c r="AF37" s="2">
        <v>25.974683544303794</v>
      </c>
      <c r="AG37" s="2">
        <f t="shared" si="0"/>
        <v>61.336946702800368</v>
      </c>
      <c r="AH37" s="2">
        <f t="shared" si="1"/>
        <v>0.14056224899598396</v>
      </c>
      <c r="AI37" s="2">
        <v>0.45797468354430371</v>
      </c>
      <c r="AJ37" s="2">
        <v>0.39645569620253157</v>
      </c>
      <c r="AM37" s="1">
        <v>1342.878846370339</v>
      </c>
      <c r="AN37" s="1">
        <v>1381.4208984375</v>
      </c>
      <c r="AO37" s="1">
        <v>2.9030849933624272</v>
      </c>
      <c r="AP37" s="1">
        <v>1330.307495117188</v>
      </c>
      <c r="AS37" s="1">
        <v>3.3409261703491211</v>
      </c>
      <c r="AV37" s="1">
        <v>1</v>
      </c>
    </row>
    <row r="38" spans="1:50" s="1" customFormat="1" x14ac:dyDescent="0.3">
      <c r="A38" s="1">
        <v>1</v>
      </c>
      <c r="B38" s="1">
        <v>51.107399999999998</v>
      </c>
      <c r="C38" s="1">
        <v>0.27500000000000002</v>
      </c>
      <c r="D38" s="1">
        <v>0.92720000000000002</v>
      </c>
      <c r="E38" s="1">
        <v>0.20669999999999999</v>
      </c>
      <c r="F38" s="1">
        <v>15.3139</v>
      </c>
      <c r="G38" s="1">
        <v>0.45179999999999998</v>
      </c>
      <c r="H38" s="1">
        <v>12.1296</v>
      </c>
      <c r="I38" s="1">
        <v>18.943100000000001</v>
      </c>
      <c r="J38" s="1">
        <v>0.29620000000000002</v>
      </c>
      <c r="K38" s="1">
        <v>0</v>
      </c>
      <c r="L38" s="1">
        <v>0</v>
      </c>
      <c r="M38" s="1">
        <v>0</v>
      </c>
      <c r="N38" s="1">
        <v>99.650899999999993</v>
      </c>
      <c r="O38" s="1" t="s">
        <v>79</v>
      </c>
      <c r="P38" t="str" cm="1">
        <f t="array" ref="P38">_xlfn.IFS(A38=1,"Core",A38=2,"Rim",TRUE,"Mantle")</f>
        <v>Core</v>
      </c>
      <c r="Q38" s="1" t="s">
        <v>80</v>
      </c>
      <c r="R38" s="1">
        <v>1.952</v>
      </c>
      <c r="S38" s="1">
        <v>8.0000000000000002E-3</v>
      </c>
      <c r="T38" s="1">
        <v>4.2000000000000003E-2</v>
      </c>
      <c r="U38" s="1">
        <v>6.0000000000000001E-3</v>
      </c>
      <c r="V38" s="1">
        <v>5.2999999999999999E-2</v>
      </c>
      <c r="W38" s="1">
        <v>0.436</v>
      </c>
      <c r="X38" s="1">
        <v>1.4999999999999999E-2</v>
      </c>
      <c r="Y38" s="1">
        <v>0.69099999999999995</v>
      </c>
      <c r="Z38" s="1">
        <v>0.77500000000000002</v>
      </c>
      <c r="AA38" s="1">
        <v>2.1999999999999999E-2</v>
      </c>
      <c r="AB38" s="1">
        <v>0</v>
      </c>
      <c r="AC38" s="1">
        <v>4</v>
      </c>
      <c r="AD38" s="2">
        <v>39.340101522842644</v>
      </c>
      <c r="AE38" s="2">
        <v>35.076142131979694</v>
      </c>
      <c r="AF38" s="2">
        <v>25.583756345177665</v>
      </c>
      <c r="AG38" s="2">
        <f t="shared" si="0"/>
        <v>61.313220940550131</v>
      </c>
      <c r="AH38" s="2">
        <f t="shared" si="1"/>
        <v>0.10838445807770961</v>
      </c>
      <c r="AI38" s="2">
        <v>0.45253807106598987</v>
      </c>
      <c r="AJ38" s="2">
        <v>0.39340101522842646</v>
      </c>
      <c r="AL38" s="1">
        <v>-0.56198240259981347</v>
      </c>
      <c r="AM38" s="1">
        <v>1347.671000265168</v>
      </c>
      <c r="AN38" s="1">
        <v>1379.762084960938</v>
      </c>
      <c r="AO38" s="1">
        <v>2.486243724822998</v>
      </c>
      <c r="AP38" s="1">
        <v>1331.75</v>
      </c>
      <c r="AQ38" s="1">
        <v>1348.75504210705</v>
      </c>
      <c r="AR38" s="1">
        <v>1346.279775145837</v>
      </c>
      <c r="AS38" s="1">
        <v>2.8105497360229492</v>
      </c>
      <c r="AT38" s="1">
        <v>-3.04964290261114</v>
      </c>
      <c r="AU38" s="1">
        <v>-3.358125737827919</v>
      </c>
      <c r="AV38" s="1">
        <v>1</v>
      </c>
    </row>
    <row r="39" spans="1:50" s="1" customFormat="1" x14ac:dyDescent="0.3">
      <c r="A39" s="1">
        <v>1</v>
      </c>
      <c r="B39" s="1">
        <v>51.052300000000002</v>
      </c>
      <c r="C39" s="1">
        <v>0.28489999999999999</v>
      </c>
      <c r="D39" s="1">
        <v>0.94230000000000003</v>
      </c>
      <c r="E39" s="1">
        <v>0.21779999999999999</v>
      </c>
      <c r="F39" s="1">
        <v>15.418699999999999</v>
      </c>
      <c r="G39" s="1">
        <v>0.46329999999999999</v>
      </c>
      <c r="H39" s="1">
        <v>11.9147</v>
      </c>
      <c r="I39" s="1">
        <v>19.317599999999999</v>
      </c>
      <c r="J39" s="1">
        <v>0.30330000000000001</v>
      </c>
      <c r="K39" s="1">
        <v>0</v>
      </c>
      <c r="L39" s="1">
        <v>0</v>
      </c>
      <c r="M39" s="1">
        <v>0</v>
      </c>
      <c r="N39" s="1">
        <v>99.914899999999989</v>
      </c>
      <c r="O39" s="1" t="s">
        <v>79</v>
      </c>
      <c r="P39" t="str" cm="1">
        <f t="array" ref="P39">_xlfn.IFS(A39=1,"Core",A39=2,"Rim",TRUE,"Mantle")</f>
        <v>Core</v>
      </c>
      <c r="Q39" s="1" t="s">
        <v>80</v>
      </c>
      <c r="R39" s="1">
        <v>1.9470000000000001</v>
      </c>
      <c r="S39" s="1">
        <v>8.0000000000000002E-3</v>
      </c>
      <c r="T39" s="1">
        <v>4.2000000000000003E-2</v>
      </c>
      <c r="U39" s="1">
        <v>7.0000000000000001E-3</v>
      </c>
      <c r="V39" s="1">
        <v>6.3E-2</v>
      </c>
      <c r="W39" s="1">
        <v>0.42899999999999999</v>
      </c>
      <c r="X39" s="1">
        <v>1.4999999999999999E-2</v>
      </c>
      <c r="Y39" s="1">
        <v>0.67700000000000005</v>
      </c>
      <c r="Z39" s="1">
        <v>0.78900000000000003</v>
      </c>
      <c r="AA39" s="1">
        <v>2.1999999999999999E-2</v>
      </c>
      <c r="AB39" s="1">
        <v>0</v>
      </c>
      <c r="AC39" s="1">
        <v>4</v>
      </c>
      <c r="AD39" s="2">
        <v>39.989863152559558</v>
      </c>
      <c r="AE39" s="2">
        <v>34.313228585909783</v>
      </c>
      <c r="AF39" s="2">
        <v>25.696908261530666</v>
      </c>
      <c r="AG39" s="2">
        <f t="shared" si="0"/>
        <v>61.211573236889691</v>
      </c>
      <c r="AH39" s="2">
        <f t="shared" si="1"/>
        <v>0.12804878048780488</v>
      </c>
      <c r="AI39" s="2">
        <v>0.45691839837810444</v>
      </c>
      <c r="AJ39" s="2">
        <v>0.39989863152559557</v>
      </c>
      <c r="AM39" s="1">
        <v>1341.553557471791</v>
      </c>
      <c r="AN39" s="1">
        <v>1392.757080078125</v>
      </c>
      <c r="AO39" s="1">
        <v>2.9059820175170898</v>
      </c>
      <c r="AP39" s="1">
        <v>1326.487548828125</v>
      </c>
      <c r="AS39" s="1">
        <v>3.0968999862670898</v>
      </c>
      <c r="AV39" s="1">
        <v>1</v>
      </c>
    </row>
    <row r="40" spans="1:50" s="1" customFormat="1" x14ac:dyDescent="0.3">
      <c r="A40" s="1">
        <v>1</v>
      </c>
      <c r="B40" s="1">
        <v>51.185499999999998</v>
      </c>
      <c r="C40" s="1">
        <v>0.26150000000000001</v>
      </c>
      <c r="D40" s="1">
        <v>0.90720000000000001</v>
      </c>
      <c r="E40" s="1">
        <v>0.25390000000000001</v>
      </c>
      <c r="F40" s="1">
        <v>15.3301</v>
      </c>
      <c r="G40" s="1">
        <v>0.4289</v>
      </c>
      <c r="H40" s="1">
        <v>12.271699999999999</v>
      </c>
      <c r="I40" s="1">
        <v>18.765000000000001</v>
      </c>
      <c r="J40" s="1">
        <v>0.25829999999999997</v>
      </c>
      <c r="K40" s="1">
        <v>0</v>
      </c>
      <c r="L40" s="1">
        <v>0</v>
      </c>
      <c r="M40" s="1">
        <v>0</v>
      </c>
      <c r="N40" s="1">
        <v>99.662099999999995</v>
      </c>
      <c r="O40" s="1" t="s">
        <v>79</v>
      </c>
      <c r="P40" t="str" cm="1">
        <f t="array" ref="P40">_xlfn.IFS(A40=1,"Core",A40=2,"Rim",TRUE,"Mantle")</f>
        <v>Core</v>
      </c>
      <c r="Q40" s="1" t="s">
        <v>80</v>
      </c>
      <c r="R40" s="1">
        <v>1.9550000000000001</v>
      </c>
      <c r="S40" s="1">
        <v>8.0000000000000002E-3</v>
      </c>
      <c r="T40" s="1">
        <v>4.1000000000000002E-2</v>
      </c>
      <c r="U40" s="1">
        <v>8.0000000000000002E-3</v>
      </c>
      <c r="V40" s="1">
        <v>4.5999999999999999E-2</v>
      </c>
      <c r="W40" s="1">
        <v>0.44400000000000001</v>
      </c>
      <c r="X40" s="1">
        <v>1.4E-2</v>
      </c>
      <c r="Y40" s="1">
        <v>0.69799999999999995</v>
      </c>
      <c r="Z40" s="1">
        <v>0.76800000000000002</v>
      </c>
      <c r="AA40" s="1">
        <v>1.9E-2</v>
      </c>
      <c r="AB40" s="1">
        <v>0</v>
      </c>
      <c r="AC40" s="1">
        <v>4</v>
      </c>
      <c r="AD40" s="2">
        <v>38.984771573604064</v>
      </c>
      <c r="AE40" s="2">
        <v>35.431472081218267</v>
      </c>
      <c r="AF40" s="2">
        <v>25.583756345177672</v>
      </c>
      <c r="AG40" s="2">
        <f t="shared" si="0"/>
        <v>61.120840630472848</v>
      </c>
      <c r="AH40" s="2">
        <f t="shared" si="1"/>
        <v>9.3877551020408165E-2</v>
      </c>
      <c r="AI40" s="2">
        <v>0.45076142131979702</v>
      </c>
      <c r="AJ40" s="2">
        <v>0.38984771573604066</v>
      </c>
      <c r="AL40" s="1">
        <v>-0.72217516898138712</v>
      </c>
      <c r="AM40" s="1">
        <v>1349.5436899163219</v>
      </c>
      <c r="AN40" s="1">
        <v>1389.388793945312</v>
      </c>
      <c r="AO40" s="1">
        <v>2.0344350337982182</v>
      </c>
      <c r="AP40" s="1">
        <v>1346.034423828125</v>
      </c>
      <c r="AQ40" s="1">
        <v>1352.101032872526</v>
      </c>
      <c r="AR40" s="1">
        <v>1351.8426614573559</v>
      </c>
      <c r="AS40" s="1">
        <v>2.1852891445159912</v>
      </c>
      <c r="AT40" s="1">
        <v>-2.8463823067713752</v>
      </c>
      <c r="AU40" s="1">
        <v>-2.8785412824090879</v>
      </c>
      <c r="AV40" s="1">
        <v>1</v>
      </c>
    </row>
    <row r="41" spans="1:50" s="1" customFormat="1" x14ac:dyDescent="0.3">
      <c r="A41">
        <v>1</v>
      </c>
      <c r="B41">
        <v>51.770821784110865</v>
      </c>
      <c r="C41">
        <v>0.25619363654108923</v>
      </c>
      <c r="D41">
        <v>0.78828811243412067</v>
      </c>
      <c r="E41">
        <v>0.28575444075736867</v>
      </c>
      <c r="F41">
        <v>15.007034940464573</v>
      </c>
      <c r="G41">
        <v>0.40399765762248679</v>
      </c>
      <c r="H41">
        <v>11.834175287917237</v>
      </c>
      <c r="I41">
        <v>20.239297286746048</v>
      </c>
      <c r="J41">
        <v>0.27590083935194221</v>
      </c>
      <c r="K41">
        <v>0</v>
      </c>
      <c r="L41" s="1">
        <v>0</v>
      </c>
      <c r="M41">
        <v>9.8536014054265084E-2</v>
      </c>
      <c r="N41" s="1">
        <v>100.95999999999998</v>
      </c>
      <c r="O41" s="1" t="s">
        <v>79</v>
      </c>
      <c r="P41" t="str" cm="1">
        <f t="array" ref="P41">_xlfn.IFS(A41=1,"Core",A41=2,"Rim",TRUE,"Mantle")</f>
        <v>Core</v>
      </c>
      <c r="Q41" s="1" t="s">
        <v>92</v>
      </c>
      <c r="R41">
        <v>1.956</v>
      </c>
      <c r="S41">
        <v>7.0000000000000001E-3</v>
      </c>
      <c r="T41">
        <v>3.5000000000000003E-2</v>
      </c>
      <c r="U41">
        <v>8.9999999999999993E-3</v>
      </c>
      <c r="V41">
        <v>0.05</v>
      </c>
      <c r="W41">
        <v>0.42399999999999999</v>
      </c>
      <c r="X41">
        <v>1.2999999999999999E-2</v>
      </c>
      <c r="Y41">
        <v>0.66600000000000004</v>
      </c>
      <c r="Z41">
        <v>0.81899999999999995</v>
      </c>
      <c r="AA41">
        <v>0.02</v>
      </c>
      <c r="AB41">
        <v>0</v>
      </c>
      <c r="AC41">
        <v>4</v>
      </c>
      <c r="AD41">
        <v>41.531440162271807</v>
      </c>
      <c r="AE41">
        <v>33.772819472616632</v>
      </c>
      <c r="AF41">
        <v>24.695740365111561</v>
      </c>
      <c r="AG41" s="2">
        <f t="shared" si="0"/>
        <v>61.100917431192656</v>
      </c>
      <c r="AH41" s="2">
        <f t="shared" si="1"/>
        <v>0.10548523206751056</v>
      </c>
      <c r="AI41">
        <v>0.45461460446247465</v>
      </c>
      <c r="AJ41">
        <v>0.41531440162271804</v>
      </c>
      <c r="AK41"/>
      <c r="AL41"/>
      <c r="AM41">
        <v>1342.761558923256</v>
      </c>
      <c r="AN41">
        <v>1404.7021484375</v>
      </c>
      <c r="AO41">
        <v>2.2008035182952881</v>
      </c>
      <c r="AP41">
        <v>1333.145385742188</v>
      </c>
      <c r="AQ41"/>
      <c r="AR41"/>
      <c r="AS41">
        <v>2.8982915878295898</v>
      </c>
      <c r="AT41"/>
      <c r="AU41"/>
      <c r="AV41">
        <v>1</v>
      </c>
      <c r="AW41"/>
      <c r="AX41"/>
    </row>
    <row r="42" spans="1:50" s="1" customFormat="1" x14ac:dyDescent="0.3">
      <c r="A42">
        <v>1</v>
      </c>
      <c r="B42">
        <v>49.74</v>
      </c>
      <c r="C42">
        <v>0.37</v>
      </c>
      <c r="D42">
        <v>0.88</v>
      </c>
      <c r="E42">
        <v>0.19</v>
      </c>
      <c r="F42">
        <v>16.329999999999998</v>
      </c>
      <c r="G42">
        <v>0.38</v>
      </c>
      <c r="H42">
        <v>11</v>
      </c>
      <c r="I42">
        <v>20.420000000000002</v>
      </c>
      <c r="J42">
        <v>0.25</v>
      </c>
      <c r="K42">
        <v>0</v>
      </c>
      <c r="L42" s="1">
        <v>0</v>
      </c>
      <c r="M42">
        <v>0</v>
      </c>
      <c r="N42" s="1">
        <v>99.559999999999988</v>
      </c>
      <c r="O42" s="1" t="s">
        <v>79</v>
      </c>
      <c r="P42" t="str" cm="1">
        <f t="array" ref="P42">_xlfn.IFS(A42=1,"Core",A42=2,"Rim",TRUE,"Mantle")</f>
        <v>Core</v>
      </c>
      <c r="Q42" s="1" t="s">
        <v>92</v>
      </c>
      <c r="R42">
        <v>1.9139999999999999</v>
      </c>
      <c r="S42">
        <v>1.0999999999999999E-2</v>
      </c>
      <c r="T42">
        <v>0.04</v>
      </c>
      <c r="U42">
        <v>6.0000000000000001E-3</v>
      </c>
      <c r="V42">
        <v>0.123</v>
      </c>
      <c r="W42">
        <v>0.40200000000000002</v>
      </c>
      <c r="X42">
        <v>1.2E-2</v>
      </c>
      <c r="Y42">
        <v>0.63100000000000001</v>
      </c>
      <c r="Z42">
        <v>0.84199999999999997</v>
      </c>
      <c r="AA42">
        <v>1.9E-2</v>
      </c>
      <c r="AB42">
        <v>0</v>
      </c>
      <c r="AC42">
        <v>4</v>
      </c>
      <c r="AD42">
        <v>41.89054726368159</v>
      </c>
      <c r="AE42">
        <v>31.393034825870654</v>
      </c>
      <c r="AF42">
        <v>26.716417910447767</v>
      </c>
      <c r="AG42" s="2">
        <f t="shared" si="0"/>
        <v>61.084220716360129</v>
      </c>
      <c r="AH42" s="2">
        <f t="shared" si="1"/>
        <v>0.23428571428571426</v>
      </c>
      <c r="AI42">
        <v>0.47661691542288559</v>
      </c>
      <c r="AJ42">
        <v>0.41890547263681588</v>
      </c>
      <c r="AK42"/>
      <c r="AL42"/>
      <c r="AM42">
        <v>1317.659548606704</v>
      </c>
      <c r="AN42">
        <v>1401.657470703125</v>
      </c>
      <c r="AO42">
        <v>3.9763085842132568</v>
      </c>
      <c r="AP42">
        <v>1326.143432617188</v>
      </c>
      <c r="AQ42"/>
      <c r="AR42"/>
      <c r="AS42">
        <v>3.2846047878265381</v>
      </c>
      <c r="AT42"/>
      <c r="AU42"/>
      <c r="AV42">
        <v>1</v>
      </c>
      <c r="AW42"/>
      <c r="AX42"/>
    </row>
    <row r="43" spans="1:50" s="1" customFormat="1" x14ac:dyDescent="0.3">
      <c r="A43">
        <v>1</v>
      </c>
      <c r="B43">
        <v>50.82</v>
      </c>
      <c r="C43">
        <v>0.31</v>
      </c>
      <c r="D43">
        <v>0.74</v>
      </c>
      <c r="E43">
        <v>0.2</v>
      </c>
      <c r="F43">
        <v>15.78</v>
      </c>
      <c r="G43">
        <v>0.48</v>
      </c>
      <c r="H43">
        <v>11.55</v>
      </c>
      <c r="I43">
        <v>20.05</v>
      </c>
      <c r="J43">
        <v>0.25</v>
      </c>
      <c r="K43">
        <v>0</v>
      </c>
      <c r="L43" s="1">
        <v>0</v>
      </c>
      <c r="M43">
        <v>0.04</v>
      </c>
      <c r="N43" s="1">
        <v>100.22000000000001</v>
      </c>
      <c r="O43" s="1" t="s">
        <v>79</v>
      </c>
      <c r="P43" t="str" cm="1">
        <f t="array" ref="P43">_xlfn.IFS(A43=1,"Core",A43=2,"Rim",TRUE,"Mantle")</f>
        <v>Core</v>
      </c>
      <c r="Q43" s="1" t="s">
        <v>92</v>
      </c>
      <c r="R43">
        <v>1.9379999999999999</v>
      </c>
      <c r="S43">
        <v>8.9999999999999993E-3</v>
      </c>
      <c r="T43">
        <v>3.3000000000000002E-2</v>
      </c>
      <c r="U43">
        <v>6.0000000000000001E-3</v>
      </c>
      <c r="V43">
        <v>8.5000000000000006E-2</v>
      </c>
      <c r="W43">
        <v>0.41899999999999998</v>
      </c>
      <c r="X43">
        <v>1.6E-2</v>
      </c>
      <c r="Y43">
        <v>0.65700000000000003</v>
      </c>
      <c r="Z43">
        <v>0.81899999999999995</v>
      </c>
      <c r="AA43">
        <v>1.7999999999999999E-2</v>
      </c>
      <c r="AB43">
        <v>0</v>
      </c>
      <c r="AC43">
        <v>4</v>
      </c>
      <c r="AD43">
        <v>41.032064128256515</v>
      </c>
      <c r="AE43">
        <v>32.915831663326657</v>
      </c>
      <c r="AF43">
        <v>26.052104208416836</v>
      </c>
      <c r="AG43" s="2">
        <f t="shared" si="0"/>
        <v>61.059479553903337</v>
      </c>
      <c r="AH43" s="2">
        <f t="shared" si="1"/>
        <v>0.16865079365079366</v>
      </c>
      <c r="AI43">
        <v>0.46568136272545091</v>
      </c>
      <c r="AJ43">
        <v>0.41032064128256512</v>
      </c>
      <c r="AK43"/>
      <c r="AL43"/>
      <c r="AM43">
        <v>1323.87399907792</v>
      </c>
      <c r="AN43">
        <v>1396.339233398438</v>
      </c>
      <c r="AO43">
        <v>3.467846155166626</v>
      </c>
      <c r="AP43">
        <v>1317.64111328125</v>
      </c>
      <c r="AQ43"/>
      <c r="AR43"/>
      <c r="AS43">
        <v>3.1495776176452641</v>
      </c>
      <c r="AT43"/>
      <c r="AU43"/>
      <c r="AV43">
        <v>1</v>
      </c>
      <c r="AW43"/>
      <c r="AX43"/>
    </row>
    <row r="44" spans="1:50" s="1" customFormat="1" x14ac:dyDescent="0.3">
      <c r="A44">
        <v>1</v>
      </c>
      <c r="B44">
        <v>51.263425007366664</v>
      </c>
      <c r="C44">
        <v>0.17734800117866614</v>
      </c>
      <c r="D44">
        <v>0.86703467242903443</v>
      </c>
      <c r="E44">
        <v>0.27587466850014736</v>
      </c>
      <c r="F44">
        <v>15.261780768097438</v>
      </c>
      <c r="G44">
        <v>0.40395933601807282</v>
      </c>
      <c r="H44">
        <v>11.665557410863373</v>
      </c>
      <c r="I44">
        <v>20.148703467242903</v>
      </c>
      <c r="J44">
        <v>0.246316668303703</v>
      </c>
      <c r="K44">
        <v>0</v>
      </c>
      <c r="L44" s="1">
        <v>0</v>
      </c>
      <c r="M44">
        <v>0</v>
      </c>
      <c r="N44" s="1">
        <v>100.31</v>
      </c>
      <c r="O44" s="1" t="s">
        <v>79</v>
      </c>
      <c r="P44" t="str" cm="1">
        <f t="array" ref="P44">_xlfn.IFS(A44=1,"Core",A44=2,"Rim",TRUE,"Mantle")</f>
        <v>Core</v>
      </c>
      <c r="Q44" s="1" t="s">
        <v>92</v>
      </c>
      <c r="R44">
        <v>1.9490000000000001</v>
      </c>
      <c r="S44">
        <v>5.0000000000000001E-3</v>
      </c>
      <c r="T44">
        <v>3.9E-2</v>
      </c>
      <c r="U44">
        <v>8.0000000000000002E-3</v>
      </c>
      <c r="V44">
        <v>6.2E-2</v>
      </c>
      <c r="W44">
        <v>0.42299999999999999</v>
      </c>
      <c r="X44">
        <v>1.2999999999999999E-2</v>
      </c>
      <c r="Y44">
        <v>0.66100000000000003</v>
      </c>
      <c r="Z44">
        <v>0.82099999999999995</v>
      </c>
      <c r="AA44">
        <v>1.7999999999999999E-2</v>
      </c>
      <c r="AB44">
        <v>0</v>
      </c>
      <c r="AC44">
        <v>4</v>
      </c>
      <c r="AD44">
        <v>41.464646464646464</v>
      </c>
      <c r="AE44">
        <v>33.383838383838395</v>
      </c>
      <c r="AF44">
        <v>25.151515151515152</v>
      </c>
      <c r="AG44" s="2">
        <f t="shared" si="0"/>
        <v>60.977859778597789</v>
      </c>
      <c r="AH44" s="2">
        <f t="shared" si="1"/>
        <v>0.12783505154639174</v>
      </c>
      <c r="AI44">
        <v>0.45883838383838382</v>
      </c>
      <c r="AJ44">
        <v>0.41464646464646465</v>
      </c>
      <c r="AK44"/>
      <c r="AL44"/>
      <c r="AM44">
        <v>1337.444530907477</v>
      </c>
      <c r="AN44">
        <v>1409.190063476562</v>
      </c>
      <c r="AO44">
        <v>2.3147659301757808</v>
      </c>
      <c r="AP44">
        <v>1334.391967773438</v>
      </c>
      <c r="AQ44"/>
      <c r="AR44"/>
      <c r="AS44">
        <v>2.8031489849090581</v>
      </c>
      <c r="AT44"/>
      <c r="AU44"/>
      <c r="AV44">
        <v>1</v>
      </c>
      <c r="AW44"/>
      <c r="AX44"/>
    </row>
    <row r="45" spans="1:50" s="1" customFormat="1" x14ac:dyDescent="0.3">
      <c r="A45">
        <v>1</v>
      </c>
      <c r="B45">
        <v>50.253658536585363</v>
      </c>
      <c r="C45">
        <v>0.32517073170731708</v>
      </c>
      <c r="D45">
        <v>1.1430243902439023</v>
      </c>
      <c r="E45">
        <v>0.18721951219512195</v>
      </c>
      <c r="F45">
        <v>16.889170731707317</v>
      </c>
      <c r="G45">
        <v>0.39414634146341465</v>
      </c>
      <c r="H45">
        <v>11.095219512195122</v>
      </c>
      <c r="I45">
        <v>20.406926829268293</v>
      </c>
      <c r="J45">
        <v>0.28575609756097559</v>
      </c>
      <c r="K45">
        <v>0</v>
      </c>
      <c r="L45" s="1">
        <v>0</v>
      </c>
      <c r="M45">
        <v>1.9707317073170732E-2</v>
      </c>
      <c r="N45" s="1">
        <v>101</v>
      </c>
      <c r="O45" s="1" t="s">
        <v>79</v>
      </c>
      <c r="P45" t="str" cm="1">
        <f t="array" ref="P45">_xlfn.IFS(A45=1,"Core",A45=2,"Rim",TRUE,"Mantle")</f>
        <v>Core</v>
      </c>
      <c r="Q45" s="1" t="s">
        <v>92</v>
      </c>
      <c r="R45">
        <v>1.907</v>
      </c>
      <c r="S45">
        <v>8.9999999999999993E-3</v>
      </c>
      <c r="T45">
        <v>5.0999999999999997E-2</v>
      </c>
      <c r="U45">
        <v>6.0000000000000001E-3</v>
      </c>
      <c r="V45">
        <v>0.13200000000000001</v>
      </c>
      <c r="W45">
        <v>0.40400000000000003</v>
      </c>
      <c r="X45">
        <v>1.2999999999999999E-2</v>
      </c>
      <c r="Y45">
        <v>0.627</v>
      </c>
      <c r="Z45">
        <v>0.83</v>
      </c>
      <c r="AA45">
        <v>2.1000000000000001E-2</v>
      </c>
      <c r="AB45">
        <v>0</v>
      </c>
      <c r="AC45">
        <v>4</v>
      </c>
      <c r="AD45">
        <v>41.375872382851448</v>
      </c>
      <c r="AE45">
        <v>31.256231306081755</v>
      </c>
      <c r="AF45">
        <v>27.367896311066804</v>
      </c>
      <c r="AG45" s="2">
        <f t="shared" si="0"/>
        <v>60.814742967992231</v>
      </c>
      <c r="AH45" s="2">
        <f t="shared" si="1"/>
        <v>0.2462686567164179</v>
      </c>
      <c r="AI45">
        <v>0.48055832502492524</v>
      </c>
      <c r="AJ45">
        <v>0.41375872382851447</v>
      </c>
      <c r="AK45"/>
      <c r="AL45"/>
      <c r="AM45">
        <v>1319.910079927784</v>
      </c>
      <c r="AN45">
        <v>1380.3564453125</v>
      </c>
      <c r="AO45">
        <v>4.2099699974060059</v>
      </c>
      <c r="AP45">
        <v>1330.243408203125</v>
      </c>
      <c r="AQ45"/>
      <c r="AR45"/>
      <c r="AS45">
        <v>3.5080244541168208</v>
      </c>
      <c r="AT45"/>
      <c r="AU45"/>
      <c r="AV45">
        <v>1</v>
      </c>
      <c r="AW45"/>
      <c r="AX45"/>
    </row>
    <row r="46" spans="1:50" s="1" customFormat="1" x14ac:dyDescent="0.3">
      <c r="A46">
        <v>1</v>
      </c>
      <c r="B46">
        <v>51.204910197271559</v>
      </c>
      <c r="C46">
        <v>0.30543625478457159</v>
      </c>
      <c r="D46">
        <v>0.93601432917852589</v>
      </c>
      <c r="E46">
        <v>0.18720286583570517</v>
      </c>
      <c r="F46">
        <v>15.429457257827067</v>
      </c>
      <c r="G46">
        <v>0.36455294925900478</v>
      </c>
      <c r="H46">
        <v>11.537608204926883</v>
      </c>
      <c r="I46">
        <v>20.089823338894888</v>
      </c>
      <c r="J46">
        <v>0.32514181960938271</v>
      </c>
      <c r="K46">
        <v>9.852782412405536E-3</v>
      </c>
      <c r="L46" s="1">
        <v>0</v>
      </c>
      <c r="M46">
        <v>0</v>
      </c>
      <c r="N46" s="1">
        <v>100.39</v>
      </c>
      <c r="O46" s="1" t="s">
        <v>79</v>
      </c>
      <c r="P46" t="str" cm="1">
        <f t="array" ref="P46">_xlfn.IFS(A46=1,"Core",A46=2,"Rim",TRUE,"Mantle")</f>
        <v>Core</v>
      </c>
      <c r="Q46" s="1" t="s">
        <v>92</v>
      </c>
      <c r="R46">
        <v>1.946</v>
      </c>
      <c r="S46">
        <v>8.9999999999999993E-3</v>
      </c>
      <c r="T46">
        <v>4.2000000000000003E-2</v>
      </c>
      <c r="U46">
        <v>6.0000000000000001E-3</v>
      </c>
      <c r="V46">
        <v>6.8000000000000005E-2</v>
      </c>
      <c r="W46">
        <v>0.42299999999999999</v>
      </c>
      <c r="X46">
        <v>1.2E-2</v>
      </c>
      <c r="Y46">
        <v>0.65300000000000002</v>
      </c>
      <c r="Z46">
        <v>0.81799999999999995</v>
      </c>
      <c r="AA46">
        <v>2.4E-2</v>
      </c>
      <c r="AB46">
        <v>0</v>
      </c>
      <c r="AC46">
        <v>4</v>
      </c>
      <c r="AD46">
        <v>41.438703140830796</v>
      </c>
      <c r="AE46">
        <v>33.080040526849039</v>
      </c>
      <c r="AF46">
        <v>25.481256332320161</v>
      </c>
      <c r="AG46" s="2">
        <f t="shared" si="0"/>
        <v>60.687732342007436</v>
      </c>
      <c r="AH46" s="2">
        <f t="shared" si="1"/>
        <v>0.1384928716904277</v>
      </c>
      <c r="AI46">
        <v>0.46200607902735558</v>
      </c>
      <c r="AJ46">
        <v>0.41438703140830796</v>
      </c>
      <c r="AK46"/>
      <c r="AL46"/>
      <c r="AM46">
        <v>1344.9886323357871</v>
      </c>
      <c r="AN46">
        <v>1369.127685546875</v>
      </c>
      <c r="AO46">
        <v>2.9444246292114258</v>
      </c>
      <c r="AP46">
        <v>1333.10791015625</v>
      </c>
      <c r="AQ46"/>
      <c r="AR46"/>
      <c r="AS46">
        <v>4.0013070106506348</v>
      </c>
      <c r="AT46"/>
      <c r="AU46"/>
      <c r="AV46">
        <v>1</v>
      </c>
      <c r="AW46"/>
      <c r="AX46"/>
    </row>
    <row r="47" spans="1:50" s="1" customFormat="1" x14ac:dyDescent="0.3">
      <c r="A47">
        <v>1</v>
      </c>
      <c r="B47">
        <v>50.45</v>
      </c>
      <c r="C47">
        <v>0.4</v>
      </c>
      <c r="D47">
        <v>0.9</v>
      </c>
      <c r="E47">
        <v>0.22</v>
      </c>
      <c r="F47">
        <v>15.88</v>
      </c>
      <c r="G47">
        <v>0.43</v>
      </c>
      <c r="H47">
        <v>11.17</v>
      </c>
      <c r="I47">
        <v>20.420000000000002</v>
      </c>
      <c r="J47">
        <v>0.28000000000000003</v>
      </c>
      <c r="K47">
        <v>0</v>
      </c>
      <c r="L47" s="1">
        <v>0</v>
      </c>
      <c r="M47">
        <v>0</v>
      </c>
      <c r="N47" s="1">
        <v>100.15</v>
      </c>
      <c r="O47" s="1" t="s">
        <v>79</v>
      </c>
      <c r="P47" t="str" cm="1">
        <f t="array" ref="P47">_xlfn.IFS(A47=1,"Core",A47=2,"Rim",TRUE,"Mantle")</f>
        <v>Core</v>
      </c>
      <c r="Q47" s="1" t="s">
        <v>92</v>
      </c>
      <c r="R47">
        <v>1.927</v>
      </c>
      <c r="S47">
        <v>1.0999999999999999E-2</v>
      </c>
      <c r="T47">
        <v>4.1000000000000002E-2</v>
      </c>
      <c r="U47">
        <v>7.0000000000000001E-3</v>
      </c>
      <c r="V47">
        <v>9.6000000000000002E-2</v>
      </c>
      <c r="W47">
        <v>0.41199999999999998</v>
      </c>
      <c r="X47">
        <v>1.4E-2</v>
      </c>
      <c r="Y47">
        <v>0.63600000000000001</v>
      </c>
      <c r="Z47">
        <v>0.83599999999999997</v>
      </c>
      <c r="AA47">
        <v>2.1000000000000001E-2</v>
      </c>
      <c r="AB47">
        <v>0</v>
      </c>
      <c r="AC47">
        <v>4</v>
      </c>
      <c r="AD47">
        <v>41.925777331995981</v>
      </c>
      <c r="AE47">
        <v>31.895687061183551</v>
      </c>
      <c r="AF47">
        <v>26.178535606820464</v>
      </c>
      <c r="AG47" s="2">
        <f t="shared" si="0"/>
        <v>60.687022900763353</v>
      </c>
      <c r="AH47" s="2">
        <f t="shared" si="1"/>
        <v>0.1889763779527559</v>
      </c>
      <c r="AI47">
        <v>0.47141424272818455</v>
      </c>
      <c r="AJ47">
        <v>0.41925777331995984</v>
      </c>
      <c r="AK47"/>
      <c r="AL47"/>
      <c r="AM47">
        <v>1323.401506215828</v>
      </c>
      <c r="AN47">
        <v>1415.821533203125</v>
      </c>
      <c r="AO47">
        <v>4.8153829574584961</v>
      </c>
      <c r="AP47">
        <v>1323.398559570312</v>
      </c>
      <c r="AQ47"/>
      <c r="AR47"/>
      <c r="AS47">
        <v>3.3151893615722661</v>
      </c>
      <c r="AT47"/>
      <c r="AU47"/>
      <c r="AV47">
        <v>1</v>
      </c>
      <c r="AW47"/>
      <c r="AX47"/>
    </row>
    <row r="48" spans="1:50" s="1" customFormat="1" x14ac:dyDescent="0.3">
      <c r="A48">
        <v>1</v>
      </c>
      <c r="B48">
        <v>50.367778655346029</v>
      </c>
      <c r="C48">
        <v>0.3564458485536578</v>
      </c>
      <c r="D48">
        <v>1.0198311778062989</v>
      </c>
      <c r="E48">
        <v>0.1782229242768289</v>
      </c>
      <c r="F48">
        <v>16.554929410603215</v>
      </c>
      <c r="G48">
        <v>0.38614966926646266</v>
      </c>
      <c r="H48">
        <v>11.32705696514957</v>
      </c>
      <c r="I48">
        <v>19.76294204758614</v>
      </c>
      <c r="J48">
        <v>0.33664330141178794</v>
      </c>
      <c r="K48">
        <v>0</v>
      </c>
      <c r="L48" s="1">
        <v>0</v>
      </c>
      <c r="M48">
        <v>0</v>
      </c>
      <c r="N48" s="1">
        <v>100.28999999999999</v>
      </c>
      <c r="O48" s="1" t="s">
        <v>79</v>
      </c>
      <c r="P48" t="str" cm="1">
        <f t="array" ref="P48">_xlfn.IFS(A48=1,"Core",A48=2,"Rim",TRUE,"Mantle")</f>
        <v>Core</v>
      </c>
      <c r="Q48" s="1" t="s">
        <v>92</v>
      </c>
      <c r="R48">
        <v>1.921</v>
      </c>
      <c r="S48">
        <v>0.01</v>
      </c>
      <c r="T48">
        <v>4.5999999999999999E-2</v>
      </c>
      <c r="U48">
        <v>5.0000000000000001E-3</v>
      </c>
      <c r="V48">
        <v>0.111</v>
      </c>
      <c r="W48">
        <v>0.41799999999999998</v>
      </c>
      <c r="X48">
        <v>1.2E-2</v>
      </c>
      <c r="Y48">
        <v>0.64400000000000002</v>
      </c>
      <c r="Z48">
        <v>0.80800000000000005</v>
      </c>
      <c r="AA48">
        <v>2.5000000000000001E-2</v>
      </c>
      <c r="AB48">
        <v>0</v>
      </c>
      <c r="AC48">
        <v>4</v>
      </c>
      <c r="AD48">
        <v>40.541896638233823</v>
      </c>
      <c r="AE48">
        <v>32.313095835423979</v>
      </c>
      <c r="AF48">
        <v>27.145007526342198</v>
      </c>
      <c r="AG48" s="2">
        <f t="shared" si="0"/>
        <v>60.640301318267419</v>
      </c>
      <c r="AH48" s="2">
        <f t="shared" si="1"/>
        <v>0.20982986767485823</v>
      </c>
      <c r="AI48">
        <v>0.47415955845459107</v>
      </c>
      <c r="AJ48">
        <v>0.40541896638233821</v>
      </c>
      <c r="AK48"/>
      <c r="AL48"/>
      <c r="AM48">
        <v>1333.459319236847</v>
      </c>
      <c r="AN48">
        <v>1386.719482421875</v>
      </c>
      <c r="AO48">
        <v>3.6257913112640381</v>
      </c>
      <c r="AP48">
        <v>1337.46533203125</v>
      </c>
      <c r="AQ48"/>
      <c r="AR48"/>
      <c r="AS48">
        <v>4.4045624732971191</v>
      </c>
      <c r="AT48"/>
      <c r="AU48"/>
      <c r="AV48">
        <v>1</v>
      </c>
      <c r="AW48"/>
      <c r="AX48"/>
    </row>
    <row r="49" spans="1:50" s="1" customFormat="1" x14ac:dyDescent="0.3">
      <c r="A49">
        <v>1</v>
      </c>
      <c r="B49">
        <v>51.917117152356738</v>
      </c>
      <c r="C49">
        <v>0.1872129865049873</v>
      </c>
      <c r="D49">
        <v>0.78826520633678865</v>
      </c>
      <c r="E49">
        <v>0.2660395071386662</v>
      </c>
      <c r="F49">
        <v>14.770119303735575</v>
      </c>
      <c r="G49">
        <v>0.49266575396049289</v>
      </c>
      <c r="H49">
        <v>11.774711519655778</v>
      </c>
      <c r="I49">
        <v>20.307682378251513</v>
      </c>
      <c r="J49">
        <v>0.23647956190103656</v>
      </c>
      <c r="K49">
        <v>9.8533150792098571E-3</v>
      </c>
      <c r="L49" s="1">
        <v>0</v>
      </c>
      <c r="M49">
        <v>9.8533150792098571E-3</v>
      </c>
      <c r="N49" s="1">
        <v>100.76</v>
      </c>
      <c r="O49" s="1" t="s">
        <v>79</v>
      </c>
      <c r="P49" t="str" cm="1">
        <f t="array" ref="P49">_xlfn.IFS(A49=1,"Core",A49=2,"Rim",TRUE,"Mantle")</f>
        <v>Core</v>
      </c>
      <c r="Q49" s="1" t="s">
        <v>92</v>
      </c>
      <c r="R49">
        <v>1.964</v>
      </c>
      <c r="S49">
        <v>5.0000000000000001E-3</v>
      </c>
      <c r="T49">
        <v>3.5000000000000003E-2</v>
      </c>
      <c r="U49">
        <v>8.0000000000000002E-3</v>
      </c>
      <c r="V49">
        <v>3.5999999999999997E-2</v>
      </c>
      <c r="W49">
        <v>0.43099999999999999</v>
      </c>
      <c r="X49">
        <v>1.6E-2</v>
      </c>
      <c r="Y49">
        <v>0.66400000000000003</v>
      </c>
      <c r="Z49">
        <v>0.82299999999999995</v>
      </c>
      <c r="AA49">
        <v>1.7000000000000001E-2</v>
      </c>
      <c r="AB49">
        <v>0</v>
      </c>
      <c r="AC49">
        <v>4</v>
      </c>
      <c r="AD49">
        <v>41.776649746192888</v>
      </c>
      <c r="AE49">
        <v>33.705583756345177</v>
      </c>
      <c r="AF49">
        <v>24.517766497461928</v>
      </c>
      <c r="AG49" s="2">
        <f t="shared" si="0"/>
        <v>60.639269406392707</v>
      </c>
      <c r="AH49" s="2">
        <f t="shared" si="1"/>
        <v>7.7087794432548179E-2</v>
      </c>
      <c r="AI49">
        <v>0.45406091370558371</v>
      </c>
      <c r="AJ49">
        <v>0.4177664974619289</v>
      </c>
      <c r="AK49"/>
      <c r="AL49">
        <v>-1.507927758233333</v>
      </c>
      <c r="AM49">
        <v>1336.304482780688</v>
      </c>
      <c r="AN49">
        <v>1388.026000976562</v>
      </c>
      <c r="AO49">
        <v>2.080761194229126</v>
      </c>
      <c r="AP49">
        <v>1296.85400390625</v>
      </c>
      <c r="AQ49">
        <v>1347.753455576041</v>
      </c>
      <c r="AR49">
        <v>1353.022207516663</v>
      </c>
      <c r="AS49">
        <v>2.9515376091003418</v>
      </c>
      <c r="AT49">
        <v>-3.2069808685359931</v>
      </c>
      <c r="AU49">
        <v>-2.5504840388302839</v>
      </c>
      <c r="AV49">
        <v>1</v>
      </c>
      <c r="AW49"/>
      <c r="AX49"/>
    </row>
    <row r="50" spans="1:50" s="1" customFormat="1" x14ac:dyDescent="0.3">
      <c r="A50">
        <v>1</v>
      </c>
      <c r="B50">
        <v>50.61</v>
      </c>
      <c r="C50">
        <v>0.38</v>
      </c>
      <c r="D50">
        <v>1.18</v>
      </c>
      <c r="E50">
        <v>0.17</v>
      </c>
      <c r="F50">
        <v>16.12</v>
      </c>
      <c r="G50">
        <v>0.49</v>
      </c>
      <c r="H50">
        <v>11.19</v>
      </c>
      <c r="I50">
        <v>20.14</v>
      </c>
      <c r="J50">
        <v>0.34</v>
      </c>
      <c r="K50">
        <v>0.02</v>
      </c>
      <c r="L50" s="1">
        <v>0</v>
      </c>
      <c r="M50">
        <v>0</v>
      </c>
      <c r="N50" s="1">
        <v>100.64</v>
      </c>
      <c r="O50" s="1" t="s">
        <v>79</v>
      </c>
      <c r="P50" t="str" cm="1">
        <f t="array" ref="P50">_xlfn.IFS(A50=1,"Core",A50=2,"Rim",TRUE,"Mantle")</f>
        <v>Core</v>
      </c>
      <c r="Q50" s="1" t="s">
        <v>92</v>
      </c>
      <c r="R50">
        <v>1.923</v>
      </c>
      <c r="S50">
        <v>1.0999999999999999E-2</v>
      </c>
      <c r="T50">
        <v>5.2999999999999999E-2</v>
      </c>
      <c r="U50">
        <v>5.0000000000000001E-3</v>
      </c>
      <c r="V50">
        <v>0.1</v>
      </c>
      <c r="W50">
        <v>0.41199999999999998</v>
      </c>
      <c r="X50">
        <v>1.6E-2</v>
      </c>
      <c r="Y50">
        <v>0.63400000000000001</v>
      </c>
      <c r="Z50">
        <v>0.82</v>
      </c>
      <c r="AA50">
        <v>2.5000000000000001E-2</v>
      </c>
      <c r="AB50">
        <v>1E-3</v>
      </c>
      <c r="AC50">
        <v>4</v>
      </c>
      <c r="AD50">
        <v>41.372351160443991</v>
      </c>
      <c r="AE50">
        <v>31.987891019172555</v>
      </c>
      <c r="AF50">
        <v>26.639757820383451</v>
      </c>
      <c r="AG50" s="2">
        <f t="shared" si="0"/>
        <v>60.611854684512423</v>
      </c>
      <c r="AH50" s="2">
        <f t="shared" si="1"/>
        <v>0.1953125</v>
      </c>
      <c r="AI50">
        <v>0.47325933400605447</v>
      </c>
      <c r="AJ50">
        <v>0.41372351160443993</v>
      </c>
      <c r="AK50"/>
      <c r="AL50"/>
      <c r="AM50">
        <v>1325.8767342208889</v>
      </c>
      <c r="AN50">
        <v>1362.249755859375</v>
      </c>
      <c r="AO50">
        <v>4.3253579139709473</v>
      </c>
      <c r="AP50">
        <v>1301.685302734375</v>
      </c>
      <c r="AQ50"/>
      <c r="AR50"/>
      <c r="AS50">
        <v>4.0710024833679199</v>
      </c>
      <c r="AT50"/>
      <c r="AU50"/>
      <c r="AV50">
        <v>1</v>
      </c>
      <c r="AW50"/>
      <c r="AX50"/>
    </row>
    <row r="51" spans="1:50" s="1" customFormat="1" x14ac:dyDescent="0.3">
      <c r="A51" s="1">
        <v>1</v>
      </c>
      <c r="B51" s="1">
        <v>50.693300000000001</v>
      </c>
      <c r="C51" s="1">
        <v>0.3286</v>
      </c>
      <c r="D51" s="1">
        <v>1.0336000000000001</v>
      </c>
      <c r="E51" s="1">
        <v>0.21609999999999999</v>
      </c>
      <c r="F51" s="1">
        <v>15.6539</v>
      </c>
      <c r="G51" s="1">
        <v>0.45090000000000002</v>
      </c>
      <c r="H51" s="1">
        <v>11.8238</v>
      </c>
      <c r="I51" s="1">
        <v>18.910399999999999</v>
      </c>
      <c r="J51" s="1">
        <v>0.307</v>
      </c>
      <c r="K51" s="1">
        <v>0</v>
      </c>
      <c r="L51" s="1">
        <v>0</v>
      </c>
      <c r="M51" s="1">
        <v>0</v>
      </c>
      <c r="N51" s="1">
        <v>99.417600000000007</v>
      </c>
      <c r="O51" s="1" t="s">
        <v>79</v>
      </c>
      <c r="P51" t="str" cm="1">
        <f t="array" ref="P51">_xlfn.IFS(A51=1,"Core",A51=2,"Rim",TRUE,"Mantle")</f>
        <v>Core</v>
      </c>
      <c r="Q51" s="1" t="s">
        <v>80</v>
      </c>
      <c r="R51" s="1">
        <v>1.944</v>
      </c>
      <c r="S51" s="1">
        <v>8.9999999999999993E-3</v>
      </c>
      <c r="T51" s="1">
        <v>4.7E-2</v>
      </c>
      <c r="U51" s="1">
        <v>7.0000000000000001E-3</v>
      </c>
      <c r="V51" s="1">
        <v>6.2E-2</v>
      </c>
      <c r="W51" s="1">
        <v>0.44</v>
      </c>
      <c r="X51" s="1">
        <v>1.4999999999999999E-2</v>
      </c>
      <c r="Y51" s="1">
        <v>0.67600000000000005</v>
      </c>
      <c r="Z51" s="1">
        <v>0.77700000000000002</v>
      </c>
      <c r="AA51" s="1">
        <v>2.3E-2</v>
      </c>
      <c r="AB51" s="1">
        <v>0</v>
      </c>
      <c r="AC51" s="1">
        <v>4</v>
      </c>
      <c r="AD51" s="2">
        <v>39.441624365482234</v>
      </c>
      <c r="AE51" s="2">
        <v>34.314720812182735</v>
      </c>
      <c r="AF51" s="2">
        <v>26.243654822335021</v>
      </c>
      <c r="AG51" s="2">
        <f t="shared" si="0"/>
        <v>60.573476702508955</v>
      </c>
      <c r="AH51" s="2">
        <f t="shared" si="1"/>
        <v>0.12350597609561753</v>
      </c>
      <c r="AI51" s="2">
        <v>0.45964467005076137</v>
      </c>
      <c r="AJ51" s="2">
        <v>0.39441624365482236</v>
      </c>
      <c r="AL51" s="1">
        <v>-0.62282420483111878</v>
      </c>
      <c r="AM51" s="1">
        <v>1343.723178015269</v>
      </c>
      <c r="AN51" s="1">
        <v>1393.871337890625</v>
      </c>
      <c r="AO51" s="1">
        <v>3.2239284515380859</v>
      </c>
      <c r="AP51" s="1">
        <v>1331.89208984375</v>
      </c>
      <c r="AQ51" s="1">
        <v>1331.242214723248</v>
      </c>
      <c r="AR51" s="1">
        <v>1325.8741045563711</v>
      </c>
      <c r="AS51" s="1">
        <v>3.1630840301513672</v>
      </c>
      <c r="AT51" s="1">
        <v>-4.6808284916146476</v>
      </c>
      <c r="AU51" s="1">
        <v>-5.3520584016982173</v>
      </c>
      <c r="AV51" s="1">
        <v>1</v>
      </c>
    </row>
    <row r="52" spans="1:50" s="1" customFormat="1" x14ac:dyDescent="0.3">
      <c r="A52" s="1">
        <v>1</v>
      </c>
      <c r="B52" s="1">
        <v>51.170040164010658</v>
      </c>
      <c r="C52" s="1">
        <v>0.36624003716361292</v>
      </c>
      <c r="D52" s="1">
        <v>1.0672347554978598</v>
      </c>
      <c r="E52" s="1">
        <v>0.20118944458406632</v>
      </c>
      <c r="F52" s="1">
        <v>15.583469026562682</v>
      </c>
      <c r="G52" s="1">
        <v>0.46346840063878675</v>
      </c>
      <c r="H52" s="1">
        <v>12.145822611228635</v>
      </c>
      <c r="I52" s="1">
        <v>18.806163530384914</v>
      </c>
      <c r="J52" s="1">
        <v>0.26297202992877966</v>
      </c>
      <c r="K52" s="1">
        <v>0</v>
      </c>
      <c r="L52" s="1">
        <v>0</v>
      </c>
      <c r="M52" s="1">
        <v>0</v>
      </c>
      <c r="N52" s="1">
        <v>100.06660000000002</v>
      </c>
      <c r="O52" s="1" t="s">
        <v>79</v>
      </c>
      <c r="P52" t="str" cm="1">
        <f t="array" ref="P52">_xlfn.IFS(A52=1,"Core",A52=2,"Rim",TRUE,"Mantle")</f>
        <v>Core</v>
      </c>
      <c r="Q52" s="1" t="s">
        <v>80</v>
      </c>
      <c r="R52" s="1">
        <v>1.948</v>
      </c>
      <c r="S52" s="1">
        <v>0.01</v>
      </c>
      <c r="T52" s="1">
        <v>4.8000000000000001E-2</v>
      </c>
      <c r="U52" s="1">
        <v>6.0000000000000001E-3</v>
      </c>
      <c r="V52" s="1">
        <v>4.8000000000000001E-2</v>
      </c>
      <c r="W52" s="1">
        <v>0.44900000000000001</v>
      </c>
      <c r="X52" s="1">
        <v>1.4999999999999999E-2</v>
      </c>
      <c r="Y52" s="1">
        <v>0.68899999999999995</v>
      </c>
      <c r="Z52" s="1">
        <v>0.76700000000000002</v>
      </c>
      <c r="AA52" s="1">
        <v>1.9E-2</v>
      </c>
      <c r="AB52" s="1">
        <v>0</v>
      </c>
      <c r="AC52" s="1">
        <v>4</v>
      </c>
      <c r="AD52" s="2">
        <v>38.97357723577236</v>
      </c>
      <c r="AE52" s="2">
        <v>35.010162601626007</v>
      </c>
      <c r="AF52" s="2">
        <v>26.016260162601622</v>
      </c>
      <c r="AG52" s="2">
        <f t="shared" si="0"/>
        <v>60.54481546572935</v>
      </c>
      <c r="AH52" s="2">
        <f t="shared" si="1"/>
        <v>9.657947686116701E-2</v>
      </c>
      <c r="AI52" s="2">
        <v>0.45503048780487804</v>
      </c>
      <c r="AJ52" s="2">
        <v>0.38973577235772361</v>
      </c>
      <c r="AL52" s="1">
        <v>-0.55774873909021849</v>
      </c>
      <c r="AM52" s="1">
        <v>1344.4913890463069</v>
      </c>
      <c r="AN52" s="1">
        <v>1379.682495117188</v>
      </c>
      <c r="AO52" s="1">
        <v>2.4890520572662349</v>
      </c>
      <c r="AP52" s="1">
        <v>1339.732177734375</v>
      </c>
      <c r="AQ52" s="1">
        <v>1354.1082502994859</v>
      </c>
      <c r="AR52" s="1">
        <v>1353.3628876001319</v>
      </c>
      <c r="AS52" s="1">
        <v>2.355304479598999</v>
      </c>
      <c r="AT52" s="1">
        <v>-2.148819532812468</v>
      </c>
      <c r="AU52" s="1">
        <v>-2.2418397940714421</v>
      </c>
      <c r="AV52" s="1">
        <v>1</v>
      </c>
    </row>
    <row r="53" spans="1:50" s="1" customFormat="1" x14ac:dyDescent="0.3">
      <c r="A53">
        <v>1</v>
      </c>
      <c r="B53">
        <v>50.661667485989582</v>
      </c>
      <c r="C53">
        <v>0.34483826565726083</v>
      </c>
      <c r="D53">
        <v>1.0443673188477043</v>
      </c>
      <c r="E53">
        <v>0.2364605250221217</v>
      </c>
      <c r="F53">
        <v>15.81329761085439</v>
      </c>
      <c r="G53">
        <v>0.39410087503686952</v>
      </c>
      <c r="H53">
        <v>11.350105201061842</v>
      </c>
      <c r="I53">
        <v>20.079439583128501</v>
      </c>
      <c r="J53">
        <v>0.28572313440173042</v>
      </c>
      <c r="K53">
        <v>0</v>
      </c>
      <c r="L53" s="1">
        <v>0</v>
      </c>
      <c r="M53">
        <v>0</v>
      </c>
      <c r="N53" s="1">
        <v>100.21000000000001</v>
      </c>
      <c r="O53" s="1" t="s">
        <v>79</v>
      </c>
      <c r="P53" t="str" cm="1">
        <f t="array" ref="P53">_xlfn.IFS(A53=1,"Core",A53=2,"Rim",TRUE,"Mantle")</f>
        <v>Core</v>
      </c>
      <c r="Q53" s="1" t="s">
        <v>92</v>
      </c>
      <c r="R53">
        <v>1.9319999999999999</v>
      </c>
      <c r="S53">
        <v>0.01</v>
      </c>
      <c r="T53">
        <v>4.7E-2</v>
      </c>
      <c r="U53">
        <v>7.0000000000000001E-3</v>
      </c>
      <c r="V53">
        <v>8.3000000000000004E-2</v>
      </c>
      <c r="W53">
        <v>0.42099999999999999</v>
      </c>
      <c r="X53">
        <v>1.2999999999999999E-2</v>
      </c>
      <c r="Y53">
        <v>0.64500000000000002</v>
      </c>
      <c r="Z53">
        <v>0.82099999999999995</v>
      </c>
      <c r="AA53">
        <v>2.1000000000000001E-2</v>
      </c>
      <c r="AB53">
        <v>0</v>
      </c>
      <c r="AC53">
        <v>4</v>
      </c>
      <c r="AD53">
        <v>41.401916288451844</v>
      </c>
      <c r="AE53">
        <v>32.526475037821484</v>
      </c>
      <c r="AF53">
        <v>26.071608673726676</v>
      </c>
      <c r="AG53" s="2">
        <f t="shared" si="0"/>
        <v>60.506566604127578</v>
      </c>
      <c r="AH53" s="2">
        <f t="shared" si="1"/>
        <v>0.16468253968253968</v>
      </c>
      <c r="AI53">
        <v>0.46772566817952599</v>
      </c>
      <c r="AJ53">
        <v>0.41401916288451845</v>
      </c>
      <c r="AK53"/>
      <c r="AL53"/>
      <c r="AM53">
        <v>1333.463988098963</v>
      </c>
      <c r="AN53">
        <v>1406.51318359375</v>
      </c>
      <c r="AO53">
        <v>3.5639081001281738</v>
      </c>
      <c r="AP53">
        <v>1335.905639648438</v>
      </c>
      <c r="AQ53"/>
      <c r="AR53"/>
      <c r="AS53">
        <v>3.2388734817504878</v>
      </c>
      <c r="AT53"/>
      <c r="AU53"/>
      <c r="AV53">
        <v>1</v>
      </c>
      <c r="AW53"/>
      <c r="AX53"/>
    </row>
    <row r="54" spans="1:50" s="1" customFormat="1" x14ac:dyDescent="0.3">
      <c r="A54">
        <v>1</v>
      </c>
      <c r="B54">
        <v>52.020932622011458</v>
      </c>
      <c r="C54">
        <v>0.237628927089508</v>
      </c>
      <c r="D54">
        <v>0.77229401304090106</v>
      </c>
      <c r="E54">
        <v>0.237628927089508</v>
      </c>
      <c r="F54">
        <v>14.198328393598102</v>
      </c>
      <c r="G54">
        <v>0.33664098004346971</v>
      </c>
      <c r="H54">
        <v>11.901248765066192</v>
      </c>
      <c r="I54">
        <v>20.247964829085163</v>
      </c>
      <c r="J54">
        <v>0.22772772179411183</v>
      </c>
      <c r="K54">
        <v>0</v>
      </c>
      <c r="L54" s="1">
        <v>0</v>
      </c>
      <c r="M54">
        <v>3.9604821181584669E-2</v>
      </c>
      <c r="N54" s="1">
        <v>100.22000000000001</v>
      </c>
      <c r="O54" s="1" t="s">
        <v>79</v>
      </c>
      <c r="P54" t="str" cm="1">
        <f t="array" ref="P54">_xlfn.IFS(A54=1,"Core",A54=2,"Rim",TRUE,"Mantle")</f>
        <v>Core</v>
      </c>
      <c r="Q54" s="1" t="s">
        <v>92</v>
      </c>
      <c r="R54">
        <v>1.976</v>
      </c>
      <c r="S54">
        <v>7.0000000000000001E-3</v>
      </c>
      <c r="T54">
        <v>3.5000000000000003E-2</v>
      </c>
      <c r="U54">
        <v>7.0000000000000001E-3</v>
      </c>
      <c r="V54">
        <v>0.01</v>
      </c>
      <c r="W54">
        <v>0.44</v>
      </c>
      <c r="X54">
        <v>1.0999999999999999E-2</v>
      </c>
      <c r="Y54">
        <v>0.67400000000000004</v>
      </c>
      <c r="Z54">
        <v>0.82399999999999995</v>
      </c>
      <c r="AA54">
        <v>1.7000000000000001E-2</v>
      </c>
      <c r="AB54">
        <v>0</v>
      </c>
      <c r="AC54">
        <v>4</v>
      </c>
      <c r="AD54">
        <v>42.062276671771308</v>
      </c>
      <c r="AE54">
        <v>34.405308831036244</v>
      </c>
      <c r="AF54">
        <v>23.532414497192448</v>
      </c>
      <c r="AG54" s="2">
        <f t="shared" si="0"/>
        <v>60.502692998204665</v>
      </c>
      <c r="AH54" s="2">
        <f t="shared" si="1"/>
        <v>2.2222222222222223E-2</v>
      </c>
      <c r="AI54">
        <v>0.44563552833078102</v>
      </c>
      <c r="AJ54">
        <v>0.42062276671771309</v>
      </c>
      <c r="AK54"/>
      <c r="AL54">
        <v>-0.94685459127134664</v>
      </c>
      <c r="AM54">
        <v>1356.165104295826</v>
      </c>
      <c r="AN54">
        <v>1401.18994140625</v>
      </c>
      <c r="AO54">
        <v>1.417522192001343</v>
      </c>
      <c r="AP54">
        <v>1342.072021484375</v>
      </c>
      <c r="AQ54">
        <v>1366.8654776615699</v>
      </c>
      <c r="AR54">
        <v>1380.1330196798381</v>
      </c>
      <c r="AS54">
        <v>3.0688648223876949</v>
      </c>
      <c r="AT54">
        <v>-1.2200811503903419</v>
      </c>
      <c r="AU54">
        <v>0.42925142673830408</v>
      </c>
      <c r="AV54">
        <v>1</v>
      </c>
      <c r="AW54"/>
      <c r="AX54"/>
    </row>
    <row r="55" spans="1:50" s="1" customFormat="1" x14ac:dyDescent="0.3">
      <c r="A55">
        <v>1</v>
      </c>
      <c r="B55">
        <v>49.67</v>
      </c>
      <c r="C55">
        <v>0.28999999999999998</v>
      </c>
      <c r="D55">
        <v>0.89</v>
      </c>
      <c r="E55">
        <v>0.1</v>
      </c>
      <c r="F55">
        <v>16.190000000000001</v>
      </c>
      <c r="G55">
        <v>0.36</v>
      </c>
      <c r="H55">
        <v>10.76</v>
      </c>
      <c r="I55">
        <v>20.52</v>
      </c>
      <c r="J55">
        <v>0.28000000000000003</v>
      </c>
      <c r="K55">
        <v>0</v>
      </c>
      <c r="L55" s="1">
        <v>0</v>
      </c>
      <c r="M55">
        <v>0</v>
      </c>
      <c r="N55" s="1">
        <v>99.06</v>
      </c>
      <c r="O55" s="1" t="s">
        <v>79</v>
      </c>
      <c r="P55" t="str" cm="1">
        <f t="array" ref="P55">_xlfn.IFS(A55=1,"Core",A55=2,"Rim",TRUE,"Mantle")</f>
        <v>Core</v>
      </c>
      <c r="Q55" s="1" t="s">
        <v>92</v>
      </c>
      <c r="R55">
        <v>1.921</v>
      </c>
      <c r="S55">
        <v>8.0000000000000002E-3</v>
      </c>
      <c r="T55">
        <v>4.1000000000000002E-2</v>
      </c>
      <c r="U55">
        <v>3.0000000000000001E-3</v>
      </c>
      <c r="V55">
        <v>0.11899999999999999</v>
      </c>
      <c r="W55">
        <v>0.40500000000000003</v>
      </c>
      <c r="X55">
        <v>1.2E-2</v>
      </c>
      <c r="Y55">
        <v>0.62</v>
      </c>
      <c r="Z55">
        <v>0.85</v>
      </c>
      <c r="AA55">
        <v>2.1000000000000001E-2</v>
      </c>
      <c r="AB55">
        <v>0</v>
      </c>
      <c r="AC55">
        <v>4</v>
      </c>
      <c r="AD55">
        <v>42.372881355932194</v>
      </c>
      <c r="AE55">
        <v>30.907278165503488</v>
      </c>
      <c r="AF55">
        <v>26.719840478564311</v>
      </c>
      <c r="AG55" s="2">
        <f t="shared" si="0"/>
        <v>60.487804878048792</v>
      </c>
      <c r="AH55" s="2">
        <f t="shared" si="1"/>
        <v>0.22709923664122136</v>
      </c>
      <c r="AI55">
        <v>0.47906281156530406</v>
      </c>
      <c r="AJ55">
        <v>0.42372881355932196</v>
      </c>
      <c r="AK55"/>
      <c r="AL55"/>
      <c r="AM55">
        <v>1321.931459039273</v>
      </c>
      <c r="AN55">
        <v>1375.137329101562</v>
      </c>
      <c r="AO55">
        <v>3.619343519210815</v>
      </c>
      <c r="AP55">
        <v>1308.252197265625</v>
      </c>
      <c r="AQ55"/>
      <c r="AR55"/>
      <c r="AS55">
        <v>3.6132020950317378</v>
      </c>
      <c r="AT55"/>
      <c r="AU55"/>
      <c r="AV55">
        <v>1</v>
      </c>
      <c r="AW55"/>
      <c r="AX55"/>
    </row>
    <row r="56" spans="1:50" s="1" customFormat="1" x14ac:dyDescent="0.3">
      <c r="A56">
        <v>1</v>
      </c>
      <c r="B56">
        <v>50.2</v>
      </c>
      <c r="C56">
        <v>0.32</v>
      </c>
      <c r="D56">
        <v>0.92</v>
      </c>
      <c r="E56">
        <v>0.23</v>
      </c>
      <c r="F56">
        <v>16.43</v>
      </c>
      <c r="G56">
        <v>0.44</v>
      </c>
      <c r="H56">
        <v>10.93</v>
      </c>
      <c r="I56">
        <v>20.75</v>
      </c>
      <c r="J56">
        <v>0.22</v>
      </c>
      <c r="K56">
        <v>0</v>
      </c>
      <c r="L56" s="1">
        <v>0</v>
      </c>
      <c r="M56">
        <v>0.02</v>
      </c>
      <c r="N56" s="1">
        <v>100.46</v>
      </c>
      <c r="O56" s="1" t="s">
        <v>79</v>
      </c>
      <c r="P56" t="str" cm="1">
        <f t="array" ref="P56">_xlfn.IFS(A56=1,"Core",A56=2,"Rim",TRUE,"Mantle")</f>
        <v>Core</v>
      </c>
      <c r="Q56" s="1" t="s">
        <v>92</v>
      </c>
      <c r="R56">
        <v>1.917</v>
      </c>
      <c r="S56">
        <v>8.9999999999999993E-3</v>
      </c>
      <c r="T56">
        <v>4.1000000000000002E-2</v>
      </c>
      <c r="U56">
        <v>7.0000000000000001E-3</v>
      </c>
      <c r="V56">
        <v>0.11600000000000001</v>
      </c>
      <c r="W56">
        <v>0.40799999999999997</v>
      </c>
      <c r="X56">
        <v>1.4E-2</v>
      </c>
      <c r="Y56">
        <v>0.622</v>
      </c>
      <c r="Z56">
        <v>0.84899999999999998</v>
      </c>
      <c r="AA56">
        <v>1.6E-2</v>
      </c>
      <c r="AB56">
        <v>0</v>
      </c>
      <c r="AC56">
        <v>4</v>
      </c>
      <c r="AD56">
        <v>42.259830761572928</v>
      </c>
      <c r="AE56">
        <v>30.960676953708312</v>
      </c>
      <c r="AF56">
        <v>26.779492284718771</v>
      </c>
      <c r="AG56" s="2">
        <f t="shared" si="0"/>
        <v>60.388349514563103</v>
      </c>
      <c r="AH56" s="2">
        <f t="shared" si="1"/>
        <v>0.22137404580152673</v>
      </c>
      <c r="AI56">
        <v>0.47909407665505233</v>
      </c>
      <c r="AJ56">
        <v>0.42259830761572931</v>
      </c>
      <c r="AK56"/>
      <c r="AL56"/>
      <c r="AM56">
        <v>1310.0517484026691</v>
      </c>
      <c r="AN56">
        <v>1416.993408203125</v>
      </c>
      <c r="AO56">
        <v>3.733932733535767</v>
      </c>
      <c r="AP56">
        <v>1315.630004882812</v>
      </c>
      <c r="AQ56"/>
      <c r="AR56"/>
      <c r="AS56">
        <v>2.9795305728912349</v>
      </c>
      <c r="AT56"/>
      <c r="AU56"/>
      <c r="AV56">
        <v>1</v>
      </c>
      <c r="AW56"/>
      <c r="AX56"/>
    </row>
    <row r="57" spans="1:50" s="1" customFormat="1" x14ac:dyDescent="0.3">
      <c r="A57" s="1">
        <v>1</v>
      </c>
      <c r="B57" s="1">
        <v>50.816600000000001</v>
      </c>
      <c r="C57" s="1">
        <v>0.37390000000000001</v>
      </c>
      <c r="D57" s="1">
        <v>1.0348999999999999</v>
      </c>
      <c r="E57" s="1">
        <v>0.16739999999999999</v>
      </c>
      <c r="F57" s="1">
        <v>15.744199999999999</v>
      </c>
      <c r="G57" s="1">
        <v>0.44690000000000002</v>
      </c>
      <c r="H57" s="1">
        <v>11.842599999999999</v>
      </c>
      <c r="I57" s="1">
        <v>19.006</v>
      </c>
      <c r="J57" s="1">
        <v>0.29020000000000001</v>
      </c>
      <c r="K57" s="1">
        <v>0</v>
      </c>
      <c r="L57" s="1">
        <v>0</v>
      </c>
      <c r="M57" s="1">
        <v>0</v>
      </c>
      <c r="N57" s="1">
        <v>99.722700000000003</v>
      </c>
      <c r="O57" s="1" t="s">
        <v>79</v>
      </c>
      <c r="P57" t="str" cm="1">
        <f t="array" ref="P57">_xlfn.IFS(A57=1,"Core",A57=2,"Rim",TRUE,"Mantle")</f>
        <v>Core</v>
      </c>
      <c r="Q57" s="1" t="s">
        <v>80</v>
      </c>
      <c r="R57" s="1">
        <v>1.944</v>
      </c>
      <c r="S57" s="1">
        <v>1.0999999999999999E-2</v>
      </c>
      <c r="T57" s="1">
        <v>4.7E-2</v>
      </c>
      <c r="U57" s="1">
        <v>5.0000000000000001E-3</v>
      </c>
      <c r="V57" s="1">
        <v>6.0999999999999999E-2</v>
      </c>
      <c r="W57" s="1">
        <v>0.443</v>
      </c>
      <c r="X57" s="1">
        <v>1.4E-2</v>
      </c>
      <c r="Y57" s="1">
        <v>0.67500000000000004</v>
      </c>
      <c r="Z57" s="1">
        <v>0.77900000000000003</v>
      </c>
      <c r="AA57" s="1">
        <v>2.1999999999999999E-2</v>
      </c>
      <c r="AB57" s="1">
        <v>0</v>
      </c>
      <c r="AC57" s="1">
        <v>4</v>
      </c>
      <c r="AD57" s="2">
        <v>39.503042596348877</v>
      </c>
      <c r="AE57" s="2">
        <v>34.22920892494929</v>
      </c>
      <c r="AF57" s="2">
        <v>26.267748478701826</v>
      </c>
      <c r="AG57" s="2">
        <f t="shared" si="0"/>
        <v>60.375670840787123</v>
      </c>
      <c r="AH57" s="2">
        <f t="shared" si="1"/>
        <v>0.12103174603174603</v>
      </c>
      <c r="AI57" s="2">
        <v>0.46019269776876259</v>
      </c>
      <c r="AJ57" s="2">
        <v>0.39503042596348875</v>
      </c>
      <c r="AL57" s="1">
        <v>-0.9201610915995353</v>
      </c>
      <c r="AM57" s="1">
        <v>1341.708762197366</v>
      </c>
      <c r="AN57" s="1">
        <v>1385.391235351562</v>
      </c>
      <c r="AO57" s="1">
        <v>3.0329830646514888</v>
      </c>
      <c r="AP57" s="1">
        <v>1332.572021484375</v>
      </c>
      <c r="AQ57" s="1">
        <v>1309.7428988318179</v>
      </c>
      <c r="AR57" s="1">
        <v>1303.8212056967529</v>
      </c>
      <c r="AS57" s="1">
        <v>3.0751800537109379</v>
      </c>
      <c r="AT57" s="1">
        <v>-7.2155599959291976</v>
      </c>
      <c r="AU57" s="1">
        <v>-7.9567043000767983</v>
      </c>
      <c r="AV57" s="1">
        <v>1</v>
      </c>
    </row>
    <row r="58" spans="1:50" s="1" customFormat="1" x14ac:dyDescent="0.3">
      <c r="A58">
        <v>1</v>
      </c>
      <c r="B58">
        <v>50.724174565560823</v>
      </c>
      <c r="C58">
        <v>0.33664296998420223</v>
      </c>
      <c r="D58">
        <v>1.039632701421801</v>
      </c>
      <c r="E58">
        <v>0.15842022116903634</v>
      </c>
      <c r="F58">
        <v>15.990541074249602</v>
      </c>
      <c r="G58">
        <v>0.47526066350710899</v>
      </c>
      <c r="H58">
        <v>11.426058451816745</v>
      </c>
      <c r="I58">
        <v>19.70351500789889</v>
      </c>
      <c r="J58">
        <v>0.32674170616113746</v>
      </c>
      <c r="K58">
        <v>0</v>
      </c>
      <c r="L58" s="1">
        <v>0</v>
      </c>
      <c r="M58">
        <v>9.9012638230647709E-2</v>
      </c>
      <c r="N58" s="1">
        <v>100.27999999999999</v>
      </c>
      <c r="O58" s="1" t="s">
        <v>79</v>
      </c>
      <c r="P58" t="str" cm="1">
        <f t="array" ref="P58">_xlfn.IFS(A58=1,"Core",A58=2,"Rim",TRUE,"Mantle")</f>
        <v>Core</v>
      </c>
      <c r="Q58" s="1" t="s">
        <v>92</v>
      </c>
      <c r="R58">
        <v>1.9350000000000001</v>
      </c>
      <c r="S58">
        <v>0.01</v>
      </c>
      <c r="T58">
        <v>4.7E-2</v>
      </c>
      <c r="U58">
        <v>5.0000000000000001E-3</v>
      </c>
      <c r="V58">
        <v>8.4000000000000005E-2</v>
      </c>
      <c r="W58">
        <v>0.42599999999999999</v>
      </c>
      <c r="X58">
        <v>1.4999999999999999E-2</v>
      </c>
      <c r="Y58">
        <v>0.64900000000000002</v>
      </c>
      <c r="Z58">
        <v>0.80500000000000005</v>
      </c>
      <c r="AA58">
        <v>2.4E-2</v>
      </c>
      <c r="AB58">
        <v>0</v>
      </c>
      <c r="AC58">
        <v>4</v>
      </c>
      <c r="AD58">
        <v>40.677109651339066</v>
      </c>
      <c r="AE58">
        <v>32.794340576048512</v>
      </c>
      <c r="AF58">
        <v>26.528549772612429</v>
      </c>
      <c r="AG58" s="2">
        <f t="shared" si="0"/>
        <v>60.372093023255822</v>
      </c>
      <c r="AH58" s="2">
        <f t="shared" si="1"/>
        <v>0.16470588235294117</v>
      </c>
      <c r="AI58">
        <v>0.46867104598281961</v>
      </c>
      <c r="AJ58">
        <v>0.40677109651339066</v>
      </c>
      <c r="AK58"/>
      <c r="AL58"/>
      <c r="AM58">
        <v>1332.2012932604091</v>
      </c>
      <c r="AN58">
        <v>1381.2021484375</v>
      </c>
      <c r="AO58">
        <v>2.941112756729126</v>
      </c>
      <c r="AP58">
        <v>1323.832153320312</v>
      </c>
      <c r="AQ58"/>
      <c r="AR58"/>
      <c r="AS58">
        <v>3.8053469657897949</v>
      </c>
      <c r="AT58"/>
      <c r="AU58"/>
      <c r="AV58">
        <v>1</v>
      </c>
      <c r="AW58"/>
      <c r="AX58"/>
    </row>
    <row r="59" spans="1:50" s="1" customFormat="1" x14ac:dyDescent="0.3">
      <c r="A59">
        <v>1</v>
      </c>
      <c r="B59">
        <v>50.79</v>
      </c>
      <c r="C59">
        <v>0.3</v>
      </c>
      <c r="D59">
        <v>0.8</v>
      </c>
      <c r="E59">
        <v>0.38</v>
      </c>
      <c r="F59">
        <v>15.22</v>
      </c>
      <c r="G59">
        <v>0.43</v>
      </c>
      <c r="H59">
        <v>11.4</v>
      </c>
      <c r="I59">
        <v>20.350000000000001</v>
      </c>
      <c r="J59">
        <v>0.18</v>
      </c>
      <c r="K59">
        <v>0</v>
      </c>
      <c r="L59" s="1">
        <v>0</v>
      </c>
      <c r="M59">
        <v>0.02</v>
      </c>
      <c r="N59" s="1">
        <v>99.870000000000019</v>
      </c>
      <c r="O59" s="1" t="s">
        <v>79</v>
      </c>
      <c r="P59" t="str" cm="1">
        <f t="array" ref="P59">_xlfn.IFS(A59=1,"Core",A59=2,"Rim",TRUE,"Mantle")</f>
        <v>Core</v>
      </c>
      <c r="Q59" s="1" t="s">
        <v>92</v>
      </c>
      <c r="R59">
        <v>1.944</v>
      </c>
      <c r="S59">
        <v>8.9999999999999993E-3</v>
      </c>
      <c r="T59">
        <v>3.5999999999999997E-2</v>
      </c>
      <c r="U59">
        <v>1.0999999999999999E-2</v>
      </c>
      <c r="V59">
        <v>0.06</v>
      </c>
      <c r="W59">
        <v>0.42699999999999999</v>
      </c>
      <c r="X59">
        <v>1.4E-2</v>
      </c>
      <c r="Y59">
        <v>0.65</v>
      </c>
      <c r="Z59">
        <v>0.83499999999999996</v>
      </c>
      <c r="AA59">
        <v>1.2999999999999999E-2</v>
      </c>
      <c r="AB59">
        <v>0</v>
      </c>
      <c r="AC59">
        <v>4</v>
      </c>
      <c r="AD59">
        <v>42.04431017119839</v>
      </c>
      <c r="AE59">
        <v>32.729103726082577</v>
      </c>
      <c r="AF59">
        <v>25.226586102719033</v>
      </c>
      <c r="AG59" s="2">
        <f t="shared" si="0"/>
        <v>60.352831940575683</v>
      </c>
      <c r="AH59" s="2">
        <f t="shared" si="1"/>
        <v>0.12320328542094455</v>
      </c>
      <c r="AI59">
        <v>0.46248741188318232</v>
      </c>
      <c r="AJ59">
        <v>0.4204431017119839</v>
      </c>
      <c r="AK59"/>
      <c r="AL59"/>
      <c r="AM59">
        <v>1324.7974189195879</v>
      </c>
      <c r="AN59">
        <v>1407.443725585938</v>
      </c>
      <c r="AO59">
        <v>2.5747194290161128</v>
      </c>
      <c r="AP59">
        <v>1332.260986328125</v>
      </c>
      <c r="AQ59"/>
      <c r="AR59"/>
      <c r="AS59">
        <v>2.7163510322570801</v>
      </c>
      <c r="AT59"/>
      <c r="AU59"/>
      <c r="AV59">
        <v>1</v>
      </c>
      <c r="AW59"/>
      <c r="AX59"/>
    </row>
    <row r="60" spans="1:50" s="1" customFormat="1" x14ac:dyDescent="0.3">
      <c r="A60">
        <v>1</v>
      </c>
      <c r="B60">
        <v>51.262369430510475</v>
      </c>
      <c r="C60">
        <v>0.35468869873118913</v>
      </c>
      <c r="D60">
        <v>0.87686928297432876</v>
      </c>
      <c r="E60">
        <v>0.24631159634110358</v>
      </c>
      <c r="F60">
        <v>15.281171437002063</v>
      </c>
      <c r="G60">
        <v>0.52218058424313962</v>
      </c>
      <c r="H60">
        <v>11.813104160519327</v>
      </c>
      <c r="I60">
        <v>19.576845677190914</v>
      </c>
      <c r="J60">
        <v>0.23645913248745942</v>
      </c>
      <c r="K60">
        <v>0</v>
      </c>
      <c r="L60" s="1">
        <v>0</v>
      </c>
      <c r="M60">
        <v>0</v>
      </c>
      <c r="N60" s="1">
        <v>100.17</v>
      </c>
      <c r="O60" s="1" t="s">
        <v>79</v>
      </c>
      <c r="P60" t="str" cm="1">
        <f t="array" ref="P60">_xlfn.IFS(A60=1,"Core",A60=2,"Rim",TRUE,"Mantle")</f>
        <v>Core</v>
      </c>
      <c r="Q60" s="1" t="s">
        <v>92</v>
      </c>
      <c r="R60">
        <v>1.952</v>
      </c>
      <c r="S60">
        <v>0.01</v>
      </c>
      <c r="T60">
        <v>3.9E-2</v>
      </c>
      <c r="U60">
        <v>7.0000000000000001E-3</v>
      </c>
      <c r="V60">
        <v>4.4999999999999998E-2</v>
      </c>
      <c r="W60">
        <v>0.441</v>
      </c>
      <c r="X60">
        <v>1.7000000000000001E-2</v>
      </c>
      <c r="Y60">
        <v>0.67100000000000004</v>
      </c>
      <c r="Z60">
        <v>0.79900000000000004</v>
      </c>
      <c r="AA60">
        <v>1.7000000000000001E-2</v>
      </c>
      <c r="AB60">
        <v>0</v>
      </c>
      <c r="AC60">
        <v>4</v>
      </c>
      <c r="AD60">
        <v>40.496705524581849</v>
      </c>
      <c r="AE60">
        <v>34.009123162696405</v>
      </c>
      <c r="AF60">
        <v>25.494171312721743</v>
      </c>
      <c r="AG60" s="2">
        <f t="shared" si="0"/>
        <v>60.341726618705039</v>
      </c>
      <c r="AH60" s="2">
        <f t="shared" si="1"/>
        <v>9.2592592592592587E-2</v>
      </c>
      <c r="AI60">
        <v>0.45742524075012669</v>
      </c>
      <c r="AJ60">
        <v>0.4049670552458185</v>
      </c>
      <c r="AK60"/>
      <c r="AL60"/>
      <c r="AM60">
        <v>1331.1711821864701</v>
      </c>
      <c r="AN60">
        <v>1399.112670898438</v>
      </c>
      <c r="AO60">
        <v>2.5323555469512939</v>
      </c>
      <c r="AP60">
        <v>1320.018432617188</v>
      </c>
      <c r="AQ60"/>
      <c r="AR60"/>
      <c r="AS60">
        <v>2.8059425354003911</v>
      </c>
      <c r="AT60"/>
      <c r="AU60"/>
      <c r="AV60">
        <v>1</v>
      </c>
      <c r="AW60"/>
      <c r="AX60"/>
    </row>
    <row r="61" spans="1:50" s="1" customFormat="1" x14ac:dyDescent="0.3">
      <c r="A61">
        <v>1</v>
      </c>
      <c r="B61">
        <v>51.002462311557792</v>
      </c>
      <c r="C61">
        <v>0.40596019312247511</v>
      </c>
      <c r="D61">
        <v>0.98024534436890332</v>
      </c>
      <c r="E61">
        <v>0.21783229874864518</v>
      </c>
      <c r="F61">
        <v>15.644319637402701</v>
      </c>
      <c r="G61">
        <v>0.39605872499753675</v>
      </c>
      <c r="H61">
        <v>11.426294216178933</v>
      </c>
      <c r="I61">
        <v>20.099980293624991</v>
      </c>
      <c r="J61">
        <v>0.2871425756232141</v>
      </c>
      <c r="K61">
        <v>2.9704404374815252E-2</v>
      </c>
      <c r="L61" s="1">
        <v>0</v>
      </c>
      <c r="M61">
        <v>0</v>
      </c>
      <c r="N61" s="1">
        <v>100.49000000000001</v>
      </c>
      <c r="O61" s="1" t="s">
        <v>79</v>
      </c>
      <c r="P61" t="str" cm="1">
        <f t="array" ref="P61">_xlfn.IFS(A61=1,"Core",A61=2,"Rim",TRUE,"Mantle")</f>
        <v>Core</v>
      </c>
      <c r="Q61" s="1" t="s">
        <v>92</v>
      </c>
      <c r="R61">
        <v>1.9390000000000001</v>
      </c>
      <c r="S61">
        <v>1.2E-2</v>
      </c>
      <c r="T61">
        <v>4.3999999999999997E-2</v>
      </c>
      <c r="U61">
        <v>7.0000000000000001E-3</v>
      </c>
      <c r="V61">
        <v>7.0999999999999994E-2</v>
      </c>
      <c r="W61">
        <v>0.42599999999999999</v>
      </c>
      <c r="X61">
        <v>1.2999999999999999E-2</v>
      </c>
      <c r="Y61">
        <v>0.64700000000000002</v>
      </c>
      <c r="Z61">
        <v>0.81899999999999995</v>
      </c>
      <c r="AA61">
        <v>2.1000000000000001E-2</v>
      </c>
      <c r="AB61">
        <v>1E-3</v>
      </c>
      <c r="AC61">
        <v>4</v>
      </c>
      <c r="AD61">
        <v>41.44736842105263</v>
      </c>
      <c r="AE61">
        <v>32.742914979757089</v>
      </c>
      <c r="AF61">
        <v>25.809716599190285</v>
      </c>
      <c r="AG61" s="2">
        <f t="shared" si="0"/>
        <v>60.298229263746506</v>
      </c>
      <c r="AH61" s="2">
        <f t="shared" si="1"/>
        <v>0.14285714285714285</v>
      </c>
      <c r="AI61">
        <v>0.46533400809716602</v>
      </c>
      <c r="AJ61">
        <v>0.41447368421052633</v>
      </c>
      <c r="AK61"/>
      <c r="AL61"/>
      <c r="AM61">
        <v>1336.513253915426</v>
      </c>
      <c r="AN61">
        <v>1363.423461914062</v>
      </c>
      <c r="AO61">
        <v>3.8431472778320308</v>
      </c>
      <c r="AP61">
        <v>1322.872314453125</v>
      </c>
      <c r="AQ61"/>
      <c r="AR61"/>
      <c r="AS61">
        <v>3.9379246234893799</v>
      </c>
      <c r="AT61"/>
      <c r="AU61"/>
      <c r="AV61">
        <v>1</v>
      </c>
      <c r="AW61"/>
      <c r="AX61"/>
    </row>
    <row r="62" spans="1:50" s="1" customFormat="1" x14ac:dyDescent="0.3">
      <c r="A62" s="1">
        <v>1</v>
      </c>
      <c r="B62" s="1">
        <v>50.729100000000003</v>
      </c>
      <c r="C62" s="1">
        <v>0.37119999999999997</v>
      </c>
      <c r="D62" s="1">
        <v>1.0097</v>
      </c>
      <c r="E62" s="1">
        <v>0.17199999999999999</v>
      </c>
      <c r="F62" s="1">
        <v>15.9871</v>
      </c>
      <c r="G62" s="1">
        <v>0.4551</v>
      </c>
      <c r="H62" s="1">
        <v>11.9625</v>
      </c>
      <c r="I62" s="1">
        <v>18.509699999999999</v>
      </c>
      <c r="J62" s="1">
        <v>0.30280000000000001</v>
      </c>
      <c r="K62" s="1">
        <v>0</v>
      </c>
      <c r="L62" s="1">
        <v>0</v>
      </c>
      <c r="M62" s="1">
        <v>0</v>
      </c>
      <c r="N62" s="1">
        <v>99.499200000000016</v>
      </c>
      <c r="O62" s="1" t="s">
        <v>79</v>
      </c>
      <c r="P62" t="str" cm="1">
        <f t="array" ref="P62">_xlfn.IFS(A62=1,"Core",A62=2,"Rim",TRUE,"Mantle")</f>
        <v>Core</v>
      </c>
      <c r="Q62" s="1" t="s">
        <v>80</v>
      </c>
      <c r="R62" s="1">
        <v>1.9450000000000001</v>
      </c>
      <c r="S62" s="1">
        <v>1.0999999999999999E-2</v>
      </c>
      <c r="T62" s="1">
        <v>4.5999999999999999E-2</v>
      </c>
      <c r="U62" s="1">
        <v>5.0000000000000001E-3</v>
      </c>
      <c r="V62" s="1">
        <v>6.0999999999999999E-2</v>
      </c>
      <c r="W62" s="1">
        <v>0.45200000000000001</v>
      </c>
      <c r="X62" s="1">
        <v>1.4999999999999999E-2</v>
      </c>
      <c r="Y62" s="1">
        <v>0.68300000000000005</v>
      </c>
      <c r="Z62" s="1">
        <v>0.76</v>
      </c>
      <c r="AA62" s="1">
        <v>2.3E-2</v>
      </c>
      <c r="AB62" s="1">
        <v>0</v>
      </c>
      <c r="AC62" s="1">
        <v>4</v>
      </c>
      <c r="AD62" s="2">
        <v>38.559107052257737</v>
      </c>
      <c r="AE62" s="2">
        <v>34.652460679857946</v>
      </c>
      <c r="AF62" s="2">
        <v>26.788432267884321</v>
      </c>
      <c r="AG62" s="2">
        <f t="shared" si="0"/>
        <v>60.1762114537445</v>
      </c>
      <c r="AH62" s="2">
        <f t="shared" si="1"/>
        <v>0.1189083820662768</v>
      </c>
      <c r="AI62" s="2">
        <v>0.46067985794013189</v>
      </c>
      <c r="AJ62" s="2">
        <v>0.38559107052257735</v>
      </c>
      <c r="AL62" s="1">
        <v>-0.51010341423079808</v>
      </c>
      <c r="AM62" s="1">
        <v>1344.753550944356</v>
      </c>
      <c r="AN62" s="1">
        <v>1383.000732421875</v>
      </c>
      <c r="AO62" s="1">
        <v>3.0195801258087158</v>
      </c>
      <c r="AP62" s="1">
        <v>1333.314575195312</v>
      </c>
      <c r="AQ62" s="1">
        <v>1312.129168284722</v>
      </c>
      <c r="AR62" s="1">
        <v>1304.516792240451</v>
      </c>
      <c r="AS62" s="1">
        <v>3.0914626121521001</v>
      </c>
      <c r="AT62" s="1">
        <v>-6.9508873753911757</v>
      </c>
      <c r="AU62" s="1">
        <v>-7.9034361479891801</v>
      </c>
      <c r="AV62" s="1">
        <v>1</v>
      </c>
    </row>
    <row r="63" spans="1:50" s="1" customFormat="1" x14ac:dyDescent="0.3">
      <c r="A63">
        <v>1</v>
      </c>
      <c r="B63">
        <v>49.49</v>
      </c>
      <c r="C63">
        <v>0.39</v>
      </c>
      <c r="D63">
        <v>1.23</v>
      </c>
      <c r="E63">
        <v>0.19</v>
      </c>
      <c r="F63">
        <v>16.72</v>
      </c>
      <c r="G63">
        <v>0.52</v>
      </c>
      <c r="H63">
        <v>10.79</v>
      </c>
      <c r="I63">
        <v>19.95</v>
      </c>
      <c r="J63">
        <v>0.31</v>
      </c>
      <c r="K63">
        <v>0</v>
      </c>
      <c r="L63" s="1">
        <v>0</v>
      </c>
      <c r="M63">
        <v>0.02</v>
      </c>
      <c r="N63" s="1">
        <v>99.609999999999985</v>
      </c>
      <c r="O63" s="1" t="s">
        <v>79</v>
      </c>
      <c r="P63" t="str" cm="1">
        <f t="array" ref="P63">_xlfn.IFS(A63=1,"Core",A63=2,"Rim",TRUE,"Mantle")</f>
        <v>Core</v>
      </c>
      <c r="Q63" s="1" t="s">
        <v>92</v>
      </c>
      <c r="R63">
        <v>1.9059999999999999</v>
      </c>
      <c r="S63">
        <v>1.0999999999999999E-2</v>
      </c>
      <c r="T63">
        <v>5.6000000000000001E-2</v>
      </c>
      <c r="U63">
        <v>6.0000000000000001E-3</v>
      </c>
      <c r="V63">
        <v>0.127</v>
      </c>
      <c r="W63">
        <v>0.41099999999999998</v>
      </c>
      <c r="X63">
        <v>1.7000000000000001E-2</v>
      </c>
      <c r="Y63">
        <v>0.61899999999999999</v>
      </c>
      <c r="Z63">
        <v>0.82299999999999995</v>
      </c>
      <c r="AA63">
        <v>2.3E-2</v>
      </c>
      <c r="AB63">
        <v>0</v>
      </c>
      <c r="AC63">
        <v>4</v>
      </c>
      <c r="AD63">
        <v>41.211817726589885</v>
      </c>
      <c r="AE63">
        <v>30.996494742113175</v>
      </c>
      <c r="AF63">
        <v>27.791687531296951</v>
      </c>
      <c r="AG63" s="2">
        <f t="shared" si="0"/>
        <v>60.097087378640779</v>
      </c>
      <c r="AH63" s="2">
        <f t="shared" si="1"/>
        <v>0.23605947955390333</v>
      </c>
      <c r="AI63">
        <v>0.48397596394591891</v>
      </c>
      <c r="AJ63">
        <v>0.41211817726589883</v>
      </c>
      <c r="AK63"/>
      <c r="AL63"/>
      <c r="AM63">
        <v>1311.073820013034</v>
      </c>
      <c r="AN63">
        <v>1415.331787109375</v>
      </c>
      <c r="AO63">
        <v>5.5086121559143066</v>
      </c>
      <c r="AP63">
        <v>1309.569702148438</v>
      </c>
      <c r="AQ63"/>
      <c r="AR63"/>
      <c r="AS63">
        <v>3.7476646900177002</v>
      </c>
      <c r="AT63"/>
      <c r="AU63"/>
      <c r="AV63">
        <v>1</v>
      </c>
      <c r="AW63"/>
      <c r="AX63"/>
    </row>
    <row r="64" spans="1:50" s="1" customFormat="1" x14ac:dyDescent="0.3">
      <c r="A64" s="1">
        <v>1</v>
      </c>
      <c r="B64" s="1">
        <v>50.686900000000001</v>
      </c>
      <c r="C64" s="1">
        <v>0.3826</v>
      </c>
      <c r="D64" s="1">
        <v>1.1082000000000001</v>
      </c>
      <c r="E64" s="1">
        <v>0.13969999999999999</v>
      </c>
      <c r="F64" s="1">
        <v>15.908799999999999</v>
      </c>
      <c r="G64" s="1">
        <v>0.4304</v>
      </c>
      <c r="H64" s="1">
        <v>11.7529</v>
      </c>
      <c r="I64" s="1">
        <v>18.946999999999999</v>
      </c>
      <c r="J64" s="1">
        <v>0.27489999999999998</v>
      </c>
      <c r="K64" s="1">
        <v>0</v>
      </c>
      <c r="L64" s="1">
        <v>0</v>
      </c>
      <c r="M64" s="1">
        <v>0</v>
      </c>
      <c r="N64" s="1">
        <v>99.631400000000014</v>
      </c>
      <c r="O64" s="1" t="s">
        <v>79</v>
      </c>
      <c r="P64" t="str" cm="1">
        <f t="array" ref="P64">_xlfn.IFS(A64=1,"Core",A64=2,"Rim",TRUE,"Mantle")</f>
        <v>Core</v>
      </c>
      <c r="Q64" s="1" t="s">
        <v>80</v>
      </c>
      <c r="R64" s="1">
        <v>1.9419999999999999</v>
      </c>
      <c r="S64" s="1">
        <v>1.0999999999999999E-2</v>
      </c>
      <c r="T64" s="1">
        <v>0.05</v>
      </c>
      <c r="U64" s="1">
        <v>4.0000000000000001E-3</v>
      </c>
      <c r="V64" s="1">
        <v>0.06</v>
      </c>
      <c r="W64" s="1">
        <v>0.44900000000000001</v>
      </c>
      <c r="X64" s="1">
        <v>1.4E-2</v>
      </c>
      <c r="Y64" s="1">
        <v>0.67100000000000004</v>
      </c>
      <c r="Z64" s="1">
        <v>0.77800000000000002</v>
      </c>
      <c r="AA64" s="1">
        <v>0.02</v>
      </c>
      <c r="AB64" s="1">
        <v>0</v>
      </c>
      <c r="AC64" s="1">
        <v>4</v>
      </c>
      <c r="AD64" s="2">
        <v>39.452332657200813</v>
      </c>
      <c r="AE64" s="2">
        <v>34.026369168356993</v>
      </c>
      <c r="AF64" s="2">
        <v>26.521298174442187</v>
      </c>
      <c r="AG64" s="2">
        <f t="shared" si="0"/>
        <v>59.910714285714285</v>
      </c>
      <c r="AH64" s="2">
        <f t="shared" si="1"/>
        <v>0.11787819253438113</v>
      </c>
      <c r="AI64" s="2">
        <v>0.4624746450304259</v>
      </c>
      <c r="AJ64" s="2">
        <v>0.39452332657200812</v>
      </c>
      <c r="AL64" s="1">
        <v>-0.84457120164804422</v>
      </c>
      <c r="AM64" s="1">
        <v>1341.3381591160021</v>
      </c>
      <c r="AN64" s="1">
        <v>1380.098022460938</v>
      </c>
      <c r="AO64" s="1">
        <v>2.6623189449310298</v>
      </c>
      <c r="AP64" s="1">
        <v>1331.345336914062</v>
      </c>
      <c r="AQ64" s="1">
        <v>1333.231589216309</v>
      </c>
      <c r="AR64" s="1">
        <v>1329.925994556876</v>
      </c>
      <c r="AS64" s="1">
        <v>2.9243869781494141</v>
      </c>
      <c r="AT64" s="1">
        <v>-4.1340923765733351</v>
      </c>
      <c r="AU64" s="1">
        <v>-4.5481636216332397</v>
      </c>
      <c r="AV64" s="1">
        <v>1</v>
      </c>
    </row>
    <row r="65" spans="1:50" s="1" customFormat="1" x14ac:dyDescent="0.3">
      <c r="A65">
        <v>1</v>
      </c>
      <c r="B65">
        <v>51.62</v>
      </c>
      <c r="C65">
        <v>0.34</v>
      </c>
      <c r="D65">
        <v>0.92</v>
      </c>
      <c r="E65">
        <v>0.23</v>
      </c>
      <c r="F65">
        <v>15.06</v>
      </c>
      <c r="G65">
        <v>0.41</v>
      </c>
      <c r="H65">
        <v>11.34</v>
      </c>
      <c r="I65">
        <v>20.59</v>
      </c>
      <c r="J65">
        <v>0.32</v>
      </c>
      <c r="K65">
        <v>0</v>
      </c>
      <c r="L65" s="1">
        <v>0</v>
      </c>
      <c r="M65">
        <v>0</v>
      </c>
      <c r="N65" s="1">
        <v>100.83</v>
      </c>
      <c r="O65" s="1" t="s">
        <v>79</v>
      </c>
      <c r="P65" t="str" cm="1">
        <f t="array" ref="P65">_xlfn.IFS(A65=1,"Core",A65=2,"Rim",TRUE,"Mantle")</f>
        <v>Core</v>
      </c>
      <c r="Q65" s="1" t="s">
        <v>92</v>
      </c>
      <c r="R65">
        <v>1.954</v>
      </c>
      <c r="S65">
        <v>0.01</v>
      </c>
      <c r="T65">
        <v>4.1000000000000002E-2</v>
      </c>
      <c r="U65">
        <v>7.0000000000000001E-3</v>
      </c>
      <c r="V65">
        <v>4.8000000000000001E-2</v>
      </c>
      <c r="W65">
        <v>0.42899999999999999</v>
      </c>
      <c r="X65">
        <v>1.2999999999999999E-2</v>
      </c>
      <c r="Y65">
        <v>0.64</v>
      </c>
      <c r="Z65">
        <v>0.83499999999999996</v>
      </c>
      <c r="AA65">
        <v>2.3E-2</v>
      </c>
      <c r="AB65">
        <v>0</v>
      </c>
      <c r="AC65">
        <v>4</v>
      </c>
      <c r="AD65">
        <v>42.493638676844789</v>
      </c>
      <c r="AE65">
        <v>32.569974554707379</v>
      </c>
      <c r="AF65">
        <v>24.936386768447839</v>
      </c>
      <c r="AG65" s="2">
        <f t="shared" ref="AG65:AG127" si="2">Y65/(Y65+W65)*100</f>
        <v>59.869036482694113</v>
      </c>
      <c r="AH65" s="2">
        <f t="shared" ref="AH65:AH127" si="3">V65/(V65+W65)</f>
        <v>0.10062893081761007</v>
      </c>
      <c r="AI65">
        <v>0.46183206106870234</v>
      </c>
      <c r="AJ65">
        <v>0.42493638676844792</v>
      </c>
      <c r="AK65"/>
      <c r="AL65">
        <v>-1.1824951499360701</v>
      </c>
      <c r="AM65">
        <v>1341.321380879552</v>
      </c>
      <c r="AN65">
        <v>1400.537841796875</v>
      </c>
      <c r="AO65">
        <v>3.300380945205688</v>
      </c>
      <c r="AP65">
        <v>1330.4697265625</v>
      </c>
      <c r="AQ65">
        <v>1332.008124406673</v>
      </c>
      <c r="AR65">
        <v>1331.6271013836399</v>
      </c>
      <c r="AS65">
        <v>3.568529367446899</v>
      </c>
      <c r="AT65">
        <v>-4.0084177630947124</v>
      </c>
      <c r="AU65">
        <v>-4.0562259314352413</v>
      </c>
      <c r="AV65">
        <v>1</v>
      </c>
      <c r="AW65"/>
      <c r="AX65"/>
    </row>
    <row r="66" spans="1:50" s="1" customFormat="1" x14ac:dyDescent="0.3">
      <c r="A66">
        <v>1</v>
      </c>
      <c r="B66">
        <v>51.81</v>
      </c>
      <c r="C66">
        <v>0.28999999999999998</v>
      </c>
      <c r="D66">
        <v>0.92</v>
      </c>
      <c r="E66">
        <v>0.17</v>
      </c>
      <c r="F66">
        <v>15.05</v>
      </c>
      <c r="G66">
        <v>0.39</v>
      </c>
      <c r="H66">
        <v>11.62</v>
      </c>
      <c r="I66">
        <v>20.32</v>
      </c>
      <c r="J66">
        <v>0.25</v>
      </c>
      <c r="K66">
        <v>0</v>
      </c>
      <c r="L66" s="1">
        <v>0</v>
      </c>
      <c r="M66">
        <v>0.08</v>
      </c>
      <c r="N66" s="1">
        <v>100.90000000000002</v>
      </c>
      <c r="O66" s="1" t="s">
        <v>79</v>
      </c>
      <c r="P66" t="str" cm="1">
        <f t="array" ref="P66">_xlfn.IFS(A66=1,"Core",A66=2,"Rim",TRUE,"Mantle")</f>
        <v>Core</v>
      </c>
      <c r="Q66" s="1" t="s">
        <v>92</v>
      </c>
      <c r="R66">
        <v>1.96</v>
      </c>
      <c r="S66">
        <v>8.0000000000000002E-3</v>
      </c>
      <c r="T66">
        <v>4.1000000000000002E-2</v>
      </c>
      <c r="U66">
        <v>5.0000000000000001E-3</v>
      </c>
      <c r="V66">
        <v>3.5999999999999997E-2</v>
      </c>
      <c r="W66">
        <v>0.44</v>
      </c>
      <c r="X66">
        <v>1.2E-2</v>
      </c>
      <c r="Y66">
        <v>0.65500000000000003</v>
      </c>
      <c r="Z66">
        <v>0.82399999999999995</v>
      </c>
      <c r="AA66">
        <v>1.7999999999999999E-2</v>
      </c>
      <c r="AB66">
        <v>0</v>
      </c>
      <c r="AC66">
        <v>4</v>
      </c>
      <c r="AD66">
        <v>41.891204880528718</v>
      </c>
      <c r="AE66">
        <v>33.29944077275038</v>
      </c>
      <c r="AF66">
        <v>24.809354346720895</v>
      </c>
      <c r="AG66" s="2">
        <f t="shared" si="2"/>
        <v>59.817351598173516</v>
      </c>
      <c r="AH66" s="2">
        <f t="shared" si="3"/>
        <v>7.5630252100840331E-2</v>
      </c>
      <c r="AI66">
        <v>0.45754956786985257</v>
      </c>
      <c r="AJ66">
        <v>0.41891204880528721</v>
      </c>
      <c r="AK66"/>
      <c r="AL66">
        <v>-1.2383142730269869</v>
      </c>
      <c r="AM66">
        <v>1343.6499357959949</v>
      </c>
      <c r="AN66">
        <v>1377.1025390625</v>
      </c>
      <c r="AO66">
        <v>2.140450239181519</v>
      </c>
      <c r="AP66">
        <v>1325.4287109375</v>
      </c>
      <c r="AQ66">
        <v>1350.9864666762151</v>
      </c>
      <c r="AR66">
        <v>1357.876362981458</v>
      </c>
      <c r="AS66">
        <v>3.2687091827392578</v>
      </c>
      <c r="AT66">
        <v>-2.2711860647109461</v>
      </c>
      <c r="AU66">
        <v>-1.409973447514371</v>
      </c>
      <c r="AV66">
        <v>1</v>
      </c>
      <c r="AW66"/>
      <c r="AX66"/>
    </row>
    <row r="67" spans="1:50" s="1" customFormat="1" x14ac:dyDescent="0.3">
      <c r="A67">
        <v>1</v>
      </c>
      <c r="B67">
        <v>49.74</v>
      </c>
      <c r="C67">
        <v>0.41</v>
      </c>
      <c r="D67">
        <v>1.1100000000000001</v>
      </c>
      <c r="E67">
        <v>0.16</v>
      </c>
      <c r="F67">
        <v>16.71</v>
      </c>
      <c r="G67">
        <v>0.56000000000000005</v>
      </c>
      <c r="H67">
        <v>10.91</v>
      </c>
      <c r="I67">
        <v>19.989999999999998</v>
      </c>
      <c r="J67">
        <v>0.25</v>
      </c>
      <c r="K67">
        <v>0</v>
      </c>
      <c r="L67" s="1">
        <v>0</v>
      </c>
      <c r="M67">
        <v>0.05</v>
      </c>
      <c r="N67" s="1">
        <v>99.889999999999986</v>
      </c>
      <c r="O67" s="1" t="s">
        <v>79</v>
      </c>
      <c r="P67" t="str" cm="1">
        <f t="array" ref="P67">_xlfn.IFS(A67=1,"Core",A67=2,"Rim",TRUE,"Mantle")</f>
        <v>Core</v>
      </c>
      <c r="Q67" s="1" t="s">
        <v>92</v>
      </c>
      <c r="R67">
        <v>1.911</v>
      </c>
      <c r="S67">
        <v>1.2E-2</v>
      </c>
      <c r="T67">
        <v>0.05</v>
      </c>
      <c r="U67">
        <v>5.0000000000000001E-3</v>
      </c>
      <c r="V67">
        <v>0.11700000000000001</v>
      </c>
      <c r="W67">
        <v>0.42</v>
      </c>
      <c r="X67">
        <v>1.7999999999999999E-2</v>
      </c>
      <c r="Y67">
        <v>0.625</v>
      </c>
      <c r="Z67">
        <v>0.82299999999999995</v>
      </c>
      <c r="AA67">
        <v>1.9E-2</v>
      </c>
      <c r="AB67">
        <v>0</v>
      </c>
      <c r="AC67">
        <v>4</v>
      </c>
      <c r="AD67">
        <v>41.088367448826766</v>
      </c>
      <c r="AE67">
        <v>31.203195207189218</v>
      </c>
      <c r="AF67">
        <v>27.708437343984027</v>
      </c>
      <c r="AG67" s="2">
        <f t="shared" si="2"/>
        <v>59.808612440191389</v>
      </c>
      <c r="AH67" s="2">
        <f t="shared" si="3"/>
        <v>0.21787709497206703</v>
      </c>
      <c r="AI67">
        <v>0.48252621068397411</v>
      </c>
      <c r="AJ67">
        <v>0.41088367448826768</v>
      </c>
      <c r="AK67"/>
      <c r="AL67"/>
      <c r="AM67">
        <v>1304.298671559354</v>
      </c>
      <c r="AN67">
        <v>1407.505493164062</v>
      </c>
      <c r="AO67">
        <v>4.1650543212890616</v>
      </c>
      <c r="AP67">
        <v>1301.970336914062</v>
      </c>
      <c r="AQ67"/>
      <c r="AR67"/>
      <c r="AS67">
        <v>3.214195728302002</v>
      </c>
      <c r="AT67"/>
      <c r="AU67"/>
      <c r="AV67">
        <v>1</v>
      </c>
      <c r="AW67"/>
      <c r="AX67"/>
    </row>
    <row r="68" spans="1:50" s="1" customFormat="1" x14ac:dyDescent="0.3">
      <c r="A68" s="1">
        <v>1</v>
      </c>
      <c r="B68" s="1">
        <v>50.754300000000001</v>
      </c>
      <c r="C68" s="1">
        <v>0.33110000000000001</v>
      </c>
      <c r="D68" s="1">
        <v>1.099</v>
      </c>
      <c r="E68" s="1">
        <v>0.1837</v>
      </c>
      <c r="F68" s="1">
        <v>15.976100000000001</v>
      </c>
      <c r="G68" s="1">
        <v>0.43909999999999999</v>
      </c>
      <c r="H68" s="1">
        <v>11.758100000000001</v>
      </c>
      <c r="I68" s="1">
        <v>18.7469</v>
      </c>
      <c r="J68" s="1">
        <v>0.31640000000000001</v>
      </c>
      <c r="K68" s="1">
        <v>0</v>
      </c>
      <c r="L68" s="1">
        <v>0</v>
      </c>
      <c r="M68" s="1">
        <v>0</v>
      </c>
      <c r="N68" s="1">
        <v>99.604699999999994</v>
      </c>
      <c r="O68" s="1" t="s">
        <v>79</v>
      </c>
      <c r="P68" t="str" cm="1">
        <f t="array" ref="P68">_xlfn.IFS(A68=1,"Core",A68=2,"Rim",TRUE,"Mantle")</f>
        <v>Core</v>
      </c>
      <c r="Q68" s="1" t="s">
        <v>80</v>
      </c>
      <c r="R68" s="1">
        <v>1.9450000000000001</v>
      </c>
      <c r="S68" s="1">
        <v>0.01</v>
      </c>
      <c r="T68" s="1">
        <v>0.05</v>
      </c>
      <c r="U68" s="1">
        <v>6.0000000000000001E-3</v>
      </c>
      <c r="V68" s="1">
        <v>0.06</v>
      </c>
      <c r="W68" s="1">
        <v>0.45200000000000001</v>
      </c>
      <c r="X68" s="1">
        <v>1.4E-2</v>
      </c>
      <c r="Y68" s="1">
        <v>0.67100000000000004</v>
      </c>
      <c r="Z68" s="1">
        <v>0.77</v>
      </c>
      <c r="AA68" s="1">
        <v>2.4E-2</v>
      </c>
      <c r="AB68" s="1">
        <v>0</v>
      </c>
      <c r="AC68" s="1">
        <v>4</v>
      </c>
      <c r="AD68" s="2">
        <v>39.145907473309613</v>
      </c>
      <c r="AE68" s="2">
        <v>34.112862226741228</v>
      </c>
      <c r="AF68" s="2">
        <v>26.741230299949159</v>
      </c>
      <c r="AG68" s="2">
        <f t="shared" si="2"/>
        <v>59.750667853962604</v>
      </c>
      <c r="AH68" s="2">
        <f t="shared" si="3"/>
        <v>0.1171875</v>
      </c>
      <c r="AI68" s="2">
        <v>0.46314184036603967</v>
      </c>
      <c r="AJ68" s="2">
        <v>0.39145907473309616</v>
      </c>
      <c r="AL68" s="1">
        <v>-0.10047156685598679</v>
      </c>
      <c r="AM68" s="1">
        <v>1346.1965045089601</v>
      </c>
      <c r="AN68" s="1">
        <v>1380.055297851562</v>
      </c>
      <c r="AO68" s="1">
        <v>3.3762392997741699</v>
      </c>
      <c r="AP68" s="1">
        <v>1335.478881835938</v>
      </c>
      <c r="AQ68" s="1">
        <v>1353.287582171808</v>
      </c>
      <c r="AR68" s="1">
        <v>1349.425945039105</v>
      </c>
      <c r="AS68" s="1">
        <v>3.1826801300048828</v>
      </c>
      <c r="AT68" s="1">
        <v>-1.768536452605076</v>
      </c>
      <c r="AU68" s="1">
        <v>-2.251840966512995</v>
      </c>
      <c r="AV68" s="1">
        <v>1</v>
      </c>
    </row>
    <row r="69" spans="1:50" s="1" customFormat="1" x14ac:dyDescent="0.3">
      <c r="A69">
        <v>1</v>
      </c>
      <c r="B69">
        <v>51.756134354743672</v>
      </c>
      <c r="C69">
        <v>0.2561697112551562</v>
      </c>
      <c r="D69">
        <v>0.78821449616971129</v>
      </c>
      <c r="E69">
        <v>0.32513847967000592</v>
      </c>
      <c r="F69">
        <v>14.670642309958751</v>
      </c>
      <c r="G69">
        <v>0.41381261048909834</v>
      </c>
      <c r="H69">
        <v>11.596605774896878</v>
      </c>
      <c r="I69">
        <v>20.266965232763702</v>
      </c>
      <c r="J69">
        <v>0.24631703005303474</v>
      </c>
      <c r="K69">
        <v>0</v>
      </c>
      <c r="L69" s="1">
        <v>0</v>
      </c>
      <c r="M69">
        <v>0</v>
      </c>
      <c r="N69" s="1">
        <v>100.32</v>
      </c>
      <c r="O69" s="1" t="s">
        <v>79</v>
      </c>
      <c r="P69" t="str" cm="1">
        <f t="array" ref="P69">_xlfn.IFS(A69=1,"Core",A69=2,"Rim",TRUE,"Mantle")</f>
        <v>Core</v>
      </c>
      <c r="Q69" s="1" t="s">
        <v>92</v>
      </c>
      <c r="R69">
        <v>1.9670000000000001</v>
      </c>
      <c r="S69">
        <v>7.0000000000000001E-3</v>
      </c>
      <c r="T69">
        <v>3.5000000000000003E-2</v>
      </c>
      <c r="U69">
        <v>0.01</v>
      </c>
      <c r="V69">
        <v>2.4E-2</v>
      </c>
      <c r="W69">
        <v>0.443</v>
      </c>
      <c r="X69">
        <v>1.2999999999999999E-2</v>
      </c>
      <c r="Y69">
        <v>0.65700000000000003</v>
      </c>
      <c r="Z69">
        <v>0.82499999999999996</v>
      </c>
      <c r="AA69">
        <v>1.7999999999999999E-2</v>
      </c>
      <c r="AB69">
        <v>0</v>
      </c>
      <c r="AC69">
        <v>4</v>
      </c>
      <c r="AD69">
        <v>42.048929663608561</v>
      </c>
      <c r="AE69">
        <v>33.486238532110093</v>
      </c>
      <c r="AF69">
        <v>24.464831804281349</v>
      </c>
      <c r="AG69" s="2">
        <f t="shared" si="2"/>
        <v>59.727272727272727</v>
      </c>
      <c r="AH69" s="2">
        <f t="shared" si="3"/>
        <v>5.1391862955032119E-2</v>
      </c>
      <c r="AI69">
        <v>0.4548929663608563</v>
      </c>
      <c r="AJ69">
        <v>0.42048929663608559</v>
      </c>
      <c r="AK69"/>
      <c r="AL69">
        <v>-1.242957897614158</v>
      </c>
      <c r="AM69">
        <v>1344.083942650992</v>
      </c>
      <c r="AN69">
        <v>1403.463256835938</v>
      </c>
      <c r="AO69">
        <v>1.9947509765625</v>
      </c>
      <c r="AP69">
        <v>1326.962890625</v>
      </c>
      <c r="AQ69">
        <v>1351.970809917138</v>
      </c>
      <c r="AR69">
        <v>1359.140016272954</v>
      </c>
      <c r="AS69">
        <v>2.6226553916931148</v>
      </c>
      <c r="AT69">
        <v>-2.4931709646634772</v>
      </c>
      <c r="AU69">
        <v>-1.5988751698509629</v>
      </c>
      <c r="AV69">
        <v>1</v>
      </c>
      <c r="AW69"/>
      <c r="AX69"/>
    </row>
    <row r="70" spans="1:50" s="1" customFormat="1" x14ac:dyDescent="0.3">
      <c r="A70">
        <v>1</v>
      </c>
      <c r="B70">
        <v>51.221750566446651</v>
      </c>
      <c r="C70">
        <v>0.27586247660329033</v>
      </c>
      <c r="D70">
        <v>0.75862181065904843</v>
      </c>
      <c r="E70">
        <v>0.32512363313959219</v>
      </c>
      <c r="F70">
        <v>15.192140675795487</v>
      </c>
      <c r="G70">
        <v>0.45320264013397693</v>
      </c>
      <c r="H70">
        <v>11.310361540734904</v>
      </c>
      <c r="I70">
        <v>20.137960792040193</v>
      </c>
      <c r="J70">
        <v>0.29556693921781108</v>
      </c>
      <c r="K70">
        <v>9.8522313072603694E-3</v>
      </c>
      <c r="L70" s="1">
        <v>0</v>
      </c>
      <c r="M70">
        <v>2.9556693921781105E-2</v>
      </c>
      <c r="N70" s="1">
        <v>100.01</v>
      </c>
      <c r="O70" s="1" t="s">
        <v>79</v>
      </c>
      <c r="P70" t="str" cm="1">
        <f t="array" ref="P70">_xlfn.IFS(A70=1,"Core",A70=2,"Rim",TRUE,"Mantle")</f>
        <v>Core</v>
      </c>
      <c r="Q70" s="1" t="s">
        <v>92</v>
      </c>
      <c r="R70">
        <v>1.9570000000000001</v>
      </c>
      <c r="S70">
        <v>8.0000000000000002E-3</v>
      </c>
      <c r="T70">
        <v>3.4000000000000002E-2</v>
      </c>
      <c r="U70">
        <v>0.01</v>
      </c>
      <c r="V70">
        <v>4.8000000000000001E-2</v>
      </c>
      <c r="W70">
        <v>0.437</v>
      </c>
      <c r="X70">
        <v>1.4999999999999999E-2</v>
      </c>
      <c r="Y70">
        <v>0.64400000000000002</v>
      </c>
      <c r="Z70">
        <v>0.82399999999999995</v>
      </c>
      <c r="AA70">
        <v>2.1999999999999999E-2</v>
      </c>
      <c r="AB70">
        <v>0</v>
      </c>
      <c r="AC70">
        <v>4</v>
      </c>
      <c r="AD70">
        <v>41.869918699186996</v>
      </c>
      <c r="AE70">
        <v>32.72357723577236</v>
      </c>
      <c r="AF70">
        <v>25.406504065040654</v>
      </c>
      <c r="AG70" s="2">
        <f t="shared" si="2"/>
        <v>59.574468085106389</v>
      </c>
      <c r="AH70" s="2">
        <f t="shared" si="3"/>
        <v>9.8969072164948463E-2</v>
      </c>
      <c r="AI70">
        <v>0.46341463414634154</v>
      </c>
      <c r="AJ70">
        <v>0.41869918699186998</v>
      </c>
      <c r="AK70"/>
      <c r="AL70"/>
      <c r="AM70">
        <v>1336.585252357218</v>
      </c>
      <c r="AN70">
        <v>1395.906494140625</v>
      </c>
      <c r="AO70">
        <v>3.3376591205596919</v>
      </c>
      <c r="AP70">
        <v>1318.445556640625</v>
      </c>
      <c r="AQ70"/>
      <c r="AR70"/>
      <c r="AS70">
        <v>3.204424381256104</v>
      </c>
      <c r="AT70"/>
      <c r="AU70"/>
      <c r="AV70">
        <v>1</v>
      </c>
      <c r="AW70"/>
      <c r="AX70"/>
    </row>
    <row r="71" spans="1:50" s="1" customFormat="1" x14ac:dyDescent="0.3">
      <c r="A71" s="1">
        <v>1</v>
      </c>
      <c r="B71" s="1">
        <v>50.758499999999998</v>
      </c>
      <c r="C71" s="1">
        <v>0.34339999999999998</v>
      </c>
      <c r="D71" s="1">
        <v>1.0345</v>
      </c>
      <c r="E71" s="1">
        <v>0.16370000000000001</v>
      </c>
      <c r="F71" s="1">
        <v>15.606400000000001</v>
      </c>
      <c r="G71" s="1">
        <v>0.45040000000000002</v>
      </c>
      <c r="H71" s="1">
        <v>11.692500000000001</v>
      </c>
      <c r="I71" s="1">
        <v>18.846800000000002</v>
      </c>
      <c r="J71" s="1">
        <v>0.30359999999999998</v>
      </c>
      <c r="K71" s="1">
        <v>0</v>
      </c>
      <c r="L71" s="1">
        <v>0</v>
      </c>
      <c r="M71" s="1">
        <v>0</v>
      </c>
      <c r="N71" s="1">
        <v>99.199799999999996</v>
      </c>
      <c r="O71" s="1" t="s">
        <v>79</v>
      </c>
      <c r="P71" t="str" cm="1">
        <f t="array" ref="P71">_xlfn.IFS(A71=1,"Core",A71=2,"Rim",TRUE,"Mantle")</f>
        <v>Core</v>
      </c>
      <c r="Q71" s="1" t="s">
        <v>80</v>
      </c>
      <c r="R71" s="1">
        <v>1.952</v>
      </c>
      <c r="S71" s="1">
        <v>0.01</v>
      </c>
      <c r="T71" s="1">
        <v>4.7E-2</v>
      </c>
      <c r="U71" s="1">
        <v>5.0000000000000001E-3</v>
      </c>
      <c r="V71" s="1">
        <v>4.7E-2</v>
      </c>
      <c r="W71" s="1">
        <v>0.45500000000000002</v>
      </c>
      <c r="X71" s="1">
        <v>1.4999999999999999E-2</v>
      </c>
      <c r="Y71" s="1">
        <v>0.67</v>
      </c>
      <c r="Z71" s="1">
        <v>0.77700000000000002</v>
      </c>
      <c r="AA71" s="1">
        <v>2.3E-2</v>
      </c>
      <c r="AB71" s="1">
        <v>0</v>
      </c>
      <c r="AC71" s="1">
        <v>4</v>
      </c>
      <c r="AD71" s="2">
        <v>39.562118126272914</v>
      </c>
      <c r="AE71" s="2">
        <v>34.114052953156829</v>
      </c>
      <c r="AF71" s="2">
        <v>26.323828920570264</v>
      </c>
      <c r="AG71" s="2">
        <f t="shared" si="2"/>
        <v>59.555555555555564</v>
      </c>
      <c r="AH71" s="2">
        <f t="shared" si="3"/>
        <v>9.3625498007968128E-2</v>
      </c>
      <c r="AI71" s="2">
        <v>0.46104887983706722</v>
      </c>
      <c r="AJ71" s="2">
        <v>0.39562118126272916</v>
      </c>
      <c r="AL71" s="1">
        <v>-3.8004064015130012E-2</v>
      </c>
      <c r="AM71" s="1">
        <v>1346.194120005493</v>
      </c>
      <c r="AN71" s="1">
        <v>1384.542724609375</v>
      </c>
      <c r="AO71" s="1">
        <v>2.9154806137084961</v>
      </c>
      <c r="AP71" s="1">
        <v>1329.901123046875</v>
      </c>
      <c r="AQ71" s="1">
        <v>1361.9516233332911</v>
      </c>
      <c r="AR71" s="1">
        <v>1361.6595002330459</v>
      </c>
      <c r="AS71" s="1">
        <v>3.1736400127410889</v>
      </c>
      <c r="AT71" s="1">
        <v>-0.85266540320753847</v>
      </c>
      <c r="AU71" s="1">
        <v>-0.88919003252922657</v>
      </c>
      <c r="AV71" s="1">
        <v>1</v>
      </c>
    </row>
    <row r="72" spans="1:50" s="1" customFormat="1" x14ac:dyDescent="0.3">
      <c r="A72">
        <v>1</v>
      </c>
      <c r="B72">
        <v>51.085701650943399</v>
      </c>
      <c r="C72">
        <v>0.27587264150943402</v>
      </c>
      <c r="D72">
        <v>0.99511202830188683</v>
      </c>
      <c r="E72">
        <v>0.22660966981132075</v>
      </c>
      <c r="F72">
        <v>15.724740566037738</v>
      </c>
      <c r="G72">
        <v>0.43351415094339624</v>
      </c>
      <c r="H72">
        <v>11.448714622641509</v>
      </c>
      <c r="I72">
        <v>19.793862028301884</v>
      </c>
      <c r="J72">
        <v>0.26602004716981131</v>
      </c>
      <c r="K72">
        <v>9.8525943396226418E-3</v>
      </c>
      <c r="L72" s="1">
        <v>0</v>
      </c>
      <c r="M72">
        <v>0</v>
      </c>
      <c r="N72" s="1">
        <v>100.26</v>
      </c>
      <c r="O72" s="1" t="s">
        <v>79</v>
      </c>
      <c r="P72" t="str" cm="1">
        <f t="array" ref="P72">_xlfn.IFS(A72=1,"Core",A72=2,"Rim",TRUE,"Mantle")</f>
        <v>Core</v>
      </c>
      <c r="Q72" s="1" t="s">
        <v>92</v>
      </c>
      <c r="R72">
        <v>1.9470000000000001</v>
      </c>
      <c r="S72">
        <v>8.0000000000000002E-3</v>
      </c>
      <c r="T72">
        <v>4.4999999999999998E-2</v>
      </c>
      <c r="U72">
        <v>7.0000000000000001E-3</v>
      </c>
      <c r="V72">
        <v>5.8999999999999997E-2</v>
      </c>
      <c r="W72">
        <v>0.442</v>
      </c>
      <c r="X72">
        <v>1.4E-2</v>
      </c>
      <c r="Y72">
        <v>0.65</v>
      </c>
      <c r="Z72">
        <v>0.80800000000000005</v>
      </c>
      <c r="AA72">
        <v>0.02</v>
      </c>
      <c r="AB72">
        <v>0</v>
      </c>
      <c r="AC72">
        <v>4</v>
      </c>
      <c r="AD72">
        <v>40.952863659401928</v>
      </c>
      <c r="AE72">
        <v>32.944754181449568</v>
      </c>
      <c r="AF72">
        <v>26.102382159148501</v>
      </c>
      <c r="AG72" s="2">
        <f t="shared" si="2"/>
        <v>59.523809523809526</v>
      </c>
      <c r="AH72" s="2">
        <f t="shared" si="3"/>
        <v>0.11776447105788422</v>
      </c>
      <c r="AI72">
        <v>0.46578813988849466</v>
      </c>
      <c r="AJ72">
        <v>0.40952863659401928</v>
      </c>
      <c r="AK72"/>
      <c r="AL72">
        <v>-1.4329460391157129</v>
      </c>
      <c r="AM72">
        <v>1336.226978228301</v>
      </c>
      <c r="AN72">
        <v>1391.244750976562</v>
      </c>
      <c r="AO72">
        <v>3.3637406826019292</v>
      </c>
      <c r="AP72">
        <v>1317.294677734375</v>
      </c>
      <c r="AQ72">
        <v>1320.6271278834281</v>
      </c>
      <c r="AR72">
        <v>1318.3005253476749</v>
      </c>
      <c r="AS72">
        <v>3.3566246032714839</v>
      </c>
      <c r="AT72">
        <v>-5.6653165990996968</v>
      </c>
      <c r="AU72">
        <v>-5.9568395623797681</v>
      </c>
      <c r="AV72">
        <v>1</v>
      </c>
      <c r="AW72"/>
      <c r="AX72"/>
    </row>
    <row r="73" spans="1:50" s="1" customFormat="1" x14ac:dyDescent="0.3">
      <c r="A73" s="1">
        <v>1</v>
      </c>
      <c r="B73" s="1">
        <v>50.903500000000001</v>
      </c>
      <c r="C73" s="1">
        <v>0.34789999999999999</v>
      </c>
      <c r="D73" s="1">
        <v>1.0339</v>
      </c>
      <c r="E73" s="1">
        <v>0.1842</v>
      </c>
      <c r="F73" s="1">
        <v>15.666600000000001</v>
      </c>
      <c r="G73" s="1">
        <v>0.41420000000000001</v>
      </c>
      <c r="H73" s="1">
        <v>11.7828</v>
      </c>
      <c r="I73" s="1">
        <v>18.851800000000001</v>
      </c>
      <c r="J73" s="1">
        <v>0.28770000000000001</v>
      </c>
      <c r="K73" s="1">
        <v>0</v>
      </c>
      <c r="L73" s="1">
        <v>0</v>
      </c>
      <c r="M73" s="1">
        <v>0</v>
      </c>
      <c r="N73" s="1">
        <v>99.472599999999986</v>
      </c>
      <c r="O73" s="1" t="s">
        <v>79</v>
      </c>
      <c r="P73" t="str" cm="1">
        <f t="array" ref="P73">_xlfn.IFS(A73=1,"Core",A73=2,"Rim",TRUE,"Mantle")</f>
        <v>Core</v>
      </c>
      <c r="Q73" s="1" t="s">
        <v>80</v>
      </c>
      <c r="R73" s="1">
        <v>1.952</v>
      </c>
      <c r="S73" s="1">
        <v>0.01</v>
      </c>
      <c r="T73" s="1">
        <v>4.7E-2</v>
      </c>
      <c r="U73" s="1">
        <v>6.0000000000000001E-3</v>
      </c>
      <c r="V73" s="1">
        <v>4.4999999999999998E-2</v>
      </c>
      <c r="W73" s="1">
        <v>0.45800000000000002</v>
      </c>
      <c r="X73" s="1">
        <v>1.2999999999999999E-2</v>
      </c>
      <c r="Y73" s="1">
        <v>0.67300000000000004</v>
      </c>
      <c r="Z73" s="1">
        <v>0.77500000000000002</v>
      </c>
      <c r="AA73" s="1">
        <v>2.1000000000000001E-2</v>
      </c>
      <c r="AB73" s="1">
        <v>0</v>
      </c>
      <c r="AC73" s="1">
        <v>4</v>
      </c>
      <c r="AD73" s="2">
        <v>39.460285132382886</v>
      </c>
      <c r="AE73" s="2">
        <v>34.266802443991864</v>
      </c>
      <c r="AF73" s="2">
        <v>26.272912423625254</v>
      </c>
      <c r="AG73" s="2">
        <f t="shared" si="2"/>
        <v>59.504862953138812</v>
      </c>
      <c r="AH73" s="2">
        <f t="shared" si="3"/>
        <v>8.9463220675944324E-2</v>
      </c>
      <c r="AI73" s="2">
        <v>0.460030549898167</v>
      </c>
      <c r="AJ73" s="2">
        <v>0.39460285132382888</v>
      </c>
      <c r="AL73" s="1">
        <v>-0.1967810919095605</v>
      </c>
      <c r="AM73" s="1">
        <v>1348.703813813318</v>
      </c>
      <c r="AN73" s="1">
        <v>1385.836303710938</v>
      </c>
      <c r="AO73" s="1">
        <v>2.8195850849151611</v>
      </c>
      <c r="AP73" s="1">
        <v>1343.183715820312</v>
      </c>
      <c r="AQ73" s="1">
        <v>1360.4938669140231</v>
      </c>
      <c r="AR73" s="1">
        <v>1360.7903037549399</v>
      </c>
      <c r="AS73" s="1">
        <v>2.917593240737915</v>
      </c>
      <c r="AT73" s="1">
        <v>-1.07435924263018</v>
      </c>
      <c r="AU73" s="1">
        <v>-1.0373038502220751</v>
      </c>
      <c r="AV73" s="1">
        <v>1</v>
      </c>
    </row>
    <row r="74" spans="1:50" s="1" customFormat="1" x14ac:dyDescent="0.3">
      <c r="A74">
        <v>1</v>
      </c>
      <c r="B74">
        <v>51.38</v>
      </c>
      <c r="C74">
        <v>0.46</v>
      </c>
      <c r="D74">
        <v>1.1000000000000001</v>
      </c>
      <c r="E74">
        <v>0.17</v>
      </c>
      <c r="F74">
        <v>15.38</v>
      </c>
      <c r="G74">
        <v>0.42</v>
      </c>
      <c r="H74">
        <v>11.15</v>
      </c>
      <c r="I74">
        <v>20.440000000000001</v>
      </c>
      <c r="J74">
        <v>0.37</v>
      </c>
      <c r="K74">
        <v>0.03</v>
      </c>
      <c r="L74" s="1">
        <v>0</v>
      </c>
      <c r="M74">
        <v>7.0000000000000007E-2</v>
      </c>
      <c r="N74" s="1">
        <v>100.97000000000001</v>
      </c>
      <c r="O74" s="1" t="s">
        <v>79</v>
      </c>
      <c r="P74" t="str" cm="1">
        <f t="array" ref="P74">_xlfn.IFS(A74=1,"Core",A74=2,"Rim",TRUE,"Mantle")</f>
        <v>Core</v>
      </c>
      <c r="Q74" s="1" t="s">
        <v>92</v>
      </c>
      <c r="R74">
        <v>1.9450000000000001</v>
      </c>
      <c r="S74">
        <v>1.2999999999999999E-2</v>
      </c>
      <c r="T74">
        <v>4.9000000000000002E-2</v>
      </c>
      <c r="U74">
        <v>5.0000000000000001E-3</v>
      </c>
      <c r="V74">
        <v>5.8000000000000003E-2</v>
      </c>
      <c r="W74">
        <v>0.42899999999999999</v>
      </c>
      <c r="X74">
        <v>1.2999999999999999E-2</v>
      </c>
      <c r="Y74">
        <v>0.629</v>
      </c>
      <c r="Z74">
        <v>0.82899999999999996</v>
      </c>
      <c r="AA74">
        <v>2.7E-2</v>
      </c>
      <c r="AB74">
        <v>1E-3</v>
      </c>
      <c r="AC74">
        <v>4</v>
      </c>
      <c r="AD74">
        <v>42.339121552604695</v>
      </c>
      <c r="AE74">
        <v>32.124616956077631</v>
      </c>
      <c r="AF74">
        <v>25.536261491317667</v>
      </c>
      <c r="AG74" s="2">
        <f t="shared" si="2"/>
        <v>59.45179584120983</v>
      </c>
      <c r="AH74" s="2">
        <f t="shared" si="3"/>
        <v>0.11909650924024641</v>
      </c>
      <c r="AI74">
        <v>0.46705822267620017</v>
      </c>
      <c r="AJ74">
        <v>0.42339121552604697</v>
      </c>
      <c r="AK74"/>
      <c r="AL74">
        <v>-0.54773084039005582</v>
      </c>
      <c r="AM74">
        <v>1341.864700449755</v>
      </c>
      <c r="AN74">
        <v>1351.426147460938</v>
      </c>
      <c r="AO74">
        <v>3.5979852676391602</v>
      </c>
      <c r="AP74">
        <v>1313.596801757812</v>
      </c>
      <c r="AQ74">
        <v>1336.2494558378789</v>
      </c>
      <c r="AR74">
        <v>1328.772406248843</v>
      </c>
      <c r="AS74">
        <v>4.6591382026672363</v>
      </c>
      <c r="AT74">
        <v>-2.864821045821373</v>
      </c>
      <c r="AU74">
        <v>-3.806411444990617</v>
      </c>
      <c r="AV74">
        <v>1</v>
      </c>
      <c r="AW74"/>
      <c r="AX74"/>
    </row>
    <row r="75" spans="1:50" s="1" customFormat="1" x14ac:dyDescent="0.3">
      <c r="A75" s="1">
        <v>1</v>
      </c>
      <c r="B75" s="1">
        <v>50.929000000000002</v>
      </c>
      <c r="C75" s="1">
        <v>0.32890000000000003</v>
      </c>
      <c r="D75" s="1">
        <v>1.0323</v>
      </c>
      <c r="E75" s="1">
        <v>0.2271</v>
      </c>
      <c r="F75" s="1">
        <v>15.4442</v>
      </c>
      <c r="G75" s="1">
        <v>0.44579999999999997</v>
      </c>
      <c r="H75" s="1">
        <v>11.5528</v>
      </c>
      <c r="I75" s="1">
        <v>19.2287</v>
      </c>
      <c r="J75" s="1">
        <v>0.31130000000000002</v>
      </c>
      <c r="K75" s="1">
        <v>0</v>
      </c>
      <c r="L75" s="1">
        <v>0</v>
      </c>
      <c r="M75" s="1">
        <v>0</v>
      </c>
      <c r="N75" s="1">
        <v>99.500100000000018</v>
      </c>
      <c r="O75" s="1" t="s">
        <v>79</v>
      </c>
      <c r="P75" t="str" cm="1">
        <f t="array" ref="P75">_xlfn.IFS(A75=1,"Core",A75=2,"Rim",TRUE,"Mantle")</f>
        <v>Core</v>
      </c>
      <c r="Q75" s="1" t="s">
        <v>80</v>
      </c>
      <c r="R75" s="1">
        <v>1.9530000000000001</v>
      </c>
      <c r="S75" s="1">
        <v>8.9999999999999993E-3</v>
      </c>
      <c r="T75" s="1">
        <v>4.7E-2</v>
      </c>
      <c r="U75" s="1">
        <v>7.0000000000000001E-3</v>
      </c>
      <c r="V75" s="1">
        <v>4.3999999999999997E-2</v>
      </c>
      <c r="W75" s="1">
        <v>0.45100000000000001</v>
      </c>
      <c r="X75" s="1">
        <v>1.4E-2</v>
      </c>
      <c r="Y75" s="1">
        <v>0.66</v>
      </c>
      <c r="Z75" s="1">
        <v>0.79</v>
      </c>
      <c r="AA75" s="1">
        <v>2.3E-2</v>
      </c>
      <c r="AB75" s="1">
        <v>0</v>
      </c>
      <c r="AC75" s="1">
        <v>4</v>
      </c>
      <c r="AD75" s="2">
        <v>40.326697294538029</v>
      </c>
      <c r="AE75" s="2">
        <v>33.690658499234303</v>
      </c>
      <c r="AF75" s="2">
        <v>25.982644206227661</v>
      </c>
      <c r="AG75" s="2">
        <f t="shared" si="2"/>
        <v>59.405940594059416</v>
      </c>
      <c r="AH75" s="2">
        <f t="shared" si="3"/>
        <v>8.8888888888888878E-2</v>
      </c>
      <c r="AI75" s="2">
        <v>0.46145992853496676</v>
      </c>
      <c r="AJ75" s="2">
        <v>0.40326697294538028</v>
      </c>
      <c r="AL75" s="1">
        <v>-0.1046355023479109</v>
      </c>
      <c r="AM75" s="1">
        <v>1345.7155667649149</v>
      </c>
      <c r="AN75" s="1">
        <v>1401.199584960938</v>
      </c>
      <c r="AO75" s="1">
        <v>3.4263734817504878</v>
      </c>
      <c r="AP75" s="1">
        <v>1330.916381835938</v>
      </c>
      <c r="AQ75" s="1">
        <v>1361.437728997769</v>
      </c>
      <c r="AR75" s="1">
        <v>1361.9857031284189</v>
      </c>
      <c r="AS75" s="1">
        <v>3.1161773204803471</v>
      </c>
      <c r="AT75" s="1">
        <v>-0.89424900110861927</v>
      </c>
      <c r="AU75" s="1">
        <v>-0.82572577434287808</v>
      </c>
      <c r="AV75" s="1">
        <v>1</v>
      </c>
    </row>
    <row r="76" spans="1:50" s="1" customFormat="1" x14ac:dyDescent="0.3">
      <c r="A76">
        <v>1</v>
      </c>
      <c r="B76">
        <v>52.223101729698037</v>
      </c>
      <c r="C76">
        <v>0.24633538551744358</v>
      </c>
      <c r="D76">
        <v>0.72915274113163286</v>
      </c>
      <c r="E76">
        <v>0.28574904720023453</v>
      </c>
      <c r="F76">
        <v>14.71114922310173</v>
      </c>
      <c r="G76">
        <v>0.40399003224860741</v>
      </c>
      <c r="H76">
        <v>11.715710935209616</v>
      </c>
      <c r="I76">
        <v>20.248768689533861</v>
      </c>
      <c r="J76">
        <v>0.24633538551744358</v>
      </c>
      <c r="K76">
        <v>0</v>
      </c>
      <c r="L76" s="1">
        <v>0</v>
      </c>
      <c r="M76">
        <v>1.9706830841395486E-2</v>
      </c>
      <c r="N76" s="1">
        <v>100.83</v>
      </c>
      <c r="O76" s="1" t="s">
        <v>79</v>
      </c>
      <c r="P76" t="str" cm="1">
        <f t="array" ref="P76">_xlfn.IFS(A76=1,"Core",A76=2,"Rim",TRUE,"Mantle")</f>
        <v>Core</v>
      </c>
      <c r="Q76" s="1" t="s">
        <v>92</v>
      </c>
      <c r="R76">
        <v>1.9750000000000001</v>
      </c>
      <c r="S76">
        <v>7.0000000000000001E-3</v>
      </c>
      <c r="T76">
        <v>3.3000000000000002E-2</v>
      </c>
      <c r="U76">
        <v>8.9999999999999993E-3</v>
      </c>
      <c r="V76">
        <v>1.2999999999999999E-2</v>
      </c>
      <c r="W76">
        <v>0.45200000000000001</v>
      </c>
      <c r="X76">
        <v>1.2999999999999999E-2</v>
      </c>
      <c r="Y76">
        <v>0.66</v>
      </c>
      <c r="Z76">
        <v>0.82</v>
      </c>
      <c r="AA76">
        <v>1.7999999999999999E-2</v>
      </c>
      <c r="AB76">
        <v>0</v>
      </c>
      <c r="AC76">
        <v>4</v>
      </c>
      <c r="AD76">
        <v>41.879468845760982</v>
      </c>
      <c r="AE76">
        <v>33.707865168539328</v>
      </c>
      <c r="AF76">
        <v>24.412665985699697</v>
      </c>
      <c r="AG76" s="2">
        <f t="shared" si="2"/>
        <v>59.352517985611506</v>
      </c>
      <c r="AH76" s="2">
        <f t="shared" si="3"/>
        <v>2.7956989247311825E-2</v>
      </c>
      <c r="AI76">
        <v>0.45352400408580185</v>
      </c>
      <c r="AJ76">
        <v>0.41879468845760981</v>
      </c>
      <c r="AK76"/>
      <c r="AL76">
        <v>-0.87804155820281338</v>
      </c>
      <c r="AM76">
        <v>1348.658252650147</v>
      </c>
      <c r="AN76">
        <v>1401.244506835938</v>
      </c>
      <c r="AO76">
        <v>2.02005934715271</v>
      </c>
      <c r="AP76">
        <v>1330.507690429688</v>
      </c>
      <c r="AQ76">
        <v>1361.587234702062</v>
      </c>
      <c r="AR76">
        <v>1371.6015121350119</v>
      </c>
      <c r="AS76">
        <v>2.6851930618286128</v>
      </c>
      <c r="AT76">
        <v>-1.5003621631572059</v>
      </c>
      <c r="AU76">
        <v>-0.25268929413288532</v>
      </c>
      <c r="AV76">
        <v>1</v>
      </c>
      <c r="AW76"/>
      <c r="AX76"/>
    </row>
    <row r="77" spans="1:50" s="1" customFormat="1" x14ac:dyDescent="0.3">
      <c r="A77" s="1">
        <v>1</v>
      </c>
      <c r="B77" s="1">
        <v>50.120800000000003</v>
      </c>
      <c r="C77" s="1">
        <v>0.35249999999999998</v>
      </c>
      <c r="D77" s="1">
        <v>1.3403</v>
      </c>
      <c r="E77" s="1">
        <v>0.19239999999999999</v>
      </c>
      <c r="F77" s="1">
        <v>15.6868</v>
      </c>
      <c r="G77" s="1">
        <v>0.42720000000000002</v>
      </c>
      <c r="H77" s="1">
        <v>11.5504</v>
      </c>
      <c r="I77" s="1">
        <v>18.600999999999999</v>
      </c>
      <c r="J77" s="1">
        <v>0.27750000000000002</v>
      </c>
      <c r="K77" s="1">
        <v>0</v>
      </c>
      <c r="L77" s="1">
        <v>0</v>
      </c>
      <c r="M77" s="1">
        <v>0</v>
      </c>
      <c r="N77" s="1">
        <v>98.548900000000003</v>
      </c>
      <c r="O77" s="1" t="s">
        <v>79</v>
      </c>
      <c r="P77" t="str" cm="1">
        <f t="array" ref="P77">_xlfn.IFS(A77=1,"Core",A77=2,"Rim",TRUE,"Mantle")</f>
        <v>Core</v>
      </c>
      <c r="Q77" s="1" t="s">
        <v>80</v>
      </c>
      <c r="R77" s="1">
        <v>1.9410000000000001</v>
      </c>
      <c r="S77" s="1">
        <v>0.01</v>
      </c>
      <c r="T77" s="1">
        <v>6.0999999999999999E-2</v>
      </c>
      <c r="U77" s="1">
        <v>6.0000000000000001E-3</v>
      </c>
      <c r="V77" s="1">
        <v>5.0999999999999997E-2</v>
      </c>
      <c r="W77" s="1">
        <v>0.45700000000000002</v>
      </c>
      <c r="X77" s="1">
        <v>1.4E-2</v>
      </c>
      <c r="Y77" s="1">
        <v>0.66700000000000004</v>
      </c>
      <c r="Z77" s="1">
        <v>0.77200000000000002</v>
      </c>
      <c r="AA77" s="1">
        <v>2.1000000000000001E-2</v>
      </c>
      <c r="AB77" s="1">
        <v>0</v>
      </c>
      <c r="AC77" s="1">
        <v>4</v>
      </c>
      <c r="AD77" s="2">
        <v>39.367669556348808</v>
      </c>
      <c r="AE77" s="2">
        <v>34.013258541560425</v>
      </c>
      <c r="AF77" s="2">
        <v>26.61907190209077</v>
      </c>
      <c r="AG77" s="2">
        <f t="shared" si="2"/>
        <v>59.341637010676152</v>
      </c>
      <c r="AH77" s="2">
        <f t="shared" si="3"/>
        <v>0.10039370078740156</v>
      </c>
      <c r="AI77" s="2">
        <v>0.46302906680265171</v>
      </c>
      <c r="AJ77" s="2">
        <v>0.39367669556348805</v>
      </c>
      <c r="AL77" s="1">
        <v>0.14529147549331611</v>
      </c>
      <c r="AM77" s="1">
        <v>1345.663409265376</v>
      </c>
      <c r="AN77" s="1">
        <v>1389.142456054688</v>
      </c>
      <c r="AO77" s="1">
        <v>4.1972866058349609</v>
      </c>
      <c r="AP77" s="1">
        <v>1338.14599609375</v>
      </c>
      <c r="AQ77" s="1">
        <v>1371.536791973502</v>
      </c>
      <c r="AR77" s="1">
        <v>1374.074691563213</v>
      </c>
      <c r="AS77" s="1">
        <v>2.6340019702911381</v>
      </c>
      <c r="AT77" s="1">
        <v>0.43082073292225692</v>
      </c>
      <c r="AU77" s="1">
        <v>0.74829582484227508</v>
      </c>
      <c r="AV77" s="1">
        <v>1</v>
      </c>
    </row>
    <row r="78" spans="1:50" s="1" customFormat="1" x14ac:dyDescent="0.3">
      <c r="A78">
        <v>1</v>
      </c>
      <c r="B78">
        <v>50.58</v>
      </c>
      <c r="C78">
        <v>0.26</v>
      </c>
      <c r="D78">
        <v>1.17</v>
      </c>
      <c r="E78">
        <v>0.18</v>
      </c>
      <c r="F78">
        <v>16.12</v>
      </c>
      <c r="G78">
        <v>0.43</v>
      </c>
      <c r="H78">
        <v>10.96</v>
      </c>
      <c r="I78">
        <v>20.39</v>
      </c>
      <c r="J78">
        <v>0.27</v>
      </c>
      <c r="K78">
        <v>0</v>
      </c>
      <c r="L78" s="1">
        <v>0</v>
      </c>
      <c r="M78">
        <v>0</v>
      </c>
      <c r="N78" s="1">
        <v>100.36000000000001</v>
      </c>
      <c r="O78" s="1" t="s">
        <v>79</v>
      </c>
      <c r="P78" t="str" cm="1">
        <f t="array" ref="P78">_xlfn.IFS(A78=1,"Core",A78=2,"Rim",TRUE,"Mantle")</f>
        <v>Core</v>
      </c>
      <c r="Q78" s="1" t="s">
        <v>92</v>
      </c>
      <c r="R78">
        <v>1.93</v>
      </c>
      <c r="S78">
        <v>7.0000000000000001E-3</v>
      </c>
      <c r="T78">
        <v>5.2999999999999999E-2</v>
      </c>
      <c r="U78">
        <v>5.0000000000000001E-3</v>
      </c>
      <c r="V78">
        <v>8.7999999999999995E-2</v>
      </c>
      <c r="W78">
        <v>0.42699999999999999</v>
      </c>
      <c r="X78">
        <v>1.4E-2</v>
      </c>
      <c r="Y78">
        <v>0.623</v>
      </c>
      <c r="Z78">
        <v>0.83399999999999996</v>
      </c>
      <c r="AA78">
        <v>0.02</v>
      </c>
      <c r="AB78">
        <v>0</v>
      </c>
      <c r="AC78">
        <v>4</v>
      </c>
      <c r="AD78">
        <v>41.993957703927492</v>
      </c>
      <c r="AE78">
        <v>31.369587109768375</v>
      </c>
      <c r="AF78">
        <v>26.636455186304133</v>
      </c>
      <c r="AG78" s="2">
        <f t="shared" si="2"/>
        <v>59.333333333333329</v>
      </c>
      <c r="AH78" s="2">
        <f t="shared" si="3"/>
        <v>0.17087378640776699</v>
      </c>
      <c r="AI78">
        <v>0.47633434038267874</v>
      </c>
      <c r="AJ78">
        <v>0.41993957703927492</v>
      </c>
      <c r="AK78"/>
      <c r="AL78"/>
      <c r="AM78">
        <v>1324.783891336519</v>
      </c>
      <c r="AN78">
        <v>1397.438598632812</v>
      </c>
      <c r="AO78">
        <v>4.5369820594787598</v>
      </c>
      <c r="AP78">
        <v>1316.916625976562</v>
      </c>
      <c r="AQ78"/>
      <c r="AR78"/>
      <c r="AS78">
        <v>3.3321244716644292</v>
      </c>
      <c r="AT78"/>
      <c r="AU78"/>
      <c r="AV78">
        <v>1</v>
      </c>
      <c r="AW78"/>
      <c r="AX78"/>
    </row>
    <row r="79" spans="1:50" s="1" customFormat="1" x14ac:dyDescent="0.3">
      <c r="A79">
        <v>1</v>
      </c>
      <c r="B79">
        <v>50.69</v>
      </c>
      <c r="C79">
        <v>0.3</v>
      </c>
      <c r="D79">
        <v>0.75</v>
      </c>
      <c r="E79">
        <v>0.24</v>
      </c>
      <c r="F79">
        <v>15.98</v>
      </c>
      <c r="G79">
        <v>0.51</v>
      </c>
      <c r="H79">
        <v>11.25</v>
      </c>
      <c r="I79">
        <v>20.010000000000002</v>
      </c>
      <c r="J79">
        <v>0.19</v>
      </c>
      <c r="K79">
        <v>0.01</v>
      </c>
      <c r="L79" s="1">
        <v>0</v>
      </c>
      <c r="M79">
        <v>0</v>
      </c>
      <c r="N79" s="1">
        <v>99.93</v>
      </c>
      <c r="O79" s="1" t="s">
        <v>79</v>
      </c>
      <c r="P79" t="str" cm="1">
        <f t="array" ref="P79">_xlfn.IFS(A79=1,"Core",A79=2,"Rim",TRUE,"Mantle")</f>
        <v>Core</v>
      </c>
      <c r="Q79" s="1" t="s">
        <v>92</v>
      </c>
      <c r="R79">
        <v>1.9430000000000001</v>
      </c>
      <c r="S79">
        <v>8.9999999999999993E-3</v>
      </c>
      <c r="T79">
        <v>3.4000000000000002E-2</v>
      </c>
      <c r="U79">
        <v>7.0000000000000001E-3</v>
      </c>
      <c r="V79">
        <v>7.0999999999999994E-2</v>
      </c>
      <c r="W79">
        <v>0.441</v>
      </c>
      <c r="X79">
        <v>1.7000000000000001E-2</v>
      </c>
      <c r="Y79">
        <v>0.64300000000000002</v>
      </c>
      <c r="Z79">
        <v>0.82199999999999995</v>
      </c>
      <c r="AA79">
        <v>1.4E-2</v>
      </c>
      <c r="AB79">
        <v>0</v>
      </c>
      <c r="AC79">
        <v>4</v>
      </c>
      <c r="AD79">
        <v>41.223671013039123</v>
      </c>
      <c r="AE79">
        <v>32.246740220661991</v>
      </c>
      <c r="AF79">
        <v>26.5295887662989</v>
      </c>
      <c r="AG79" s="2">
        <f t="shared" si="2"/>
        <v>59.317343173431738</v>
      </c>
      <c r="AH79" s="2">
        <f t="shared" si="3"/>
        <v>0.13867187499999997</v>
      </c>
      <c r="AI79">
        <v>0.47141424272818461</v>
      </c>
      <c r="AJ79">
        <v>0.4122367101303912</v>
      </c>
      <c r="AK79"/>
      <c r="AL79"/>
      <c r="AM79">
        <v>1316.2750601624571</v>
      </c>
      <c r="AN79">
        <v>1387.135131835938</v>
      </c>
      <c r="AO79">
        <v>2.9712166786193852</v>
      </c>
      <c r="AP79">
        <v>1301.94580078125</v>
      </c>
      <c r="AQ79"/>
      <c r="AR79"/>
      <c r="AS79">
        <v>3.1854293346405029</v>
      </c>
      <c r="AT79"/>
      <c r="AU79"/>
      <c r="AV79">
        <v>1</v>
      </c>
      <c r="AW79"/>
      <c r="AX79"/>
    </row>
    <row r="80" spans="1:50" s="1" customFormat="1" x14ac:dyDescent="0.3">
      <c r="A80">
        <v>1</v>
      </c>
      <c r="B80">
        <v>50.640543735224583</v>
      </c>
      <c r="C80">
        <v>0.27586288416075655</v>
      </c>
      <c r="D80">
        <v>1.0246335697399527</v>
      </c>
      <c r="E80">
        <v>0.26601063829787236</v>
      </c>
      <c r="F80">
        <v>16.305466903073288</v>
      </c>
      <c r="G80">
        <v>0.40394208037825052</v>
      </c>
      <c r="H80">
        <v>11.241412529550828</v>
      </c>
      <c r="I80">
        <v>19.51729905437352</v>
      </c>
      <c r="J80">
        <v>0.3448286052009456</v>
      </c>
      <c r="K80">
        <v>0</v>
      </c>
      <c r="L80" s="1">
        <v>0</v>
      </c>
      <c r="M80">
        <v>0</v>
      </c>
      <c r="N80" s="1">
        <v>100.02</v>
      </c>
      <c r="O80" s="1" t="s">
        <v>79</v>
      </c>
      <c r="P80" t="str" cm="1">
        <f t="array" ref="P80">_xlfn.IFS(A80=1,"Core",A80=2,"Rim",TRUE,"Mantle")</f>
        <v>Core</v>
      </c>
      <c r="Q80" s="1" t="s">
        <v>92</v>
      </c>
      <c r="R80">
        <v>1.9370000000000001</v>
      </c>
      <c r="S80">
        <v>8.0000000000000002E-3</v>
      </c>
      <c r="T80">
        <v>4.5999999999999999E-2</v>
      </c>
      <c r="U80">
        <v>8.0000000000000002E-3</v>
      </c>
      <c r="V80">
        <v>8.2000000000000003E-2</v>
      </c>
      <c r="W80">
        <v>0.44</v>
      </c>
      <c r="X80">
        <v>1.2999999999999999E-2</v>
      </c>
      <c r="Y80">
        <v>0.64100000000000001</v>
      </c>
      <c r="Z80">
        <v>0.8</v>
      </c>
      <c r="AA80">
        <v>2.5999999999999999E-2</v>
      </c>
      <c r="AB80">
        <v>0</v>
      </c>
      <c r="AC80">
        <v>4</v>
      </c>
      <c r="AD80">
        <v>40.48582995951417</v>
      </c>
      <c r="AE80">
        <v>32.439271255060731</v>
      </c>
      <c r="AF80">
        <v>27.074898785425106</v>
      </c>
      <c r="AG80" s="2">
        <f t="shared" si="2"/>
        <v>59.296947271045333</v>
      </c>
      <c r="AH80" s="2">
        <f t="shared" si="3"/>
        <v>0.15708812260536398</v>
      </c>
      <c r="AI80">
        <v>0.47317813765182193</v>
      </c>
      <c r="AJ80">
        <v>0.40485829959514169</v>
      </c>
      <c r="AK80"/>
      <c r="AL80"/>
      <c r="AM80">
        <v>1339.9182538032101</v>
      </c>
      <c r="AN80">
        <v>1401.51318359375</v>
      </c>
      <c r="AO80">
        <v>3.2515747547149658</v>
      </c>
      <c r="AP80">
        <v>1340.538696289062</v>
      </c>
      <c r="AQ80"/>
      <c r="AR80"/>
      <c r="AS80">
        <v>4.2860245704650879</v>
      </c>
      <c r="AT80"/>
      <c r="AU80"/>
      <c r="AV80">
        <v>1</v>
      </c>
      <c r="AW80"/>
      <c r="AX80"/>
    </row>
    <row r="81" spans="1:50" s="1" customFormat="1" x14ac:dyDescent="0.3">
      <c r="A81">
        <v>1</v>
      </c>
      <c r="B81">
        <v>49.98</v>
      </c>
      <c r="C81">
        <v>0.38</v>
      </c>
      <c r="D81">
        <v>1.1399999999999999</v>
      </c>
      <c r="E81">
        <v>0.24</v>
      </c>
      <c r="F81">
        <v>16.73</v>
      </c>
      <c r="G81">
        <v>0.52</v>
      </c>
      <c r="H81">
        <v>10.71</v>
      </c>
      <c r="I81">
        <v>20.34</v>
      </c>
      <c r="J81">
        <v>0.28000000000000003</v>
      </c>
      <c r="K81">
        <v>0</v>
      </c>
      <c r="L81" s="1">
        <v>0</v>
      </c>
      <c r="M81">
        <v>0.02</v>
      </c>
      <c r="N81" s="1">
        <v>100.33999999999999</v>
      </c>
      <c r="O81" s="1" t="s">
        <v>79</v>
      </c>
      <c r="P81" t="str" cm="1">
        <f t="array" ref="P81">_xlfn.IFS(A81=1,"Core",A81=2,"Rim",TRUE,"Mantle")</f>
        <v>Core</v>
      </c>
      <c r="Q81" s="1" t="s">
        <v>92</v>
      </c>
      <c r="R81">
        <v>1.913</v>
      </c>
      <c r="S81">
        <v>1.0999999999999999E-2</v>
      </c>
      <c r="T81">
        <v>5.0999999999999997E-2</v>
      </c>
      <c r="U81">
        <v>7.0000000000000001E-3</v>
      </c>
      <c r="V81">
        <v>0.115</v>
      </c>
      <c r="W81">
        <v>0.42</v>
      </c>
      <c r="X81">
        <v>1.7000000000000001E-2</v>
      </c>
      <c r="Y81">
        <v>0.61099999999999999</v>
      </c>
      <c r="Z81">
        <v>0.83399999999999996</v>
      </c>
      <c r="AA81">
        <v>2.1000000000000001E-2</v>
      </c>
      <c r="AB81">
        <v>0</v>
      </c>
      <c r="AC81">
        <v>4</v>
      </c>
      <c r="AD81">
        <v>41.762643965948918</v>
      </c>
      <c r="AE81">
        <v>30.595893840761146</v>
      </c>
      <c r="AF81">
        <v>27.641462193289939</v>
      </c>
      <c r="AG81" s="2">
        <f t="shared" si="2"/>
        <v>59.262851600387975</v>
      </c>
      <c r="AH81" s="2">
        <f t="shared" si="3"/>
        <v>0.21495327102803738</v>
      </c>
      <c r="AI81">
        <v>0.485227841762644</v>
      </c>
      <c r="AJ81">
        <v>0.4176264396594892</v>
      </c>
      <c r="AK81"/>
      <c r="AL81"/>
      <c r="AM81">
        <v>1308.4755557145761</v>
      </c>
      <c r="AN81">
        <v>1434.299560546875</v>
      </c>
      <c r="AO81">
        <v>5.6366438865661621</v>
      </c>
      <c r="AP81">
        <v>1305.740844726562</v>
      </c>
      <c r="AQ81"/>
      <c r="AR81"/>
      <c r="AS81">
        <v>3.107834100723267</v>
      </c>
      <c r="AT81"/>
      <c r="AU81"/>
      <c r="AV81">
        <v>1</v>
      </c>
      <c r="AW81"/>
      <c r="AX81"/>
    </row>
    <row r="82" spans="1:50" s="1" customFormat="1" x14ac:dyDescent="0.3">
      <c r="A82">
        <v>1</v>
      </c>
      <c r="B82">
        <v>50.58</v>
      </c>
      <c r="C82">
        <v>0.34</v>
      </c>
      <c r="D82">
        <v>1.21</v>
      </c>
      <c r="E82">
        <v>0.14000000000000001</v>
      </c>
      <c r="F82">
        <v>16.239999999999998</v>
      </c>
      <c r="G82">
        <v>0.41</v>
      </c>
      <c r="H82">
        <v>11.28</v>
      </c>
      <c r="I82">
        <v>19.600000000000001</v>
      </c>
      <c r="J82">
        <v>0.28000000000000003</v>
      </c>
      <c r="K82">
        <v>0.01</v>
      </c>
      <c r="L82" s="1">
        <v>0</v>
      </c>
      <c r="M82">
        <v>0.04</v>
      </c>
      <c r="N82" s="1">
        <v>100.13000000000002</v>
      </c>
      <c r="O82" s="1" t="s">
        <v>79</v>
      </c>
      <c r="P82" t="str" cm="1">
        <f t="array" ref="P82">_xlfn.IFS(A82=1,"Core",A82=2,"Rim",TRUE,"Mantle")</f>
        <v>Core</v>
      </c>
      <c r="Q82" s="1" t="s">
        <v>92</v>
      </c>
      <c r="R82">
        <v>1.9330000000000001</v>
      </c>
      <c r="S82">
        <v>0.01</v>
      </c>
      <c r="T82">
        <v>5.5E-2</v>
      </c>
      <c r="U82">
        <v>4.0000000000000001E-3</v>
      </c>
      <c r="V82">
        <v>7.6999999999999999E-2</v>
      </c>
      <c r="W82">
        <v>0.442</v>
      </c>
      <c r="X82">
        <v>1.2999999999999999E-2</v>
      </c>
      <c r="Y82">
        <v>0.64200000000000002</v>
      </c>
      <c r="Z82">
        <v>0.80300000000000005</v>
      </c>
      <c r="AA82">
        <v>2.1000000000000001E-2</v>
      </c>
      <c r="AB82">
        <v>0</v>
      </c>
      <c r="AC82">
        <v>4</v>
      </c>
      <c r="AD82">
        <v>40.61709661102681</v>
      </c>
      <c r="AE82">
        <v>32.473444613050077</v>
      </c>
      <c r="AF82">
        <v>26.909458775923117</v>
      </c>
      <c r="AG82" s="2">
        <f t="shared" si="2"/>
        <v>59.225092250922508</v>
      </c>
      <c r="AH82" s="2">
        <f t="shared" si="3"/>
        <v>0.14836223506743737</v>
      </c>
      <c r="AI82">
        <v>0.47218007081436519</v>
      </c>
      <c r="AJ82">
        <v>0.40617096611026809</v>
      </c>
      <c r="AK82"/>
      <c r="AL82">
        <v>-1.386924349132016</v>
      </c>
      <c r="AM82">
        <v>1334.4813532265821</v>
      </c>
      <c r="AN82">
        <v>1360.993408203125</v>
      </c>
      <c r="AO82">
        <v>3.8245878219604492</v>
      </c>
      <c r="AP82">
        <v>1322.63720703125</v>
      </c>
      <c r="AQ82">
        <v>1288.1682224449769</v>
      </c>
      <c r="AR82">
        <v>1280.964162895456</v>
      </c>
      <c r="AS82">
        <v>3.7715306282043461</v>
      </c>
      <c r="AT82">
        <v>-9.1511026670104911</v>
      </c>
      <c r="AU82">
        <v>-10.057021260229639</v>
      </c>
      <c r="AV82">
        <v>1</v>
      </c>
      <c r="AW82"/>
      <c r="AX82"/>
    </row>
    <row r="83" spans="1:50" s="1" customFormat="1" x14ac:dyDescent="0.3">
      <c r="A83">
        <v>1</v>
      </c>
      <c r="B83">
        <v>51.711024714271758</v>
      </c>
      <c r="C83">
        <v>0.30545765360945593</v>
      </c>
      <c r="D83">
        <v>0.91637296082836772</v>
      </c>
      <c r="E83">
        <v>0.25619029012405981</v>
      </c>
      <c r="F83">
        <v>15.479805607111459</v>
      </c>
      <c r="G83">
        <v>0.40399238058024811</v>
      </c>
      <c r="H83">
        <v>11.518709582885609</v>
      </c>
      <c r="I83">
        <v>19.963135684282506</v>
      </c>
      <c r="J83">
        <v>0.30545765360945593</v>
      </c>
      <c r="K83">
        <v>9.8534726970792227E-3</v>
      </c>
      <c r="L83" s="1">
        <v>0</v>
      </c>
      <c r="M83">
        <v>0</v>
      </c>
      <c r="N83" s="1">
        <v>100.87</v>
      </c>
      <c r="O83" s="1" t="s">
        <v>79</v>
      </c>
      <c r="P83" t="str" cm="1">
        <f t="array" ref="P83">_xlfn.IFS(A83=1,"Core",A83=2,"Rim",TRUE,"Mantle")</f>
        <v>Core</v>
      </c>
      <c r="Q83" s="1" t="s">
        <v>92</v>
      </c>
      <c r="R83">
        <v>1.9570000000000001</v>
      </c>
      <c r="S83">
        <v>8.9999999999999993E-3</v>
      </c>
      <c r="T83">
        <v>4.1000000000000002E-2</v>
      </c>
      <c r="U83">
        <v>8.0000000000000002E-3</v>
      </c>
      <c r="V83">
        <v>4.2000000000000003E-2</v>
      </c>
      <c r="W83">
        <v>0.44800000000000001</v>
      </c>
      <c r="X83">
        <v>1.2999999999999999E-2</v>
      </c>
      <c r="Y83">
        <v>0.65</v>
      </c>
      <c r="Z83">
        <v>0.81</v>
      </c>
      <c r="AA83">
        <v>2.1999999999999999E-2</v>
      </c>
      <c r="AB83">
        <v>0</v>
      </c>
      <c r="AC83">
        <v>4</v>
      </c>
      <c r="AD83">
        <v>41.263372389200207</v>
      </c>
      <c r="AE83">
        <v>33.11258278145695</v>
      </c>
      <c r="AF83">
        <v>25.624044829342846</v>
      </c>
      <c r="AG83" s="2">
        <f t="shared" si="2"/>
        <v>59.198542805100182</v>
      </c>
      <c r="AH83" s="2">
        <f t="shared" si="3"/>
        <v>8.5714285714285715E-2</v>
      </c>
      <c r="AI83">
        <v>0.46255731023942948</v>
      </c>
      <c r="AJ83">
        <v>0.41263372389200209</v>
      </c>
      <c r="AK83"/>
      <c r="AL83">
        <v>-0.65697043806967059</v>
      </c>
      <c r="AM83">
        <v>1346.0100703173041</v>
      </c>
      <c r="AN83">
        <v>1394.936157226562</v>
      </c>
      <c r="AO83">
        <v>3.2995023727416992</v>
      </c>
      <c r="AP83">
        <v>1326.685302734375</v>
      </c>
      <c r="AQ83">
        <v>1349.4820939142189</v>
      </c>
      <c r="AR83">
        <v>1349.4887651199419</v>
      </c>
      <c r="AS83">
        <v>3.451280832290649</v>
      </c>
      <c r="AT83">
        <v>-2.221697494492219</v>
      </c>
      <c r="AU83">
        <v>-2.2208624431867339</v>
      </c>
      <c r="AV83">
        <v>1</v>
      </c>
      <c r="AW83"/>
      <c r="AX83"/>
    </row>
    <row r="84" spans="1:50" s="1" customFormat="1" x14ac:dyDescent="0.3">
      <c r="A84">
        <v>1</v>
      </c>
      <c r="B84">
        <v>51.331109799291625</v>
      </c>
      <c r="C84">
        <v>0.33498229043683592</v>
      </c>
      <c r="D84">
        <v>0.86701298701298701</v>
      </c>
      <c r="E84">
        <v>0.18719598583234948</v>
      </c>
      <c r="F84">
        <v>15.143170011806374</v>
      </c>
      <c r="G84">
        <v>0.45321133412042502</v>
      </c>
      <c r="H84">
        <v>11.182497048406139</v>
      </c>
      <c r="I84">
        <v>20.266428571428573</v>
      </c>
      <c r="J84">
        <v>0.33498229043683592</v>
      </c>
      <c r="K84">
        <v>9.8524203069657607E-3</v>
      </c>
      <c r="L84" s="1">
        <v>0</v>
      </c>
      <c r="M84">
        <v>2.9557260920897284E-2</v>
      </c>
      <c r="N84" s="1">
        <v>100.14</v>
      </c>
      <c r="O84" s="1" t="s">
        <v>79</v>
      </c>
      <c r="P84" t="str" cm="1">
        <f t="array" ref="P84">_xlfn.IFS(A84=1,"Core",A84=2,"Rim",TRUE,"Mantle")</f>
        <v>Core</v>
      </c>
      <c r="Q84" s="1" t="s">
        <v>92</v>
      </c>
      <c r="R84">
        <v>1.958</v>
      </c>
      <c r="S84">
        <v>0.01</v>
      </c>
      <c r="T84">
        <v>3.9E-2</v>
      </c>
      <c r="U84">
        <v>6.0000000000000001E-3</v>
      </c>
      <c r="V84">
        <v>4.4999999999999998E-2</v>
      </c>
      <c r="W84">
        <v>0.439</v>
      </c>
      <c r="X84">
        <v>1.4999999999999999E-2</v>
      </c>
      <c r="Y84">
        <v>0.63600000000000001</v>
      </c>
      <c r="Z84">
        <v>0.82799999999999996</v>
      </c>
      <c r="AA84">
        <v>2.5000000000000001E-2</v>
      </c>
      <c r="AB84">
        <v>0</v>
      </c>
      <c r="AC84">
        <v>4</v>
      </c>
      <c r="AD84">
        <v>42.180336220071318</v>
      </c>
      <c r="AE84">
        <v>32.399388690779418</v>
      </c>
      <c r="AF84">
        <v>25.420275089149257</v>
      </c>
      <c r="AG84" s="2">
        <f t="shared" si="2"/>
        <v>59.162790697674417</v>
      </c>
      <c r="AH84" s="2">
        <f t="shared" si="3"/>
        <v>9.2975206611570244E-2</v>
      </c>
      <c r="AI84">
        <v>0.46510443199184914</v>
      </c>
      <c r="AJ84">
        <v>0.42180336220071318</v>
      </c>
      <c r="AK84"/>
      <c r="AL84">
        <v>-0.70679058816138252</v>
      </c>
      <c r="AM84">
        <v>1340.025978188829</v>
      </c>
      <c r="AN84">
        <v>1367.943603515625</v>
      </c>
      <c r="AO84">
        <v>3.5353386402130131</v>
      </c>
      <c r="AP84">
        <v>1311.516235351562</v>
      </c>
      <c r="AQ84">
        <v>1342.111454662665</v>
      </c>
      <c r="AR84">
        <v>1340.9327586667589</v>
      </c>
      <c r="AS84">
        <v>3.8144068717956539</v>
      </c>
      <c r="AT84">
        <v>-2.7126233234757819</v>
      </c>
      <c r="AU84">
        <v>-2.860542728473483</v>
      </c>
      <c r="AV84">
        <v>1</v>
      </c>
      <c r="AW84"/>
      <c r="AX84"/>
    </row>
    <row r="85" spans="1:50" s="1" customFormat="1" x14ac:dyDescent="0.3">
      <c r="A85">
        <v>1</v>
      </c>
      <c r="B85">
        <v>50.9</v>
      </c>
      <c r="C85">
        <v>0.4</v>
      </c>
      <c r="D85">
        <v>1.05</v>
      </c>
      <c r="E85">
        <v>0.19</v>
      </c>
      <c r="F85">
        <v>16.260000000000002</v>
      </c>
      <c r="G85">
        <v>0.4</v>
      </c>
      <c r="H85">
        <v>11</v>
      </c>
      <c r="I85">
        <v>20.41</v>
      </c>
      <c r="J85">
        <v>0.32</v>
      </c>
      <c r="K85">
        <v>0.01</v>
      </c>
      <c r="L85" s="1">
        <v>0</v>
      </c>
      <c r="M85">
        <v>0</v>
      </c>
      <c r="N85" s="1">
        <v>100.94</v>
      </c>
      <c r="O85" s="1" t="s">
        <v>79</v>
      </c>
      <c r="P85" t="str" cm="1">
        <f t="array" ref="P85">_xlfn.IFS(A85=1,"Core",A85=2,"Rim",TRUE,"Mantle")</f>
        <v>Core</v>
      </c>
      <c r="Q85" s="1" t="s">
        <v>92</v>
      </c>
      <c r="R85">
        <v>1.931</v>
      </c>
      <c r="S85">
        <v>1.0999999999999999E-2</v>
      </c>
      <c r="T85">
        <v>4.7E-2</v>
      </c>
      <c r="U85">
        <v>6.0000000000000001E-3</v>
      </c>
      <c r="V85">
        <v>8.5999999999999993E-2</v>
      </c>
      <c r="W85">
        <v>0.43</v>
      </c>
      <c r="X85">
        <v>1.2999999999999999E-2</v>
      </c>
      <c r="Y85">
        <v>0.622</v>
      </c>
      <c r="Z85">
        <v>0.83</v>
      </c>
      <c r="AA85">
        <v>2.4E-2</v>
      </c>
      <c r="AB85">
        <v>0</v>
      </c>
      <c r="AC85">
        <v>4</v>
      </c>
      <c r="AD85">
        <v>41.898031297324586</v>
      </c>
      <c r="AE85">
        <v>31.39828369510348</v>
      </c>
      <c r="AF85">
        <v>26.703685007571931</v>
      </c>
      <c r="AG85" s="2">
        <f t="shared" si="2"/>
        <v>59.125475285171106</v>
      </c>
      <c r="AH85" s="2">
        <f t="shared" si="3"/>
        <v>0.16666666666666666</v>
      </c>
      <c r="AI85">
        <v>0.47652700656234226</v>
      </c>
      <c r="AJ85">
        <v>0.41898031297324584</v>
      </c>
      <c r="AK85"/>
      <c r="AL85"/>
      <c r="AM85">
        <v>1330.7212773761371</v>
      </c>
      <c r="AN85">
        <v>1378.302001953125</v>
      </c>
      <c r="AO85">
        <v>4.5795407295227051</v>
      </c>
      <c r="AP85">
        <v>1324.3720703125</v>
      </c>
      <c r="AQ85"/>
      <c r="AR85"/>
      <c r="AS85">
        <v>4.3324117660522461</v>
      </c>
      <c r="AT85"/>
      <c r="AU85"/>
      <c r="AV85">
        <v>1</v>
      </c>
      <c r="AW85"/>
      <c r="AX85"/>
    </row>
    <row r="86" spans="1:50" s="1" customFormat="1" x14ac:dyDescent="0.3">
      <c r="A86">
        <v>1</v>
      </c>
      <c r="B86">
        <v>51.465906438532286</v>
      </c>
      <c r="C86">
        <v>0.27723073879932753</v>
      </c>
      <c r="D86">
        <v>0.92080209672633762</v>
      </c>
      <c r="E86">
        <v>0.2079230540994956</v>
      </c>
      <c r="F86">
        <v>15.336800514291367</v>
      </c>
      <c r="G86">
        <v>0.49505489071308478</v>
      </c>
      <c r="H86">
        <v>11.604086638314707</v>
      </c>
      <c r="I86">
        <v>19.505162694095539</v>
      </c>
      <c r="J86">
        <v>0.27723073879932753</v>
      </c>
      <c r="K86">
        <v>9.9010978142616956E-3</v>
      </c>
      <c r="L86" s="1">
        <v>0</v>
      </c>
      <c r="M86">
        <v>9.9010978142616956E-3</v>
      </c>
      <c r="N86" s="1">
        <v>100.11000000000001</v>
      </c>
      <c r="O86" s="1" t="s">
        <v>79</v>
      </c>
      <c r="P86" t="str" cm="1">
        <f t="array" ref="P86">_xlfn.IFS(A86=1,"Core",A86=2,"Rim",TRUE,"Mantle")</f>
        <v>Core</v>
      </c>
      <c r="Q86" s="1" t="s">
        <v>92</v>
      </c>
      <c r="R86">
        <v>1.962</v>
      </c>
      <c r="S86">
        <v>8.0000000000000002E-3</v>
      </c>
      <c r="T86">
        <v>4.1000000000000002E-2</v>
      </c>
      <c r="U86">
        <v>6.0000000000000001E-3</v>
      </c>
      <c r="V86">
        <v>3.3000000000000002E-2</v>
      </c>
      <c r="W86">
        <v>0.45600000000000002</v>
      </c>
      <c r="X86">
        <v>1.6E-2</v>
      </c>
      <c r="Y86">
        <v>0.65900000000000003</v>
      </c>
      <c r="Z86">
        <v>0.79700000000000004</v>
      </c>
      <c r="AA86">
        <v>0.02</v>
      </c>
      <c r="AB86">
        <v>0</v>
      </c>
      <c r="AC86">
        <v>4</v>
      </c>
      <c r="AD86">
        <v>40.642529321774603</v>
      </c>
      <c r="AE86">
        <v>33.605303416624167</v>
      </c>
      <c r="AF86">
        <v>25.752167261601222</v>
      </c>
      <c r="AG86" s="2">
        <f t="shared" si="2"/>
        <v>59.103139013452918</v>
      </c>
      <c r="AH86" s="2">
        <f t="shared" si="3"/>
        <v>6.7484662576687116E-2</v>
      </c>
      <c r="AI86">
        <v>0.46073431922488522</v>
      </c>
      <c r="AJ86">
        <v>0.40642529321774601</v>
      </c>
      <c r="AK86"/>
      <c r="AL86">
        <v>-0.31247740055698608</v>
      </c>
      <c r="AM86">
        <v>1341.161550634542</v>
      </c>
      <c r="AN86">
        <v>1381.0556640625</v>
      </c>
      <c r="AO86">
        <v>3.227567195892334</v>
      </c>
      <c r="AP86">
        <v>1309.303100585938</v>
      </c>
      <c r="AQ86">
        <v>1364.4730163732399</v>
      </c>
      <c r="AR86">
        <v>1368.377703832525</v>
      </c>
      <c r="AS86">
        <v>3.2691090106964111</v>
      </c>
      <c r="AT86">
        <v>-0.77949314562920335</v>
      </c>
      <c r="AU86">
        <v>-0.2919764426590099</v>
      </c>
      <c r="AV86">
        <v>1</v>
      </c>
      <c r="AW86"/>
      <c r="AX86"/>
    </row>
    <row r="87" spans="1:50" s="1" customFormat="1" x14ac:dyDescent="0.3">
      <c r="A87">
        <v>1</v>
      </c>
      <c r="B87">
        <v>51.654486166007914</v>
      </c>
      <c r="C87">
        <v>0.26733201581027671</v>
      </c>
      <c r="D87">
        <v>0.86140316205533596</v>
      </c>
      <c r="E87">
        <v>0.27723320158102766</v>
      </c>
      <c r="F87">
        <v>14.802272727272728</v>
      </c>
      <c r="G87">
        <v>0.42575098814229245</v>
      </c>
      <c r="H87">
        <v>11.366561264822135</v>
      </c>
      <c r="I87">
        <v>20.178616600790512</v>
      </c>
      <c r="J87">
        <v>0.30693675889328065</v>
      </c>
      <c r="K87">
        <v>0</v>
      </c>
      <c r="L87" s="1">
        <v>0</v>
      </c>
      <c r="M87">
        <v>5.9407114624505923E-2</v>
      </c>
      <c r="N87" s="1">
        <v>100.20000000000002</v>
      </c>
      <c r="O87" s="1" t="s">
        <v>79</v>
      </c>
      <c r="P87" t="str" cm="1">
        <f t="array" ref="P87">_xlfn.IFS(A87=1,"Core",A87=2,"Rim",TRUE,"Mantle")</f>
        <v>Core</v>
      </c>
      <c r="Q87" s="1" t="s">
        <v>92</v>
      </c>
      <c r="R87">
        <v>1.968</v>
      </c>
      <c r="S87">
        <v>8.0000000000000002E-3</v>
      </c>
      <c r="T87">
        <v>3.9E-2</v>
      </c>
      <c r="U87">
        <v>8.0000000000000002E-3</v>
      </c>
      <c r="V87">
        <v>2.4E-2</v>
      </c>
      <c r="W87">
        <v>0.44700000000000001</v>
      </c>
      <c r="X87">
        <v>1.4E-2</v>
      </c>
      <c r="Y87">
        <v>0.64500000000000002</v>
      </c>
      <c r="Z87">
        <v>0.82399999999999995</v>
      </c>
      <c r="AA87">
        <v>2.3E-2</v>
      </c>
      <c r="AB87">
        <v>0</v>
      </c>
      <c r="AC87">
        <v>4</v>
      </c>
      <c r="AD87">
        <v>42.169907881269182</v>
      </c>
      <c r="AE87">
        <v>33.009211873080851</v>
      </c>
      <c r="AF87">
        <v>24.820880245649953</v>
      </c>
      <c r="AG87" s="2">
        <f t="shared" si="2"/>
        <v>59.065934065934066</v>
      </c>
      <c r="AH87" s="2">
        <f t="shared" si="3"/>
        <v>5.0955414012738849E-2</v>
      </c>
      <c r="AI87">
        <v>0.45905834186284544</v>
      </c>
      <c r="AJ87">
        <v>0.42169907881269181</v>
      </c>
      <c r="AK87"/>
      <c r="AL87">
        <v>-0.29197547212532632</v>
      </c>
      <c r="AM87">
        <v>1347.715566984358</v>
      </c>
      <c r="AN87">
        <v>1407.3984375</v>
      </c>
      <c r="AO87">
        <v>2.880243301391602</v>
      </c>
      <c r="AP87">
        <v>1330.227783203125</v>
      </c>
      <c r="AQ87">
        <v>1363.3445044012931</v>
      </c>
      <c r="AR87">
        <v>1370.010704882691</v>
      </c>
      <c r="AS87">
        <v>3.130923986434937</v>
      </c>
      <c r="AT87">
        <v>-0.80861745242418692</v>
      </c>
      <c r="AU87">
        <v>2.4232337209248559E-2</v>
      </c>
      <c r="AV87">
        <v>1</v>
      </c>
      <c r="AW87"/>
      <c r="AX87"/>
    </row>
    <row r="88" spans="1:50" s="1" customFormat="1" x14ac:dyDescent="0.3">
      <c r="A88">
        <v>1</v>
      </c>
      <c r="B88">
        <v>50.479238521836507</v>
      </c>
      <c r="C88">
        <v>0.44671892497200449</v>
      </c>
      <c r="D88">
        <v>1.0863392039091928</v>
      </c>
      <c r="E88">
        <v>0.2030540568054566</v>
      </c>
      <c r="F88">
        <v>15.797605619464521</v>
      </c>
      <c r="G88">
        <v>0.45687162781227736</v>
      </c>
      <c r="H88">
        <v>11.117209610098746</v>
      </c>
      <c r="I88">
        <v>19.868839458413927</v>
      </c>
      <c r="J88">
        <v>0.2741229766873664</v>
      </c>
      <c r="K88">
        <v>0</v>
      </c>
      <c r="L88" s="1">
        <v>0</v>
      </c>
      <c r="M88">
        <v>0</v>
      </c>
      <c r="N88" s="1">
        <v>99.73</v>
      </c>
      <c r="O88" s="1" t="s">
        <v>79</v>
      </c>
      <c r="P88" t="str" cm="1">
        <f t="array" ref="P88">_xlfn.IFS(A88=1,"Core",A88=2,"Rim",TRUE,"Mantle")</f>
        <v>Core</v>
      </c>
      <c r="Q88" s="1" t="s">
        <v>92</v>
      </c>
      <c r="R88">
        <v>1.9370000000000001</v>
      </c>
      <c r="S88">
        <v>1.2999999999999999E-2</v>
      </c>
      <c r="T88">
        <v>4.9000000000000002E-2</v>
      </c>
      <c r="U88">
        <v>6.0000000000000001E-3</v>
      </c>
      <c r="V88">
        <v>6.5000000000000002E-2</v>
      </c>
      <c r="W88">
        <v>0.442</v>
      </c>
      <c r="X88">
        <v>1.4999999999999999E-2</v>
      </c>
      <c r="Y88">
        <v>0.63600000000000001</v>
      </c>
      <c r="Z88">
        <v>0.81699999999999995</v>
      </c>
      <c r="AA88">
        <v>0.02</v>
      </c>
      <c r="AB88">
        <v>0</v>
      </c>
      <c r="AC88">
        <v>4</v>
      </c>
      <c r="AD88">
        <v>41.36708860759493</v>
      </c>
      <c r="AE88">
        <v>32.202531645569621</v>
      </c>
      <c r="AF88">
        <v>26.430379746835442</v>
      </c>
      <c r="AG88" s="2">
        <f t="shared" si="2"/>
        <v>58.998144712430424</v>
      </c>
      <c r="AH88" s="2">
        <f t="shared" si="3"/>
        <v>0.12820512820512822</v>
      </c>
      <c r="AI88">
        <v>0.47113924050632905</v>
      </c>
      <c r="AJ88">
        <v>0.41367088607594932</v>
      </c>
      <c r="AK88"/>
      <c r="AL88"/>
      <c r="AM88">
        <v>1328.3158268112049</v>
      </c>
      <c r="AN88">
        <v>1412.759521484375</v>
      </c>
      <c r="AO88">
        <v>4.8347902297973633</v>
      </c>
      <c r="AP88">
        <v>1313.803588867188</v>
      </c>
      <c r="AQ88"/>
      <c r="AR88"/>
      <c r="AS88">
        <v>3.5117979049682622</v>
      </c>
      <c r="AT88"/>
      <c r="AU88"/>
      <c r="AV88">
        <v>1</v>
      </c>
      <c r="AW88"/>
      <c r="AX88"/>
    </row>
    <row r="89" spans="1:50" s="1" customFormat="1" x14ac:dyDescent="0.3">
      <c r="A89">
        <v>1</v>
      </c>
      <c r="B89">
        <v>50.436097201767303</v>
      </c>
      <c r="C89">
        <v>0.44337260677466861</v>
      </c>
      <c r="D89">
        <v>1.2414432989690722</v>
      </c>
      <c r="E89">
        <v>0.20690721649484536</v>
      </c>
      <c r="F89">
        <v>16.1880265095729</v>
      </c>
      <c r="G89">
        <v>0.50248895434462448</v>
      </c>
      <c r="H89">
        <v>10.936524300441826</v>
      </c>
      <c r="I89">
        <v>20.099558173784978</v>
      </c>
      <c r="J89">
        <v>0.29558173784977909</v>
      </c>
      <c r="K89">
        <v>0</v>
      </c>
      <c r="L89" s="1">
        <v>0</v>
      </c>
      <c r="M89">
        <v>0</v>
      </c>
      <c r="N89" s="1">
        <v>100.34999999999998</v>
      </c>
      <c r="O89" s="1" t="s">
        <v>79</v>
      </c>
      <c r="P89" t="str" cm="1">
        <f t="array" ref="P89">_xlfn.IFS(A89=1,"Core",A89=2,"Rim",TRUE,"Mantle")</f>
        <v>Core</v>
      </c>
      <c r="Q89" s="1" t="s">
        <v>92</v>
      </c>
      <c r="R89">
        <v>1.9259999999999999</v>
      </c>
      <c r="S89">
        <v>1.2999999999999999E-2</v>
      </c>
      <c r="T89">
        <v>5.6000000000000001E-2</v>
      </c>
      <c r="U89">
        <v>6.0000000000000001E-3</v>
      </c>
      <c r="V89">
        <v>8.3000000000000004E-2</v>
      </c>
      <c r="W89">
        <v>0.434</v>
      </c>
      <c r="X89">
        <v>1.6E-2</v>
      </c>
      <c r="Y89">
        <v>0.622</v>
      </c>
      <c r="Z89">
        <v>0.82199999999999995</v>
      </c>
      <c r="AA89">
        <v>2.1999999999999999E-2</v>
      </c>
      <c r="AB89">
        <v>0</v>
      </c>
      <c r="AC89">
        <v>4</v>
      </c>
      <c r="AD89">
        <v>41.578148710166921</v>
      </c>
      <c r="AE89">
        <v>31.461810824481539</v>
      </c>
      <c r="AF89">
        <v>26.960040465351543</v>
      </c>
      <c r="AG89" s="2">
        <f t="shared" si="2"/>
        <v>58.901515151515149</v>
      </c>
      <c r="AH89" s="2">
        <f t="shared" si="3"/>
        <v>0.16054158607350097</v>
      </c>
      <c r="AI89">
        <v>0.47749114820435001</v>
      </c>
      <c r="AJ89">
        <v>0.41578148710166923</v>
      </c>
      <c r="AK89"/>
      <c r="AL89"/>
      <c r="AM89">
        <v>1320.77504292753</v>
      </c>
      <c r="AN89">
        <v>1400.734497070312</v>
      </c>
      <c r="AO89">
        <v>5.1217041015625</v>
      </c>
      <c r="AP89">
        <v>1314.305541992188</v>
      </c>
      <c r="AQ89"/>
      <c r="AR89"/>
      <c r="AS89">
        <v>3.3900623321533199</v>
      </c>
      <c r="AT89"/>
      <c r="AU89"/>
      <c r="AV89">
        <v>1</v>
      </c>
      <c r="AW89"/>
      <c r="AX89"/>
    </row>
    <row r="90" spans="1:50" s="1" customFormat="1" x14ac:dyDescent="0.3">
      <c r="A90">
        <v>1</v>
      </c>
      <c r="B90">
        <v>49.89</v>
      </c>
      <c r="C90">
        <v>0.47839999999999999</v>
      </c>
      <c r="D90">
        <v>1.1992</v>
      </c>
      <c r="E90">
        <v>0.2024</v>
      </c>
      <c r="F90">
        <v>15.9</v>
      </c>
      <c r="G90">
        <v>0.40970000000000001</v>
      </c>
      <c r="H90">
        <v>10.76</v>
      </c>
      <c r="I90">
        <v>19.97</v>
      </c>
      <c r="J90">
        <v>0.3296</v>
      </c>
      <c r="K90">
        <v>0</v>
      </c>
      <c r="L90" s="1">
        <v>0</v>
      </c>
      <c r="M90">
        <v>0</v>
      </c>
      <c r="N90" s="1">
        <v>99.139300000000006</v>
      </c>
      <c r="O90" s="1" t="s">
        <v>79</v>
      </c>
      <c r="P90" t="str" cm="1">
        <f t="array" ref="P90">_xlfn.IFS(A90=1,"Core",A90=2,"Rim",TRUE,"Mantle")</f>
        <v>Core</v>
      </c>
      <c r="Q90" s="1" t="s">
        <v>92</v>
      </c>
      <c r="R90">
        <v>1.927</v>
      </c>
      <c r="S90">
        <v>1.4E-2</v>
      </c>
      <c r="T90">
        <v>5.5E-2</v>
      </c>
      <c r="U90">
        <v>6.0000000000000001E-3</v>
      </c>
      <c r="V90">
        <v>8.1000000000000003E-2</v>
      </c>
      <c r="W90">
        <v>0.432</v>
      </c>
      <c r="X90">
        <v>1.2999999999999999E-2</v>
      </c>
      <c r="Y90">
        <v>0.61899999999999999</v>
      </c>
      <c r="Z90">
        <v>0.82699999999999996</v>
      </c>
      <c r="AA90">
        <v>2.5000000000000001E-2</v>
      </c>
      <c r="AB90">
        <v>0</v>
      </c>
      <c r="AC90">
        <v>4</v>
      </c>
      <c r="AD90">
        <v>41.937119675456387</v>
      </c>
      <c r="AE90">
        <v>31.389452332657203</v>
      </c>
      <c r="AF90">
        <v>26.673427991886413</v>
      </c>
      <c r="AG90" s="2">
        <f t="shared" si="2"/>
        <v>58.896289248334924</v>
      </c>
      <c r="AH90" s="2">
        <f t="shared" si="3"/>
        <v>0.15789473684210525</v>
      </c>
      <c r="AI90">
        <v>0.47641987829614607</v>
      </c>
      <c r="AJ90">
        <v>0.41937119675456386</v>
      </c>
      <c r="AK90"/>
      <c r="AL90"/>
      <c r="AM90">
        <v>1330.8032875917329</v>
      </c>
      <c r="AN90">
        <v>1418.319458007812</v>
      </c>
      <c r="AO90">
        <v>5.5294189453125</v>
      </c>
      <c r="AP90">
        <v>1322.123168945312</v>
      </c>
      <c r="AQ90"/>
      <c r="AR90"/>
      <c r="AS90">
        <v>4.3589334487915039</v>
      </c>
      <c r="AT90"/>
      <c r="AU90"/>
      <c r="AV90">
        <v>1</v>
      </c>
      <c r="AW90"/>
      <c r="AX90"/>
    </row>
    <row r="91" spans="1:50" s="1" customFormat="1" x14ac:dyDescent="0.3">
      <c r="A91">
        <v>1</v>
      </c>
      <c r="B91">
        <v>49.56</v>
      </c>
      <c r="C91">
        <v>0.46</v>
      </c>
      <c r="D91">
        <v>1.23</v>
      </c>
      <c r="E91">
        <v>0.2</v>
      </c>
      <c r="F91">
        <v>16.649999999999999</v>
      </c>
      <c r="G91">
        <v>0.45</v>
      </c>
      <c r="H91">
        <v>10.88</v>
      </c>
      <c r="I91">
        <v>19.510000000000002</v>
      </c>
      <c r="J91">
        <v>0.28000000000000003</v>
      </c>
      <c r="K91">
        <v>0</v>
      </c>
      <c r="L91" s="1">
        <v>0</v>
      </c>
      <c r="M91">
        <v>0.03</v>
      </c>
      <c r="N91" s="1">
        <v>99.25</v>
      </c>
      <c r="O91" s="1" t="s">
        <v>79</v>
      </c>
      <c r="P91" t="str" cm="1">
        <f t="array" ref="P91">_xlfn.IFS(A91=1,"Core",A91=2,"Rim",TRUE,"Mantle")</f>
        <v>Core</v>
      </c>
      <c r="Q91" s="1" t="s">
        <v>92</v>
      </c>
      <c r="R91">
        <v>1.9159999999999999</v>
      </c>
      <c r="S91">
        <v>1.2999999999999999E-2</v>
      </c>
      <c r="T91">
        <v>5.6000000000000001E-2</v>
      </c>
      <c r="U91">
        <v>6.0000000000000001E-3</v>
      </c>
      <c r="V91">
        <v>0.10100000000000001</v>
      </c>
      <c r="W91">
        <v>0.438</v>
      </c>
      <c r="X91">
        <v>1.4999999999999999E-2</v>
      </c>
      <c r="Y91">
        <v>0.627</v>
      </c>
      <c r="Z91">
        <v>0.80800000000000005</v>
      </c>
      <c r="AA91">
        <v>2.1000000000000001E-2</v>
      </c>
      <c r="AB91">
        <v>0</v>
      </c>
      <c r="AC91">
        <v>4</v>
      </c>
      <c r="AD91">
        <v>40.623428858722974</v>
      </c>
      <c r="AE91">
        <v>31.52337858220211</v>
      </c>
      <c r="AF91">
        <v>27.853192559074909</v>
      </c>
      <c r="AG91" s="2">
        <f t="shared" si="2"/>
        <v>58.87323943661972</v>
      </c>
      <c r="AH91" s="2">
        <f t="shared" si="3"/>
        <v>0.18738404452690166</v>
      </c>
      <c r="AI91">
        <v>0.48164906988436396</v>
      </c>
      <c r="AJ91">
        <v>0.40623428858722976</v>
      </c>
      <c r="AK91"/>
      <c r="AL91"/>
      <c r="AM91">
        <v>1321.0887154064769</v>
      </c>
      <c r="AN91">
        <v>1409.811767578125</v>
      </c>
      <c r="AO91">
        <v>5.900052547454834</v>
      </c>
      <c r="AP91">
        <v>1314.723388671875</v>
      </c>
      <c r="AQ91"/>
      <c r="AR91"/>
      <c r="AS91">
        <v>3.4961540699005131</v>
      </c>
      <c r="AT91"/>
      <c r="AU91"/>
      <c r="AV91">
        <v>1</v>
      </c>
      <c r="AW91"/>
      <c r="AX91"/>
    </row>
    <row r="92" spans="1:50" s="1" customFormat="1" x14ac:dyDescent="0.3">
      <c r="A92">
        <v>1</v>
      </c>
      <c r="B92">
        <v>51.57639321632815</v>
      </c>
      <c r="C92">
        <v>0.2871406034312759</v>
      </c>
      <c r="D92">
        <v>0.82181620982054815</v>
      </c>
      <c r="E92">
        <v>0.21783080260303686</v>
      </c>
      <c r="F92">
        <v>15.654113587063696</v>
      </c>
      <c r="G92">
        <v>0.39605600473279434</v>
      </c>
      <c r="H92">
        <v>11.594539538552555</v>
      </c>
      <c r="I92">
        <v>19.57506803391836</v>
      </c>
      <c r="J92">
        <v>0.26733780319463618</v>
      </c>
      <c r="K92">
        <v>2.9704200354959572E-2</v>
      </c>
      <c r="L92" s="1">
        <v>0</v>
      </c>
      <c r="M92">
        <v>0</v>
      </c>
      <c r="N92" s="1">
        <v>100.41999999999999</v>
      </c>
      <c r="O92" s="1" t="s">
        <v>79</v>
      </c>
      <c r="P92" t="str" cm="1">
        <f t="array" ref="P92">_xlfn.IFS(A92=1,"Core",A92=2,"Rim",TRUE,"Mantle")</f>
        <v>Core</v>
      </c>
      <c r="Q92" s="1" t="s">
        <v>92</v>
      </c>
      <c r="R92">
        <v>1.962</v>
      </c>
      <c r="S92">
        <v>8.0000000000000002E-3</v>
      </c>
      <c r="T92">
        <v>3.6999999999999998E-2</v>
      </c>
      <c r="U92">
        <v>7.0000000000000001E-3</v>
      </c>
      <c r="V92">
        <v>3.7999999999999999E-2</v>
      </c>
      <c r="W92">
        <v>0.46</v>
      </c>
      <c r="X92">
        <v>1.2999999999999999E-2</v>
      </c>
      <c r="Y92">
        <v>0.65700000000000003</v>
      </c>
      <c r="Z92">
        <v>0.79800000000000004</v>
      </c>
      <c r="AA92">
        <v>0.02</v>
      </c>
      <c r="AB92">
        <v>1E-3</v>
      </c>
      <c r="AC92">
        <v>4</v>
      </c>
      <c r="AD92">
        <v>40.590030518819944</v>
      </c>
      <c r="AE92">
        <v>33.418107833163788</v>
      </c>
      <c r="AF92">
        <v>25.991861648016272</v>
      </c>
      <c r="AG92" s="2">
        <f t="shared" si="2"/>
        <v>58.81826320501343</v>
      </c>
      <c r="AH92" s="2">
        <f t="shared" si="3"/>
        <v>7.6305220883534142E-2</v>
      </c>
      <c r="AI92">
        <v>0.46286876907426244</v>
      </c>
      <c r="AJ92">
        <v>0.40590030518819942</v>
      </c>
      <c r="AK92"/>
      <c r="AL92">
        <v>-0.82546999871380677</v>
      </c>
      <c r="AM92">
        <v>1346.26314939908</v>
      </c>
      <c r="AN92">
        <v>1360.0947265625</v>
      </c>
      <c r="AO92">
        <v>2.8951716423034668</v>
      </c>
      <c r="AP92">
        <v>1326.608032226562</v>
      </c>
      <c r="AQ92">
        <v>1348.605571672211</v>
      </c>
      <c r="AR92">
        <v>1347.6503230883179</v>
      </c>
      <c r="AS92">
        <v>3.7040693759918208</v>
      </c>
      <c r="AT92">
        <v>-2.458792842612183</v>
      </c>
      <c r="AU92">
        <v>-2.5782734429416259</v>
      </c>
      <c r="AV92">
        <v>1</v>
      </c>
      <c r="AW92"/>
      <c r="AX92"/>
    </row>
    <row r="93" spans="1:50" s="1" customFormat="1" x14ac:dyDescent="0.3">
      <c r="A93" s="1">
        <v>1</v>
      </c>
      <c r="B93" s="1">
        <v>50.304400000000001</v>
      </c>
      <c r="C93" s="1">
        <v>0.4375</v>
      </c>
      <c r="D93" s="1">
        <v>1.2504</v>
      </c>
      <c r="E93" s="1">
        <v>0.1993</v>
      </c>
      <c r="F93" s="1">
        <v>16.493400000000001</v>
      </c>
      <c r="G93" s="1">
        <v>0.48459999999999998</v>
      </c>
      <c r="H93" s="1">
        <v>11.4565</v>
      </c>
      <c r="I93" s="1">
        <v>18.607099999999999</v>
      </c>
      <c r="J93" s="1">
        <v>0.31669999999999998</v>
      </c>
      <c r="K93" s="1">
        <v>0</v>
      </c>
      <c r="L93" s="1">
        <v>0</v>
      </c>
      <c r="M93" s="1">
        <v>0</v>
      </c>
      <c r="N93" s="1">
        <v>99.549900000000008</v>
      </c>
      <c r="O93" s="1" t="s">
        <v>79</v>
      </c>
      <c r="P93" t="str" cm="1">
        <f t="array" ref="P93">_xlfn.IFS(A93=1,"Core",A93=2,"Rim",TRUE,"Mantle")</f>
        <v>Core</v>
      </c>
      <c r="Q93" s="1" t="s">
        <v>80</v>
      </c>
      <c r="R93" s="1">
        <v>1.9330000000000001</v>
      </c>
      <c r="S93" s="1">
        <v>1.2999999999999999E-2</v>
      </c>
      <c r="T93" s="1">
        <v>5.7000000000000002E-2</v>
      </c>
      <c r="U93" s="1">
        <v>6.0000000000000001E-3</v>
      </c>
      <c r="V93" s="1">
        <v>7.0000000000000007E-2</v>
      </c>
      <c r="W93" s="1">
        <v>0.46</v>
      </c>
      <c r="X93" s="1">
        <v>1.6E-2</v>
      </c>
      <c r="Y93" s="1">
        <v>0.65600000000000003</v>
      </c>
      <c r="Z93" s="1">
        <v>0.76600000000000001</v>
      </c>
      <c r="AA93" s="1">
        <v>2.4E-2</v>
      </c>
      <c r="AB93" s="1">
        <v>0</v>
      </c>
      <c r="AC93" s="1">
        <v>4</v>
      </c>
      <c r="AD93" s="2">
        <v>38.922764227642269</v>
      </c>
      <c r="AE93" s="2">
        <v>33.333333333333329</v>
      </c>
      <c r="AF93" s="2">
        <v>27.743902439024392</v>
      </c>
      <c r="AG93" s="2">
        <f t="shared" si="2"/>
        <v>58.781362007168461</v>
      </c>
      <c r="AH93" s="2">
        <f t="shared" si="3"/>
        <v>0.13207547169811321</v>
      </c>
      <c r="AI93" s="2">
        <v>0.47205284552845528</v>
      </c>
      <c r="AJ93" s="2">
        <v>0.3892276422764227</v>
      </c>
      <c r="AL93" s="1">
        <v>-0.27636311545443348</v>
      </c>
      <c r="AM93" s="1">
        <v>1336.688547584874</v>
      </c>
      <c r="AN93" s="1">
        <v>1384.304321289062</v>
      </c>
      <c r="AO93" s="1">
        <v>4.6978015899658203</v>
      </c>
      <c r="AP93" s="1">
        <v>1324.663330078125</v>
      </c>
      <c r="AQ93" s="1">
        <v>1325.1149967342251</v>
      </c>
      <c r="AR93" s="1">
        <v>1316.8666937189089</v>
      </c>
      <c r="AS93" s="1">
        <v>3.279297828674316</v>
      </c>
      <c r="AT93" s="1">
        <v>-4.567796664290654</v>
      </c>
      <c r="AU93" s="1">
        <v>-5.6046391907553588</v>
      </c>
      <c r="AV93" s="1">
        <v>1</v>
      </c>
    </row>
    <row r="94" spans="1:50" s="1" customFormat="1" x14ac:dyDescent="0.3">
      <c r="A94">
        <v>1</v>
      </c>
      <c r="B94">
        <v>51.362855881487306</v>
      </c>
      <c r="C94">
        <v>0.29558520553320905</v>
      </c>
      <c r="D94">
        <v>0.81778573530854504</v>
      </c>
      <c r="E94">
        <v>0.29558520553320905</v>
      </c>
      <c r="F94">
        <v>15.666015893260081</v>
      </c>
      <c r="G94">
        <v>0.39411360737761209</v>
      </c>
      <c r="H94">
        <v>11.399736093397429</v>
      </c>
      <c r="I94">
        <v>19.90273717256941</v>
      </c>
      <c r="J94">
        <v>0.25617384479544786</v>
      </c>
      <c r="K94">
        <v>0</v>
      </c>
      <c r="L94" s="1">
        <v>0</v>
      </c>
      <c r="M94">
        <v>3.9411360737761206E-2</v>
      </c>
      <c r="N94" s="1">
        <v>100.43000000000002</v>
      </c>
      <c r="O94" s="1" t="s">
        <v>79</v>
      </c>
      <c r="P94" t="str" cm="1">
        <f t="array" ref="P94">_xlfn.IFS(A94=1,"Core",A94=2,"Rim",TRUE,"Mantle")</f>
        <v>Core</v>
      </c>
      <c r="Q94" s="1" t="s">
        <v>92</v>
      </c>
      <c r="R94">
        <v>1.956</v>
      </c>
      <c r="S94">
        <v>8.0000000000000002E-3</v>
      </c>
      <c r="T94">
        <v>3.6999999999999998E-2</v>
      </c>
      <c r="U94">
        <v>8.9999999999999993E-3</v>
      </c>
      <c r="V94">
        <v>4.3999999999999997E-2</v>
      </c>
      <c r="W94">
        <v>0.45500000000000002</v>
      </c>
      <c r="X94">
        <v>1.2999999999999999E-2</v>
      </c>
      <c r="Y94">
        <v>0.64700000000000002</v>
      </c>
      <c r="Z94">
        <v>0.81200000000000006</v>
      </c>
      <c r="AA94">
        <v>1.9E-2</v>
      </c>
      <c r="AB94">
        <v>0</v>
      </c>
      <c r="AC94">
        <v>4</v>
      </c>
      <c r="AD94">
        <v>41.197361745306956</v>
      </c>
      <c r="AE94">
        <v>32.825976661593096</v>
      </c>
      <c r="AF94">
        <v>25.976661593099955</v>
      </c>
      <c r="AG94" s="2">
        <f t="shared" si="2"/>
        <v>58.71143375680581</v>
      </c>
      <c r="AH94" s="2">
        <f t="shared" si="3"/>
        <v>8.8176352705410813E-2</v>
      </c>
      <c r="AI94">
        <v>0.46575342465753433</v>
      </c>
      <c r="AJ94">
        <v>0.41197361745306954</v>
      </c>
      <c r="AK94"/>
      <c r="AL94">
        <v>-1.6788759258715551</v>
      </c>
      <c r="AM94">
        <v>1339.5662960594241</v>
      </c>
      <c r="AN94">
        <v>1406.498291015625</v>
      </c>
      <c r="AO94">
        <v>3.011574506759644</v>
      </c>
      <c r="AP94">
        <v>1339.547607421875</v>
      </c>
      <c r="AQ94">
        <v>1278.4067481973</v>
      </c>
      <c r="AR94">
        <v>1274.896062974356</v>
      </c>
      <c r="AS94">
        <v>2.9353179931640621</v>
      </c>
      <c r="AT94">
        <v>-10.948756080731529</v>
      </c>
      <c r="AU94">
        <v>-11.388663020452331</v>
      </c>
      <c r="AV94">
        <v>1</v>
      </c>
      <c r="AW94"/>
      <c r="AX94"/>
    </row>
    <row r="95" spans="1:50" s="1" customFormat="1" x14ac:dyDescent="0.3">
      <c r="A95">
        <v>1</v>
      </c>
      <c r="B95">
        <v>49.83</v>
      </c>
      <c r="C95">
        <v>0.42</v>
      </c>
      <c r="D95">
        <v>1.18</v>
      </c>
      <c r="E95">
        <v>0.19</v>
      </c>
      <c r="F95">
        <v>16.8</v>
      </c>
      <c r="G95">
        <v>0.4</v>
      </c>
      <c r="H95">
        <v>10.63</v>
      </c>
      <c r="I95">
        <v>20.22</v>
      </c>
      <c r="J95">
        <v>0.28999999999999998</v>
      </c>
      <c r="K95">
        <v>0.01</v>
      </c>
      <c r="L95" s="1">
        <v>0</v>
      </c>
      <c r="M95">
        <v>0.05</v>
      </c>
      <c r="N95" s="1">
        <v>100.02000000000001</v>
      </c>
      <c r="O95" s="1" t="s">
        <v>79</v>
      </c>
      <c r="P95" t="str" cm="1">
        <f t="array" ref="P95">_xlfn.IFS(A95=1,"Core",A95=2,"Rim",TRUE,"Mantle")</f>
        <v>Core</v>
      </c>
      <c r="Q95" s="1" t="s">
        <v>92</v>
      </c>
      <c r="R95">
        <v>1.9139999999999999</v>
      </c>
      <c r="S95">
        <v>1.2E-2</v>
      </c>
      <c r="T95">
        <v>5.2999999999999999E-2</v>
      </c>
      <c r="U95">
        <v>6.0000000000000001E-3</v>
      </c>
      <c r="V95">
        <v>0.111</v>
      </c>
      <c r="W95">
        <v>0.42799999999999999</v>
      </c>
      <c r="X95">
        <v>1.2999999999999999E-2</v>
      </c>
      <c r="Y95">
        <v>0.60799999999999998</v>
      </c>
      <c r="Z95">
        <v>0.83199999999999996</v>
      </c>
      <c r="AA95">
        <v>2.1999999999999999E-2</v>
      </c>
      <c r="AB95">
        <v>0</v>
      </c>
      <c r="AC95">
        <v>4</v>
      </c>
      <c r="AD95">
        <v>41.76706827309237</v>
      </c>
      <c r="AE95">
        <v>30.52208835341365</v>
      </c>
      <c r="AF95">
        <v>27.710843373493976</v>
      </c>
      <c r="AG95" s="2">
        <f t="shared" si="2"/>
        <v>58.687258687258684</v>
      </c>
      <c r="AH95" s="2">
        <f t="shared" si="3"/>
        <v>0.20593692022263449</v>
      </c>
      <c r="AI95">
        <v>0.48594377510040165</v>
      </c>
      <c r="AJ95">
        <v>0.41767068273092373</v>
      </c>
      <c r="AK95"/>
      <c r="AL95"/>
      <c r="AM95">
        <v>1319.9647739161251</v>
      </c>
      <c r="AN95">
        <v>1394.635498046875</v>
      </c>
      <c r="AO95">
        <v>5.4653077125549316</v>
      </c>
      <c r="AP95">
        <v>1313.838989257812</v>
      </c>
      <c r="AQ95"/>
      <c r="AR95"/>
      <c r="AS95">
        <v>4.0272579193115234</v>
      </c>
      <c r="AT95"/>
      <c r="AU95"/>
      <c r="AV95">
        <v>1</v>
      </c>
      <c r="AW95"/>
      <c r="AX95"/>
    </row>
    <row r="96" spans="1:50" s="1" customFormat="1" x14ac:dyDescent="0.3">
      <c r="A96">
        <v>1</v>
      </c>
      <c r="B96">
        <v>50.567654417513687</v>
      </c>
      <c r="C96">
        <v>0.52223025801407352</v>
      </c>
      <c r="D96">
        <v>1.2612353401094605</v>
      </c>
      <c r="E96">
        <v>0.28574863174354959</v>
      </c>
      <c r="F96">
        <v>16.28767200938233</v>
      </c>
      <c r="G96">
        <v>0.50252345582486324</v>
      </c>
      <c r="H96">
        <v>10.907715011727912</v>
      </c>
      <c r="I96">
        <v>20.169912040656762</v>
      </c>
      <c r="J96">
        <v>0.29560203283815478</v>
      </c>
      <c r="K96">
        <v>1.970680218921032E-2</v>
      </c>
      <c r="L96" s="1">
        <v>0</v>
      </c>
      <c r="M96">
        <v>0</v>
      </c>
      <c r="N96" s="1">
        <v>100.82</v>
      </c>
      <c r="O96" s="1" t="s">
        <v>79</v>
      </c>
      <c r="P96" t="str" cm="1">
        <f t="array" ref="P96">_xlfn.IFS(A96=1,"Core",A96=2,"Rim",TRUE,"Mantle")</f>
        <v>Core</v>
      </c>
      <c r="Q96" s="1" t="s">
        <v>92</v>
      </c>
      <c r="R96">
        <v>1.923</v>
      </c>
      <c r="S96">
        <v>1.4999999999999999E-2</v>
      </c>
      <c r="T96">
        <v>5.7000000000000002E-2</v>
      </c>
      <c r="U96">
        <v>8.9999999999999993E-3</v>
      </c>
      <c r="V96">
        <v>8.2000000000000003E-2</v>
      </c>
      <c r="W96">
        <v>0.436</v>
      </c>
      <c r="X96">
        <v>1.6E-2</v>
      </c>
      <c r="Y96">
        <v>0.61799999999999999</v>
      </c>
      <c r="Z96">
        <v>0.82199999999999995</v>
      </c>
      <c r="AA96">
        <v>2.1999999999999999E-2</v>
      </c>
      <c r="AB96">
        <v>1E-3</v>
      </c>
      <c r="AC96">
        <v>4</v>
      </c>
      <c r="AD96">
        <v>41.641337386018243</v>
      </c>
      <c r="AE96">
        <v>31.306990881458969</v>
      </c>
      <c r="AF96">
        <v>27.051671732522799</v>
      </c>
      <c r="AG96" s="2">
        <f t="shared" si="2"/>
        <v>58.633776091081593</v>
      </c>
      <c r="AH96" s="2">
        <f t="shared" si="3"/>
        <v>0.15830115830115829</v>
      </c>
      <c r="AI96">
        <v>0.47872340425531923</v>
      </c>
      <c r="AJ96">
        <v>0.41641337386018246</v>
      </c>
      <c r="AK96"/>
      <c r="AL96"/>
      <c r="AM96">
        <v>1320.1517440691871</v>
      </c>
      <c r="AN96">
        <v>1381.565673828125</v>
      </c>
      <c r="AO96">
        <v>5.1068611145019531</v>
      </c>
      <c r="AP96">
        <v>1306.80078125</v>
      </c>
      <c r="AQ96"/>
      <c r="AR96"/>
      <c r="AS96">
        <v>3.377118587493896</v>
      </c>
      <c r="AT96"/>
      <c r="AU96"/>
      <c r="AV96">
        <v>1</v>
      </c>
      <c r="AW96"/>
      <c r="AX96"/>
    </row>
    <row r="97" spans="1:50" s="1" customFormat="1" x14ac:dyDescent="0.3">
      <c r="A97" s="1">
        <v>1</v>
      </c>
      <c r="B97" s="1">
        <v>50.6248</v>
      </c>
      <c r="C97" s="1">
        <v>0.37190000000000001</v>
      </c>
      <c r="D97" s="1">
        <v>1.0943000000000001</v>
      </c>
      <c r="E97" s="1">
        <v>0.19439999999999999</v>
      </c>
      <c r="F97" s="1">
        <v>16.072800000000001</v>
      </c>
      <c r="G97" s="1">
        <v>0.42870000000000003</v>
      </c>
      <c r="H97" s="1">
        <v>11.1669</v>
      </c>
      <c r="I97" s="1">
        <v>19.3674</v>
      </c>
      <c r="J97" s="1">
        <v>0.3614</v>
      </c>
      <c r="K97" s="1">
        <v>0</v>
      </c>
      <c r="L97" s="1">
        <v>0</v>
      </c>
      <c r="M97" s="1">
        <v>0</v>
      </c>
      <c r="N97" s="1">
        <v>99.682600000000008</v>
      </c>
      <c r="O97" s="1" t="s">
        <v>79</v>
      </c>
      <c r="P97" t="str" cm="1">
        <f t="array" ref="P97">_xlfn.IFS(A97=1,"Core",A97=2,"Rim",TRUE,"Mantle")</f>
        <v>Core</v>
      </c>
      <c r="Q97" s="1" t="s">
        <v>80</v>
      </c>
      <c r="R97" s="1">
        <v>1.9419999999999999</v>
      </c>
      <c r="S97" s="1">
        <v>1.0999999999999999E-2</v>
      </c>
      <c r="T97" s="1">
        <v>0.05</v>
      </c>
      <c r="U97" s="1">
        <v>6.0000000000000001E-3</v>
      </c>
      <c r="V97" s="1">
        <v>6.5000000000000002E-2</v>
      </c>
      <c r="W97" s="1">
        <v>0.45100000000000001</v>
      </c>
      <c r="X97" s="1">
        <v>1.4E-2</v>
      </c>
      <c r="Y97" s="1">
        <v>0.63900000000000001</v>
      </c>
      <c r="Z97" s="1">
        <v>0.79600000000000004</v>
      </c>
      <c r="AA97" s="1">
        <v>2.7E-2</v>
      </c>
      <c r="AB97" s="1">
        <v>0</v>
      </c>
      <c r="AC97" s="1">
        <v>4</v>
      </c>
      <c r="AD97" s="2">
        <v>40.508905852417307</v>
      </c>
      <c r="AE97" s="2">
        <v>32.519083969465647</v>
      </c>
      <c r="AF97" s="2">
        <v>26.972010178117049</v>
      </c>
      <c r="AG97" s="2">
        <f t="shared" si="2"/>
        <v>58.62385321100917</v>
      </c>
      <c r="AH97" s="2">
        <f t="shared" si="3"/>
        <v>0.12596899224806202</v>
      </c>
      <c r="AI97" s="2">
        <v>0.47226463104325705</v>
      </c>
      <c r="AJ97" s="2">
        <v>0.4050890585241731</v>
      </c>
      <c r="AL97" s="1">
        <v>-0.18694527385759591</v>
      </c>
      <c r="AM97" s="1">
        <v>1342.240589551091</v>
      </c>
      <c r="AN97" s="1">
        <v>1389.943237304688</v>
      </c>
      <c r="AO97" s="1">
        <v>3.7499034404754639</v>
      </c>
      <c r="AP97" s="1">
        <v>1337.658569335938</v>
      </c>
      <c r="AQ97" s="1">
        <v>1337.469242894404</v>
      </c>
      <c r="AR97" s="1">
        <v>1331.217226571574</v>
      </c>
      <c r="AS97" s="1">
        <v>4.6398444175720206</v>
      </c>
      <c r="AT97" s="1">
        <v>-2.9729436798411371</v>
      </c>
      <c r="AU97" s="1">
        <v>-3.7590412651376819</v>
      </c>
      <c r="AV97" s="1">
        <v>1</v>
      </c>
    </row>
    <row r="98" spans="1:50" s="1" customFormat="1" x14ac:dyDescent="0.3">
      <c r="A98">
        <v>1</v>
      </c>
      <c r="B98">
        <v>50.18</v>
      </c>
      <c r="C98">
        <v>0.3664</v>
      </c>
      <c r="D98">
        <v>1.1537999999999999</v>
      </c>
      <c r="E98">
        <v>0.1487</v>
      </c>
      <c r="F98">
        <v>15.66</v>
      </c>
      <c r="G98">
        <v>0.43640000000000001</v>
      </c>
      <c r="H98">
        <v>10.92</v>
      </c>
      <c r="I98">
        <v>19.77</v>
      </c>
      <c r="J98">
        <v>0.29820000000000002</v>
      </c>
      <c r="K98">
        <v>0</v>
      </c>
      <c r="L98" s="1">
        <v>0</v>
      </c>
      <c r="M98">
        <v>1.01E-2</v>
      </c>
      <c r="N98" s="1">
        <v>98.943599999999989</v>
      </c>
      <c r="O98" s="1" t="s">
        <v>79</v>
      </c>
      <c r="P98" t="str" cm="1">
        <f t="array" ref="P98">_xlfn.IFS(A98=1,"Core",A98=2,"Rim",TRUE,"Mantle")</f>
        <v>Core</v>
      </c>
      <c r="Q98" s="1" t="s">
        <v>92</v>
      </c>
      <c r="R98">
        <v>1.9410000000000001</v>
      </c>
      <c r="S98">
        <v>1.0999999999999999E-2</v>
      </c>
      <c r="T98">
        <v>5.2999999999999999E-2</v>
      </c>
      <c r="U98">
        <v>5.0000000000000001E-3</v>
      </c>
      <c r="V98">
        <v>6.3E-2</v>
      </c>
      <c r="W98">
        <v>0.44400000000000001</v>
      </c>
      <c r="X98">
        <v>1.4E-2</v>
      </c>
      <c r="Y98">
        <v>0.629</v>
      </c>
      <c r="Z98">
        <v>0.81899999999999995</v>
      </c>
      <c r="AA98">
        <v>2.1999999999999999E-2</v>
      </c>
      <c r="AB98">
        <v>0</v>
      </c>
      <c r="AC98">
        <v>4</v>
      </c>
      <c r="AD98">
        <v>41.59471813103098</v>
      </c>
      <c r="AE98">
        <v>31.945149822244794</v>
      </c>
      <c r="AF98">
        <v>26.460132046724226</v>
      </c>
      <c r="AG98" s="2">
        <f t="shared" si="2"/>
        <v>58.62068965517242</v>
      </c>
      <c r="AH98" s="2">
        <f t="shared" si="3"/>
        <v>0.1242603550295858</v>
      </c>
      <c r="AI98">
        <v>0.47257491112239713</v>
      </c>
      <c r="AJ98">
        <v>0.41594718131030978</v>
      </c>
      <c r="AK98"/>
      <c r="AL98">
        <v>-0.99802939994266637</v>
      </c>
      <c r="AM98">
        <v>1333.296747648413</v>
      </c>
      <c r="AN98">
        <v>1392.164794921875</v>
      </c>
      <c r="AO98">
        <v>4.203089714050293</v>
      </c>
      <c r="AP98">
        <v>1315.7587890625</v>
      </c>
      <c r="AQ98">
        <v>1334.7491435560539</v>
      </c>
      <c r="AR98">
        <v>1333.6317569835769</v>
      </c>
      <c r="AS98">
        <v>3.7606427669525151</v>
      </c>
      <c r="AT98">
        <v>-3.189714693473888</v>
      </c>
      <c r="AU98">
        <v>-3.3303141955662121</v>
      </c>
      <c r="AV98">
        <v>1</v>
      </c>
      <c r="AW98"/>
      <c r="AX98"/>
    </row>
    <row r="99" spans="1:50" s="1" customFormat="1" x14ac:dyDescent="0.3">
      <c r="A99" s="1">
        <v>1</v>
      </c>
      <c r="B99" s="1">
        <v>50.493400000000001</v>
      </c>
      <c r="C99" s="1">
        <v>0.4128</v>
      </c>
      <c r="D99" s="1">
        <v>1.1845000000000001</v>
      </c>
      <c r="E99" s="1">
        <v>0.21510000000000001</v>
      </c>
      <c r="F99" s="1">
        <v>16.033300000000001</v>
      </c>
      <c r="G99" s="1">
        <v>0.4592</v>
      </c>
      <c r="H99" s="1">
        <v>11.435</v>
      </c>
      <c r="I99" s="1">
        <v>18.741900000000001</v>
      </c>
      <c r="J99" s="1">
        <v>0.31759999999999999</v>
      </c>
      <c r="K99" s="1">
        <v>0</v>
      </c>
      <c r="L99" s="1">
        <v>0</v>
      </c>
      <c r="M99" s="1">
        <v>0</v>
      </c>
      <c r="N99" s="1">
        <v>99.2928</v>
      </c>
      <c r="O99" s="1" t="s">
        <v>79</v>
      </c>
      <c r="P99" t="str" cm="1">
        <f t="array" ref="P99">_xlfn.IFS(A99=1,"Core",A99=2,"Rim",TRUE,"Mantle")</f>
        <v>Core</v>
      </c>
      <c r="Q99" s="1" t="s">
        <v>80</v>
      </c>
      <c r="R99" s="1">
        <v>1.944</v>
      </c>
      <c r="S99" s="1">
        <v>1.2E-2</v>
      </c>
      <c r="T99" s="1">
        <v>5.3999999999999999E-2</v>
      </c>
      <c r="U99" s="1">
        <v>7.0000000000000001E-3</v>
      </c>
      <c r="V99" s="1">
        <v>5.1999999999999998E-2</v>
      </c>
      <c r="W99" s="1">
        <v>0.46400000000000002</v>
      </c>
      <c r="X99" s="1">
        <v>1.4999999999999999E-2</v>
      </c>
      <c r="Y99" s="1">
        <v>0.65600000000000003</v>
      </c>
      <c r="Z99" s="1">
        <v>0.77300000000000002</v>
      </c>
      <c r="AA99" s="1">
        <v>2.4E-2</v>
      </c>
      <c r="AB99" s="1">
        <v>0</v>
      </c>
      <c r="AC99" s="1">
        <v>4</v>
      </c>
      <c r="AD99" s="2">
        <v>39.438775510204088</v>
      </c>
      <c r="AE99" s="2">
        <v>33.469387755102041</v>
      </c>
      <c r="AF99" s="2">
        <v>27.091836734693874</v>
      </c>
      <c r="AG99" s="2">
        <f t="shared" si="2"/>
        <v>58.571428571428562</v>
      </c>
      <c r="AH99" s="2">
        <f t="shared" si="3"/>
        <v>0.10077519379844961</v>
      </c>
      <c r="AI99" s="2">
        <v>0.46811224489795922</v>
      </c>
      <c r="AJ99" s="2">
        <v>0.39438775510204088</v>
      </c>
      <c r="AL99" s="1">
        <v>0.14046846493340939</v>
      </c>
      <c r="AM99" s="1">
        <v>1342.798304837564</v>
      </c>
      <c r="AN99" s="1">
        <v>1390.580200195312</v>
      </c>
      <c r="AO99" s="1">
        <v>4.4813094139099121</v>
      </c>
      <c r="AP99" s="1">
        <v>1329.53662109375</v>
      </c>
      <c r="AQ99" s="1">
        <v>1358.0290011185721</v>
      </c>
      <c r="AR99" s="1">
        <v>1355.15145276461</v>
      </c>
      <c r="AS99" s="1">
        <v>3.3316395282745361</v>
      </c>
      <c r="AT99" s="1">
        <v>-0.79954537249295754</v>
      </c>
      <c r="AU99" s="1">
        <v>-1.160481735475676</v>
      </c>
      <c r="AV99" s="1">
        <v>1</v>
      </c>
    </row>
    <row r="100" spans="1:50" s="1" customFormat="1" x14ac:dyDescent="0.3">
      <c r="A100" s="1">
        <v>1</v>
      </c>
      <c r="B100" s="1">
        <v>50.5578</v>
      </c>
      <c r="C100" s="1">
        <v>0.40060000000000001</v>
      </c>
      <c r="D100" s="1">
        <v>1.2337</v>
      </c>
      <c r="E100" s="1">
        <v>0.21579999999999999</v>
      </c>
      <c r="F100" s="1">
        <v>16.285900000000002</v>
      </c>
      <c r="G100" s="1">
        <v>0.44</v>
      </c>
      <c r="H100" s="1">
        <v>11.467700000000001</v>
      </c>
      <c r="I100" s="1">
        <v>18.713799999999999</v>
      </c>
      <c r="J100" s="1">
        <v>0.31409999999999999</v>
      </c>
      <c r="K100" s="1">
        <v>0</v>
      </c>
      <c r="L100" s="1">
        <v>0</v>
      </c>
      <c r="M100" s="1">
        <v>0</v>
      </c>
      <c r="N100" s="1">
        <v>99.629399999999976</v>
      </c>
      <c r="O100" s="1" t="s">
        <v>79</v>
      </c>
      <c r="P100" t="str" cm="1">
        <f t="array" ref="P100">_xlfn.IFS(A100=1,"Core",A100=2,"Rim",TRUE,"Mantle")</f>
        <v>Core</v>
      </c>
      <c r="Q100" s="1" t="s">
        <v>80</v>
      </c>
      <c r="R100" s="1">
        <v>1.94</v>
      </c>
      <c r="S100" s="1">
        <v>1.2E-2</v>
      </c>
      <c r="T100" s="1">
        <v>5.6000000000000001E-2</v>
      </c>
      <c r="U100" s="1">
        <v>7.0000000000000001E-3</v>
      </c>
      <c r="V100" s="1">
        <v>5.7000000000000002E-2</v>
      </c>
      <c r="W100" s="1">
        <v>0.46500000000000002</v>
      </c>
      <c r="X100" s="1">
        <v>1.4E-2</v>
      </c>
      <c r="Y100" s="1">
        <v>0.65600000000000003</v>
      </c>
      <c r="Z100" s="1">
        <v>0.77</v>
      </c>
      <c r="AA100" s="1">
        <v>2.3E-2</v>
      </c>
      <c r="AB100" s="1">
        <v>0</v>
      </c>
      <c r="AC100" s="1">
        <v>4</v>
      </c>
      <c r="AD100" s="2">
        <v>39.245667686034658</v>
      </c>
      <c r="AE100" s="2">
        <v>33.435270132517836</v>
      </c>
      <c r="AF100" s="2">
        <v>27.319062181447507</v>
      </c>
      <c r="AG100" s="2">
        <f t="shared" si="2"/>
        <v>58.51917930419269</v>
      </c>
      <c r="AH100" s="2">
        <f t="shared" si="3"/>
        <v>0.10919540229885058</v>
      </c>
      <c r="AI100" s="2">
        <v>0.46941896024464835</v>
      </c>
      <c r="AJ100" s="2">
        <v>0.39245667686034658</v>
      </c>
      <c r="AL100" s="1">
        <v>9.2955436111150647E-2</v>
      </c>
      <c r="AM100" s="1">
        <v>1343.376464260951</v>
      </c>
      <c r="AN100" s="1">
        <v>1394.943359375</v>
      </c>
      <c r="AO100" s="1">
        <v>4.423487663269043</v>
      </c>
      <c r="AP100" s="1">
        <v>1333.9833984375</v>
      </c>
      <c r="AQ100" s="1">
        <v>1356.1708075454501</v>
      </c>
      <c r="AR100" s="1">
        <v>1352.7362190597389</v>
      </c>
      <c r="AS100" s="1">
        <v>3.2749688625335689</v>
      </c>
      <c r="AT100" s="1">
        <v>-0.94278800101074012</v>
      </c>
      <c r="AU100" s="1">
        <v>-1.373822477793734</v>
      </c>
      <c r="AV100" s="1">
        <v>1</v>
      </c>
    </row>
    <row r="101" spans="1:50" s="1" customFormat="1" x14ac:dyDescent="0.3">
      <c r="A101" s="1">
        <v>1</v>
      </c>
      <c r="B101" s="1">
        <v>50.849096696789793</v>
      </c>
      <c r="C101" s="1">
        <v>0.29358505602443413</v>
      </c>
      <c r="D101" s="1">
        <v>1.3336619352174242</v>
      </c>
      <c r="E101" s="1">
        <v>0.19737330426089461</v>
      </c>
      <c r="F101" s="1">
        <v>15.408110959276048</v>
      </c>
      <c r="G101" s="1">
        <v>0.46703432340522039</v>
      </c>
      <c r="H101" s="1">
        <v>11.568921765110369</v>
      </c>
      <c r="I101" s="1">
        <v>18.715196574556558</v>
      </c>
      <c r="J101" s="1">
        <v>0.29471938535926689</v>
      </c>
      <c r="K101" s="1">
        <v>0</v>
      </c>
      <c r="L101" s="1">
        <v>0</v>
      </c>
      <c r="M101" s="1">
        <v>0</v>
      </c>
      <c r="N101" s="1">
        <v>99.127700000000004</v>
      </c>
      <c r="O101" s="1" t="s">
        <v>79</v>
      </c>
      <c r="P101" t="str" cm="1">
        <f t="array" ref="P101">_xlfn.IFS(A101=1,"Core",A101=2,"Rim",TRUE,"Mantle")</f>
        <v>Core</v>
      </c>
      <c r="Q101" s="1" t="s">
        <v>80</v>
      </c>
      <c r="R101" s="1">
        <v>1.9570000000000001</v>
      </c>
      <c r="S101" s="1">
        <v>8.0000000000000002E-3</v>
      </c>
      <c r="T101" s="1">
        <v>6.0999999999999999E-2</v>
      </c>
      <c r="U101" s="1">
        <v>6.0000000000000001E-3</v>
      </c>
      <c r="V101" s="1">
        <v>2.5000000000000001E-2</v>
      </c>
      <c r="W101" s="1">
        <v>0.47099999999999997</v>
      </c>
      <c r="X101" s="1">
        <v>1.4999999999999999E-2</v>
      </c>
      <c r="Y101" s="1">
        <v>0.66300000000000003</v>
      </c>
      <c r="Z101" s="1">
        <v>0.77200000000000002</v>
      </c>
      <c r="AA101" s="1">
        <v>2.1999999999999999E-2</v>
      </c>
      <c r="AB101" s="1">
        <v>0</v>
      </c>
      <c r="AC101" s="1">
        <v>4</v>
      </c>
      <c r="AD101" s="2">
        <v>39.671120246659811</v>
      </c>
      <c r="AE101" s="2">
        <v>34.069886947584784</v>
      </c>
      <c r="AF101" s="2">
        <v>26.258992805755394</v>
      </c>
      <c r="AG101" s="2">
        <f t="shared" si="2"/>
        <v>58.465608465608476</v>
      </c>
      <c r="AH101" s="2">
        <f t="shared" si="3"/>
        <v>5.0403225806451617E-2</v>
      </c>
      <c r="AI101" s="2">
        <v>0.46094552929085297</v>
      </c>
      <c r="AJ101" s="2">
        <v>0.39671120246659813</v>
      </c>
      <c r="AL101" s="1">
        <v>1.137250405482426</v>
      </c>
      <c r="AM101" s="1">
        <v>1351.3370113750791</v>
      </c>
      <c r="AN101" s="1">
        <v>1384.923706054688</v>
      </c>
      <c r="AO101" s="1">
        <v>4.0215544700622559</v>
      </c>
      <c r="AP101" s="1">
        <v>1330.396850585938</v>
      </c>
      <c r="AQ101" s="1">
        <v>1390.45468647653</v>
      </c>
      <c r="AR101" s="1">
        <v>1401.005205482342</v>
      </c>
      <c r="AS101" s="1">
        <v>2.2989110946655269</v>
      </c>
      <c r="AT101" s="1">
        <v>2.2496448712990968</v>
      </c>
      <c r="AU101" s="1">
        <v>3.5652919458308201</v>
      </c>
      <c r="AV101" s="1">
        <v>1</v>
      </c>
    </row>
    <row r="102" spans="1:50" s="1" customFormat="1" x14ac:dyDescent="0.3">
      <c r="A102">
        <v>1</v>
      </c>
      <c r="B102">
        <v>51.293810832025123</v>
      </c>
      <c r="C102">
        <v>0.29558477237048664</v>
      </c>
      <c r="D102">
        <v>0.84734301412872837</v>
      </c>
      <c r="E102">
        <v>0.17735086342229198</v>
      </c>
      <c r="F102">
        <v>15.685698587127158</v>
      </c>
      <c r="G102">
        <v>0.47293563579277864</v>
      </c>
      <c r="H102">
        <v>11.025312009419151</v>
      </c>
      <c r="I102">
        <v>20.296821036106753</v>
      </c>
      <c r="J102">
        <v>0.32514324960753532</v>
      </c>
      <c r="K102">
        <v>0</v>
      </c>
      <c r="L102" s="1">
        <v>0</v>
      </c>
      <c r="M102">
        <v>0</v>
      </c>
      <c r="N102" s="1">
        <v>100.42</v>
      </c>
      <c r="O102" s="1" t="s">
        <v>79</v>
      </c>
      <c r="P102" t="str" cm="1">
        <f t="array" ref="P102">_xlfn.IFS(A102=1,"Core",A102=2,"Rim",TRUE,"Mantle")</f>
        <v>Core</v>
      </c>
      <c r="Q102" s="1" t="s">
        <v>92</v>
      </c>
      <c r="R102">
        <v>1.954</v>
      </c>
      <c r="S102">
        <v>8.0000000000000002E-3</v>
      </c>
      <c r="T102">
        <v>3.7999999999999999E-2</v>
      </c>
      <c r="U102">
        <v>5.0000000000000001E-3</v>
      </c>
      <c r="V102">
        <v>5.5E-2</v>
      </c>
      <c r="W102">
        <v>0.44500000000000001</v>
      </c>
      <c r="X102">
        <v>1.4999999999999999E-2</v>
      </c>
      <c r="Y102">
        <v>0.626</v>
      </c>
      <c r="Z102">
        <v>0.82899999999999996</v>
      </c>
      <c r="AA102">
        <v>2.4E-2</v>
      </c>
      <c r="AB102">
        <v>0</v>
      </c>
      <c r="AC102">
        <v>4</v>
      </c>
      <c r="AD102">
        <v>42.081218274111677</v>
      </c>
      <c r="AE102">
        <v>31.776649746192899</v>
      </c>
      <c r="AF102">
        <v>26.142131979695431</v>
      </c>
      <c r="AG102" s="2">
        <f t="shared" si="2"/>
        <v>58.450046685340808</v>
      </c>
      <c r="AH102" s="2">
        <f t="shared" si="3"/>
        <v>0.11</v>
      </c>
      <c r="AI102">
        <v>0.4718274111675127</v>
      </c>
      <c r="AJ102">
        <v>0.42081218274111676</v>
      </c>
      <c r="AK102"/>
      <c r="AL102">
        <v>-1.136618440886821</v>
      </c>
      <c r="AM102">
        <v>1333.034111234186</v>
      </c>
      <c r="AN102">
        <v>1371.575561523438</v>
      </c>
      <c r="AO102">
        <v>3.5728812217712398</v>
      </c>
      <c r="AP102">
        <v>1313.96533203125</v>
      </c>
      <c r="AQ102">
        <v>1317.941871346952</v>
      </c>
      <c r="AR102">
        <v>1315.4300872818869</v>
      </c>
      <c r="AS102">
        <v>3.3147671222686772</v>
      </c>
      <c r="AT102">
        <v>-5.4084126398433909</v>
      </c>
      <c r="AU102">
        <v>-5.7242696821753629</v>
      </c>
      <c r="AV102">
        <v>1</v>
      </c>
      <c r="AW102"/>
      <c r="AX102"/>
    </row>
    <row r="103" spans="1:50" x14ac:dyDescent="0.3">
      <c r="A103">
        <v>1</v>
      </c>
      <c r="B103">
        <v>50.994869758884477</v>
      </c>
      <c r="C103">
        <v>0.30249540040670087</v>
      </c>
      <c r="D103">
        <v>1.200223685484652</v>
      </c>
      <c r="E103">
        <v>0.23418998741163941</v>
      </c>
      <c r="F103">
        <v>15.82733998256996</v>
      </c>
      <c r="G103">
        <v>0.47813789096543041</v>
      </c>
      <c r="H103">
        <v>10.860560666214777</v>
      </c>
      <c r="I103">
        <v>20.56968722765566</v>
      </c>
      <c r="J103">
        <v>0.27322165198024601</v>
      </c>
      <c r="K103">
        <v>0</v>
      </c>
      <c r="L103" s="1">
        <v>0</v>
      </c>
      <c r="M103">
        <v>2.9273748426454926E-2</v>
      </c>
      <c r="N103" s="1">
        <v>100.76999999999998</v>
      </c>
      <c r="O103" s="1" t="s">
        <v>79</v>
      </c>
      <c r="P103" t="str" cm="1">
        <f t="array" ref="P103">_xlfn.IFS(A103=1,"Core",A103=2,"Rim",TRUE,"Mantle")</f>
        <v>Core</v>
      </c>
      <c r="Q103" s="1" t="s">
        <v>92</v>
      </c>
      <c r="R103">
        <v>1.9390000000000001</v>
      </c>
      <c r="S103">
        <v>8.9999999999999993E-3</v>
      </c>
      <c r="T103">
        <v>5.3999999999999999E-2</v>
      </c>
      <c r="U103">
        <v>7.0000000000000001E-3</v>
      </c>
      <c r="V103">
        <v>6.5000000000000002E-2</v>
      </c>
      <c r="W103">
        <v>0.438</v>
      </c>
      <c r="X103">
        <v>1.4999999999999999E-2</v>
      </c>
      <c r="Y103">
        <v>0.61499999999999999</v>
      </c>
      <c r="Z103">
        <v>0.83799999999999997</v>
      </c>
      <c r="AA103">
        <v>0.02</v>
      </c>
      <c r="AB103">
        <v>0</v>
      </c>
      <c r="AC103">
        <v>4</v>
      </c>
      <c r="AD103">
        <v>42.516489091831559</v>
      </c>
      <c r="AE103">
        <v>31.202435312024356</v>
      </c>
      <c r="AF103">
        <v>26.281075596144088</v>
      </c>
      <c r="AG103" s="2">
        <f t="shared" si="2"/>
        <v>58.404558404558401</v>
      </c>
      <c r="AH103" s="2">
        <f t="shared" si="3"/>
        <v>0.12922465208747516</v>
      </c>
      <c r="AI103">
        <v>0.47539320142059871</v>
      </c>
      <c r="AJ103">
        <v>0.42516489091831561</v>
      </c>
      <c r="AL103">
        <v>-1.5532134393582031</v>
      </c>
      <c r="AM103">
        <v>1324.5022625593649</v>
      </c>
      <c r="AN103">
        <v>1401.097900390625</v>
      </c>
      <c r="AO103">
        <v>4.3197312355041504</v>
      </c>
      <c r="AP103">
        <v>1318.247680664062</v>
      </c>
      <c r="AQ103">
        <v>1327.069688401544</v>
      </c>
      <c r="AR103">
        <v>1327.9602934173749</v>
      </c>
      <c r="AS103">
        <v>2.7557847499847412</v>
      </c>
      <c r="AT103">
        <v>-3.9969757871153888</v>
      </c>
      <c r="AU103">
        <v>-3.8848052243457878</v>
      </c>
      <c r="AV103">
        <v>1</v>
      </c>
    </row>
    <row r="104" spans="1:50" x14ac:dyDescent="0.3">
      <c r="A104">
        <v>1</v>
      </c>
      <c r="B104">
        <v>50.42673913043479</v>
      </c>
      <c r="C104">
        <v>0.37624505928853758</v>
      </c>
      <c r="D104">
        <v>1.2475494071146245</v>
      </c>
      <c r="E104">
        <v>0.21782608695652175</v>
      </c>
      <c r="F104">
        <v>16.693399209486163</v>
      </c>
      <c r="G104">
        <v>0.52476284584980237</v>
      </c>
      <c r="H104">
        <v>11.158636363636363</v>
      </c>
      <c r="I104">
        <v>19.238003952569169</v>
      </c>
      <c r="J104">
        <v>0.29703557312252965</v>
      </c>
      <c r="K104">
        <v>9.9011857707509889E-3</v>
      </c>
      <c r="L104" s="1">
        <v>0</v>
      </c>
      <c r="M104">
        <v>9.9011857707509889E-3</v>
      </c>
      <c r="N104" s="1">
        <v>100.2</v>
      </c>
      <c r="O104" s="1" t="s">
        <v>79</v>
      </c>
      <c r="P104" t="str" cm="1">
        <f t="array" ref="P104">_xlfn.IFS(A104=1,"Core",A104=2,"Rim",TRUE,"Mantle")</f>
        <v>Core</v>
      </c>
      <c r="Q104" s="1" t="s">
        <v>92</v>
      </c>
      <c r="R104">
        <v>1.929</v>
      </c>
      <c r="S104">
        <v>1.0999999999999999E-2</v>
      </c>
      <c r="T104">
        <v>5.6000000000000001E-2</v>
      </c>
      <c r="U104">
        <v>7.0000000000000001E-3</v>
      </c>
      <c r="V104">
        <v>8.1000000000000003E-2</v>
      </c>
      <c r="W104">
        <v>0.45300000000000001</v>
      </c>
      <c r="X104">
        <v>1.7000000000000001E-2</v>
      </c>
      <c r="Y104">
        <v>0.63600000000000001</v>
      </c>
      <c r="Z104">
        <v>0.78800000000000003</v>
      </c>
      <c r="AA104">
        <v>2.1999999999999999E-2</v>
      </c>
      <c r="AB104">
        <v>0</v>
      </c>
      <c r="AC104">
        <v>4</v>
      </c>
      <c r="AD104">
        <v>39.898734177215189</v>
      </c>
      <c r="AE104">
        <v>32.202531645569614</v>
      </c>
      <c r="AF104">
        <v>27.898734177215189</v>
      </c>
      <c r="AG104" s="2">
        <f t="shared" si="2"/>
        <v>58.40220385674931</v>
      </c>
      <c r="AH104" s="2">
        <f t="shared" si="3"/>
        <v>0.15168539325842698</v>
      </c>
      <c r="AI104">
        <v>0.47848101265822784</v>
      </c>
      <c r="AJ104">
        <v>0.39898734177215189</v>
      </c>
      <c r="AM104">
        <v>1325.1088385776941</v>
      </c>
      <c r="AN104">
        <v>1380.869018554688</v>
      </c>
      <c r="AO104">
        <v>4.769773006439209</v>
      </c>
      <c r="AP104">
        <v>1315.760864257812</v>
      </c>
      <c r="AS104">
        <v>3.4074468612670898</v>
      </c>
      <c r="AV104">
        <v>1</v>
      </c>
    </row>
    <row r="105" spans="1:50" x14ac:dyDescent="0.3">
      <c r="A105">
        <v>1</v>
      </c>
      <c r="B105">
        <v>50.84</v>
      </c>
      <c r="C105">
        <v>0.29239999999999999</v>
      </c>
      <c r="D105">
        <v>1.0824</v>
      </c>
      <c r="E105">
        <v>0.16259999999999999</v>
      </c>
      <c r="F105">
        <v>16.13</v>
      </c>
      <c r="G105">
        <v>0.42109999999999997</v>
      </c>
      <c r="H105">
        <v>11.27</v>
      </c>
      <c r="I105">
        <v>19.28</v>
      </c>
      <c r="J105">
        <v>0.33360000000000001</v>
      </c>
      <c r="K105">
        <v>0</v>
      </c>
      <c r="L105" s="1">
        <v>0</v>
      </c>
      <c r="M105">
        <v>0</v>
      </c>
      <c r="N105" s="1">
        <v>99.812100000000001</v>
      </c>
      <c r="O105" s="1" t="s">
        <v>79</v>
      </c>
      <c r="P105" t="str" cm="1">
        <f t="array" ref="P105">_xlfn.IFS(A105=1,"Core",A105=2,"Rim",TRUE,"Mantle")</f>
        <v>Core</v>
      </c>
      <c r="Q105" s="1" t="s">
        <v>92</v>
      </c>
      <c r="R105">
        <v>1.948</v>
      </c>
      <c r="S105">
        <v>8.0000000000000002E-3</v>
      </c>
      <c r="T105">
        <v>4.9000000000000002E-2</v>
      </c>
      <c r="U105">
        <v>5.0000000000000001E-3</v>
      </c>
      <c r="V105">
        <v>5.8999999999999997E-2</v>
      </c>
      <c r="W105">
        <v>0.45800000000000002</v>
      </c>
      <c r="X105">
        <v>1.4E-2</v>
      </c>
      <c r="Y105">
        <v>0.64300000000000002</v>
      </c>
      <c r="Z105">
        <v>0.79100000000000004</v>
      </c>
      <c r="AA105">
        <v>2.5000000000000001E-2</v>
      </c>
      <c r="AB105">
        <v>0</v>
      </c>
      <c r="AC105">
        <v>4</v>
      </c>
      <c r="AD105">
        <v>40.25445292620865</v>
      </c>
      <c r="AE105">
        <v>32.722646310432566</v>
      </c>
      <c r="AF105">
        <v>27.02290076335877</v>
      </c>
      <c r="AG105" s="2">
        <f t="shared" si="2"/>
        <v>58.401453224341516</v>
      </c>
      <c r="AH105" s="2">
        <f t="shared" si="3"/>
        <v>0.11411992263056092</v>
      </c>
      <c r="AI105">
        <v>0.47150127226463096</v>
      </c>
      <c r="AJ105">
        <v>0.4025445292620865</v>
      </c>
      <c r="AL105">
        <v>-2.306880897375407E-2</v>
      </c>
      <c r="AM105">
        <v>1344.1163638939829</v>
      </c>
      <c r="AN105">
        <v>1383.580078125</v>
      </c>
      <c r="AO105">
        <v>3.1915209293365479</v>
      </c>
      <c r="AP105">
        <v>1329.9208984375</v>
      </c>
      <c r="AQ105">
        <v>1355.6787082015089</v>
      </c>
      <c r="AR105">
        <v>1354.234080445525</v>
      </c>
      <c r="AS105">
        <v>3.745722770690918</v>
      </c>
      <c r="AT105">
        <v>-1.030331701623254</v>
      </c>
      <c r="AU105">
        <v>-1.211602324233116</v>
      </c>
      <c r="AV105">
        <v>1</v>
      </c>
    </row>
    <row r="106" spans="1:50" x14ac:dyDescent="0.3">
      <c r="A106">
        <v>1</v>
      </c>
      <c r="B106">
        <v>50.37</v>
      </c>
      <c r="C106">
        <v>0.37</v>
      </c>
      <c r="D106">
        <v>1.05</v>
      </c>
      <c r="E106">
        <v>0.18</v>
      </c>
      <c r="F106">
        <v>16.25</v>
      </c>
      <c r="G106">
        <v>0.43</v>
      </c>
      <c r="H106">
        <v>11.21</v>
      </c>
      <c r="I106">
        <v>19.36</v>
      </c>
      <c r="J106">
        <v>0.24</v>
      </c>
      <c r="K106">
        <v>0</v>
      </c>
      <c r="L106" s="1">
        <v>0</v>
      </c>
      <c r="M106">
        <v>0</v>
      </c>
      <c r="N106" s="1">
        <v>99.460000000000008</v>
      </c>
      <c r="O106" s="1" t="s">
        <v>79</v>
      </c>
      <c r="P106" t="str" cm="1">
        <f t="array" ref="P106">_xlfn.IFS(A106=1,"Core",A106=2,"Rim",TRUE,"Mantle")</f>
        <v>Core</v>
      </c>
      <c r="Q106" s="1" t="s">
        <v>92</v>
      </c>
      <c r="R106">
        <v>1.9390000000000001</v>
      </c>
      <c r="S106">
        <v>1.0999999999999999E-2</v>
      </c>
      <c r="T106">
        <v>4.8000000000000001E-2</v>
      </c>
      <c r="U106">
        <v>5.0000000000000001E-3</v>
      </c>
      <c r="V106">
        <v>6.5000000000000002E-2</v>
      </c>
      <c r="W106">
        <v>0.45800000000000002</v>
      </c>
      <c r="X106">
        <v>1.4E-2</v>
      </c>
      <c r="Y106">
        <v>0.64300000000000002</v>
      </c>
      <c r="Z106">
        <v>0.79900000000000004</v>
      </c>
      <c r="AA106">
        <v>1.7999999999999999E-2</v>
      </c>
      <c r="AB106">
        <v>0</v>
      </c>
      <c r="AC106">
        <v>4</v>
      </c>
      <c r="AD106">
        <v>40.37392622536634</v>
      </c>
      <c r="AE106">
        <v>32.491157150075793</v>
      </c>
      <c r="AF106">
        <v>27.134916624557853</v>
      </c>
      <c r="AG106" s="2">
        <f t="shared" si="2"/>
        <v>58.401453224341516</v>
      </c>
      <c r="AH106" s="2">
        <f t="shared" si="3"/>
        <v>0.12428298279158699</v>
      </c>
      <c r="AI106">
        <v>0.47321879737241024</v>
      </c>
      <c r="AJ106">
        <v>0.40373926225366341</v>
      </c>
      <c r="AM106">
        <v>1330.4949263733961</v>
      </c>
      <c r="AN106">
        <v>1394.614868164062</v>
      </c>
      <c r="AO106">
        <v>3.3818931579589839</v>
      </c>
      <c r="AP106">
        <v>1330.460815429688</v>
      </c>
      <c r="AS106">
        <v>3.021588802337646</v>
      </c>
      <c r="AV106">
        <v>1</v>
      </c>
    </row>
    <row r="107" spans="1:50" x14ac:dyDescent="0.3">
      <c r="A107">
        <v>1</v>
      </c>
      <c r="B107">
        <v>50.07</v>
      </c>
      <c r="C107">
        <v>0.37</v>
      </c>
      <c r="D107">
        <v>0.94</v>
      </c>
      <c r="E107">
        <v>0.17</v>
      </c>
      <c r="F107">
        <v>16.48</v>
      </c>
      <c r="G107">
        <v>0.48</v>
      </c>
      <c r="H107">
        <v>10.66</v>
      </c>
      <c r="I107">
        <v>20.170000000000002</v>
      </c>
      <c r="J107">
        <v>0.28999999999999998</v>
      </c>
      <c r="K107">
        <v>0</v>
      </c>
      <c r="L107" s="1">
        <v>0</v>
      </c>
      <c r="M107">
        <v>0</v>
      </c>
      <c r="N107" s="1">
        <v>99.63000000000001</v>
      </c>
      <c r="O107" s="1" t="s">
        <v>79</v>
      </c>
      <c r="P107" t="str" cm="1">
        <f t="array" ref="P107">_xlfn.IFS(A107=1,"Core",A107=2,"Rim",TRUE,"Mantle")</f>
        <v>Core</v>
      </c>
      <c r="Q107" s="1" t="s">
        <v>92</v>
      </c>
      <c r="R107">
        <v>1.929</v>
      </c>
      <c r="S107">
        <v>1.0999999999999999E-2</v>
      </c>
      <c r="T107">
        <v>4.2999999999999997E-2</v>
      </c>
      <c r="U107">
        <v>5.0000000000000001E-3</v>
      </c>
      <c r="V107">
        <v>9.5000000000000001E-2</v>
      </c>
      <c r="W107">
        <v>0.436</v>
      </c>
      <c r="X107">
        <v>1.6E-2</v>
      </c>
      <c r="Y107">
        <v>0.61199999999999999</v>
      </c>
      <c r="Z107">
        <v>0.83299999999999996</v>
      </c>
      <c r="AA107">
        <v>2.1999999999999999E-2</v>
      </c>
      <c r="AB107">
        <v>0</v>
      </c>
      <c r="AC107">
        <v>4</v>
      </c>
      <c r="AD107">
        <v>41.817269076305223</v>
      </c>
      <c r="AE107">
        <v>30.722891566265059</v>
      </c>
      <c r="AF107">
        <v>27.459839357429722</v>
      </c>
      <c r="AG107" s="2">
        <f t="shared" si="2"/>
        <v>58.396946564885489</v>
      </c>
      <c r="AH107" s="2">
        <f t="shared" si="3"/>
        <v>0.17890772128060262</v>
      </c>
      <c r="AI107">
        <v>0.48368473895582331</v>
      </c>
      <c r="AJ107">
        <v>0.41817269076305225</v>
      </c>
      <c r="AM107">
        <v>1316.76600466841</v>
      </c>
      <c r="AN107">
        <v>1409.436157226562</v>
      </c>
      <c r="AO107">
        <v>4.9287958145141602</v>
      </c>
      <c r="AP107">
        <v>1302.141235351562</v>
      </c>
      <c r="AS107">
        <v>3.4419784545898442</v>
      </c>
      <c r="AV107">
        <v>1</v>
      </c>
    </row>
    <row r="108" spans="1:50" x14ac:dyDescent="0.3">
      <c r="A108">
        <v>1</v>
      </c>
      <c r="B108">
        <v>50.23</v>
      </c>
      <c r="C108">
        <v>0.39939999999999998</v>
      </c>
      <c r="D108">
        <v>1.1497999999999999</v>
      </c>
      <c r="E108">
        <v>0.10580000000000001</v>
      </c>
      <c r="F108">
        <v>15.69</v>
      </c>
      <c r="G108">
        <v>0.41920000000000002</v>
      </c>
      <c r="H108">
        <v>10.8</v>
      </c>
      <c r="I108">
        <v>19.72</v>
      </c>
      <c r="J108">
        <v>0.37819999999999998</v>
      </c>
      <c r="K108">
        <v>0</v>
      </c>
      <c r="L108" s="1">
        <v>0</v>
      </c>
      <c r="M108">
        <v>4.8899999999999999E-2</v>
      </c>
      <c r="N108" s="1">
        <v>98.941300000000012</v>
      </c>
      <c r="O108" s="1" t="s">
        <v>79</v>
      </c>
      <c r="P108" t="str" cm="1">
        <f t="array" ref="P108">_xlfn.IFS(A108=1,"Core",A108=2,"Rim",TRUE,"Mantle")</f>
        <v>Core</v>
      </c>
      <c r="Q108" s="1" t="s">
        <v>92</v>
      </c>
      <c r="R108">
        <v>1.9430000000000001</v>
      </c>
      <c r="S108">
        <v>1.2E-2</v>
      </c>
      <c r="T108">
        <v>5.1999999999999998E-2</v>
      </c>
      <c r="U108">
        <v>3.0000000000000001E-3</v>
      </c>
      <c r="V108">
        <v>6.3E-2</v>
      </c>
      <c r="W108">
        <v>0.44400000000000001</v>
      </c>
      <c r="X108">
        <v>1.4E-2</v>
      </c>
      <c r="Y108">
        <v>0.623</v>
      </c>
      <c r="Z108">
        <v>0.81699999999999995</v>
      </c>
      <c r="AA108">
        <v>2.8000000000000001E-2</v>
      </c>
      <c r="AB108">
        <v>0</v>
      </c>
      <c r="AC108">
        <v>4</v>
      </c>
      <c r="AD108">
        <v>41.662417134115245</v>
      </c>
      <c r="AE108">
        <v>31.76950535441101</v>
      </c>
      <c r="AF108">
        <v>26.568077511473742</v>
      </c>
      <c r="AG108" s="2">
        <f t="shared" si="2"/>
        <v>58.388003748828496</v>
      </c>
      <c r="AH108" s="2">
        <f t="shared" si="3"/>
        <v>0.1242603550295858</v>
      </c>
      <c r="AI108">
        <v>0.47399286078531366</v>
      </c>
      <c r="AJ108">
        <v>0.41662417134115243</v>
      </c>
      <c r="AL108">
        <v>-2.765991243694543E-2</v>
      </c>
      <c r="AM108">
        <v>1341.2197935571151</v>
      </c>
      <c r="AN108">
        <v>1381.512817382812</v>
      </c>
      <c r="AO108">
        <v>3.7019557952880859</v>
      </c>
      <c r="AP108">
        <v>1317.227416992188</v>
      </c>
      <c r="AQ108">
        <v>1346.9873004809599</v>
      </c>
      <c r="AR108">
        <v>1343.37238209007</v>
      </c>
      <c r="AS108">
        <v>5.22967529296875</v>
      </c>
      <c r="AT108">
        <v>-1.399235437451807</v>
      </c>
      <c r="AU108">
        <v>-1.854769018258837</v>
      </c>
      <c r="AV108">
        <v>1</v>
      </c>
    </row>
    <row r="109" spans="1:50" x14ac:dyDescent="0.3">
      <c r="A109" s="1">
        <v>1</v>
      </c>
      <c r="B109" s="1">
        <v>50.200299999999999</v>
      </c>
      <c r="C109" s="1">
        <v>0.42220000000000002</v>
      </c>
      <c r="D109" s="1">
        <v>1.246</v>
      </c>
      <c r="E109" s="1">
        <v>0.17330000000000001</v>
      </c>
      <c r="F109" s="1">
        <v>16.377400000000002</v>
      </c>
      <c r="G109" s="1">
        <v>0.44700000000000001</v>
      </c>
      <c r="H109" s="1">
        <v>11.221299999999999</v>
      </c>
      <c r="I109" s="1">
        <v>18.899000000000001</v>
      </c>
      <c r="J109" s="1">
        <v>0.31819999999999998</v>
      </c>
      <c r="K109" s="1">
        <v>0</v>
      </c>
      <c r="L109" s="1">
        <v>0</v>
      </c>
      <c r="M109" s="1">
        <v>0</v>
      </c>
      <c r="N109" s="1">
        <v>99.304699999999997</v>
      </c>
      <c r="O109" s="1" t="s">
        <v>79</v>
      </c>
      <c r="P109" t="str" cm="1">
        <f t="array" ref="P109">_xlfn.IFS(A109=1,"Core",A109=2,"Rim",TRUE,"Mantle")</f>
        <v>Core</v>
      </c>
      <c r="Q109" s="1" t="s">
        <v>80</v>
      </c>
      <c r="R109" s="1">
        <v>1.9350000000000001</v>
      </c>
      <c r="S109" s="1">
        <v>1.2E-2</v>
      </c>
      <c r="T109" s="1">
        <v>5.7000000000000002E-2</v>
      </c>
      <c r="U109" s="1">
        <v>5.0000000000000001E-3</v>
      </c>
      <c r="V109" s="1">
        <v>6.8000000000000005E-2</v>
      </c>
      <c r="W109" s="1">
        <v>0.46</v>
      </c>
      <c r="X109" s="1">
        <v>1.4999999999999999E-2</v>
      </c>
      <c r="Y109" s="1">
        <v>0.64500000000000002</v>
      </c>
      <c r="Z109" s="1">
        <v>0.78</v>
      </c>
      <c r="AA109" s="1">
        <v>2.4E-2</v>
      </c>
      <c r="AB109" s="1">
        <v>0</v>
      </c>
      <c r="AC109" s="1">
        <v>4</v>
      </c>
      <c r="AD109" s="2">
        <v>39.634146341463413</v>
      </c>
      <c r="AE109" s="2">
        <v>32.774390243902438</v>
      </c>
      <c r="AF109" s="2">
        <v>27.591463414634141</v>
      </c>
      <c r="AG109" s="2">
        <f t="shared" si="2"/>
        <v>58.371040723981906</v>
      </c>
      <c r="AH109" s="2">
        <f t="shared" si="3"/>
        <v>0.12878787878787878</v>
      </c>
      <c r="AI109" s="2">
        <v>0.47408536585365846</v>
      </c>
      <c r="AJ109" s="2">
        <v>0.39634146341463411</v>
      </c>
      <c r="AK109" s="1"/>
      <c r="AL109" s="1">
        <v>-0.31918796111670389</v>
      </c>
      <c r="AM109" s="1">
        <v>1337.698666100177</v>
      </c>
      <c r="AN109" s="1">
        <v>1379.162231445312</v>
      </c>
      <c r="AO109" s="1">
        <v>4.1539349555969238</v>
      </c>
      <c r="AP109" s="1">
        <v>1319.047729492188</v>
      </c>
      <c r="AQ109" s="1">
        <v>1336.686144790491</v>
      </c>
      <c r="AR109" s="1">
        <v>1330.799070894994</v>
      </c>
      <c r="AS109" s="1">
        <v>3.66485595703125</v>
      </c>
      <c r="AT109" s="1">
        <v>-2.9742421380142332</v>
      </c>
      <c r="AU109" s="1">
        <v>-3.714881603450312</v>
      </c>
      <c r="AV109" s="1">
        <v>1</v>
      </c>
      <c r="AW109" s="1"/>
      <c r="AX109" s="1"/>
    </row>
    <row r="110" spans="1:50" x14ac:dyDescent="0.3">
      <c r="A110">
        <v>1</v>
      </c>
      <c r="B110">
        <v>51.952748422712929</v>
      </c>
      <c r="C110">
        <v>0.22773264984227129</v>
      </c>
      <c r="D110">
        <v>0.93073343848580448</v>
      </c>
      <c r="E110">
        <v>0.15842271293375396</v>
      </c>
      <c r="F110">
        <v>14.931340694006309</v>
      </c>
      <c r="G110">
        <v>0.45546529968454258</v>
      </c>
      <c r="H110">
        <v>11.515350946372241</v>
      </c>
      <c r="I110">
        <v>19.951360410094637</v>
      </c>
      <c r="J110">
        <v>0.24753548895899052</v>
      </c>
      <c r="K110">
        <v>0</v>
      </c>
      <c r="L110" s="1">
        <v>0</v>
      </c>
      <c r="M110">
        <v>6.9309936908517361E-2</v>
      </c>
      <c r="N110" s="1">
        <v>100.43999999999997</v>
      </c>
      <c r="O110" s="1" t="s">
        <v>79</v>
      </c>
      <c r="P110" t="str" cm="1">
        <f t="array" ref="P110">_xlfn.IFS(A110=1,"Core",A110=2,"Rim",TRUE,"Mantle")</f>
        <v>Core</v>
      </c>
      <c r="Q110" s="1" t="s">
        <v>92</v>
      </c>
      <c r="R110">
        <v>1.9750000000000001</v>
      </c>
      <c r="S110">
        <v>7.0000000000000001E-3</v>
      </c>
      <c r="T110">
        <v>4.2000000000000003E-2</v>
      </c>
      <c r="U110">
        <v>5.0000000000000001E-3</v>
      </c>
      <c r="V110">
        <v>8.9999999999999993E-3</v>
      </c>
      <c r="W110">
        <v>0.46500000000000002</v>
      </c>
      <c r="X110">
        <v>1.4999999999999999E-2</v>
      </c>
      <c r="Y110">
        <v>0.65200000000000002</v>
      </c>
      <c r="Z110">
        <v>0.81299999999999994</v>
      </c>
      <c r="AA110">
        <v>1.7999999999999999E-2</v>
      </c>
      <c r="AB110">
        <v>0</v>
      </c>
      <c r="AC110">
        <v>4</v>
      </c>
      <c r="AD110">
        <v>41.606960081883308</v>
      </c>
      <c r="AE110">
        <v>33.36745138178096</v>
      </c>
      <c r="AF110">
        <v>25.025588536335725</v>
      </c>
      <c r="AG110" s="2">
        <f t="shared" si="2"/>
        <v>58.370635631154876</v>
      </c>
      <c r="AH110" s="2">
        <f t="shared" si="3"/>
        <v>1.8987341772151896E-2</v>
      </c>
      <c r="AI110">
        <v>0.45829068577277376</v>
      </c>
      <c r="AJ110">
        <v>0.4160696008188331</v>
      </c>
      <c r="AL110">
        <v>-5.4317751240049013E-2</v>
      </c>
      <c r="AM110">
        <v>1346.7555328524129</v>
      </c>
      <c r="AN110">
        <v>1385.86376953125</v>
      </c>
      <c r="AO110">
        <v>2.02439284324646</v>
      </c>
      <c r="AP110">
        <v>1312.107666015625</v>
      </c>
      <c r="AQ110">
        <v>1376.2868298716089</v>
      </c>
      <c r="AR110">
        <v>1391.960608011263</v>
      </c>
      <c r="AS110">
        <v>2.9962360858917241</v>
      </c>
      <c r="AT110">
        <v>0.35811926572387159</v>
      </c>
      <c r="AU110">
        <v>2.3112142198148429</v>
      </c>
      <c r="AV110">
        <v>1</v>
      </c>
    </row>
    <row r="111" spans="1:50" x14ac:dyDescent="0.3">
      <c r="A111">
        <v>1</v>
      </c>
      <c r="B111">
        <v>50.898352663652446</v>
      </c>
      <c r="C111">
        <v>0.29557696088067625</v>
      </c>
      <c r="D111">
        <v>1.0049616669942991</v>
      </c>
      <c r="E111">
        <v>0.15764104580302732</v>
      </c>
      <c r="F111">
        <v>16.217322586986437</v>
      </c>
      <c r="G111">
        <v>0.49262826813446042</v>
      </c>
      <c r="H111">
        <v>11.271334774916452</v>
      </c>
      <c r="I111">
        <v>19.68542559465304</v>
      </c>
      <c r="J111">
        <v>0.1970513072537842</v>
      </c>
      <c r="K111">
        <v>1.9705130725378415E-2</v>
      </c>
      <c r="L111" s="1">
        <v>0</v>
      </c>
      <c r="M111">
        <v>0</v>
      </c>
      <c r="N111" s="1">
        <v>100.24</v>
      </c>
      <c r="O111" s="1" t="s">
        <v>79</v>
      </c>
      <c r="P111" t="str" cm="1">
        <f t="array" ref="P111">_xlfn.IFS(A111=1,"Core",A111=2,"Rim",TRUE,"Mantle")</f>
        <v>Core</v>
      </c>
      <c r="Q111" s="1" t="s">
        <v>92</v>
      </c>
      <c r="R111">
        <v>1.944</v>
      </c>
      <c r="S111">
        <v>8.0000000000000002E-3</v>
      </c>
      <c r="T111">
        <v>4.4999999999999998E-2</v>
      </c>
      <c r="U111">
        <v>5.0000000000000001E-3</v>
      </c>
      <c r="V111">
        <v>0.06</v>
      </c>
      <c r="W111">
        <v>0.45800000000000002</v>
      </c>
      <c r="X111">
        <v>1.6E-2</v>
      </c>
      <c r="Y111">
        <v>0.64200000000000002</v>
      </c>
      <c r="Z111">
        <v>0.80600000000000005</v>
      </c>
      <c r="AA111">
        <v>1.4999999999999999E-2</v>
      </c>
      <c r="AB111">
        <v>1E-3</v>
      </c>
      <c r="AC111">
        <v>4</v>
      </c>
      <c r="AD111">
        <v>40.665993945509591</v>
      </c>
      <c r="AE111">
        <v>32.391523713420796</v>
      </c>
      <c r="AF111">
        <v>26.942482341069628</v>
      </c>
      <c r="AG111" s="2">
        <f t="shared" si="2"/>
        <v>58.36363636363636</v>
      </c>
      <c r="AH111" s="2">
        <f t="shared" si="3"/>
        <v>0.11583011583011582</v>
      </c>
      <c r="AI111">
        <v>0.47275479313824426</v>
      </c>
      <c r="AJ111">
        <v>0.40665993945509593</v>
      </c>
      <c r="AM111">
        <v>1323.0102364677191</v>
      </c>
      <c r="AN111">
        <v>1350.617797851562</v>
      </c>
      <c r="AO111">
        <v>2.382054328918457</v>
      </c>
      <c r="AP111">
        <v>1296.46337890625</v>
      </c>
      <c r="AS111">
        <v>3.121400117874146</v>
      </c>
      <c r="AV111">
        <v>1</v>
      </c>
    </row>
    <row r="112" spans="1:50" x14ac:dyDescent="0.3">
      <c r="A112">
        <v>1</v>
      </c>
      <c r="B112">
        <v>51.774268665548867</v>
      </c>
      <c r="C112">
        <v>0.28713975737252195</v>
      </c>
      <c r="D112">
        <v>0.90102475589308606</v>
      </c>
      <c r="E112">
        <v>0.26733701548476185</v>
      </c>
      <c r="F112">
        <v>15.059985205641583</v>
      </c>
      <c r="G112">
        <v>0.46536443436236308</v>
      </c>
      <c r="H112">
        <v>11.465787553013117</v>
      </c>
      <c r="I112">
        <v>19.862150113423414</v>
      </c>
      <c r="J112">
        <v>0.26733701548476185</v>
      </c>
      <c r="K112">
        <v>0</v>
      </c>
      <c r="L112" s="1">
        <v>0</v>
      </c>
      <c r="M112">
        <v>3.960548377552027E-2</v>
      </c>
      <c r="N112" s="1">
        <v>100.39</v>
      </c>
      <c r="O112" s="1" t="s">
        <v>79</v>
      </c>
      <c r="P112" t="str" cm="1">
        <f t="array" ref="P112">_xlfn.IFS(A112=1,"Core",A112=2,"Rim",TRUE,"Mantle")</f>
        <v>Core</v>
      </c>
      <c r="Q112" s="1" t="s">
        <v>92</v>
      </c>
      <c r="R112">
        <v>1.97</v>
      </c>
      <c r="S112">
        <v>8.0000000000000002E-3</v>
      </c>
      <c r="T112">
        <v>0.04</v>
      </c>
      <c r="U112">
        <v>8.0000000000000002E-3</v>
      </c>
      <c r="V112">
        <v>1.4999999999999999E-2</v>
      </c>
      <c r="W112">
        <v>0.46400000000000002</v>
      </c>
      <c r="X112">
        <v>1.4999999999999999E-2</v>
      </c>
      <c r="Y112">
        <v>0.65</v>
      </c>
      <c r="Z112">
        <v>0.81</v>
      </c>
      <c r="AA112">
        <v>0.02</v>
      </c>
      <c r="AB112">
        <v>0</v>
      </c>
      <c r="AC112">
        <v>4</v>
      </c>
      <c r="AD112">
        <v>41.453428863868986</v>
      </c>
      <c r="AE112">
        <v>33.265097236438066</v>
      </c>
      <c r="AF112">
        <v>25.281473899692937</v>
      </c>
      <c r="AG112" s="2">
        <f t="shared" si="2"/>
        <v>58.348294434470368</v>
      </c>
      <c r="AH112" s="2">
        <f t="shared" si="3"/>
        <v>3.1315240083507306E-2</v>
      </c>
      <c r="AI112">
        <v>0.46008188331627431</v>
      </c>
      <c r="AJ112">
        <v>0.41453428863868985</v>
      </c>
      <c r="AL112">
        <v>-0.23482779044825719</v>
      </c>
      <c r="AM112">
        <v>1344.1951919539649</v>
      </c>
      <c r="AN112">
        <v>1410.055419921875</v>
      </c>
      <c r="AO112">
        <v>3.0047037601470952</v>
      </c>
      <c r="AP112">
        <v>1320.298706054688</v>
      </c>
      <c r="AQ112">
        <v>1368.826775161928</v>
      </c>
      <c r="AR112">
        <v>1378.399662116833</v>
      </c>
      <c r="AS112">
        <v>2.8053493499755859</v>
      </c>
      <c r="AT112">
        <v>-0.29862655969236579</v>
      </c>
      <c r="AU112">
        <v>0.89615014199536347</v>
      </c>
      <c r="AV112">
        <v>1</v>
      </c>
    </row>
    <row r="113" spans="1:50" x14ac:dyDescent="0.3">
      <c r="A113">
        <v>1</v>
      </c>
      <c r="B113">
        <v>52.055366568914962</v>
      </c>
      <c r="C113">
        <v>0.25618768328445746</v>
      </c>
      <c r="D113">
        <v>0.87695014662756587</v>
      </c>
      <c r="E113">
        <v>0.32516129032258068</v>
      </c>
      <c r="F113">
        <v>14.996832844574781</v>
      </c>
      <c r="G113">
        <v>0.37442815249266859</v>
      </c>
      <c r="H113">
        <v>11.498885630498533</v>
      </c>
      <c r="I113">
        <v>20.041759530791786</v>
      </c>
      <c r="J113">
        <v>0.27589442815249271</v>
      </c>
      <c r="K113">
        <v>0</v>
      </c>
      <c r="L113" s="1">
        <v>0</v>
      </c>
      <c r="M113">
        <v>9.8533724340175946E-2</v>
      </c>
      <c r="N113" s="1">
        <v>100.8</v>
      </c>
      <c r="O113" s="1" t="s">
        <v>79</v>
      </c>
      <c r="P113" t="str" cm="1">
        <f t="array" ref="P113">_xlfn.IFS(A113=1,"Core",A113=2,"Rim",TRUE,"Mantle")</f>
        <v>Core</v>
      </c>
      <c r="Q113" s="1" t="s">
        <v>92</v>
      </c>
      <c r="R113">
        <v>1.9730000000000001</v>
      </c>
      <c r="S113">
        <v>7.0000000000000001E-3</v>
      </c>
      <c r="T113">
        <v>3.9E-2</v>
      </c>
      <c r="U113">
        <v>0.01</v>
      </c>
      <c r="V113">
        <v>1.0999999999999999E-2</v>
      </c>
      <c r="W113">
        <v>0.46400000000000002</v>
      </c>
      <c r="X113">
        <v>1.2E-2</v>
      </c>
      <c r="Y113">
        <v>0.64900000000000002</v>
      </c>
      <c r="Z113">
        <v>0.81399999999999995</v>
      </c>
      <c r="AA113">
        <v>0.02</v>
      </c>
      <c r="AB113">
        <v>0</v>
      </c>
      <c r="AC113">
        <v>4</v>
      </c>
      <c r="AD113">
        <v>41.743589743589737</v>
      </c>
      <c r="AE113">
        <v>33.282051282051285</v>
      </c>
      <c r="AF113">
        <v>24.974358974358974</v>
      </c>
      <c r="AG113" s="2">
        <f t="shared" si="2"/>
        <v>58.310871518418693</v>
      </c>
      <c r="AH113" s="2">
        <f t="shared" si="3"/>
        <v>2.3157894736842103E-2</v>
      </c>
      <c r="AI113">
        <v>0.45846153846153842</v>
      </c>
      <c r="AJ113">
        <v>0.41743589743589737</v>
      </c>
      <c r="AL113">
        <v>-0.13636231509962471</v>
      </c>
      <c r="AM113">
        <v>1353.7578571817739</v>
      </c>
      <c r="AN113">
        <v>1402.050537109375</v>
      </c>
      <c r="AO113">
        <v>2.598957777023315</v>
      </c>
      <c r="AP113">
        <v>1341.86767578125</v>
      </c>
      <c r="AQ113">
        <v>1371.0113883211311</v>
      </c>
      <c r="AR113">
        <v>1381.6713049485429</v>
      </c>
      <c r="AS113">
        <v>2.898953914642334</v>
      </c>
      <c r="AT113">
        <v>-0.1221063519669769</v>
      </c>
      <c r="AU113">
        <v>1.207593290460071</v>
      </c>
      <c r="AV113">
        <v>1</v>
      </c>
    </row>
    <row r="114" spans="1:50" x14ac:dyDescent="0.3">
      <c r="A114" s="1">
        <v>1</v>
      </c>
      <c r="B114" s="1">
        <v>50.311300000000003</v>
      </c>
      <c r="C114" s="1">
        <v>0.42459999999999998</v>
      </c>
      <c r="D114" s="1">
        <v>1.2323999999999999</v>
      </c>
      <c r="E114" s="1">
        <v>0.19470000000000001</v>
      </c>
      <c r="F114" s="1">
        <v>16.460999999999999</v>
      </c>
      <c r="G114" s="1">
        <v>0.46679999999999999</v>
      </c>
      <c r="H114" s="1">
        <v>11.4947</v>
      </c>
      <c r="I114" s="1">
        <v>18.351199999999999</v>
      </c>
      <c r="J114" s="1">
        <v>0.30780000000000002</v>
      </c>
      <c r="K114" s="1">
        <v>0</v>
      </c>
      <c r="L114" s="1">
        <v>0</v>
      </c>
      <c r="M114" s="1">
        <v>0</v>
      </c>
      <c r="N114" s="1">
        <v>99.244500000000002</v>
      </c>
      <c r="O114" s="1" t="s">
        <v>79</v>
      </c>
      <c r="P114" t="str" cm="1">
        <f t="array" ref="P114">_xlfn.IFS(A114=1,"Core",A114=2,"Rim",TRUE,"Mantle")</f>
        <v>Core</v>
      </c>
      <c r="Q114" s="1" t="s">
        <v>80</v>
      </c>
      <c r="R114" s="1">
        <v>1.9390000000000001</v>
      </c>
      <c r="S114" s="1">
        <v>1.2E-2</v>
      </c>
      <c r="T114" s="1">
        <v>5.6000000000000001E-2</v>
      </c>
      <c r="U114" s="1">
        <v>6.0000000000000001E-3</v>
      </c>
      <c r="V114" s="1">
        <v>5.8999999999999997E-2</v>
      </c>
      <c r="W114" s="1">
        <v>0.47199999999999998</v>
      </c>
      <c r="X114" s="1">
        <v>1.4999999999999999E-2</v>
      </c>
      <c r="Y114" s="1">
        <v>0.66</v>
      </c>
      <c r="Z114" s="1">
        <v>0.75800000000000001</v>
      </c>
      <c r="AA114" s="1">
        <v>2.3E-2</v>
      </c>
      <c r="AB114" s="1">
        <v>0</v>
      </c>
      <c r="AC114" s="1">
        <v>4</v>
      </c>
      <c r="AD114" s="2">
        <v>38.594704684317719</v>
      </c>
      <c r="AE114" s="2">
        <v>33.604887983706725</v>
      </c>
      <c r="AF114" s="2">
        <v>27.800407331975563</v>
      </c>
      <c r="AG114" s="2">
        <f t="shared" si="2"/>
        <v>58.303886925795048</v>
      </c>
      <c r="AH114" s="2">
        <f t="shared" si="3"/>
        <v>0.11111111111111112</v>
      </c>
      <c r="AI114" s="2">
        <v>0.47097759674134421</v>
      </c>
      <c r="AJ114" s="2">
        <v>0.38594704684317721</v>
      </c>
      <c r="AK114" s="1"/>
      <c r="AL114" s="1">
        <v>0.1544126724147574</v>
      </c>
      <c r="AM114" s="1">
        <v>1341.2351434051029</v>
      </c>
      <c r="AN114" s="1">
        <v>1387.518188476562</v>
      </c>
      <c r="AO114" s="1">
        <v>4.4434785842895508</v>
      </c>
      <c r="AP114" s="1">
        <v>1328.110229492188</v>
      </c>
      <c r="AQ114" s="1">
        <v>1353.4345120948769</v>
      </c>
      <c r="AR114" s="1">
        <v>1348.690226401681</v>
      </c>
      <c r="AS114" s="1">
        <v>3.2019691467285161</v>
      </c>
      <c r="AT114" s="1">
        <v>-1.1861344956623729</v>
      </c>
      <c r="AU114" s="1">
        <v>-1.7818842641453581</v>
      </c>
      <c r="AV114" s="1">
        <v>1</v>
      </c>
      <c r="AW114" s="1"/>
      <c r="AX114" s="1"/>
    </row>
    <row r="115" spans="1:50" x14ac:dyDescent="0.3">
      <c r="A115" s="1">
        <v>1</v>
      </c>
      <c r="B115" s="1">
        <v>50.332700000000003</v>
      </c>
      <c r="C115" s="1">
        <v>0.40010000000000001</v>
      </c>
      <c r="D115" s="1">
        <v>1.2152000000000001</v>
      </c>
      <c r="E115" s="1">
        <v>0.16669999999999999</v>
      </c>
      <c r="F115" s="1">
        <v>16.457100000000001</v>
      </c>
      <c r="G115" s="1">
        <v>0.42270000000000002</v>
      </c>
      <c r="H115" s="1">
        <v>11.3348</v>
      </c>
      <c r="I115" s="1">
        <v>18.620799999999999</v>
      </c>
      <c r="J115" s="1">
        <v>0.34649999999999997</v>
      </c>
      <c r="K115" s="1">
        <v>0</v>
      </c>
      <c r="L115" s="1">
        <v>0</v>
      </c>
      <c r="M115" s="1">
        <v>0</v>
      </c>
      <c r="N115" s="1">
        <v>99.296600000000026</v>
      </c>
      <c r="O115" s="1" t="s">
        <v>79</v>
      </c>
      <c r="P115" t="str" cm="1">
        <f t="array" ref="P115">_xlfn.IFS(A115=1,"Core",A115=2,"Rim",TRUE,"Mantle")</f>
        <v>Core</v>
      </c>
      <c r="Q115" s="1" t="s">
        <v>80</v>
      </c>
      <c r="R115" s="1">
        <v>1.9390000000000001</v>
      </c>
      <c r="S115" s="1">
        <v>1.2E-2</v>
      </c>
      <c r="T115" s="1">
        <v>5.5E-2</v>
      </c>
      <c r="U115" s="1">
        <v>5.0000000000000001E-3</v>
      </c>
      <c r="V115" s="1">
        <v>6.5000000000000002E-2</v>
      </c>
      <c r="W115" s="1">
        <v>0.46600000000000003</v>
      </c>
      <c r="X115" s="1">
        <v>1.4E-2</v>
      </c>
      <c r="Y115" s="1">
        <v>0.65100000000000002</v>
      </c>
      <c r="Z115" s="1">
        <v>0.76900000000000002</v>
      </c>
      <c r="AA115" s="1">
        <v>2.5999999999999999E-2</v>
      </c>
      <c r="AB115" s="1">
        <v>0</v>
      </c>
      <c r="AC115" s="1">
        <v>4</v>
      </c>
      <c r="AD115" s="2">
        <v>39.13486005089058</v>
      </c>
      <c r="AE115" s="2">
        <v>33.129770992366417</v>
      </c>
      <c r="AF115" s="2">
        <v>27.735368956743002</v>
      </c>
      <c r="AG115" s="2">
        <f t="shared" si="2"/>
        <v>58.281110116383175</v>
      </c>
      <c r="AH115" s="2">
        <f t="shared" si="3"/>
        <v>0.1224105461393597</v>
      </c>
      <c r="AI115" s="2">
        <v>0.47302798982188288</v>
      </c>
      <c r="AJ115" s="2">
        <v>0.3913486005089058</v>
      </c>
      <c r="AK115" s="1"/>
      <c r="AL115" s="1">
        <v>0.32028202745559042</v>
      </c>
      <c r="AM115" s="1">
        <v>1345.4084438576119</v>
      </c>
      <c r="AN115" s="1">
        <v>1378.04541015625</v>
      </c>
      <c r="AO115" s="1">
        <v>3.8051538467407231</v>
      </c>
      <c r="AP115" s="1">
        <v>1335.437133789062</v>
      </c>
      <c r="AQ115" s="1">
        <v>1353.1816025071639</v>
      </c>
      <c r="AR115" s="1">
        <v>1347.276648712723</v>
      </c>
      <c r="AS115" s="1">
        <v>3.9508483409881592</v>
      </c>
      <c r="AT115" s="1">
        <v>-1.05711065594096</v>
      </c>
      <c r="AU115" s="1">
        <v>-1.7993095331572331</v>
      </c>
      <c r="AV115" s="1">
        <v>1</v>
      </c>
      <c r="AW115" s="1"/>
      <c r="AX115" s="1"/>
    </row>
    <row r="116" spans="1:50" x14ac:dyDescent="0.3">
      <c r="A116">
        <v>1</v>
      </c>
      <c r="B116">
        <v>50.823687117774703</v>
      </c>
      <c r="C116">
        <v>0.31684355888735455</v>
      </c>
      <c r="D116">
        <v>1.1089524561057409</v>
      </c>
      <c r="E116">
        <v>0.17822450187413691</v>
      </c>
      <c r="F116">
        <v>16.555075951864271</v>
      </c>
      <c r="G116">
        <v>0.54457486683764067</v>
      </c>
      <c r="H116">
        <v>11.317255869007694</v>
      </c>
      <c r="I116">
        <v>19.277950286052473</v>
      </c>
      <c r="J116">
        <v>0.25743539159597556</v>
      </c>
      <c r="K116">
        <v>0</v>
      </c>
      <c r="L116" s="1">
        <v>0</v>
      </c>
      <c r="M116">
        <v>0</v>
      </c>
      <c r="N116" s="1">
        <v>100.37999999999998</v>
      </c>
      <c r="O116" s="1" t="s">
        <v>79</v>
      </c>
      <c r="P116" t="str" cm="1">
        <f t="array" ref="P116">_xlfn.IFS(A116=1,"Core",A116=2,"Rim",TRUE,"Mantle")</f>
        <v>Core</v>
      </c>
      <c r="Q116" s="1" t="s">
        <v>92</v>
      </c>
      <c r="R116">
        <v>1.9390000000000001</v>
      </c>
      <c r="S116">
        <v>8.9999999999999993E-3</v>
      </c>
      <c r="T116">
        <v>0.05</v>
      </c>
      <c r="U116">
        <v>5.0000000000000001E-3</v>
      </c>
      <c r="V116">
        <v>6.7000000000000004E-2</v>
      </c>
      <c r="W116">
        <v>0.46100000000000002</v>
      </c>
      <c r="X116">
        <v>1.7999999999999999E-2</v>
      </c>
      <c r="Y116">
        <v>0.64400000000000002</v>
      </c>
      <c r="Z116">
        <v>0.78800000000000003</v>
      </c>
      <c r="AA116">
        <v>1.9E-2</v>
      </c>
      <c r="AB116">
        <v>0</v>
      </c>
      <c r="AC116">
        <v>4</v>
      </c>
      <c r="AD116">
        <v>39.838220424671384</v>
      </c>
      <c r="AE116">
        <v>32.558139534883715</v>
      </c>
      <c r="AF116">
        <v>27.603640040444894</v>
      </c>
      <c r="AG116" s="2">
        <f t="shared" si="2"/>
        <v>58.280542986425345</v>
      </c>
      <c r="AH116" s="2">
        <f t="shared" si="3"/>
        <v>0.12689393939393939</v>
      </c>
      <c r="AI116">
        <v>0.47522750252780588</v>
      </c>
      <c r="AJ116">
        <v>0.39838220424671383</v>
      </c>
      <c r="AL116">
        <v>-1.27190917781645</v>
      </c>
      <c r="AM116">
        <v>1323.8288339543751</v>
      </c>
      <c r="AN116">
        <v>1378.517822265625</v>
      </c>
      <c r="AO116">
        <v>3.1862490177154541</v>
      </c>
      <c r="AP116">
        <v>1321.165405273438</v>
      </c>
      <c r="AQ116">
        <v>1284.746568136017</v>
      </c>
      <c r="AR116">
        <v>1278.9527586511661</v>
      </c>
      <c r="AS116">
        <v>2.7321889400482182</v>
      </c>
      <c r="AT116">
        <v>-9.7386086043920841</v>
      </c>
      <c r="AU116">
        <v>-10.46647761098628</v>
      </c>
      <c r="AV116">
        <v>1</v>
      </c>
    </row>
    <row r="117" spans="1:50" x14ac:dyDescent="0.3">
      <c r="A117" s="1">
        <v>1</v>
      </c>
      <c r="B117" s="1">
        <v>50.154000000000003</v>
      </c>
      <c r="C117" s="1">
        <v>0.4108</v>
      </c>
      <c r="D117" s="1">
        <v>1.2748999999999999</v>
      </c>
      <c r="E117" s="1">
        <v>0.2369</v>
      </c>
      <c r="F117" s="1">
        <v>16.5749</v>
      </c>
      <c r="G117" s="1">
        <v>0.45279999999999998</v>
      </c>
      <c r="H117" s="1">
        <v>11.391500000000001</v>
      </c>
      <c r="I117" s="1">
        <v>18.367699999999999</v>
      </c>
      <c r="J117" s="1">
        <v>0.32419999999999999</v>
      </c>
      <c r="K117" s="1">
        <v>0</v>
      </c>
      <c r="L117" s="1">
        <v>0</v>
      </c>
      <c r="M117" s="1">
        <v>0</v>
      </c>
      <c r="N117" s="1">
        <v>99.187700000000007</v>
      </c>
      <c r="O117" s="1" t="s">
        <v>79</v>
      </c>
      <c r="P117" t="str" cm="1">
        <f t="array" ref="P117">_xlfn.IFS(A117=1,"Core",A117=2,"Rim",TRUE,"Mantle")</f>
        <v>Core</v>
      </c>
      <c r="Q117" s="1" t="s">
        <v>80</v>
      </c>
      <c r="R117" s="1">
        <v>1.9350000000000001</v>
      </c>
      <c r="S117" s="1">
        <v>1.2E-2</v>
      </c>
      <c r="T117" s="1">
        <v>5.8000000000000003E-2</v>
      </c>
      <c r="U117" s="1">
        <v>7.0000000000000001E-3</v>
      </c>
      <c r="V117" s="1">
        <v>6.6000000000000003E-2</v>
      </c>
      <c r="W117" s="1">
        <v>0.46899999999999997</v>
      </c>
      <c r="X117" s="1">
        <v>1.4999999999999999E-2</v>
      </c>
      <c r="Y117" s="1">
        <v>0.65500000000000003</v>
      </c>
      <c r="Z117" s="1">
        <v>0.75900000000000001</v>
      </c>
      <c r="AA117" s="1">
        <v>2.4E-2</v>
      </c>
      <c r="AB117" s="1">
        <v>0</v>
      </c>
      <c r="AC117" s="1">
        <v>4</v>
      </c>
      <c r="AD117" s="2">
        <v>38.645621181262726</v>
      </c>
      <c r="AE117" s="2">
        <v>33.350305498981669</v>
      </c>
      <c r="AF117" s="2">
        <v>28.004073319755594</v>
      </c>
      <c r="AG117" s="2">
        <f t="shared" si="2"/>
        <v>58.274021352313163</v>
      </c>
      <c r="AH117" s="2">
        <f t="shared" si="3"/>
        <v>0.12336448598130843</v>
      </c>
      <c r="AI117" s="2">
        <v>0.47326883910386958</v>
      </c>
      <c r="AJ117" s="2">
        <v>0.38645621181262724</v>
      </c>
      <c r="AK117" s="1"/>
      <c r="AL117" s="1">
        <v>0.19110241142838191</v>
      </c>
      <c r="AM117" s="1">
        <v>1341.75215110102</v>
      </c>
      <c r="AN117" s="1">
        <v>1394.523315429688</v>
      </c>
      <c r="AO117" s="1">
        <v>4.8086576461791992</v>
      </c>
      <c r="AP117" s="1">
        <v>1330.29248046875</v>
      </c>
      <c r="AQ117" s="1">
        <v>1348.7930586245541</v>
      </c>
      <c r="AR117" s="1">
        <v>1342.109854494357</v>
      </c>
      <c r="AS117" s="1">
        <v>3.228976964950562</v>
      </c>
      <c r="AT117" s="1">
        <v>-1.6320979048277879</v>
      </c>
      <c r="AU117" s="1">
        <v>-2.4719998738448101</v>
      </c>
      <c r="AV117" s="1">
        <v>1</v>
      </c>
      <c r="AW117" s="1"/>
      <c r="AX117" s="1"/>
    </row>
    <row r="118" spans="1:50" x14ac:dyDescent="0.3">
      <c r="A118" s="1">
        <v>1</v>
      </c>
      <c r="B118" s="1">
        <v>50.405500000000004</v>
      </c>
      <c r="C118" s="1">
        <v>0.41720000000000002</v>
      </c>
      <c r="D118" s="1">
        <v>1.2885</v>
      </c>
      <c r="E118" s="1">
        <v>0.17730000000000001</v>
      </c>
      <c r="F118" s="1">
        <v>16.310600000000001</v>
      </c>
      <c r="G118" s="1">
        <v>0.4471</v>
      </c>
      <c r="H118" s="1">
        <v>11.313800000000001</v>
      </c>
      <c r="I118" s="1">
        <v>18.927800000000001</v>
      </c>
      <c r="J118" s="1">
        <v>0.28870000000000001</v>
      </c>
      <c r="K118" s="1">
        <v>0</v>
      </c>
      <c r="L118" s="1">
        <v>0</v>
      </c>
      <c r="M118" s="1">
        <v>0</v>
      </c>
      <c r="N118" s="1">
        <v>99.576500000000024</v>
      </c>
      <c r="O118" s="1" t="s">
        <v>79</v>
      </c>
      <c r="P118" t="str" cm="1">
        <f t="array" ref="P118">_xlfn.IFS(A118=1,"Core",A118=2,"Rim",TRUE,"Mantle")</f>
        <v>Core</v>
      </c>
      <c r="Q118" s="1" t="s">
        <v>80</v>
      </c>
      <c r="R118" s="1">
        <v>1.9370000000000001</v>
      </c>
      <c r="S118" s="1">
        <v>1.2E-2</v>
      </c>
      <c r="T118" s="1">
        <v>5.8000000000000003E-2</v>
      </c>
      <c r="U118" s="1">
        <v>5.0000000000000001E-3</v>
      </c>
      <c r="V118" s="1">
        <v>0.06</v>
      </c>
      <c r="W118" s="1">
        <v>0.46400000000000002</v>
      </c>
      <c r="X118" s="1">
        <v>1.4999999999999999E-2</v>
      </c>
      <c r="Y118" s="1">
        <v>0.64800000000000002</v>
      </c>
      <c r="Z118" s="1">
        <v>0.77900000000000003</v>
      </c>
      <c r="AA118" s="1">
        <v>2.1999999999999999E-2</v>
      </c>
      <c r="AB118" s="1">
        <v>0</v>
      </c>
      <c r="AC118" s="1">
        <v>4</v>
      </c>
      <c r="AD118" s="2">
        <v>39.623601220752796</v>
      </c>
      <c r="AE118" s="2">
        <v>32.960325534079352</v>
      </c>
      <c r="AF118" s="2">
        <v>27.416073245167855</v>
      </c>
      <c r="AG118" s="2">
        <f t="shared" si="2"/>
        <v>58.273381294964025</v>
      </c>
      <c r="AH118" s="2">
        <f t="shared" si="3"/>
        <v>0.11450381679389313</v>
      </c>
      <c r="AI118" s="2">
        <v>0.47227873855544256</v>
      </c>
      <c r="AJ118" s="2">
        <v>0.39623601220752797</v>
      </c>
      <c r="AK118" s="1"/>
      <c r="AL118" s="1">
        <v>-0.31562149128813738</v>
      </c>
      <c r="AM118" s="1">
        <v>1337.6665599981379</v>
      </c>
      <c r="AN118" s="1">
        <v>1390.33642578125</v>
      </c>
      <c r="AO118" s="1">
        <v>4.5528731346130371</v>
      </c>
      <c r="AP118" s="1">
        <v>1326.15869140625</v>
      </c>
      <c r="AQ118" s="1">
        <v>1350.289914325492</v>
      </c>
      <c r="AR118" s="1">
        <v>1348.2027200758059</v>
      </c>
      <c r="AS118" s="1">
        <v>3.1548514366149898</v>
      </c>
      <c r="AT118" s="1">
        <v>-1.4693663637299319</v>
      </c>
      <c r="AU118" s="1">
        <v>-1.7316322321397331</v>
      </c>
      <c r="AV118" s="1">
        <v>1</v>
      </c>
      <c r="AW118" s="1"/>
      <c r="AX118" s="1"/>
    </row>
    <row r="119" spans="1:50" x14ac:dyDescent="0.3">
      <c r="A119" s="1">
        <v>1</v>
      </c>
      <c r="B119" s="1">
        <v>50.245199999999997</v>
      </c>
      <c r="C119" s="1">
        <v>0.37390000000000001</v>
      </c>
      <c r="D119" s="1">
        <v>1.2412000000000001</v>
      </c>
      <c r="E119" s="1">
        <v>0.1691</v>
      </c>
      <c r="F119" s="1">
        <v>16.376200000000001</v>
      </c>
      <c r="G119" s="1">
        <v>0.44740000000000002</v>
      </c>
      <c r="H119" s="1">
        <v>11.0528</v>
      </c>
      <c r="I119" s="1">
        <v>19.214200000000002</v>
      </c>
      <c r="J119" s="1">
        <v>0.33169999999999999</v>
      </c>
      <c r="K119" s="1">
        <v>0</v>
      </c>
      <c r="L119" s="1">
        <v>0</v>
      </c>
      <c r="M119" s="1">
        <v>0</v>
      </c>
      <c r="N119" s="1">
        <v>99.451700000000002</v>
      </c>
      <c r="O119" s="1" t="s">
        <v>79</v>
      </c>
      <c r="P119" t="str" cm="1">
        <f t="array" ref="P119">_xlfn.IFS(A119=1,"Core",A119=2,"Rim",TRUE,"Mantle")</f>
        <v>Core</v>
      </c>
      <c r="Q119" s="1" t="s">
        <v>80</v>
      </c>
      <c r="R119" s="1">
        <v>1.9339999999999999</v>
      </c>
      <c r="S119" s="1">
        <v>1.0999999999999999E-2</v>
      </c>
      <c r="T119" s="1">
        <v>5.6000000000000001E-2</v>
      </c>
      <c r="U119" s="1">
        <v>5.0000000000000001E-3</v>
      </c>
      <c r="V119" s="1">
        <v>7.2999999999999995E-2</v>
      </c>
      <c r="W119" s="1">
        <v>0.45400000000000001</v>
      </c>
      <c r="X119" s="1">
        <v>1.4999999999999999E-2</v>
      </c>
      <c r="Y119" s="1">
        <v>0.63400000000000001</v>
      </c>
      <c r="Z119" s="1">
        <v>0.79300000000000004</v>
      </c>
      <c r="AA119" s="1">
        <v>2.5000000000000001E-2</v>
      </c>
      <c r="AB119" s="1">
        <v>0</v>
      </c>
      <c r="AC119" s="1">
        <v>4</v>
      </c>
      <c r="AD119" s="2">
        <v>40.274250888776031</v>
      </c>
      <c r="AE119" s="2">
        <v>32.199085830370748</v>
      </c>
      <c r="AF119" s="2">
        <v>27.526663280853231</v>
      </c>
      <c r="AG119" s="2">
        <f t="shared" si="2"/>
        <v>58.272058823529406</v>
      </c>
      <c r="AH119" s="2">
        <f t="shared" si="3"/>
        <v>0.1385199240986717</v>
      </c>
      <c r="AI119" s="2">
        <v>0.47663788725241246</v>
      </c>
      <c r="AJ119" s="2">
        <v>0.40274250888776031</v>
      </c>
      <c r="AK119" s="1"/>
      <c r="AL119" s="1">
        <v>-0.37623494778721778</v>
      </c>
      <c r="AM119" s="1">
        <v>1336.0098148296561</v>
      </c>
      <c r="AN119" s="1">
        <v>1389.83154296875</v>
      </c>
      <c r="AO119" s="1">
        <v>4.0872435569763184</v>
      </c>
      <c r="AP119" s="1">
        <v>1321.150146484375</v>
      </c>
      <c r="AQ119" s="1">
        <v>1336.0290134768629</v>
      </c>
      <c r="AR119" s="1">
        <v>1330.435715430652</v>
      </c>
      <c r="AS119" s="1">
        <v>3.6480226516723628</v>
      </c>
      <c r="AT119" s="1">
        <v>-2.9427374536617208</v>
      </c>
      <c r="AU119" s="1">
        <v>-3.6468956458873212</v>
      </c>
      <c r="AV119" s="1">
        <v>1</v>
      </c>
      <c r="AW119" s="1"/>
      <c r="AX119" s="1"/>
    </row>
    <row r="120" spans="1:50" x14ac:dyDescent="0.3">
      <c r="A120">
        <v>1</v>
      </c>
      <c r="B120">
        <v>51.230246305418724</v>
      </c>
      <c r="C120">
        <v>0.34655172413793101</v>
      </c>
      <c r="D120">
        <v>0.97034482758620699</v>
      </c>
      <c r="E120">
        <v>0.23763546798029556</v>
      </c>
      <c r="F120">
        <v>15.891871921182267</v>
      </c>
      <c r="G120">
        <v>0.46536945812807878</v>
      </c>
      <c r="H120">
        <v>11.24807881773399</v>
      </c>
      <c r="I120">
        <v>19.822758620689655</v>
      </c>
      <c r="J120">
        <v>0.27724137931034487</v>
      </c>
      <c r="K120">
        <v>9.9014778325123166E-3</v>
      </c>
      <c r="L120" s="1">
        <v>0</v>
      </c>
      <c r="M120">
        <v>0</v>
      </c>
      <c r="N120" s="1">
        <v>100.5</v>
      </c>
      <c r="O120" s="1" t="s">
        <v>79</v>
      </c>
      <c r="P120" t="str" cm="1">
        <f t="array" ref="P120">_xlfn.IFS(A120=1,"Core",A120=2,"Rim",TRUE,"Mantle")</f>
        <v>Core</v>
      </c>
      <c r="Q120" s="1" t="s">
        <v>92</v>
      </c>
      <c r="R120">
        <v>1.95</v>
      </c>
      <c r="S120">
        <v>0.01</v>
      </c>
      <c r="T120">
        <v>4.3999999999999997E-2</v>
      </c>
      <c r="U120">
        <v>7.0000000000000001E-3</v>
      </c>
      <c r="V120">
        <v>4.9000000000000002E-2</v>
      </c>
      <c r="W120">
        <v>0.45700000000000002</v>
      </c>
      <c r="X120">
        <v>1.4999999999999999E-2</v>
      </c>
      <c r="Y120">
        <v>0.63800000000000001</v>
      </c>
      <c r="Z120">
        <v>0.80900000000000005</v>
      </c>
      <c r="AA120">
        <v>0.02</v>
      </c>
      <c r="AB120">
        <v>0</v>
      </c>
      <c r="AC120">
        <v>4</v>
      </c>
      <c r="AD120">
        <v>41.107723577235774</v>
      </c>
      <c r="AE120">
        <v>32.418699186991866</v>
      </c>
      <c r="AF120">
        <v>26.47357723577236</v>
      </c>
      <c r="AG120" s="2">
        <f t="shared" si="2"/>
        <v>58.264840182648406</v>
      </c>
      <c r="AH120" s="2">
        <f t="shared" si="3"/>
        <v>9.6837944664031617E-2</v>
      </c>
      <c r="AI120">
        <v>0.4702743902439025</v>
      </c>
      <c r="AJ120">
        <v>0.41107723577235772</v>
      </c>
      <c r="AL120">
        <v>-1.134273463675818</v>
      </c>
      <c r="AM120">
        <v>1333.783281525908</v>
      </c>
      <c r="AN120">
        <v>1393.3642578125</v>
      </c>
      <c r="AO120">
        <v>4.2093057632446289</v>
      </c>
      <c r="AP120">
        <v>1318.55224609375</v>
      </c>
      <c r="AQ120">
        <v>1328.775985786898</v>
      </c>
      <c r="AR120">
        <v>1326.7859878838051</v>
      </c>
      <c r="AS120">
        <v>3.3429245948791499</v>
      </c>
      <c r="AT120">
        <v>-4.3293715965437514</v>
      </c>
      <c r="AU120">
        <v>-4.5791896388577182</v>
      </c>
      <c r="AV120">
        <v>1</v>
      </c>
    </row>
    <row r="121" spans="1:50" x14ac:dyDescent="0.3">
      <c r="A121">
        <v>1</v>
      </c>
      <c r="B121">
        <v>50.65</v>
      </c>
      <c r="C121">
        <v>0.373</v>
      </c>
      <c r="D121">
        <v>1.2382</v>
      </c>
      <c r="E121">
        <v>0.1575</v>
      </c>
      <c r="F121">
        <v>16.559999999999999</v>
      </c>
      <c r="G121">
        <v>0.35949999999999999</v>
      </c>
      <c r="H121">
        <v>11.3</v>
      </c>
      <c r="I121">
        <v>19.260000000000002</v>
      </c>
      <c r="J121">
        <v>0.27710000000000001</v>
      </c>
      <c r="K121">
        <v>0</v>
      </c>
      <c r="L121" s="1">
        <v>0</v>
      </c>
      <c r="M121">
        <v>3.0300000000000001E-2</v>
      </c>
      <c r="N121" s="1">
        <v>100.20559999999999</v>
      </c>
      <c r="O121" s="1" t="s">
        <v>79</v>
      </c>
      <c r="P121" t="str" cm="1">
        <f t="array" ref="P121">_xlfn.IFS(A121=1,"Core",A121=2,"Rim",TRUE,"Mantle")</f>
        <v>Core</v>
      </c>
      <c r="Q121" s="1" t="s">
        <v>92</v>
      </c>
      <c r="R121">
        <v>1.9350000000000001</v>
      </c>
      <c r="S121">
        <v>1.0999999999999999E-2</v>
      </c>
      <c r="T121">
        <v>5.6000000000000001E-2</v>
      </c>
      <c r="U121">
        <v>5.0000000000000001E-3</v>
      </c>
      <c r="V121">
        <v>6.8000000000000005E-2</v>
      </c>
      <c r="W121">
        <v>0.46100000000000002</v>
      </c>
      <c r="X121">
        <v>1.2E-2</v>
      </c>
      <c r="Y121">
        <v>0.64300000000000002</v>
      </c>
      <c r="Z121">
        <v>0.78900000000000003</v>
      </c>
      <c r="AA121">
        <v>2.1000000000000001E-2</v>
      </c>
      <c r="AB121">
        <v>0</v>
      </c>
      <c r="AC121">
        <v>4</v>
      </c>
      <c r="AD121">
        <v>39.98986315255955</v>
      </c>
      <c r="AE121">
        <v>32.589964521033949</v>
      </c>
      <c r="AF121">
        <v>27.42017232640649</v>
      </c>
      <c r="AG121" s="2">
        <f t="shared" si="2"/>
        <v>58.242753623188406</v>
      </c>
      <c r="AH121" s="2">
        <f t="shared" si="3"/>
        <v>0.12854442344045369</v>
      </c>
      <c r="AI121">
        <v>0.47415103902686262</v>
      </c>
      <c r="AJ121">
        <v>0.39989863152559552</v>
      </c>
      <c r="AL121">
        <v>-0.88202378984261642</v>
      </c>
      <c r="AM121">
        <v>1341.0175598008109</v>
      </c>
      <c r="AN121">
        <v>1382.734497070312</v>
      </c>
      <c r="AO121">
        <v>3.316420316696167</v>
      </c>
      <c r="AP121">
        <v>1346.47216796875</v>
      </c>
      <c r="AQ121">
        <v>1332.167386464426</v>
      </c>
      <c r="AR121">
        <v>1329.429908661913</v>
      </c>
      <c r="AS121">
        <v>3.3215823173522949</v>
      </c>
      <c r="AT121">
        <v>-3.5710885969497208</v>
      </c>
      <c r="AU121">
        <v>-3.915426234154658</v>
      </c>
      <c r="AV121">
        <v>1</v>
      </c>
    </row>
    <row r="122" spans="1:50" x14ac:dyDescent="0.3">
      <c r="A122">
        <v>1</v>
      </c>
      <c r="B122">
        <v>51.635497237569055</v>
      </c>
      <c r="C122">
        <v>0.29704025256511446</v>
      </c>
      <c r="D122">
        <v>0.93072612470402527</v>
      </c>
      <c r="E122">
        <v>0.18812549329123915</v>
      </c>
      <c r="F122">
        <v>15.376783741120759</v>
      </c>
      <c r="G122">
        <v>0.42575769534333069</v>
      </c>
      <c r="H122">
        <v>11.396444356748225</v>
      </c>
      <c r="I122">
        <v>19.802683504340962</v>
      </c>
      <c r="J122">
        <v>0.2871389108129439</v>
      </c>
      <c r="K122">
        <v>0</v>
      </c>
      <c r="L122" s="1">
        <v>0</v>
      </c>
      <c r="M122">
        <v>1.9802683504340963E-2</v>
      </c>
      <c r="N122" s="1">
        <v>100.36</v>
      </c>
      <c r="O122" s="1" t="s">
        <v>79</v>
      </c>
      <c r="P122" t="str" cm="1">
        <f t="array" ref="P122">_xlfn.IFS(A122=1,"Core",A122=2,"Rim",TRUE,"Mantle")</f>
        <v>Core</v>
      </c>
      <c r="Q122" s="1" t="s">
        <v>92</v>
      </c>
      <c r="R122">
        <v>1.9650000000000001</v>
      </c>
      <c r="S122">
        <v>8.9999999999999993E-3</v>
      </c>
      <c r="T122">
        <v>4.2000000000000003E-2</v>
      </c>
      <c r="U122">
        <v>6.0000000000000001E-3</v>
      </c>
      <c r="V122">
        <v>2.5999999999999999E-2</v>
      </c>
      <c r="W122">
        <v>0.46400000000000002</v>
      </c>
      <c r="X122">
        <v>1.4E-2</v>
      </c>
      <c r="Y122">
        <v>0.64700000000000002</v>
      </c>
      <c r="Z122">
        <v>0.80800000000000005</v>
      </c>
      <c r="AA122">
        <v>2.1000000000000001E-2</v>
      </c>
      <c r="AB122">
        <v>0</v>
      </c>
      <c r="AC122">
        <v>4</v>
      </c>
      <c r="AD122">
        <v>41.245533435426239</v>
      </c>
      <c r="AE122">
        <v>33.027054619703925</v>
      </c>
      <c r="AF122">
        <v>25.727411944869832</v>
      </c>
      <c r="AG122" s="2">
        <f t="shared" si="2"/>
        <v>58.235823582358236</v>
      </c>
      <c r="AH122" s="2">
        <f t="shared" si="3"/>
        <v>5.3061224489795909E-2</v>
      </c>
      <c r="AI122">
        <v>0.46350178662582953</v>
      </c>
      <c r="AJ122">
        <v>0.4124553343542624</v>
      </c>
      <c r="AL122">
        <v>-0.17274530605306279</v>
      </c>
      <c r="AM122">
        <v>1346.282308298835</v>
      </c>
      <c r="AN122">
        <v>1387.973266601562</v>
      </c>
      <c r="AO122">
        <v>3.392683744430542</v>
      </c>
      <c r="AP122">
        <v>1325.6123046875</v>
      </c>
      <c r="AQ122">
        <v>1365.840622579987</v>
      </c>
      <c r="AR122">
        <v>1373.2370162562461</v>
      </c>
      <c r="AS122">
        <v>3.461416482925415</v>
      </c>
      <c r="AT122">
        <v>-0.33811492686072597</v>
      </c>
      <c r="AU122">
        <v>0.58682154548685972</v>
      </c>
      <c r="AV122">
        <v>1</v>
      </c>
    </row>
    <row r="123" spans="1:50" x14ac:dyDescent="0.3">
      <c r="A123" s="1">
        <v>1</v>
      </c>
      <c r="B123" s="1">
        <v>50.573599999999999</v>
      </c>
      <c r="C123" s="1">
        <v>0.442</v>
      </c>
      <c r="D123" s="1">
        <v>1.2204999999999999</v>
      </c>
      <c r="E123" s="1">
        <v>0.15939999999999999</v>
      </c>
      <c r="F123" s="1">
        <v>16.608799999999999</v>
      </c>
      <c r="G123" s="1">
        <v>0.48930000000000001</v>
      </c>
      <c r="H123" s="1">
        <v>11.4009</v>
      </c>
      <c r="I123" s="1">
        <v>18.753699999999998</v>
      </c>
      <c r="J123" s="1">
        <v>0.30940000000000001</v>
      </c>
      <c r="K123" s="1">
        <v>0</v>
      </c>
      <c r="L123" s="1">
        <v>0</v>
      </c>
      <c r="M123" s="1">
        <v>0</v>
      </c>
      <c r="N123" s="1">
        <v>99.957599999999985</v>
      </c>
      <c r="O123" s="1" t="s">
        <v>79</v>
      </c>
      <c r="P123" t="str" cm="1">
        <f t="array" ref="P123">_xlfn.IFS(A123=1,"Core",A123=2,"Rim",TRUE,"Mantle")</f>
        <v>Core</v>
      </c>
      <c r="Q123" s="1" t="s">
        <v>80</v>
      </c>
      <c r="R123" s="1">
        <v>1.9370000000000001</v>
      </c>
      <c r="S123" s="1">
        <v>1.2999999999999999E-2</v>
      </c>
      <c r="T123" s="1">
        <v>5.5E-2</v>
      </c>
      <c r="U123" s="1">
        <v>5.0000000000000001E-3</v>
      </c>
      <c r="V123" s="1">
        <v>6.4000000000000001E-2</v>
      </c>
      <c r="W123" s="1">
        <v>0.46700000000000003</v>
      </c>
      <c r="X123" s="1">
        <v>1.6E-2</v>
      </c>
      <c r="Y123" s="1">
        <v>0.65100000000000002</v>
      </c>
      <c r="Z123" s="1">
        <v>0.76900000000000002</v>
      </c>
      <c r="AA123" s="1">
        <v>2.3E-2</v>
      </c>
      <c r="AB123" s="1">
        <v>0</v>
      </c>
      <c r="AC123" s="1">
        <v>4</v>
      </c>
      <c r="AD123" s="2">
        <v>39.095068632435179</v>
      </c>
      <c r="AE123" s="2">
        <v>33.096085409252666</v>
      </c>
      <c r="AF123" s="2">
        <v>27.808845958312151</v>
      </c>
      <c r="AG123" s="2">
        <f t="shared" si="2"/>
        <v>58.228980322003579</v>
      </c>
      <c r="AH123" s="2">
        <f t="shared" si="3"/>
        <v>0.12052730696798493</v>
      </c>
      <c r="AI123" s="2">
        <v>0.47356380274529741</v>
      </c>
      <c r="AJ123" s="2">
        <v>0.39095068632435181</v>
      </c>
      <c r="AK123" s="1"/>
      <c r="AL123" s="1">
        <v>-0.24938218334622769</v>
      </c>
      <c r="AM123" s="1">
        <v>1335.470825465032</v>
      </c>
      <c r="AN123" s="1">
        <v>1382.418212890625</v>
      </c>
      <c r="AO123" s="1">
        <v>4.0936970710754386</v>
      </c>
      <c r="AP123" s="1">
        <v>1322.518676757812</v>
      </c>
      <c r="AQ123" s="1">
        <v>1336.213629933372</v>
      </c>
      <c r="AR123" s="1">
        <v>1330.1339774860701</v>
      </c>
      <c r="AS123" s="1">
        <v>3.3988909721374512</v>
      </c>
      <c r="AT123" s="1">
        <v>-3.085869068479496</v>
      </c>
      <c r="AU123" s="1">
        <v>-3.85049898795946</v>
      </c>
      <c r="AV123" s="1">
        <v>1</v>
      </c>
      <c r="AW123" s="1"/>
      <c r="AX123" s="1"/>
    </row>
    <row r="124" spans="1:50" x14ac:dyDescent="0.3">
      <c r="A124">
        <v>1</v>
      </c>
      <c r="B124">
        <v>51.479578295488061</v>
      </c>
      <c r="C124">
        <v>0.35469183131819521</v>
      </c>
      <c r="D124">
        <v>0.76849896785608962</v>
      </c>
      <c r="E124">
        <v>0.18719846652904748</v>
      </c>
      <c r="F124">
        <v>15.72467118843999</v>
      </c>
      <c r="G124">
        <v>0.45321734001769393</v>
      </c>
      <c r="H124">
        <v>11.458516661751696</v>
      </c>
      <c r="I124">
        <v>19.448935417281035</v>
      </c>
      <c r="J124">
        <v>0.295576526098496</v>
      </c>
      <c r="K124">
        <v>1.9705101739899734E-2</v>
      </c>
      <c r="L124" s="1">
        <v>0</v>
      </c>
      <c r="M124">
        <v>3.9410203479799469E-2</v>
      </c>
      <c r="N124" s="1">
        <v>100.22999999999998</v>
      </c>
      <c r="O124" s="1" t="s">
        <v>79</v>
      </c>
      <c r="P124" t="str" cm="1">
        <f t="array" ref="P124">_xlfn.IFS(A124=1,"Core",A124=2,"Rim",TRUE,"Mantle")</f>
        <v>Core</v>
      </c>
      <c r="Q124" s="1" t="s">
        <v>92</v>
      </c>
      <c r="R124">
        <v>1.964</v>
      </c>
      <c r="S124">
        <v>0.01</v>
      </c>
      <c r="T124">
        <v>3.5000000000000003E-2</v>
      </c>
      <c r="U124">
        <v>6.0000000000000001E-3</v>
      </c>
      <c r="V124">
        <v>3.4000000000000002E-2</v>
      </c>
      <c r="W124">
        <v>0.46700000000000003</v>
      </c>
      <c r="X124">
        <v>1.4999999999999999E-2</v>
      </c>
      <c r="Y124">
        <v>0.65100000000000002</v>
      </c>
      <c r="Z124">
        <v>0.79500000000000004</v>
      </c>
      <c r="AA124">
        <v>2.1999999999999999E-2</v>
      </c>
      <c r="AB124">
        <v>1E-3</v>
      </c>
      <c r="AC124">
        <v>4</v>
      </c>
      <c r="AD124">
        <v>40.519877675840981</v>
      </c>
      <c r="AE124">
        <v>33.180428134556578</v>
      </c>
      <c r="AF124">
        <v>26.299694189602452</v>
      </c>
      <c r="AG124" s="2">
        <f t="shared" si="2"/>
        <v>58.228980322003579</v>
      </c>
      <c r="AH124" s="2">
        <f t="shared" si="3"/>
        <v>6.7864271457085831E-2</v>
      </c>
      <c r="AI124">
        <v>0.4655963302752294</v>
      </c>
      <c r="AJ124">
        <v>0.40519877675840982</v>
      </c>
      <c r="AL124">
        <v>-0.54190117820411388</v>
      </c>
      <c r="AM124">
        <v>1342.646867371071</v>
      </c>
      <c r="AN124">
        <v>1361.394165039062</v>
      </c>
      <c r="AO124">
        <v>3.6611700057983398</v>
      </c>
      <c r="AP124">
        <v>1313.696533203125</v>
      </c>
      <c r="AQ124">
        <v>1345.7235536550411</v>
      </c>
      <c r="AR124">
        <v>1343.646215904741</v>
      </c>
      <c r="AS124">
        <v>3.666678905487061</v>
      </c>
      <c r="AT124">
        <v>-2.5593472404070781</v>
      </c>
      <c r="AU124">
        <v>-2.819577762504085</v>
      </c>
      <c r="AV124">
        <v>1</v>
      </c>
    </row>
    <row r="125" spans="1:50" x14ac:dyDescent="0.3">
      <c r="A125">
        <v>1</v>
      </c>
      <c r="B125">
        <v>51.557107128790861</v>
      </c>
      <c r="C125">
        <v>0.26601220953131155</v>
      </c>
      <c r="D125">
        <v>0.93596888538794787</v>
      </c>
      <c r="E125">
        <v>0.16748916896415914</v>
      </c>
      <c r="F125">
        <v>15.005059078377315</v>
      </c>
      <c r="G125">
        <v>0.49261520283576204</v>
      </c>
      <c r="H125">
        <v>11.211922016541948</v>
      </c>
      <c r="I125">
        <v>20.157814100039385</v>
      </c>
      <c r="J125">
        <v>0.26601220953131155</v>
      </c>
      <c r="K125">
        <v>0</v>
      </c>
      <c r="L125" s="1">
        <v>0</v>
      </c>
      <c r="M125">
        <v>0</v>
      </c>
      <c r="N125" s="1">
        <v>100.05999999999999</v>
      </c>
      <c r="O125" s="1" t="s">
        <v>79</v>
      </c>
      <c r="P125" t="str" cm="1">
        <f t="array" ref="P125">_xlfn.IFS(A125=1,"Core",A125=2,"Rim",TRUE,"Mantle")</f>
        <v>Core</v>
      </c>
      <c r="Q125" s="1" t="s">
        <v>92</v>
      </c>
      <c r="R125">
        <v>1.968</v>
      </c>
      <c r="S125">
        <v>8.0000000000000002E-3</v>
      </c>
      <c r="T125">
        <v>4.2000000000000003E-2</v>
      </c>
      <c r="U125">
        <v>5.0000000000000001E-3</v>
      </c>
      <c r="V125">
        <v>2.1000000000000001E-2</v>
      </c>
      <c r="W125">
        <v>0.45800000000000002</v>
      </c>
      <c r="X125">
        <v>1.6E-2</v>
      </c>
      <c r="Y125">
        <v>0.63800000000000001</v>
      </c>
      <c r="Z125">
        <v>0.82499999999999996</v>
      </c>
      <c r="AA125">
        <v>0.02</v>
      </c>
      <c r="AB125">
        <v>0</v>
      </c>
      <c r="AC125">
        <v>4</v>
      </c>
      <c r="AD125">
        <v>42.134831460674157</v>
      </c>
      <c r="AE125">
        <v>32.584269662921351</v>
      </c>
      <c r="AF125">
        <v>25.280898876404496</v>
      </c>
      <c r="AG125" s="2">
        <f t="shared" si="2"/>
        <v>58.211678832116789</v>
      </c>
      <c r="AH125" s="2">
        <f t="shared" si="3"/>
        <v>4.3841336116910226E-2</v>
      </c>
      <c r="AI125">
        <v>0.4634831460674157</v>
      </c>
      <c r="AJ125">
        <v>0.42134831460674155</v>
      </c>
      <c r="AL125">
        <v>-0.38729463642858869</v>
      </c>
      <c r="AM125">
        <v>1338.241203032524</v>
      </c>
      <c r="AN125">
        <v>1378.376342773438</v>
      </c>
      <c r="AO125">
        <v>2.772413015365601</v>
      </c>
      <c r="AP125">
        <v>1305.418701171875</v>
      </c>
      <c r="AQ125">
        <v>1365.407487757142</v>
      </c>
      <c r="AR125">
        <v>1376.7064003288999</v>
      </c>
      <c r="AS125">
        <v>2.9230916500091548</v>
      </c>
      <c r="AT125">
        <v>-0.42854074022761779</v>
      </c>
      <c r="AU125">
        <v>0.98411485691733347</v>
      </c>
      <c r="AV125">
        <v>1</v>
      </c>
    </row>
    <row r="126" spans="1:50" x14ac:dyDescent="0.3">
      <c r="A126" s="1">
        <v>1</v>
      </c>
      <c r="B126" s="1">
        <v>50.072800000000001</v>
      </c>
      <c r="C126" s="1">
        <v>0.44600000000000001</v>
      </c>
      <c r="D126" s="1">
        <v>1.2321</v>
      </c>
      <c r="E126" s="1">
        <v>0.1106</v>
      </c>
      <c r="F126" s="1">
        <v>16.0884</v>
      </c>
      <c r="G126" s="1">
        <v>0.4148</v>
      </c>
      <c r="H126" s="1">
        <v>11.0252</v>
      </c>
      <c r="I126" s="1">
        <v>19.2591</v>
      </c>
      <c r="J126" s="1">
        <v>0.30149999999999999</v>
      </c>
      <c r="K126" s="1">
        <v>0</v>
      </c>
      <c r="L126" s="1">
        <v>0</v>
      </c>
      <c r="M126" s="1">
        <v>0</v>
      </c>
      <c r="N126" s="1">
        <v>98.950500000000005</v>
      </c>
      <c r="O126" s="1" t="s">
        <v>79</v>
      </c>
      <c r="P126" t="str" cm="1">
        <f t="array" ref="P126">_xlfn.IFS(A126=1,"Core",A126=2,"Rim",TRUE,"Mantle")</f>
        <v>Core</v>
      </c>
      <c r="Q126" s="1" t="s">
        <v>80</v>
      </c>
      <c r="R126" s="1">
        <v>1.9370000000000001</v>
      </c>
      <c r="S126" s="1">
        <v>1.2999999999999999E-2</v>
      </c>
      <c r="T126" s="1">
        <v>5.6000000000000001E-2</v>
      </c>
      <c r="U126" s="1">
        <v>3.0000000000000001E-3</v>
      </c>
      <c r="V126" s="1">
        <v>6.3E-2</v>
      </c>
      <c r="W126" s="1">
        <v>0.45700000000000002</v>
      </c>
      <c r="X126" s="1">
        <v>1.4E-2</v>
      </c>
      <c r="Y126" s="1">
        <v>0.63600000000000001</v>
      </c>
      <c r="Z126" s="1">
        <v>0.79800000000000004</v>
      </c>
      <c r="AA126" s="1">
        <v>2.3E-2</v>
      </c>
      <c r="AB126" s="1">
        <v>0</v>
      </c>
      <c r="AC126" s="1">
        <v>4</v>
      </c>
      <c r="AD126" s="2">
        <v>40.548780487804883</v>
      </c>
      <c r="AE126" s="2">
        <v>32.31707317073171</v>
      </c>
      <c r="AF126" s="2">
        <v>27.134146341463417</v>
      </c>
      <c r="AG126" s="2">
        <f t="shared" si="2"/>
        <v>58.188472095150971</v>
      </c>
      <c r="AH126" s="2">
        <f t="shared" si="3"/>
        <v>0.12115384615384615</v>
      </c>
      <c r="AI126" s="2">
        <v>0.47408536585365857</v>
      </c>
      <c r="AJ126" s="2">
        <v>0.40548780487804881</v>
      </c>
      <c r="AK126" s="1"/>
      <c r="AL126" s="1">
        <v>-0.63168198011615928</v>
      </c>
      <c r="AM126" s="1">
        <v>1336.8961746161799</v>
      </c>
      <c r="AN126" s="1">
        <v>1381.947998046875</v>
      </c>
      <c r="AO126" s="1">
        <v>3.9124279022216801</v>
      </c>
      <c r="AP126" s="1">
        <v>1318.033325195312</v>
      </c>
      <c r="AQ126" s="1">
        <v>1338.0730726946911</v>
      </c>
      <c r="AR126" s="1">
        <v>1335.180432465728</v>
      </c>
      <c r="AS126" s="1">
        <v>3.8653829097747798</v>
      </c>
      <c r="AT126" s="1">
        <v>-2.6380664406024148</v>
      </c>
      <c r="AU126" s="1">
        <v>-3.002332511597968</v>
      </c>
      <c r="AV126" s="1">
        <v>1</v>
      </c>
      <c r="AW126" s="1"/>
      <c r="AX126" s="1"/>
    </row>
    <row r="127" spans="1:50" x14ac:dyDescent="0.3">
      <c r="A127">
        <v>1</v>
      </c>
      <c r="B127">
        <v>52.169553536151717</v>
      </c>
      <c r="C127">
        <v>0.21782694587119716</v>
      </c>
      <c r="D127">
        <v>0.87130778348478866</v>
      </c>
      <c r="E127">
        <v>0.20792572105887003</v>
      </c>
      <c r="F127">
        <v>14.960750691426313</v>
      </c>
      <c r="G127">
        <v>0.35644409324377713</v>
      </c>
      <c r="H127">
        <v>11.673544053733702</v>
      </c>
      <c r="I127">
        <v>19.535116554721455</v>
      </c>
      <c r="J127">
        <v>0.2475306203081786</v>
      </c>
      <c r="K127">
        <v>0</v>
      </c>
      <c r="L127" s="1">
        <v>0</v>
      </c>
      <c r="M127">
        <v>0</v>
      </c>
      <c r="N127" s="1">
        <v>100.24</v>
      </c>
      <c r="O127" s="1" t="s">
        <v>79</v>
      </c>
      <c r="P127" t="str" cm="1">
        <f t="array" ref="P127">_xlfn.IFS(A127=1,"Core",A127=2,"Rim",TRUE,"Mantle")</f>
        <v>Core</v>
      </c>
      <c r="Q127" s="1" t="s">
        <v>92</v>
      </c>
      <c r="R127">
        <v>1.9830000000000001</v>
      </c>
      <c r="S127">
        <v>6.0000000000000001E-3</v>
      </c>
      <c r="T127">
        <v>3.9E-2</v>
      </c>
      <c r="U127">
        <v>6.0000000000000001E-3</v>
      </c>
      <c r="V127">
        <v>0</v>
      </c>
      <c r="W127">
        <v>0.47599999999999998</v>
      </c>
      <c r="X127">
        <v>1.0999999999999999E-2</v>
      </c>
      <c r="Y127">
        <v>0.66100000000000003</v>
      </c>
      <c r="Z127">
        <v>0.79600000000000004</v>
      </c>
      <c r="AA127">
        <v>1.7999999999999999E-2</v>
      </c>
      <c r="AB127">
        <v>0</v>
      </c>
      <c r="AC127">
        <v>3.9969999999999999</v>
      </c>
      <c r="AD127">
        <v>40.946502057613166</v>
      </c>
      <c r="AE127">
        <v>34.002057613168724</v>
      </c>
      <c r="AF127">
        <v>25.051440329218106</v>
      </c>
      <c r="AG127" s="2">
        <f t="shared" si="2"/>
        <v>58.135444151275287</v>
      </c>
      <c r="AH127" s="2">
        <f t="shared" si="3"/>
        <v>0</v>
      </c>
      <c r="AI127">
        <v>0.45524691358024688</v>
      </c>
      <c r="AJ127">
        <v>0.40946502057613166</v>
      </c>
      <c r="AL127">
        <v>0.52324751671647363</v>
      </c>
      <c r="AM127">
        <v>1361.9652648322731</v>
      </c>
      <c r="AN127">
        <v>1393.483764648438</v>
      </c>
      <c r="AO127">
        <v>1.9141219854354861</v>
      </c>
      <c r="AP127">
        <v>1343.045654296875</v>
      </c>
      <c r="AQ127">
        <v>1386.7852016780721</v>
      </c>
      <c r="AR127">
        <v>1400.276744782916</v>
      </c>
      <c r="AS127">
        <v>3.189297199249268</v>
      </c>
      <c r="AT127">
        <v>1.306913185140729</v>
      </c>
      <c r="AU127">
        <v>2.9845853953853698</v>
      </c>
      <c r="AV127">
        <v>0</v>
      </c>
    </row>
    <row r="128" spans="1:50" x14ac:dyDescent="0.3">
      <c r="A128" s="1">
        <v>1</v>
      </c>
      <c r="B128" s="1">
        <v>50.197499999999998</v>
      </c>
      <c r="C128" s="1">
        <v>0.42409999999999998</v>
      </c>
      <c r="D128" s="1">
        <v>1.2405999999999999</v>
      </c>
      <c r="E128" s="1">
        <v>0.1875</v>
      </c>
      <c r="F128" s="1">
        <v>16.7376</v>
      </c>
      <c r="G128" s="1">
        <v>0.48730000000000001</v>
      </c>
      <c r="H128" s="1">
        <v>11.273199999999999</v>
      </c>
      <c r="I128" s="1">
        <v>18.493300000000001</v>
      </c>
      <c r="J128" s="1">
        <v>0.35560000000000003</v>
      </c>
      <c r="K128" s="1">
        <v>0</v>
      </c>
      <c r="L128" s="1">
        <v>0</v>
      </c>
      <c r="M128" s="1">
        <v>0</v>
      </c>
      <c r="N128" s="1">
        <v>99.39670000000001</v>
      </c>
      <c r="O128" s="1" t="s">
        <v>79</v>
      </c>
      <c r="P128" t="str" cm="1">
        <f t="array" ref="P128">_xlfn.IFS(A128=1,"Core",A128=2,"Rim",TRUE,"Mantle")</f>
        <v>Core</v>
      </c>
      <c r="Q128" s="1" t="s">
        <v>80</v>
      </c>
      <c r="R128" s="1">
        <v>1.9339999999999999</v>
      </c>
      <c r="S128" s="1">
        <v>1.2E-2</v>
      </c>
      <c r="T128" s="1">
        <v>5.6000000000000001E-2</v>
      </c>
      <c r="U128" s="1">
        <v>6.0000000000000001E-3</v>
      </c>
      <c r="V128" s="1">
        <v>7.2999999999999995E-2</v>
      </c>
      <c r="W128" s="1">
        <v>0.46600000000000003</v>
      </c>
      <c r="X128" s="1">
        <v>1.6E-2</v>
      </c>
      <c r="Y128" s="1">
        <v>0.64700000000000002</v>
      </c>
      <c r="Z128" s="1">
        <v>0.76300000000000001</v>
      </c>
      <c r="AA128" s="1">
        <v>2.7E-2</v>
      </c>
      <c r="AB128" s="1">
        <v>0</v>
      </c>
      <c r="AC128" s="1">
        <v>4</v>
      </c>
      <c r="AD128" s="2">
        <v>38.829516539440206</v>
      </c>
      <c r="AE128" s="2">
        <v>32.926208651399499</v>
      </c>
      <c r="AF128" s="2">
        <v>28.244274809160313</v>
      </c>
      <c r="AG128" s="2">
        <f t="shared" ref="AG128:AG189" si="4">Y128/(Y128+W128)*100</f>
        <v>58.131176999101527</v>
      </c>
      <c r="AH128" s="2">
        <f t="shared" ref="AH128:AH189" si="5">V128/(V128+W128)</f>
        <v>0.1354359925788497</v>
      </c>
      <c r="AI128" s="2">
        <v>0.4765903307888042</v>
      </c>
      <c r="AJ128" s="2">
        <v>0.38829516539440206</v>
      </c>
      <c r="AK128" s="1"/>
      <c r="AL128" s="1">
        <v>0.23358705513662059</v>
      </c>
      <c r="AM128" s="1">
        <v>1338.325834591077</v>
      </c>
      <c r="AN128" s="1">
        <v>1378.659790039062</v>
      </c>
      <c r="AO128" s="1">
        <v>4.1300897598266602</v>
      </c>
      <c r="AP128" s="1">
        <v>1322.643432617188</v>
      </c>
      <c r="AQ128" s="1">
        <v>1335.489813284398</v>
      </c>
      <c r="AR128" s="1">
        <v>1325.853275435225</v>
      </c>
      <c r="AS128" s="1">
        <v>3.9357955455780029</v>
      </c>
      <c r="AT128" s="1">
        <v>-3.0280936768044739</v>
      </c>
      <c r="AU128" s="1">
        <v>-4.2411421761562274</v>
      </c>
      <c r="AV128" s="1">
        <v>1</v>
      </c>
      <c r="AW128" s="1"/>
      <c r="AX128" s="1"/>
    </row>
    <row r="129" spans="1:50" x14ac:dyDescent="0.3">
      <c r="A129">
        <v>1</v>
      </c>
      <c r="B129">
        <v>48.95</v>
      </c>
      <c r="C129">
        <v>0.43</v>
      </c>
      <c r="D129">
        <v>1.35</v>
      </c>
      <c r="E129">
        <v>0.14000000000000001</v>
      </c>
      <c r="F129">
        <v>16.989999999999998</v>
      </c>
      <c r="G129">
        <v>0.5</v>
      </c>
      <c r="H129">
        <v>10.25</v>
      </c>
      <c r="I129">
        <v>20.079999999999998</v>
      </c>
      <c r="J129">
        <v>0.27</v>
      </c>
      <c r="K129">
        <v>0</v>
      </c>
      <c r="L129" s="1">
        <v>0</v>
      </c>
      <c r="M129">
        <v>0.01</v>
      </c>
      <c r="N129" s="1">
        <v>98.97</v>
      </c>
      <c r="O129" s="1" t="s">
        <v>79</v>
      </c>
      <c r="P129" t="str" cm="1">
        <f t="array" ref="P129">_xlfn.IFS(A129=1,"Core",A129=2,"Rim",TRUE,"Mantle")</f>
        <v>Core</v>
      </c>
      <c r="Q129" s="1" t="s">
        <v>92</v>
      </c>
      <c r="R129">
        <v>1.9019999999999999</v>
      </c>
      <c r="S129">
        <v>1.2999999999999999E-2</v>
      </c>
      <c r="T129">
        <v>6.2E-2</v>
      </c>
      <c r="U129">
        <v>4.0000000000000001E-3</v>
      </c>
      <c r="V129">
        <v>0.124</v>
      </c>
      <c r="W129">
        <v>0.42799999999999999</v>
      </c>
      <c r="X129">
        <v>1.6E-2</v>
      </c>
      <c r="Y129">
        <v>0.59399999999999997</v>
      </c>
      <c r="Z129">
        <v>0.83599999999999997</v>
      </c>
      <c r="AA129">
        <v>0.02</v>
      </c>
      <c r="AB129">
        <v>0</v>
      </c>
      <c r="AC129">
        <v>4</v>
      </c>
      <c r="AD129">
        <v>41.841841841841841</v>
      </c>
      <c r="AE129">
        <v>29.729729729729726</v>
      </c>
      <c r="AF129">
        <v>28.428428428428433</v>
      </c>
      <c r="AG129" s="2">
        <f t="shared" si="4"/>
        <v>58.12133072407044</v>
      </c>
      <c r="AH129" s="2">
        <f t="shared" si="5"/>
        <v>0.22463768115942026</v>
      </c>
      <c r="AI129">
        <v>0.49349349349349353</v>
      </c>
      <c r="AJ129">
        <v>0.41841841841841843</v>
      </c>
      <c r="AM129">
        <v>1303.954889328674</v>
      </c>
      <c r="AN129">
        <v>1399.64990234375</v>
      </c>
      <c r="AO129">
        <v>6.0189118385314941</v>
      </c>
      <c r="AP129">
        <v>1294.954223632812</v>
      </c>
      <c r="AS129">
        <v>3.616073369979858</v>
      </c>
      <c r="AV129">
        <v>1</v>
      </c>
    </row>
    <row r="130" spans="1:50" x14ac:dyDescent="0.3">
      <c r="A130">
        <v>1</v>
      </c>
      <c r="B130">
        <v>50.01</v>
      </c>
      <c r="C130">
        <v>0.2888</v>
      </c>
      <c r="D130">
        <v>1.179</v>
      </c>
      <c r="E130">
        <v>0.1661</v>
      </c>
      <c r="F130">
        <v>15.66</v>
      </c>
      <c r="G130">
        <v>0.38450000000000001</v>
      </c>
      <c r="H130">
        <v>10.58</v>
      </c>
      <c r="I130">
        <v>20.04</v>
      </c>
      <c r="J130">
        <v>0.33389999999999997</v>
      </c>
      <c r="K130">
        <v>1.8E-3</v>
      </c>
      <c r="L130" s="1">
        <v>0</v>
      </c>
      <c r="M130">
        <v>1.2200000000000001E-2</v>
      </c>
      <c r="N130" s="1">
        <v>98.656300000000016</v>
      </c>
      <c r="O130" s="1" t="s">
        <v>79</v>
      </c>
      <c r="P130" t="str" cm="1">
        <f t="array" ref="P130">_xlfn.IFS(A130=1,"Core",A130=2,"Rim",TRUE,"Mantle")</f>
        <v>Core</v>
      </c>
      <c r="Q130" s="1" t="s">
        <v>92</v>
      </c>
      <c r="R130">
        <v>1.9410000000000001</v>
      </c>
      <c r="S130">
        <v>8.0000000000000002E-3</v>
      </c>
      <c r="T130">
        <v>5.3999999999999999E-2</v>
      </c>
      <c r="U130">
        <v>5.0000000000000001E-3</v>
      </c>
      <c r="V130">
        <v>6.7000000000000004E-2</v>
      </c>
      <c r="W130">
        <v>0.441</v>
      </c>
      <c r="X130">
        <v>1.2999999999999999E-2</v>
      </c>
      <c r="Y130">
        <v>0.61199999999999999</v>
      </c>
      <c r="Z130">
        <v>0.83299999999999996</v>
      </c>
      <c r="AA130">
        <v>2.5000000000000001E-2</v>
      </c>
      <c r="AB130">
        <v>0</v>
      </c>
      <c r="AC130">
        <v>4</v>
      </c>
      <c r="AD130">
        <v>42.370295015259408</v>
      </c>
      <c r="AE130">
        <v>31.129196337741611</v>
      </c>
      <c r="AF130">
        <v>26.500508646998988</v>
      </c>
      <c r="AG130" s="2">
        <f t="shared" si="4"/>
        <v>58.119658119658126</v>
      </c>
      <c r="AH130" s="2">
        <f t="shared" si="5"/>
        <v>0.13188976377952757</v>
      </c>
      <c r="AI130">
        <v>0.47685656154628692</v>
      </c>
      <c r="AJ130">
        <v>0.42370295015259407</v>
      </c>
      <c r="AL130">
        <v>-0.63572749930418126</v>
      </c>
      <c r="AM130">
        <v>1337.830389199708</v>
      </c>
      <c r="AN130">
        <v>1395.804077148438</v>
      </c>
      <c r="AO130">
        <v>4.4398455619812012</v>
      </c>
      <c r="AP130">
        <v>1317.026489257812</v>
      </c>
      <c r="AQ130">
        <v>1342.4053970330781</v>
      </c>
      <c r="AR130">
        <v>1342.1065573183259</v>
      </c>
      <c r="AS130">
        <v>4.1009984016418457</v>
      </c>
      <c r="AT130">
        <v>-1.898258445635747</v>
      </c>
      <c r="AU130">
        <v>-1.935934147765646</v>
      </c>
      <c r="AV130">
        <v>1</v>
      </c>
    </row>
    <row r="131" spans="1:50" x14ac:dyDescent="0.3">
      <c r="A131">
        <v>1</v>
      </c>
      <c r="B131">
        <v>50.04</v>
      </c>
      <c r="C131">
        <v>0.45</v>
      </c>
      <c r="D131">
        <v>1.35</v>
      </c>
      <c r="E131">
        <v>0.13</v>
      </c>
      <c r="F131">
        <v>17.010000000000002</v>
      </c>
      <c r="G131">
        <v>0.44</v>
      </c>
      <c r="H131">
        <v>10.27</v>
      </c>
      <c r="I131">
        <v>20.87</v>
      </c>
      <c r="J131">
        <v>0.32</v>
      </c>
      <c r="K131">
        <v>0.01</v>
      </c>
      <c r="L131" s="1">
        <v>0</v>
      </c>
      <c r="M131">
        <v>0</v>
      </c>
      <c r="N131" s="1">
        <v>100.89</v>
      </c>
      <c r="O131" s="1" t="s">
        <v>79</v>
      </c>
      <c r="P131" t="str" cm="1">
        <f t="array" ref="P131">_xlfn.IFS(A131=1,"Core",A131=2,"Rim",TRUE,"Mantle")</f>
        <v>Core</v>
      </c>
      <c r="Q131" s="1" t="s">
        <v>92</v>
      </c>
      <c r="R131">
        <v>1.907</v>
      </c>
      <c r="S131">
        <v>1.2999999999999999E-2</v>
      </c>
      <c r="T131">
        <v>6.0999999999999999E-2</v>
      </c>
      <c r="U131">
        <v>4.0000000000000001E-3</v>
      </c>
      <c r="V131">
        <v>0.12</v>
      </c>
      <c r="W131">
        <v>0.42199999999999999</v>
      </c>
      <c r="X131">
        <v>1.4E-2</v>
      </c>
      <c r="Y131">
        <v>0.58299999999999996</v>
      </c>
      <c r="Z131">
        <v>0.85199999999999998</v>
      </c>
      <c r="AA131">
        <v>2.4E-2</v>
      </c>
      <c r="AB131">
        <v>0</v>
      </c>
      <c r="AC131">
        <v>4</v>
      </c>
      <c r="AD131">
        <v>42.792566549472625</v>
      </c>
      <c r="AE131">
        <v>29.281767955801101</v>
      </c>
      <c r="AF131">
        <v>27.925665494726271</v>
      </c>
      <c r="AG131" s="2">
        <f t="shared" si="4"/>
        <v>58.009950248756226</v>
      </c>
      <c r="AH131" s="2">
        <f t="shared" si="5"/>
        <v>0.22140221402214019</v>
      </c>
      <c r="AI131">
        <v>0.49321948769462587</v>
      </c>
      <c r="AJ131">
        <v>0.42792566549472627</v>
      </c>
      <c r="AM131">
        <v>1312.2953983571031</v>
      </c>
      <c r="AN131">
        <v>1370.177612304688</v>
      </c>
      <c r="AO131">
        <v>5.7084980010986328</v>
      </c>
      <c r="AP131">
        <v>1293.427490234375</v>
      </c>
      <c r="AS131">
        <v>4.2488899230957031</v>
      </c>
      <c r="AV131">
        <v>1</v>
      </c>
    </row>
    <row r="132" spans="1:50" x14ac:dyDescent="0.3">
      <c r="A132" s="1">
        <v>1</v>
      </c>
      <c r="B132" s="1">
        <v>50.367100000000001</v>
      </c>
      <c r="C132" s="1">
        <v>0.44209999999999999</v>
      </c>
      <c r="D132" s="1">
        <v>1.2074</v>
      </c>
      <c r="E132" s="1">
        <v>0.21240000000000001</v>
      </c>
      <c r="F132" s="1">
        <v>16.462499999999999</v>
      </c>
      <c r="G132" s="1">
        <v>0.47160000000000002</v>
      </c>
      <c r="H132" s="1">
        <v>11.385899999999999</v>
      </c>
      <c r="I132" s="1">
        <v>18.512899999999998</v>
      </c>
      <c r="J132" s="1">
        <v>0.30109999999999998</v>
      </c>
      <c r="K132" s="1">
        <v>0</v>
      </c>
      <c r="L132" s="1">
        <v>0</v>
      </c>
      <c r="M132" s="1">
        <v>0</v>
      </c>
      <c r="N132" s="1">
        <v>99.363000000000014</v>
      </c>
      <c r="O132" s="1" t="s">
        <v>79</v>
      </c>
      <c r="P132" t="str" cm="1">
        <f t="array" ref="P132">_xlfn.IFS(A132=1,"Core",A132=2,"Rim",TRUE,"Mantle")</f>
        <v>Core</v>
      </c>
      <c r="Q132" s="1" t="s">
        <v>80</v>
      </c>
      <c r="R132" s="1">
        <v>1.94</v>
      </c>
      <c r="S132" s="1">
        <v>1.2999999999999999E-2</v>
      </c>
      <c r="T132" s="1">
        <v>5.5E-2</v>
      </c>
      <c r="U132" s="1">
        <v>6.0000000000000001E-3</v>
      </c>
      <c r="V132" s="1">
        <v>5.6000000000000001E-2</v>
      </c>
      <c r="W132" s="1">
        <v>0.47499999999999998</v>
      </c>
      <c r="X132" s="1">
        <v>1.4999999999999999E-2</v>
      </c>
      <c r="Y132" s="1">
        <v>0.65400000000000003</v>
      </c>
      <c r="Z132" s="1">
        <v>0.76400000000000001</v>
      </c>
      <c r="AA132" s="1">
        <v>2.1999999999999999E-2</v>
      </c>
      <c r="AB132" s="1">
        <v>0</v>
      </c>
      <c r="AC132" s="1">
        <v>4</v>
      </c>
      <c r="AD132" s="2">
        <v>38.900203665987775</v>
      </c>
      <c r="AE132" s="2">
        <v>33.299389002036662</v>
      </c>
      <c r="AF132" s="2">
        <v>27.800407331975563</v>
      </c>
      <c r="AG132" s="2">
        <f t="shared" si="4"/>
        <v>57.9273693534101</v>
      </c>
      <c r="AH132" s="2">
        <f t="shared" si="5"/>
        <v>0.10546139359698681</v>
      </c>
      <c r="AI132" s="2">
        <v>0.47250509164969451</v>
      </c>
      <c r="AJ132" s="2">
        <v>0.38900203665987776</v>
      </c>
      <c r="AK132" s="1"/>
      <c r="AL132" s="1">
        <v>-2.2507761149221039E-2</v>
      </c>
      <c r="AM132" s="1">
        <v>1338.928788385849</v>
      </c>
      <c r="AN132" s="1">
        <v>1394.978393554688</v>
      </c>
      <c r="AO132" s="1">
        <v>4.7095727920532227</v>
      </c>
      <c r="AP132" s="1">
        <v>1329.859008789062</v>
      </c>
      <c r="AQ132" s="1">
        <v>1348.553250779134</v>
      </c>
      <c r="AR132" s="1">
        <v>1344.136427438347</v>
      </c>
      <c r="AS132" s="1">
        <v>2.990937471389771</v>
      </c>
      <c r="AT132" s="1">
        <v>-1.6839678487067431</v>
      </c>
      <c r="AU132" s="1">
        <v>-2.238974526081035</v>
      </c>
      <c r="AV132" s="1">
        <v>1</v>
      </c>
      <c r="AW132" s="1"/>
      <c r="AX132" s="1"/>
    </row>
    <row r="133" spans="1:50" x14ac:dyDescent="0.3">
      <c r="A133">
        <v>1</v>
      </c>
      <c r="B133">
        <v>51.055918608080205</v>
      </c>
      <c r="C133">
        <v>0.26601887348864645</v>
      </c>
      <c r="D133">
        <v>0.98525508699498676</v>
      </c>
      <c r="E133">
        <v>0.16749336478914775</v>
      </c>
      <c r="F133">
        <v>16.148330875847833</v>
      </c>
      <c r="G133">
        <v>0.37439693305809496</v>
      </c>
      <c r="H133">
        <v>11.123529932173399</v>
      </c>
      <c r="I133">
        <v>19.76421704511943</v>
      </c>
      <c r="J133">
        <v>0.28572397522854615</v>
      </c>
      <c r="K133">
        <v>0</v>
      </c>
      <c r="L133" s="1">
        <v>0</v>
      </c>
      <c r="M133">
        <v>5.9115305219699196E-2</v>
      </c>
      <c r="N133" s="1">
        <v>100.23</v>
      </c>
      <c r="O133" s="1" t="s">
        <v>79</v>
      </c>
      <c r="P133" t="str" cm="1">
        <f t="array" ref="P133">_xlfn.IFS(A133=1,"Core",A133=2,"Rim",TRUE,"Mantle")</f>
        <v>Core</v>
      </c>
      <c r="Q133" s="1" t="s">
        <v>92</v>
      </c>
      <c r="R133">
        <v>1.9510000000000001</v>
      </c>
      <c r="S133">
        <v>8.0000000000000002E-3</v>
      </c>
      <c r="T133">
        <v>4.3999999999999997E-2</v>
      </c>
      <c r="U133">
        <v>5.0000000000000001E-3</v>
      </c>
      <c r="V133">
        <v>5.5E-2</v>
      </c>
      <c r="W133">
        <v>0.46100000000000002</v>
      </c>
      <c r="X133">
        <v>1.2E-2</v>
      </c>
      <c r="Y133">
        <v>0.63300000000000001</v>
      </c>
      <c r="Z133">
        <v>0.80900000000000005</v>
      </c>
      <c r="AA133">
        <v>2.1000000000000001E-2</v>
      </c>
      <c r="AB133">
        <v>0</v>
      </c>
      <c r="AC133">
        <v>4</v>
      </c>
      <c r="AD133">
        <v>41.065989847715741</v>
      </c>
      <c r="AE133">
        <v>32.131979695431468</v>
      </c>
      <c r="AF133">
        <v>26.802030456852787</v>
      </c>
      <c r="AG133" s="2">
        <f t="shared" si="4"/>
        <v>57.861060329067641</v>
      </c>
      <c r="AH133" s="2">
        <f t="shared" si="5"/>
        <v>0.1065891472868217</v>
      </c>
      <c r="AI133">
        <v>0.4733502538071066</v>
      </c>
      <c r="AJ133">
        <v>0.41065989847715739</v>
      </c>
      <c r="AL133">
        <v>-0.88147767676583655</v>
      </c>
      <c r="AM133">
        <v>1341.1934986129031</v>
      </c>
      <c r="AN133">
        <v>1379.075317382812</v>
      </c>
      <c r="AO133">
        <v>3.284753561019897</v>
      </c>
      <c r="AP133">
        <v>1330.077758789062</v>
      </c>
      <c r="AQ133">
        <v>1341.585142856369</v>
      </c>
      <c r="AR133">
        <v>1342.90477627891</v>
      </c>
      <c r="AS133">
        <v>3.5738735198974609</v>
      </c>
      <c r="AT133">
        <v>-2.6250109439283729</v>
      </c>
      <c r="AU133">
        <v>-2.4592535748831712</v>
      </c>
      <c r="AV133">
        <v>1</v>
      </c>
    </row>
    <row r="134" spans="1:50" x14ac:dyDescent="0.3">
      <c r="A134">
        <v>1</v>
      </c>
      <c r="B134">
        <v>50.71</v>
      </c>
      <c r="C134">
        <v>0.32</v>
      </c>
      <c r="D134">
        <v>0.86</v>
      </c>
      <c r="E134">
        <v>0.13</v>
      </c>
      <c r="F134">
        <v>16.55</v>
      </c>
      <c r="G134">
        <v>0.45</v>
      </c>
      <c r="H134">
        <v>10.72</v>
      </c>
      <c r="I134">
        <v>20.52</v>
      </c>
      <c r="J134">
        <v>0.24</v>
      </c>
      <c r="K134">
        <v>0</v>
      </c>
      <c r="L134" s="1">
        <v>0</v>
      </c>
      <c r="M134">
        <v>0</v>
      </c>
      <c r="N134" s="1">
        <v>100.5</v>
      </c>
      <c r="O134" s="1" t="s">
        <v>79</v>
      </c>
      <c r="P134" t="str" cm="1">
        <f t="array" ref="P134">_xlfn.IFS(A134=1,"Core",A134=2,"Rim",TRUE,"Mantle")</f>
        <v>Core</v>
      </c>
      <c r="Q134" s="1" t="s">
        <v>92</v>
      </c>
      <c r="R134">
        <v>1.9370000000000001</v>
      </c>
      <c r="S134">
        <v>8.9999999999999993E-3</v>
      </c>
      <c r="T134">
        <v>3.9E-2</v>
      </c>
      <c r="U134">
        <v>4.0000000000000001E-3</v>
      </c>
      <c r="V134">
        <v>8.3000000000000004E-2</v>
      </c>
      <c r="W134">
        <v>0.44600000000000001</v>
      </c>
      <c r="X134">
        <v>1.4999999999999999E-2</v>
      </c>
      <c r="Y134">
        <v>0.61</v>
      </c>
      <c r="Z134">
        <v>0.84</v>
      </c>
      <c r="AA134">
        <v>1.7999999999999999E-2</v>
      </c>
      <c r="AB134">
        <v>0</v>
      </c>
      <c r="AC134">
        <v>4</v>
      </c>
      <c r="AD134">
        <v>42.126379137412243</v>
      </c>
      <c r="AE134">
        <v>30.591775325977938</v>
      </c>
      <c r="AF134">
        <v>27.28184553660984</v>
      </c>
      <c r="AG134" s="2">
        <f t="shared" si="4"/>
        <v>57.765151515151516</v>
      </c>
      <c r="AH134" s="2">
        <f t="shared" si="5"/>
        <v>0.15689981096408318</v>
      </c>
      <c r="AI134">
        <v>0.48345035105315959</v>
      </c>
      <c r="AJ134">
        <v>0.42126379137412245</v>
      </c>
      <c r="AM134">
        <v>1316.731391017438</v>
      </c>
      <c r="AN134">
        <v>1385.216918945312</v>
      </c>
      <c r="AO134">
        <v>3.6642835140228271</v>
      </c>
      <c r="AP134">
        <v>1305.020629882812</v>
      </c>
      <c r="AS134">
        <v>3.2037844657897949</v>
      </c>
      <c r="AV134">
        <v>1</v>
      </c>
    </row>
    <row r="135" spans="1:50" x14ac:dyDescent="0.3">
      <c r="A135">
        <v>1</v>
      </c>
      <c r="B135">
        <v>51.31</v>
      </c>
      <c r="C135">
        <v>0.3216</v>
      </c>
      <c r="D135">
        <v>0.996</v>
      </c>
      <c r="E135">
        <v>0.20669999999999999</v>
      </c>
      <c r="F135">
        <v>15.21</v>
      </c>
      <c r="G135">
        <v>0.46529999999999999</v>
      </c>
      <c r="H135">
        <v>11.16</v>
      </c>
      <c r="I135">
        <v>19.72</v>
      </c>
      <c r="J135">
        <v>0.314</v>
      </c>
      <c r="K135">
        <v>0</v>
      </c>
      <c r="L135" s="1">
        <v>0</v>
      </c>
      <c r="M135">
        <v>6.5000000000000002E-2</v>
      </c>
      <c r="N135" s="1">
        <v>99.768599999999978</v>
      </c>
      <c r="O135" s="1" t="s">
        <v>79</v>
      </c>
      <c r="P135" t="str" cm="1">
        <f t="array" ref="P135">_xlfn.IFS(A135=1,"Core",A135=2,"Rim",TRUE,"Mantle")</f>
        <v>Core</v>
      </c>
      <c r="Q135" s="1" t="s">
        <v>92</v>
      </c>
      <c r="R135">
        <v>1.966</v>
      </c>
      <c r="S135">
        <v>8.9999999999999993E-3</v>
      </c>
      <c r="T135">
        <v>4.4999999999999998E-2</v>
      </c>
      <c r="U135">
        <v>6.0000000000000001E-3</v>
      </c>
      <c r="V135">
        <v>2.1000000000000001E-2</v>
      </c>
      <c r="W135">
        <v>0.46700000000000003</v>
      </c>
      <c r="X135">
        <v>1.4999999999999999E-2</v>
      </c>
      <c r="Y135">
        <v>0.63700000000000001</v>
      </c>
      <c r="Z135">
        <v>0.81</v>
      </c>
      <c r="AA135">
        <v>2.3E-2</v>
      </c>
      <c r="AB135">
        <v>0</v>
      </c>
      <c r="AC135">
        <v>4</v>
      </c>
      <c r="AD135">
        <v>41.53846153846154</v>
      </c>
      <c r="AE135">
        <v>32.666666666666664</v>
      </c>
      <c r="AF135">
        <v>25.794871794871799</v>
      </c>
      <c r="AG135" s="2">
        <f t="shared" si="4"/>
        <v>57.699275362318836</v>
      </c>
      <c r="AH135" s="2">
        <f t="shared" si="5"/>
        <v>4.3032786885245901E-2</v>
      </c>
      <c r="AI135">
        <v>0.46564102564102572</v>
      </c>
      <c r="AJ135">
        <v>0.41538461538461541</v>
      </c>
      <c r="AL135">
        <v>0.34067939344004472</v>
      </c>
      <c r="AM135">
        <v>1345.1720216031731</v>
      </c>
      <c r="AN135">
        <v>1392.722290039062</v>
      </c>
      <c r="AO135">
        <v>3.5645897388458252</v>
      </c>
      <c r="AP135">
        <v>1324.776611328125</v>
      </c>
      <c r="AQ135">
        <v>1371.420426342605</v>
      </c>
      <c r="AR135">
        <v>1379.321541878393</v>
      </c>
      <c r="AS135">
        <v>3.636995792388916</v>
      </c>
      <c r="AT135">
        <v>0.4607892123858619</v>
      </c>
      <c r="AU135">
        <v>1.4494250177879131</v>
      </c>
      <c r="AV135">
        <v>1</v>
      </c>
    </row>
    <row r="136" spans="1:50" x14ac:dyDescent="0.3">
      <c r="A136">
        <v>1</v>
      </c>
      <c r="B136">
        <v>51.026811081638662</v>
      </c>
      <c r="C136">
        <v>0.42366342469790741</v>
      </c>
      <c r="D136">
        <v>1.0246743295019156</v>
      </c>
      <c r="E136">
        <v>0.18720011788977309</v>
      </c>
      <c r="F136">
        <v>16.16817860300619</v>
      </c>
      <c r="G136">
        <v>0.46307397583259652</v>
      </c>
      <c r="H136">
        <v>11.113775419982316</v>
      </c>
      <c r="I136">
        <v>19.537780725022103</v>
      </c>
      <c r="J136">
        <v>0.31528440907751254</v>
      </c>
      <c r="K136">
        <v>2.9557913351016801E-2</v>
      </c>
      <c r="L136" s="1">
        <v>0</v>
      </c>
      <c r="M136">
        <v>0</v>
      </c>
      <c r="N136" s="1">
        <v>100.28999999999999</v>
      </c>
      <c r="O136" s="1" t="s">
        <v>79</v>
      </c>
      <c r="P136" t="str" cm="1">
        <f t="array" ref="P136">_xlfn.IFS(A136=1,"Core",A136=2,"Rim",TRUE,"Mantle")</f>
        <v>Core</v>
      </c>
      <c r="Q136" s="1" t="s">
        <v>92</v>
      </c>
      <c r="R136">
        <v>1.948</v>
      </c>
      <c r="S136">
        <v>1.2E-2</v>
      </c>
      <c r="T136">
        <v>4.5999999999999999E-2</v>
      </c>
      <c r="U136">
        <v>6.0000000000000001E-3</v>
      </c>
      <c r="V136">
        <v>5.1999999999999998E-2</v>
      </c>
      <c r="W136">
        <v>0.46400000000000002</v>
      </c>
      <c r="X136">
        <v>1.4999999999999999E-2</v>
      </c>
      <c r="Y136">
        <v>0.63200000000000001</v>
      </c>
      <c r="Z136">
        <v>0.79900000000000004</v>
      </c>
      <c r="AA136">
        <v>2.3E-2</v>
      </c>
      <c r="AB136">
        <v>1E-3</v>
      </c>
      <c r="AC136">
        <v>4</v>
      </c>
      <c r="AD136">
        <v>40.723751274209988</v>
      </c>
      <c r="AE136">
        <v>32.21202854230377</v>
      </c>
      <c r="AF136">
        <v>27.064220183486238</v>
      </c>
      <c r="AG136" s="2">
        <f t="shared" si="4"/>
        <v>57.664233576642332</v>
      </c>
      <c r="AH136" s="2">
        <f t="shared" si="5"/>
        <v>0.10077519379844961</v>
      </c>
      <c r="AI136">
        <v>0.4742609582059123</v>
      </c>
      <c r="AJ136">
        <v>0.40723751274209991</v>
      </c>
      <c r="AL136">
        <v>-0.53106283318298964</v>
      </c>
      <c r="AM136">
        <v>1336.481538801761</v>
      </c>
      <c r="AN136">
        <v>1352.911376953125</v>
      </c>
      <c r="AO136">
        <v>3.9570870399475102</v>
      </c>
      <c r="AP136">
        <v>1314.8857421875</v>
      </c>
      <c r="AQ136">
        <v>1335.459621996074</v>
      </c>
      <c r="AR136">
        <v>1328.796149039189</v>
      </c>
      <c r="AS136">
        <v>4.3713130950927734</v>
      </c>
      <c r="AT136">
        <v>-3.104196294723351</v>
      </c>
      <c r="AU136">
        <v>-3.942634279287756</v>
      </c>
      <c r="AV136">
        <v>1</v>
      </c>
    </row>
    <row r="137" spans="1:50" x14ac:dyDescent="0.3">
      <c r="A137">
        <v>1</v>
      </c>
      <c r="B137">
        <v>51.529295608605956</v>
      </c>
      <c r="C137">
        <v>0.31528440907751254</v>
      </c>
      <c r="D137">
        <v>0.91629531388152086</v>
      </c>
      <c r="E137">
        <v>0.16749484232242853</v>
      </c>
      <c r="F137">
        <v>15.26173592690834</v>
      </c>
      <c r="G137">
        <v>0.46307397583259652</v>
      </c>
      <c r="H137">
        <v>10.995543766578249</v>
      </c>
      <c r="I137">
        <v>20.286581196581196</v>
      </c>
      <c r="J137">
        <v>0.31528440907751254</v>
      </c>
      <c r="K137">
        <v>0</v>
      </c>
      <c r="L137" s="1">
        <v>0</v>
      </c>
      <c r="M137">
        <v>3.9410551134689067E-2</v>
      </c>
      <c r="N137" s="1">
        <v>100.28999999999999</v>
      </c>
      <c r="O137" s="1" t="s">
        <v>79</v>
      </c>
      <c r="P137" t="str" cm="1">
        <f t="array" ref="P137">_xlfn.IFS(A137=1,"Core",A137=2,"Rim",TRUE,"Mantle")</f>
        <v>Core</v>
      </c>
      <c r="Q137" s="1" t="s">
        <v>92</v>
      </c>
      <c r="R137">
        <v>1.9650000000000001</v>
      </c>
      <c r="S137">
        <v>8.9999999999999993E-3</v>
      </c>
      <c r="T137">
        <v>4.1000000000000002E-2</v>
      </c>
      <c r="U137">
        <v>5.0000000000000001E-3</v>
      </c>
      <c r="V137">
        <v>2.8000000000000001E-2</v>
      </c>
      <c r="W137">
        <v>0.45900000000000002</v>
      </c>
      <c r="X137">
        <v>1.4999999999999999E-2</v>
      </c>
      <c r="Y137">
        <v>0.625</v>
      </c>
      <c r="Z137">
        <v>0.82899999999999996</v>
      </c>
      <c r="AA137">
        <v>2.3E-2</v>
      </c>
      <c r="AB137">
        <v>0</v>
      </c>
      <c r="AC137">
        <v>4</v>
      </c>
      <c r="AD137">
        <v>42.382413087934559</v>
      </c>
      <c r="AE137">
        <v>31.952965235173824</v>
      </c>
      <c r="AF137">
        <v>25.664621676891613</v>
      </c>
      <c r="AG137" s="2">
        <f t="shared" si="4"/>
        <v>57.656826568265672</v>
      </c>
      <c r="AH137" s="2">
        <f t="shared" si="5"/>
        <v>5.7494866529774126E-2</v>
      </c>
      <c r="AI137">
        <v>0.46855828220858892</v>
      </c>
      <c r="AJ137">
        <v>0.42382413087934556</v>
      </c>
      <c r="AL137">
        <v>-0.22927092857539219</v>
      </c>
      <c r="AM137">
        <v>1340.025028628191</v>
      </c>
      <c r="AN137">
        <v>1375.843872070312</v>
      </c>
      <c r="AO137">
        <v>3.877055168151855</v>
      </c>
      <c r="AP137">
        <v>1316.341186523438</v>
      </c>
      <c r="AQ137">
        <v>1358.7101651573701</v>
      </c>
      <c r="AR137">
        <v>1365.2809897250629</v>
      </c>
      <c r="AS137">
        <v>3.292209148406982</v>
      </c>
      <c r="AT137">
        <v>-0.67796077092179985</v>
      </c>
      <c r="AU137">
        <v>0.1464050514243809</v>
      </c>
      <c r="AV137">
        <v>1</v>
      </c>
    </row>
    <row r="138" spans="1:50" x14ac:dyDescent="0.3">
      <c r="A138" s="1">
        <v>1</v>
      </c>
      <c r="B138" s="1">
        <v>50.127099999999999</v>
      </c>
      <c r="C138" s="1">
        <v>0.44240000000000002</v>
      </c>
      <c r="D138" s="1">
        <v>1.3009999999999999</v>
      </c>
      <c r="E138" s="1">
        <v>0.12230000000000001</v>
      </c>
      <c r="F138" s="1">
        <v>16.526399999999999</v>
      </c>
      <c r="G138" s="1">
        <v>0.50139999999999996</v>
      </c>
      <c r="H138" s="1">
        <v>10.792899999999999</v>
      </c>
      <c r="I138" s="1">
        <v>19.470700000000001</v>
      </c>
      <c r="J138" s="1">
        <v>0.32369999999999999</v>
      </c>
      <c r="K138" s="1">
        <v>0</v>
      </c>
      <c r="L138" s="1">
        <v>0</v>
      </c>
      <c r="M138" s="1">
        <v>0</v>
      </c>
      <c r="N138" s="1">
        <v>99.607900000000001</v>
      </c>
      <c r="O138" s="1" t="s">
        <v>79</v>
      </c>
      <c r="P138" t="str" cm="1">
        <f t="array" ref="P138">_xlfn.IFS(A138=1,"Core",A138=2,"Rim",TRUE,"Mantle")</f>
        <v>Core</v>
      </c>
      <c r="Q138" s="1" t="s">
        <v>80</v>
      </c>
      <c r="R138" s="1">
        <v>1.93</v>
      </c>
      <c r="S138" s="1">
        <v>1.2999999999999999E-2</v>
      </c>
      <c r="T138" s="1">
        <v>5.8999999999999997E-2</v>
      </c>
      <c r="U138" s="1">
        <v>4.0000000000000001E-3</v>
      </c>
      <c r="V138" s="1">
        <v>7.6999999999999999E-2</v>
      </c>
      <c r="W138" s="1">
        <v>0.45500000000000002</v>
      </c>
      <c r="X138" s="1">
        <v>1.6E-2</v>
      </c>
      <c r="Y138" s="1">
        <v>0.61899999999999999</v>
      </c>
      <c r="Z138" s="1">
        <v>0.80300000000000005</v>
      </c>
      <c r="AA138" s="1">
        <v>2.4E-2</v>
      </c>
      <c r="AB138" s="1">
        <v>0</v>
      </c>
      <c r="AC138" s="1">
        <v>4</v>
      </c>
      <c r="AD138" s="2">
        <v>40.761421319796952</v>
      </c>
      <c r="AE138" s="2">
        <v>31.421319796954318</v>
      </c>
      <c r="AF138" s="2">
        <v>27.817258883248737</v>
      </c>
      <c r="AG138" s="2">
        <f t="shared" si="4"/>
        <v>57.635009310986959</v>
      </c>
      <c r="AH138" s="2">
        <f t="shared" si="5"/>
        <v>0.14473684210526314</v>
      </c>
      <c r="AI138" s="2">
        <v>0.48197969543147212</v>
      </c>
      <c r="AJ138" s="2">
        <v>0.40761421319796953</v>
      </c>
      <c r="AK138" s="1"/>
      <c r="AL138" s="1">
        <v>-0.71629057694454801</v>
      </c>
      <c r="AM138" s="1">
        <v>1325.8603384664259</v>
      </c>
      <c r="AN138" s="1">
        <v>1384.8486328125</v>
      </c>
      <c r="AO138" s="1">
        <v>4.6995081901550293</v>
      </c>
      <c r="AP138" s="1">
        <v>1302.068115234375</v>
      </c>
      <c r="AQ138" s="1">
        <v>1317.0153354121389</v>
      </c>
      <c r="AR138" s="1">
        <v>1310.292110518759</v>
      </c>
      <c r="AS138" s="1">
        <v>4.0930867195129386</v>
      </c>
      <c r="AT138" s="1">
        <v>-4.8271079245637338</v>
      </c>
      <c r="AU138" s="1">
        <v>-5.6761162607671194</v>
      </c>
      <c r="AV138" s="1">
        <v>1</v>
      </c>
      <c r="AW138" s="1"/>
      <c r="AX138" s="1"/>
    </row>
    <row r="139" spans="1:50" x14ac:dyDescent="0.3">
      <c r="A139">
        <v>1</v>
      </c>
      <c r="B139">
        <v>50.37</v>
      </c>
      <c r="C139">
        <v>0.44030000000000002</v>
      </c>
      <c r="D139">
        <v>1.2004999999999999</v>
      </c>
      <c r="E139">
        <v>0.16539999999999999</v>
      </c>
      <c r="F139">
        <v>15.83</v>
      </c>
      <c r="G139">
        <v>0.48509999999999998</v>
      </c>
      <c r="H139">
        <v>10.82</v>
      </c>
      <c r="I139">
        <v>19.63</v>
      </c>
      <c r="J139">
        <v>0.32440000000000002</v>
      </c>
      <c r="K139">
        <v>0</v>
      </c>
      <c r="L139" s="1">
        <v>0</v>
      </c>
      <c r="M139">
        <v>3.85E-2</v>
      </c>
      <c r="N139" s="1">
        <v>99.30419999999998</v>
      </c>
      <c r="O139" s="1" t="s">
        <v>79</v>
      </c>
      <c r="P139" t="str" cm="1">
        <f t="array" ref="P139">_xlfn.IFS(A139=1,"Core",A139=2,"Rim",TRUE,"Mantle")</f>
        <v>Core</v>
      </c>
      <c r="Q139" s="1" t="s">
        <v>92</v>
      </c>
      <c r="R139">
        <v>1.9430000000000001</v>
      </c>
      <c r="S139">
        <v>1.2999999999999999E-2</v>
      </c>
      <c r="T139">
        <v>5.5E-2</v>
      </c>
      <c r="U139">
        <v>5.0000000000000001E-3</v>
      </c>
      <c r="V139">
        <v>5.2999999999999999E-2</v>
      </c>
      <c r="W139">
        <v>0.45800000000000002</v>
      </c>
      <c r="X139">
        <v>1.6E-2</v>
      </c>
      <c r="Y139">
        <v>0.622</v>
      </c>
      <c r="Z139">
        <v>0.81100000000000005</v>
      </c>
      <c r="AA139">
        <v>2.4E-2</v>
      </c>
      <c r="AB139">
        <v>0</v>
      </c>
      <c r="AC139">
        <v>4</v>
      </c>
      <c r="AD139">
        <v>41.377551020408163</v>
      </c>
      <c r="AE139">
        <v>31.734693877551024</v>
      </c>
      <c r="AF139">
        <v>26.887755102040817</v>
      </c>
      <c r="AG139" s="2">
        <f t="shared" si="4"/>
        <v>57.592592592592581</v>
      </c>
      <c r="AH139" s="2">
        <f t="shared" si="5"/>
        <v>0.10371819960861056</v>
      </c>
      <c r="AI139">
        <v>0.47576530612244899</v>
      </c>
      <c r="AJ139">
        <v>0.41377551020408165</v>
      </c>
      <c r="AL139">
        <v>-0.29323551702149692</v>
      </c>
      <c r="AM139">
        <v>1332.600715084759</v>
      </c>
      <c r="AN139">
        <v>1405.43603515625</v>
      </c>
      <c r="AO139">
        <v>4.9157710075378418</v>
      </c>
      <c r="AP139">
        <v>1310.774536132812</v>
      </c>
      <c r="AQ139">
        <v>1348.149479896992</v>
      </c>
      <c r="AR139">
        <v>1347.2017665567721</v>
      </c>
      <c r="AS139">
        <v>4.0765829086303711</v>
      </c>
      <c r="AT139">
        <v>-1.355340275360049</v>
      </c>
      <c r="AU139">
        <v>-1.474694182805647</v>
      </c>
      <c r="AV139">
        <v>1</v>
      </c>
    </row>
    <row r="140" spans="1:50" x14ac:dyDescent="0.3">
      <c r="A140">
        <v>1</v>
      </c>
      <c r="B140">
        <v>51.203706871129462</v>
      </c>
      <c r="C140">
        <v>0.31528162783839575</v>
      </c>
      <c r="D140">
        <v>0.87687702742553819</v>
      </c>
      <c r="E140">
        <v>0.1773459156590976</v>
      </c>
      <c r="F140">
        <v>15.635998230610438</v>
      </c>
      <c r="G140">
        <v>0.45321734001769393</v>
      </c>
      <c r="H140">
        <v>10.867363609554703</v>
      </c>
      <c r="I140">
        <v>20.404632851666175</v>
      </c>
      <c r="J140">
        <v>0.2758714243585963</v>
      </c>
      <c r="K140">
        <v>0</v>
      </c>
      <c r="L140" s="1">
        <v>0</v>
      </c>
      <c r="M140">
        <v>1.9705101739899734E-2</v>
      </c>
      <c r="N140" s="1">
        <v>100.23</v>
      </c>
      <c r="O140" s="1" t="s">
        <v>79</v>
      </c>
      <c r="P140" t="str" cm="1">
        <f t="array" ref="P140">_xlfn.IFS(A140=1,"Core",A140=2,"Rim",TRUE,"Mantle")</f>
        <v>Core</v>
      </c>
      <c r="Q140" s="1" t="s">
        <v>92</v>
      </c>
      <c r="R140">
        <v>1.9570000000000001</v>
      </c>
      <c r="S140">
        <v>8.9999999999999993E-3</v>
      </c>
      <c r="T140">
        <v>0.04</v>
      </c>
      <c r="U140">
        <v>5.0000000000000001E-3</v>
      </c>
      <c r="V140">
        <v>4.3999999999999997E-2</v>
      </c>
      <c r="W140">
        <v>0.45600000000000002</v>
      </c>
      <c r="X140">
        <v>1.4999999999999999E-2</v>
      </c>
      <c r="Y140">
        <v>0.61899999999999999</v>
      </c>
      <c r="Z140">
        <v>0.83599999999999997</v>
      </c>
      <c r="AA140">
        <v>0.02</v>
      </c>
      <c r="AB140">
        <v>0</v>
      </c>
      <c r="AC140">
        <v>4</v>
      </c>
      <c r="AD140">
        <v>42.43654822335025</v>
      </c>
      <c r="AE140">
        <v>31.421319796954318</v>
      </c>
      <c r="AF140">
        <v>26.142131979695431</v>
      </c>
      <c r="AG140" s="2">
        <f t="shared" si="4"/>
        <v>57.581395348837219</v>
      </c>
      <c r="AH140" s="2">
        <f t="shared" si="5"/>
        <v>8.7999999999999995E-2</v>
      </c>
      <c r="AI140">
        <v>0.47360406091370555</v>
      </c>
      <c r="AJ140">
        <v>0.42436548223350251</v>
      </c>
      <c r="AL140">
        <v>-1.3831345827569561</v>
      </c>
      <c r="AM140">
        <v>1330.7602280145011</v>
      </c>
      <c r="AN140">
        <v>1382.3095703125</v>
      </c>
      <c r="AO140">
        <v>4.0858087539672852</v>
      </c>
      <c r="AP140">
        <v>1317.816528320312</v>
      </c>
      <c r="AQ140">
        <v>1329.981290974843</v>
      </c>
      <c r="AR140">
        <v>1332.502277393733</v>
      </c>
      <c r="AS140">
        <v>3.0155563354492192</v>
      </c>
      <c r="AT140">
        <v>-3.8042935912390021</v>
      </c>
      <c r="AU140">
        <v>-3.4871084513817809</v>
      </c>
      <c r="AV140">
        <v>1</v>
      </c>
    </row>
    <row r="141" spans="1:50" x14ac:dyDescent="0.3">
      <c r="A141">
        <v>1</v>
      </c>
      <c r="B141">
        <v>50.19</v>
      </c>
      <c r="C141">
        <v>0.4</v>
      </c>
      <c r="D141">
        <v>1.23</v>
      </c>
      <c r="E141">
        <v>0.25</v>
      </c>
      <c r="F141">
        <v>17.14</v>
      </c>
      <c r="G141">
        <v>0.48</v>
      </c>
      <c r="H141">
        <v>10.84</v>
      </c>
      <c r="I141">
        <v>19.5</v>
      </c>
      <c r="J141">
        <v>0.28000000000000003</v>
      </c>
      <c r="K141">
        <v>0.01</v>
      </c>
      <c r="L141" s="1">
        <v>0</v>
      </c>
      <c r="M141">
        <v>0</v>
      </c>
      <c r="N141" s="1">
        <v>100.32000000000001</v>
      </c>
      <c r="O141" s="1" t="s">
        <v>79</v>
      </c>
      <c r="P141" t="str" cm="1">
        <f t="array" ref="P141">_xlfn.IFS(A141=1,"Core",A141=2,"Rim",TRUE,"Mantle")</f>
        <v>Core</v>
      </c>
      <c r="Q141" s="1" t="s">
        <v>92</v>
      </c>
      <c r="R141">
        <v>1.921</v>
      </c>
      <c r="S141">
        <v>1.2E-2</v>
      </c>
      <c r="T141">
        <v>5.6000000000000001E-2</v>
      </c>
      <c r="U141">
        <v>8.0000000000000002E-3</v>
      </c>
      <c r="V141">
        <v>9.1999999999999998E-2</v>
      </c>
      <c r="W141">
        <v>0.45600000000000002</v>
      </c>
      <c r="X141">
        <v>1.6E-2</v>
      </c>
      <c r="Y141">
        <v>0.61799999999999999</v>
      </c>
      <c r="Z141">
        <v>0.8</v>
      </c>
      <c r="AA141">
        <v>2.1000000000000001E-2</v>
      </c>
      <c r="AB141">
        <v>0</v>
      </c>
      <c r="AC141">
        <v>4</v>
      </c>
      <c r="AD141">
        <v>40.363269424823407</v>
      </c>
      <c r="AE141">
        <v>31.180625630676079</v>
      </c>
      <c r="AF141">
        <v>28.456104944500503</v>
      </c>
      <c r="AG141" s="2">
        <f t="shared" si="4"/>
        <v>57.541899441340782</v>
      </c>
      <c r="AH141" s="2">
        <f t="shared" si="5"/>
        <v>0.16788321167883211</v>
      </c>
      <c r="AI141">
        <v>0.48637739656912204</v>
      </c>
      <c r="AJ141">
        <v>0.40363269424823406</v>
      </c>
      <c r="AM141">
        <v>1320.593551849993</v>
      </c>
      <c r="AN141">
        <v>1402.179931640625</v>
      </c>
      <c r="AO141">
        <v>5.5204248428344727</v>
      </c>
      <c r="AP141">
        <v>1314.549926757812</v>
      </c>
      <c r="AS141">
        <v>3.2919735908508301</v>
      </c>
      <c r="AV141">
        <v>1</v>
      </c>
    </row>
    <row r="142" spans="1:50" x14ac:dyDescent="0.3">
      <c r="A142">
        <v>1</v>
      </c>
      <c r="B142">
        <v>52.55</v>
      </c>
      <c r="C142">
        <v>0.28999999999999998</v>
      </c>
      <c r="D142">
        <v>0.97</v>
      </c>
      <c r="E142">
        <v>0.27</v>
      </c>
      <c r="F142">
        <v>15.09</v>
      </c>
      <c r="G142">
        <v>0.43</v>
      </c>
      <c r="H142">
        <v>11.47</v>
      </c>
      <c r="I142">
        <v>19.579999999999998</v>
      </c>
      <c r="J142">
        <v>0.28999999999999998</v>
      </c>
      <c r="K142">
        <v>0</v>
      </c>
      <c r="L142" s="1">
        <v>0</v>
      </c>
      <c r="M142">
        <v>0.02</v>
      </c>
      <c r="N142" s="1">
        <v>100.96000000000001</v>
      </c>
      <c r="O142" s="1" t="s">
        <v>79</v>
      </c>
      <c r="P142" t="str" cm="1">
        <f t="array" ref="P142">_xlfn.IFS(A142=1,"Core",A142=2,"Rim",TRUE,"Mantle")</f>
        <v>Core</v>
      </c>
      <c r="Q142" s="1" t="s">
        <v>92</v>
      </c>
      <c r="R142">
        <v>1.984</v>
      </c>
      <c r="S142">
        <v>8.0000000000000002E-3</v>
      </c>
      <c r="T142">
        <v>4.2999999999999997E-2</v>
      </c>
      <c r="U142">
        <v>8.0000000000000002E-3</v>
      </c>
      <c r="V142">
        <v>0</v>
      </c>
      <c r="W142">
        <v>0.47599999999999998</v>
      </c>
      <c r="X142">
        <v>1.4E-2</v>
      </c>
      <c r="Y142">
        <v>0.64500000000000002</v>
      </c>
      <c r="Z142">
        <v>0.79200000000000004</v>
      </c>
      <c r="AA142">
        <v>2.1000000000000001E-2</v>
      </c>
      <c r="AB142">
        <v>0</v>
      </c>
      <c r="AC142">
        <v>3.9929999999999999</v>
      </c>
      <c r="AD142">
        <v>41.100155682407888</v>
      </c>
      <c r="AE142">
        <v>33.47171769590036</v>
      </c>
      <c r="AF142">
        <v>25.428126621691742</v>
      </c>
      <c r="AG142" s="2">
        <f t="shared" si="4"/>
        <v>57.537912578055305</v>
      </c>
      <c r="AH142" s="2">
        <f t="shared" si="5"/>
        <v>0</v>
      </c>
      <c r="AI142">
        <v>0.45978204462895689</v>
      </c>
      <c r="AJ142">
        <v>0.41100155682407885</v>
      </c>
      <c r="AL142">
        <v>1.3035319357446189</v>
      </c>
      <c r="AM142">
        <v>1359.7393412060569</v>
      </c>
      <c r="AN142">
        <v>1405.4482421875</v>
      </c>
      <c r="AO142">
        <v>2.819069385528564</v>
      </c>
      <c r="AP142">
        <v>1330.385009765625</v>
      </c>
      <c r="AQ142">
        <v>1392.492311718129</v>
      </c>
      <c r="AR142">
        <v>1404.6723199086221</v>
      </c>
      <c r="AS142">
        <v>2.7915158271789551</v>
      </c>
      <c r="AT142">
        <v>2.227024201807581</v>
      </c>
      <c r="AU142">
        <v>3.7434477932445742</v>
      </c>
      <c r="AV142">
        <v>0</v>
      </c>
    </row>
    <row r="143" spans="1:50" x14ac:dyDescent="0.3">
      <c r="A143">
        <v>1</v>
      </c>
      <c r="B143">
        <v>51.164898340045184</v>
      </c>
      <c r="C143">
        <v>0.36454866908948041</v>
      </c>
      <c r="D143">
        <v>1.0443826736077007</v>
      </c>
      <c r="E143">
        <v>0.1083793340536293</v>
      </c>
      <c r="F143">
        <v>16.069699440133583</v>
      </c>
      <c r="G143">
        <v>0.41381200275022101</v>
      </c>
      <c r="H143">
        <v>11.143366074059523</v>
      </c>
      <c r="I143">
        <v>19.695480797564088</v>
      </c>
      <c r="J143">
        <v>0.28572733523229543</v>
      </c>
      <c r="K143">
        <v>0</v>
      </c>
      <c r="L143" s="1">
        <v>0</v>
      </c>
      <c r="M143">
        <v>1.9705333464296239E-2</v>
      </c>
      <c r="N143" s="1">
        <v>100.31</v>
      </c>
      <c r="O143" s="1" t="s">
        <v>79</v>
      </c>
      <c r="P143" t="str" cm="1">
        <f t="array" ref="P143">_xlfn.IFS(A143=1,"Core",A143=2,"Rim",TRUE,"Mantle")</f>
        <v>Core</v>
      </c>
      <c r="Q143" s="1" t="s">
        <v>92</v>
      </c>
      <c r="R143">
        <v>1.9530000000000001</v>
      </c>
      <c r="S143">
        <v>0.01</v>
      </c>
      <c r="T143">
        <v>4.7E-2</v>
      </c>
      <c r="U143">
        <v>3.0000000000000001E-3</v>
      </c>
      <c r="V143">
        <v>4.4999999999999998E-2</v>
      </c>
      <c r="W143">
        <v>0.46800000000000003</v>
      </c>
      <c r="X143">
        <v>1.2999999999999999E-2</v>
      </c>
      <c r="Y143">
        <v>0.63400000000000001</v>
      </c>
      <c r="Z143">
        <v>0.80500000000000005</v>
      </c>
      <c r="AA143">
        <v>2.1000000000000001E-2</v>
      </c>
      <c r="AB143">
        <v>0</v>
      </c>
      <c r="AC143">
        <v>4</v>
      </c>
      <c r="AD143">
        <v>40.966921119592882</v>
      </c>
      <c r="AE143">
        <v>32.264631043256998</v>
      </c>
      <c r="AF143">
        <v>26.768447837150127</v>
      </c>
      <c r="AG143" s="2">
        <f t="shared" si="4"/>
        <v>57.531760435571691</v>
      </c>
      <c r="AH143" s="2">
        <f t="shared" si="5"/>
        <v>8.771929824561403E-2</v>
      </c>
      <c r="AI143">
        <v>0.47251908396946568</v>
      </c>
      <c r="AJ143">
        <v>0.40966921119592881</v>
      </c>
      <c r="AL143">
        <v>-0.54874486048160165</v>
      </c>
      <c r="AM143">
        <v>1339.5765436993511</v>
      </c>
      <c r="AN143">
        <v>1373.96337890625</v>
      </c>
      <c r="AO143">
        <v>2.8908660411834721</v>
      </c>
      <c r="AP143">
        <v>1326.322998046875</v>
      </c>
      <c r="AQ143">
        <v>1350.997694462548</v>
      </c>
      <c r="AR143">
        <v>1353.949417008316</v>
      </c>
      <c r="AS143">
        <v>3.7481658458709721</v>
      </c>
      <c r="AT143">
        <v>-1.3804484994243471</v>
      </c>
      <c r="AU143">
        <v>-1.0095505849246571</v>
      </c>
      <c r="AV143">
        <v>1</v>
      </c>
    </row>
    <row r="144" spans="1:50" x14ac:dyDescent="0.3">
      <c r="A144">
        <v>1</v>
      </c>
      <c r="B144">
        <v>50.59</v>
      </c>
      <c r="C144">
        <v>0.40970000000000001</v>
      </c>
      <c r="D144">
        <v>1.2639</v>
      </c>
      <c r="E144">
        <v>0.1726</v>
      </c>
      <c r="F144">
        <v>15.91</v>
      </c>
      <c r="G144">
        <v>0.40570000000000001</v>
      </c>
      <c r="H144">
        <v>10.88</v>
      </c>
      <c r="I144">
        <v>19.64</v>
      </c>
      <c r="J144">
        <v>0.33739999999999998</v>
      </c>
      <c r="K144">
        <v>5.4999999999999997E-3</v>
      </c>
      <c r="L144" s="1">
        <v>0</v>
      </c>
      <c r="M144">
        <v>4.4600000000000001E-2</v>
      </c>
      <c r="N144" s="1">
        <v>99.659400000000005</v>
      </c>
      <c r="O144" s="1" t="s">
        <v>79</v>
      </c>
      <c r="P144" t="str" cm="1">
        <f t="array" ref="P144">_xlfn.IFS(A144=1,"Core",A144=2,"Rim",TRUE,"Mantle")</f>
        <v>Core</v>
      </c>
      <c r="Q144" s="1" t="s">
        <v>92</v>
      </c>
      <c r="R144">
        <v>1.944</v>
      </c>
      <c r="S144">
        <v>1.2E-2</v>
      </c>
      <c r="T144">
        <v>5.7000000000000002E-2</v>
      </c>
      <c r="U144">
        <v>5.0000000000000001E-3</v>
      </c>
      <c r="V144">
        <v>5.0999999999999997E-2</v>
      </c>
      <c r="W144">
        <v>0.46</v>
      </c>
      <c r="X144">
        <v>1.2999999999999999E-2</v>
      </c>
      <c r="Y144">
        <v>0.623</v>
      </c>
      <c r="Z144">
        <v>0.80900000000000005</v>
      </c>
      <c r="AA144">
        <v>2.5000000000000001E-2</v>
      </c>
      <c r="AB144">
        <v>0</v>
      </c>
      <c r="AC144">
        <v>4</v>
      </c>
      <c r="AD144">
        <v>41.359918200408998</v>
      </c>
      <c r="AE144">
        <v>31.850715746421265</v>
      </c>
      <c r="AF144">
        <v>26.789366053169733</v>
      </c>
      <c r="AG144" s="2">
        <f t="shared" si="4"/>
        <v>57.525392428439524</v>
      </c>
      <c r="AH144" s="2">
        <f t="shared" si="5"/>
        <v>9.9804305283757333E-2</v>
      </c>
      <c r="AI144">
        <v>0.47469325153374231</v>
      </c>
      <c r="AJ144">
        <v>0.41359918200408996</v>
      </c>
      <c r="AL144">
        <v>9.6502740691761346E-2</v>
      </c>
      <c r="AM144">
        <v>1342.3301518989199</v>
      </c>
      <c r="AN144">
        <v>1388.625244140625</v>
      </c>
      <c r="AO144">
        <v>4.2502388954162598</v>
      </c>
      <c r="AP144">
        <v>1329.868774414062</v>
      </c>
      <c r="AQ144">
        <v>1358.1358283015111</v>
      </c>
      <c r="AR144">
        <v>1358.2798161733069</v>
      </c>
      <c r="AS144">
        <v>4.7990117073059082</v>
      </c>
      <c r="AT144">
        <v>-0.20612544157802401</v>
      </c>
      <c r="AU144">
        <v>-0.1880032759202841</v>
      </c>
      <c r="AV144">
        <v>1</v>
      </c>
    </row>
    <row r="145" spans="1:50" x14ac:dyDescent="0.3">
      <c r="A145" s="1">
        <v>1</v>
      </c>
      <c r="B145" s="1">
        <v>50.372500000000002</v>
      </c>
      <c r="C145" s="1">
        <v>0.45569999999999999</v>
      </c>
      <c r="D145" s="1">
        <v>1.2733000000000001</v>
      </c>
      <c r="E145" s="1">
        <v>0.10979999999999999</v>
      </c>
      <c r="F145" s="1">
        <v>16.606000000000002</v>
      </c>
      <c r="G145" s="1">
        <v>0.40539999999999998</v>
      </c>
      <c r="H145" s="1">
        <v>11.025700000000001</v>
      </c>
      <c r="I145" s="1">
        <v>19.111599999999999</v>
      </c>
      <c r="J145" s="1">
        <v>0.34300000000000003</v>
      </c>
      <c r="K145" s="1">
        <v>0</v>
      </c>
      <c r="L145" s="1">
        <v>0</v>
      </c>
      <c r="M145" s="1">
        <v>0</v>
      </c>
      <c r="N145" s="1">
        <v>99.703000000000003</v>
      </c>
      <c r="O145" s="1" t="s">
        <v>79</v>
      </c>
      <c r="P145" t="str" cm="1">
        <f t="array" ref="P145">_xlfn.IFS(A145=1,"Core",A145=2,"Rim",TRUE,"Mantle")</f>
        <v>Core</v>
      </c>
      <c r="Q145" s="1" t="s">
        <v>80</v>
      </c>
      <c r="R145" s="1">
        <v>1.9350000000000001</v>
      </c>
      <c r="S145" s="1">
        <v>1.2999999999999999E-2</v>
      </c>
      <c r="T145" s="1">
        <v>5.8000000000000003E-2</v>
      </c>
      <c r="U145" s="1">
        <v>3.0000000000000001E-3</v>
      </c>
      <c r="V145" s="1">
        <v>6.7000000000000004E-2</v>
      </c>
      <c r="W145" s="1">
        <v>0.46600000000000003</v>
      </c>
      <c r="X145" s="1">
        <v>1.2999999999999999E-2</v>
      </c>
      <c r="Y145" s="1">
        <v>0.63100000000000001</v>
      </c>
      <c r="Z145" s="1">
        <v>0.78700000000000003</v>
      </c>
      <c r="AA145" s="1">
        <v>2.5999999999999999E-2</v>
      </c>
      <c r="AB145" s="1">
        <v>0</v>
      </c>
      <c r="AC145" s="1">
        <v>4</v>
      </c>
      <c r="AD145" s="2">
        <v>40.071283095723011</v>
      </c>
      <c r="AE145" s="2">
        <v>32.128309572301426</v>
      </c>
      <c r="AF145" s="2">
        <v>27.800407331975563</v>
      </c>
      <c r="AG145" s="2">
        <f t="shared" si="4"/>
        <v>57.520510483135823</v>
      </c>
      <c r="AH145" s="2">
        <f t="shared" si="5"/>
        <v>0.12570356472795496</v>
      </c>
      <c r="AI145" s="2">
        <v>0.47836048879837068</v>
      </c>
      <c r="AJ145" s="2">
        <v>0.40071283095723009</v>
      </c>
      <c r="AK145" s="1"/>
      <c r="AL145" s="1">
        <v>-2.865426495132084E-2</v>
      </c>
      <c r="AM145" s="1">
        <v>1340.815359790005</v>
      </c>
      <c r="AN145" s="1">
        <v>1372.953247070312</v>
      </c>
      <c r="AO145" s="1">
        <v>3.8747069835662842</v>
      </c>
      <c r="AP145" s="1">
        <v>1331.753173828125</v>
      </c>
      <c r="AQ145" s="1">
        <v>1343.6214955613279</v>
      </c>
      <c r="AR145" s="1">
        <v>1338.2701167555169</v>
      </c>
      <c r="AS145" s="1">
        <v>4.6850442886352539</v>
      </c>
      <c r="AT145" s="1">
        <v>-1.7090532357037771</v>
      </c>
      <c r="AU145" s="1">
        <v>-2.3838620316506258</v>
      </c>
      <c r="AV145" s="1">
        <v>1</v>
      </c>
      <c r="AW145" s="1"/>
      <c r="AX145" s="1"/>
    </row>
    <row r="146" spans="1:50" x14ac:dyDescent="0.3">
      <c r="A146" s="1">
        <v>1</v>
      </c>
      <c r="B146" s="1">
        <v>50.433900000000001</v>
      </c>
      <c r="C146" s="1">
        <v>0.4511</v>
      </c>
      <c r="D146" s="1">
        <v>1.2967</v>
      </c>
      <c r="E146" s="1">
        <v>0.1903</v>
      </c>
      <c r="F146" s="1">
        <v>16.348099999999999</v>
      </c>
      <c r="G146" s="1">
        <v>0.42380000000000001</v>
      </c>
      <c r="H146" s="1">
        <v>11.2239</v>
      </c>
      <c r="I146" s="1">
        <v>18.700600000000001</v>
      </c>
      <c r="J146" s="1">
        <v>0.33079999999999998</v>
      </c>
      <c r="K146" s="1">
        <v>0</v>
      </c>
      <c r="L146" s="1">
        <v>0</v>
      </c>
      <c r="M146" s="1">
        <v>0</v>
      </c>
      <c r="N146" s="1">
        <v>99.399199999999993</v>
      </c>
      <c r="O146" s="1" t="s">
        <v>79</v>
      </c>
      <c r="P146" t="str" cm="1">
        <f t="array" ref="P146">_xlfn.IFS(A146=1,"Core",A146=2,"Rim",TRUE,"Mantle")</f>
        <v>Core</v>
      </c>
      <c r="Q146" s="1" t="s">
        <v>80</v>
      </c>
      <c r="R146" s="1">
        <v>1.9419999999999999</v>
      </c>
      <c r="S146" s="1">
        <v>1.2999999999999999E-2</v>
      </c>
      <c r="T146" s="1">
        <v>5.8999999999999997E-2</v>
      </c>
      <c r="U146" s="1">
        <v>6.0000000000000001E-3</v>
      </c>
      <c r="V146" s="1">
        <v>0.05</v>
      </c>
      <c r="W146" s="1">
        <v>0.47599999999999998</v>
      </c>
      <c r="X146" s="1">
        <v>1.4E-2</v>
      </c>
      <c r="Y146" s="1">
        <v>0.64400000000000002</v>
      </c>
      <c r="Z146" s="1">
        <v>0.77100000000000002</v>
      </c>
      <c r="AA146" s="1">
        <v>2.5000000000000001E-2</v>
      </c>
      <c r="AB146" s="1">
        <v>0</v>
      </c>
      <c r="AC146" s="1">
        <v>4</v>
      </c>
      <c r="AD146" s="2">
        <v>39.437340153452681</v>
      </c>
      <c r="AE146" s="2">
        <v>32.941176470588232</v>
      </c>
      <c r="AF146" s="2">
        <v>27.621483375959084</v>
      </c>
      <c r="AG146" s="2">
        <f t="shared" si="4"/>
        <v>57.499999999999993</v>
      </c>
      <c r="AH146" s="2">
        <f t="shared" si="5"/>
        <v>9.5057034220532327E-2</v>
      </c>
      <c r="AI146" s="2">
        <v>0.47340153452685424</v>
      </c>
      <c r="AJ146" s="2">
        <v>0.39437340153452682</v>
      </c>
      <c r="AK146" s="1"/>
      <c r="AL146" s="1">
        <v>0.54656513611810453</v>
      </c>
      <c r="AM146" s="1">
        <v>1345.3904681069821</v>
      </c>
      <c r="AN146" s="1">
        <v>1386.597778320312</v>
      </c>
      <c r="AO146" s="1">
        <v>4.7235846519470206</v>
      </c>
      <c r="AP146" s="1">
        <v>1336.643676757812</v>
      </c>
      <c r="AQ146" s="1">
        <v>1364.341641452535</v>
      </c>
      <c r="AR146" s="1">
        <v>1362.4382972023</v>
      </c>
      <c r="AS146" s="1">
        <v>3.5899002552032471</v>
      </c>
      <c r="AT146" s="1">
        <v>0.36306093472967399</v>
      </c>
      <c r="AU146" s="1">
        <v>0.1238035557837627</v>
      </c>
      <c r="AV146" s="1">
        <v>1</v>
      </c>
      <c r="AW146" s="1"/>
      <c r="AX146" s="1"/>
    </row>
    <row r="147" spans="1:50" x14ac:dyDescent="0.3">
      <c r="A147">
        <v>1</v>
      </c>
      <c r="B147">
        <v>50.92</v>
      </c>
      <c r="C147">
        <v>0.33710000000000001</v>
      </c>
      <c r="D147">
        <v>0.89949999999999997</v>
      </c>
      <c r="E147">
        <v>0.23569999999999999</v>
      </c>
      <c r="F147">
        <v>15.39</v>
      </c>
      <c r="G147">
        <v>0.41289999999999999</v>
      </c>
      <c r="H147">
        <v>11.17</v>
      </c>
      <c r="I147">
        <v>19.41</v>
      </c>
      <c r="J147">
        <v>0.27139999999999997</v>
      </c>
      <c r="K147">
        <v>0</v>
      </c>
      <c r="L147" s="1">
        <v>0</v>
      </c>
      <c r="M147">
        <v>3.4500000000000003E-2</v>
      </c>
      <c r="N147" s="1">
        <v>99.081099999999992</v>
      </c>
      <c r="O147" s="1" t="s">
        <v>79</v>
      </c>
      <c r="P147" t="str" cm="1">
        <f t="array" ref="P147">_xlfn.IFS(A147=1,"Core",A147=2,"Rim",TRUE,"Mantle")</f>
        <v>Core</v>
      </c>
      <c r="Q147" s="1" t="s">
        <v>92</v>
      </c>
      <c r="R147">
        <v>1.966</v>
      </c>
      <c r="S147">
        <v>0.01</v>
      </c>
      <c r="T147">
        <v>4.1000000000000002E-2</v>
      </c>
      <c r="U147">
        <v>7.0000000000000001E-3</v>
      </c>
      <c r="V147">
        <v>2.1000000000000001E-2</v>
      </c>
      <c r="W147">
        <v>0.47599999999999998</v>
      </c>
      <c r="X147">
        <v>1.4E-2</v>
      </c>
      <c r="Y147">
        <v>0.64300000000000002</v>
      </c>
      <c r="Z147">
        <v>0.80300000000000005</v>
      </c>
      <c r="AA147">
        <v>0.02</v>
      </c>
      <c r="AB147">
        <v>0</v>
      </c>
      <c r="AC147">
        <v>4</v>
      </c>
      <c r="AD147">
        <v>41.032192130812469</v>
      </c>
      <c r="AE147">
        <v>32.856412876852325</v>
      </c>
      <c r="AF147">
        <v>26.111394992335203</v>
      </c>
      <c r="AG147" s="2">
        <f t="shared" si="4"/>
        <v>57.46201966041108</v>
      </c>
      <c r="AH147" s="2">
        <f t="shared" si="5"/>
        <v>4.225352112676057E-2</v>
      </c>
      <c r="AI147">
        <v>0.46627491057741433</v>
      </c>
      <c r="AJ147">
        <v>0.41032192130812467</v>
      </c>
      <c r="AL147">
        <v>-0.26748758273129519</v>
      </c>
      <c r="AM147">
        <v>1345.2804227868201</v>
      </c>
      <c r="AN147">
        <v>1399.721923828125</v>
      </c>
      <c r="AO147">
        <v>3.5521442890167241</v>
      </c>
      <c r="AP147">
        <v>1339.3408203125</v>
      </c>
      <c r="AQ147">
        <v>1362.4407418506451</v>
      </c>
      <c r="AR147">
        <v>1369.043829882746</v>
      </c>
      <c r="AS147">
        <v>3.0657334327697749</v>
      </c>
      <c r="AT147">
        <v>-0.57621135133331336</v>
      </c>
      <c r="AU147">
        <v>0.25042700060073031</v>
      </c>
      <c r="AV147">
        <v>1</v>
      </c>
    </row>
    <row r="148" spans="1:50" x14ac:dyDescent="0.3">
      <c r="A148">
        <v>1</v>
      </c>
      <c r="B148">
        <v>49.37</v>
      </c>
      <c r="C148">
        <v>0.32</v>
      </c>
      <c r="D148">
        <v>1.1200000000000001</v>
      </c>
      <c r="E148">
        <v>0.13</v>
      </c>
      <c r="F148">
        <v>16.73</v>
      </c>
      <c r="G148">
        <v>0.4</v>
      </c>
      <c r="H148">
        <v>10.23</v>
      </c>
      <c r="I148">
        <v>20.29</v>
      </c>
      <c r="J148">
        <v>0.25</v>
      </c>
      <c r="K148">
        <v>0.01</v>
      </c>
      <c r="L148" s="1">
        <v>0</v>
      </c>
      <c r="M148">
        <v>7.0000000000000007E-2</v>
      </c>
      <c r="N148" s="1">
        <v>98.92</v>
      </c>
      <c r="O148" s="1" t="s">
        <v>79</v>
      </c>
      <c r="P148" t="str" cm="1">
        <f t="array" ref="P148">_xlfn.IFS(A148=1,"Core",A148=2,"Rim",TRUE,"Mantle")</f>
        <v>Core</v>
      </c>
      <c r="Q148" s="1" t="s">
        <v>92</v>
      </c>
      <c r="R148">
        <v>1.92</v>
      </c>
      <c r="S148">
        <v>8.9999999999999993E-3</v>
      </c>
      <c r="T148">
        <v>5.0999999999999997E-2</v>
      </c>
      <c r="U148">
        <v>4.0000000000000001E-3</v>
      </c>
      <c r="V148">
        <v>0.105</v>
      </c>
      <c r="W148">
        <v>0.439</v>
      </c>
      <c r="X148">
        <v>1.2999999999999999E-2</v>
      </c>
      <c r="Y148">
        <v>0.59299999999999997</v>
      </c>
      <c r="Z148">
        <v>0.84599999999999997</v>
      </c>
      <c r="AA148">
        <v>1.9E-2</v>
      </c>
      <c r="AB148">
        <v>0</v>
      </c>
      <c r="AC148">
        <v>4</v>
      </c>
      <c r="AD148">
        <v>42.384769539078157</v>
      </c>
      <c r="AE148">
        <v>29.709418837675351</v>
      </c>
      <c r="AF148">
        <v>27.905811623246489</v>
      </c>
      <c r="AG148" s="2">
        <f t="shared" si="4"/>
        <v>57.461240310077514</v>
      </c>
      <c r="AH148" s="2">
        <f t="shared" si="5"/>
        <v>0.19301470588235292</v>
      </c>
      <c r="AI148">
        <v>0.49098196392785565</v>
      </c>
      <c r="AJ148">
        <v>0.42384769539078154</v>
      </c>
      <c r="AM148">
        <v>1314.782725990005</v>
      </c>
      <c r="AN148">
        <v>1374.513305664062</v>
      </c>
      <c r="AO148">
        <v>4.3755125999450684</v>
      </c>
      <c r="AP148">
        <v>1304.18896484375</v>
      </c>
      <c r="AS148">
        <v>3.521101713180542</v>
      </c>
      <c r="AV148">
        <v>1</v>
      </c>
    </row>
    <row r="149" spans="1:50" x14ac:dyDescent="0.3">
      <c r="A149">
        <v>1</v>
      </c>
      <c r="B149">
        <v>50.576403053733976</v>
      </c>
      <c r="C149">
        <v>0.35471469120093957</v>
      </c>
      <c r="D149">
        <v>1.3006205344034454</v>
      </c>
      <c r="E149">
        <v>0.16750415973377705</v>
      </c>
      <c r="F149">
        <v>16.986892434178326</v>
      </c>
      <c r="G149">
        <v>0.48280610746794556</v>
      </c>
      <c r="H149">
        <v>10.976449055495742</v>
      </c>
      <c r="I149">
        <v>19.489601644318295</v>
      </c>
      <c r="J149">
        <v>0.27588920426739749</v>
      </c>
      <c r="K149">
        <v>0</v>
      </c>
      <c r="L149" s="1">
        <v>0</v>
      </c>
      <c r="M149">
        <v>5.9119115200156599E-2</v>
      </c>
      <c r="N149" s="1">
        <v>100.67</v>
      </c>
      <c r="O149" s="1" t="s">
        <v>79</v>
      </c>
      <c r="P149" t="str" cm="1">
        <f t="array" ref="P149">_xlfn.IFS(A149=1,"Core",A149=2,"Rim",TRUE,"Mantle")</f>
        <v>Core</v>
      </c>
      <c r="Q149" s="1" t="s">
        <v>92</v>
      </c>
      <c r="R149">
        <v>1.929</v>
      </c>
      <c r="S149">
        <v>0.01</v>
      </c>
      <c r="T149">
        <v>5.8000000000000003E-2</v>
      </c>
      <c r="U149">
        <v>5.0000000000000001E-3</v>
      </c>
      <c r="V149">
        <v>7.9000000000000001E-2</v>
      </c>
      <c r="W149">
        <v>0.46200000000000002</v>
      </c>
      <c r="X149">
        <v>1.6E-2</v>
      </c>
      <c r="Y149">
        <v>0.624</v>
      </c>
      <c r="Z149">
        <v>0.79600000000000004</v>
      </c>
      <c r="AA149">
        <v>0.02</v>
      </c>
      <c r="AB149">
        <v>0</v>
      </c>
      <c r="AC149">
        <v>4</v>
      </c>
      <c r="AD149">
        <v>40.263024785027817</v>
      </c>
      <c r="AE149">
        <v>31.562974203338396</v>
      </c>
      <c r="AF149">
        <v>28.174001011633791</v>
      </c>
      <c r="AG149" s="2">
        <f t="shared" si="4"/>
        <v>57.458563535911601</v>
      </c>
      <c r="AH149" s="2">
        <f t="shared" si="5"/>
        <v>0.14602587800369685</v>
      </c>
      <c r="AI149">
        <v>0.48305513404147704</v>
      </c>
      <c r="AJ149">
        <v>0.40263024785027818</v>
      </c>
      <c r="AL149">
        <v>-1.21318439365244</v>
      </c>
      <c r="AM149">
        <v>1324.449457501765</v>
      </c>
      <c r="AN149">
        <v>1381.573120117188</v>
      </c>
      <c r="AO149">
        <v>4.3216743469238281</v>
      </c>
      <c r="AP149">
        <v>1323.761108398438</v>
      </c>
      <c r="AQ149">
        <v>1283.2703714005361</v>
      </c>
      <c r="AR149">
        <v>1276.1697627870769</v>
      </c>
      <c r="AS149">
        <v>3.353875875473022</v>
      </c>
      <c r="AT149">
        <v>-9.2819061703116859</v>
      </c>
      <c r="AU149">
        <v>-10.177499891170701</v>
      </c>
      <c r="AV149">
        <v>1</v>
      </c>
    </row>
    <row r="150" spans="1:50" x14ac:dyDescent="0.3">
      <c r="A150" s="1">
        <v>1</v>
      </c>
      <c r="B150" s="1">
        <v>50.064700000000002</v>
      </c>
      <c r="C150" s="1">
        <v>0.43659999999999999</v>
      </c>
      <c r="D150" s="1">
        <v>1.2929999999999999</v>
      </c>
      <c r="E150" s="1">
        <v>0.188</v>
      </c>
      <c r="F150" s="1">
        <v>16.450099999999999</v>
      </c>
      <c r="G150" s="1">
        <v>0.5111</v>
      </c>
      <c r="H150" s="1">
        <v>11.1607</v>
      </c>
      <c r="I150" s="1">
        <v>18.627700000000001</v>
      </c>
      <c r="J150" s="1">
        <v>0.26729999999999998</v>
      </c>
      <c r="K150" s="1">
        <v>0</v>
      </c>
      <c r="L150" s="1">
        <v>0</v>
      </c>
      <c r="M150" s="1">
        <v>0</v>
      </c>
      <c r="N150" s="1">
        <v>98.999200000000016</v>
      </c>
      <c r="O150" s="1" t="s">
        <v>79</v>
      </c>
      <c r="P150" t="str" cm="1">
        <f t="array" ref="P150">_xlfn.IFS(A150=1,"Core",A150=2,"Rim",TRUE,"Mantle")</f>
        <v>Core</v>
      </c>
      <c r="Q150" s="1" t="s">
        <v>80</v>
      </c>
      <c r="R150" s="1">
        <v>1.9370000000000001</v>
      </c>
      <c r="S150" s="1">
        <v>1.2999999999999999E-2</v>
      </c>
      <c r="T150" s="1">
        <v>5.8999999999999997E-2</v>
      </c>
      <c r="U150" s="1">
        <v>6.0000000000000001E-3</v>
      </c>
      <c r="V150" s="1">
        <v>5.5E-2</v>
      </c>
      <c r="W150" s="1">
        <v>0.47699999999999998</v>
      </c>
      <c r="X150" s="1">
        <v>1.7000000000000001E-2</v>
      </c>
      <c r="Y150" s="1">
        <v>0.64400000000000002</v>
      </c>
      <c r="Z150" s="1">
        <v>0.77200000000000002</v>
      </c>
      <c r="AA150" s="1">
        <v>0.02</v>
      </c>
      <c r="AB150" s="1">
        <v>0</v>
      </c>
      <c r="AC150" s="1">
        <v>4</v>
      </c>
      <c r="AD150" s="2">
        <v>39.287531806615775</v>
      </c>
      <c r="AE150" s="2">
        <v>32.773536895674297</v>
      </c>
      <c r="AF150" s="2">
        <v>27.938931297709924</v>
      </c>
      <c r="AG150" s="2">
        <f t="shared" si="4"/>
        <v>57.448706512042826</v>
      </c>
      <c r="AH150" s="2">
        <f t="shared" si="5"/>
        <v>0.10338345864661654</v>
      </c>
      <c r="AI150" s="2">
        <v>0.4758269720101781</v>
      </c>
      <c r="AJ150" s="2">
        <v>0.39287531806615772</v>
      </c>
      <c r="AK150" s="1"/>
      <c r="AL150" s="1">
        <v>-0.28027572964111508</v>
      </c>
      <c r="AM150" s="1">
        <v>1330.5239000633251</v>
      </c>
      <c r="AN150" s="1">
        <v>1390.615112304688</v>
      </c>
      <c r="AO150" s="1">
        <v>4.8142414093017578</v>
      </c>
      <c r="AP150" s="1">
        <v>1318.668090820312</v>
      </c>
      <c r="AQ150" s="1">
        <v>1351.0175819119979</v>
      </c>
      <c r="AR150" s="1">
        <v>1349.6784815760479</v>
      </c>
      <c r="AS150" s="1">
        <v>2.543187141418457</v>
      </c>
      <c r="AT150" s="1">
        <v>-1.2496991445923411</v>
      </c>
      <c r="AU150" s="1">
        <v>-1.4180905616567989</v>
      </c>
      <c r="AV150" s="1">
        <v>1</v>
      </c>
      <c r="AW150" s="1"/>
      <c r="AX150" s="1"/>
    </row>
    <row r="151" spans="1:50" x14ac:dyDescent="0.3">
      <c r="A151" s="1">
        <v>1</v>
      </c>
      <c r="B151" s="1">
        <v>50.3735</v>
      </c>
      <c r="C151" s="1">
        <v>0.47210000000000002</v>
      </c>
      <c r="D151" s="1">
        <v>1.3050999999999999</v>
      </c>
      <c r="E151" s="1">
        <v>0.1948</v>
      </c>
      <c r="F151" s="1">
        <v>16.5396</v>
      </c>
      <c r="G151" s="1">
        <v>0.45179999999999998</v>
      </c>
      <c r="H151" s="1">
        <v>11.1152</v>
      </c>
      <c r="I151" s="1">
        <v>18.8658</v>
      </c>
      <c r="J151" s="1">
        <v>0.32940000000000003</v>
      </c>
      <c r="K151" s="1">
        <v>0</v>
      </c>
      <c r="L151" s="1">
        <v>0</v>
      </c>
      <c r="M151" s="1">
        <v>0</v>
      </c>
      <c r="N151" s="1">
        <v>99.647300000000016</v>
      </c>
      <c r="O151" s="1" t="s">
        <v>79</v>
      </c>
      <c r="P151" t="str" cm="1">
        <f t="array" ref="P151">_xlfn.IFS(A151=1,"Core",A151=2,"Rim",TRUE,"Mantle")</f>
        <v>Core</v>
      </c>
      <c r="Q151" s="1" t="s">
        <v>80</v>
      </c>
      <c r="R151" s="1">
        <v>1.9359999999999999</v>
      </c>
      <c r="S151" s="1">
        <v>1.4E-2</v>
      </c>
      <c r="T151" s="1">
        <v>5.8999999999999997E-2</v>
      </c>
      <c r="U151" s="1">
        <v>6.0000000000000001E-3</v>
      </c>
      <c r="V151" s="1">
        <v>5.8999999999999997E-2</v>
      </c>
      <c r="W151" s="1">
        <v>0.47199999999999998</v>
      </c>
      <c r="X151" s="1">
        <v>1.4999999999999999E-2</v>
      </c>
      <c r="Y151" s="1">
        <v>0.63700000000000001</v>
      </c>
      <c r="Z151" s="1">
        <v>0.77700000000000002</v>
      </c>
      <c r="AA151" s="1">
        <v>2.5000000000000001E-2</v>
      </c>
      <c r="AB151" s="1">
        <v>0</v>
      </c>
      <c r="AC151" s="1">
        <v>4</v>
      </c>
      <c r="AD151" s="2">
        <v>39.642857142857139</v>
      </c>
      <c r="AE151" s="2">
        <v>32.5</v>
      </c>
      <c r="AF151" s="2">
        <v>27.857142857142854</v>
      </c>
      <c r="AG151" s="2">
        <f t="shared" si="4"/>
        <v>57.439134355275023</v>
      </c>
      <c r="AH151" s="2">
        <f t="shared" si="5"/>
        <v>0.11111111111111112</v>
      </c>
      <c r="AI151" s="2">
        <v>0.47678571428571426</v>
      </c>
      <c r="AJ151" s="2">
        <v>0.39642857142857141</v>
      </c>
      <c r="AK151" s="1"/>
      <c r="AL151" s="1">
        <v>0.15542285580661289</v>
      </c>
      <c r="AM151" s="1">
        <v>1338.848624616689</v>
      </c>
      <c r="AN151" s="1">
        <v>1387.804321289062</v>
      </c>
      <c r="AO151" s="1">
        <v>5.2076387405395508</v>
      </c>
      <c r="AP151" s="1">
        <v>1323.899169921875</v>
      </c>
      <c r="AQ151" s="1">
        <v>1351.029356962732</v>
      </c>
      <c r="AR151" s="1">
        <v>1346.4409616279299</v>
      </c>
      <c r="AS151" s="1">
        <v>3.6768467426300049</v>
      </c>
      <c r="AT151" s="1">
        <v>-1.000378425500003</v>
      </c>
      <c r="AU151" s="1">
        <v>-1.578209315958492</v>
      </c>
      <c r="AV151" s="1">
        <v>1</v>
      </c>
      <c r="AW151" s="1"/>
      <c r="AX151" s="1"/>
    </row>
    <row r="152" spans="1:50" x14ac:dyDescent="0.3">
      <c r="A152">
        <v>1</v>
      </c>
      <c r="B152">
        <v>50.884145199063234</v>
      </c>
      <c r="C152">
        <v>0.45326697892271667</v>
      </c>
      <c r="D152">
        <v>1.1824355971896956</v>
      </c>
      <c r="E152">
        <v>0.19707259953161593</v>
      </c>
      <c r="F152">
        <v>16.307757611241218</v>
      </c>
      <c r="G152">
        <v>0.42370608899297424</v>
      </c>
      <c r="H152">
        <v>10.720749414519908</v>
      </c>
      <c r="I152">
        <v>20.406867681498831</v>
      </c>
      <c r="J152">
        <v>0.30546252927400469</v>
      </c>
      <c r="K152">
        <v>0</v>
      </c>
      <c r="L152" s="1">
        <v>0</v>
      </c>
      <c r="M152">
        <v>9.8536299765807966E-2</v>
      </c>
      <c r="N152" s="1">
        <v>100.98000000000002</v>
      </c>
      <c r="O152" s="1" t="s">
        <v>79</v>
      </c>
      <c r="P152" t="str" cm="1">
        <f t="array" ref="P152">_xlfn.IFS(A152=1,"Core",A152=2,"Rim",TRUE,"Mantle")</f>
        <v>Core</v>
      </c>
      <c r="Q152" s="1" t="s">
        <v>92</v>
      </c>
      <c r="R152">
        <v>1.9350000000000001</v>
      </c>
      <c r="S152">
        <v>1.2999999999999999E-2</v>
      </c>
      <c r="T152">
        <v>5.2999999999999999E-2</v>
      </c>
      <c r="U152">
        <v>6.0000000000000001E-3</v>
      </c>
      <c r="V152">
        <v>6.8000000000000005E-2</v>
      </c>
      <c r="W152">
        <v>0.45</v>
      </c>
      <c r="X152">
        <v>1.4E-2</v>
      </c>
      <c r="Y152">
        <v>0.60699999999999998</v>
      </c>
      <c r="Z152">
        <v>0.83099999999999996</v>
      </c>
      <c r="AA152">
        <v>2.3E-2</v>
      </c>
      <c r="AB152">
        <v>0</v>
      </c>
      <c r="AC152">
        <v>4</v>
      </c>
      <c r="AD152">
        <v>42.182741116751266</v>
      </c>
      <c r="AE152">
        <v>30.81218274111675</v>
      </c>
      <c r="AF152">
        <v>27.00507614213198</v>
      </c>
      <c r="AG152" s="2">
        <f t="shared" si="4"/>
        <v>57.426679280983919</v>
      </c>
      <c r="AH152" s="2">
        <f t="shared" si="5"/>
        <v>0.13127413127413129</v>
      </c>
      <c r="AI152">
        <v>0.48096446700507611</v>
      </c>
      <c r="AJ152">
        <v>0.42182741116751266</v>
      </c>
      <c r="AM152">
        <v>1327.995056974315</v>
      </c>
      <c r="AN152">
        <v>1396.326538085938</v>
      </c>
      <c r="AO152">
        <v>4.7064619064331046</v>
      </c>
      <c r="AP152">
        <v>1323.78125</v>
      </c>
      <c r="AS152">
        <v>3.632855892181396</v>
      </c>
      <c r="AV152">
        <v>1</v>
      </c>
    </row>
    <row r="153" spans="1:50" x14ac:dyDescent="0.3">
      <c r="A153" s="1">
        <v>1</v>
      </c>
      <c r="B153" s="1">
        <v>50.431399999999996</v>
      </c>
      <c r="C153" s="1">
        <v>0.40200000000000002</v>
      </c>
      <c r="D153" s="1">
        <v>1.2408999999999999</v>
      </c>
      <c r="E153" s="1">
        <v>0.1855</v>
      </c>
      <c r="F153" s="1">
        <v>16.6633</v>
      </c>
      <c r="G153" s="1">
        <v>0.45860000000000001</v>
      </c>
      <c r="H153" s="1">
        <v>11.311500000000001</v>
      </c>
      <c r="I153" s="1">
        <v>18.349799999999998</v>
      </c>
      <c r="J153" s="1">
        <v>0.33529999999999999</v>
      </c>
      <c r="K153" s="1">
        <v>0</v>
      </c>
      <c r="L153" s="1">
        <v>0</v>
      </c>
      <c r="M153" s="1">
        <v>0</v>
      </c>
      <c r="N153" s="1">
        <v>99.378299999999996</v>
      </c>
      <c r="O153" s="1" t="s">
        <v>79</v>
      </c>
      <c r="P153" t="str" cm="1">
        <f t="array" ref="P153">_xlfn.IFS(A153=1,"Core",A153=2,"Rim",TRUE,"Mantle")</f>
        <v>Core</v>
      </c>
      <c r="Q153" s="1" t="s">
        <v>80</v>
      </c>
      <c r="R153" s="1">
        <v>1.9430000000000001</v>
      </c>
      <c r="S153" s="1">
        <v>1.2E-2</v>
      </c>
      <c r="T153" s="1">
        <v>5.6000000000000001E-2</v>
      </c>
      <c r="U153" s="1">
        <v>6.0000000000000001E-3</v>
      </c>
      <c r="V153" s="1">
        <v>5.3999999999999999E-2</v>
      </c>
      <c r="W153" s="1">
        <v>0.48199999999999998</v>
      </c>
      <c r="X153" s="1">
        <v>1.4999999999999999E-2</v>
      </c>
      <c r="Y153" s="1">
        <v>0.64900000000000002</v>
      </c>
      <c r="Z153" s="1">
        <v>0.75700000000000001</v>
      </c>
      <c r="AA153" s="1">
        <v>2.5000000000000001E-2</v>
      </c>
      <c r="AB153" s="1">
        <v>0</v>
      </c>
      <c r="AC153" s="1">
        <v>4</v>
      </c>
      <c r="AD153" s="2">
        <v>38.681655595298928</v>
      </c>
      <c r="AE153" s="2">
        <v>33.16300459887583</v>
      </c>
      <c r="AF153" s="2">
        <v>28.155339805825246</v>
      </c>
      <c r="AG153" s="2">
        <f t="shared" si="4"/>
        <v>57.382847038019456</v>
      </c>
      <c r="AH153" s="2">
        <f t="shared" si="5"/>
        <v>0.10074626865671642</v>
      </c>
      <c r="AI153" s="2">
        <v>0.47496167603474709</v>
      </c>
      <c r="AJ153" s="2">
        <v>0.38681655595298925</v>
      </c>
      <c r="AK153" s="1"/>
      <c r="AL153" s="1">
        <v>0.73426369158024585</v>
      </c>
      <c r="AM153" s="1">
        <v>1344.165408940114</v>
      </c>
      <c r="AN153" s="1">
        <v>1382.323974609375</v>
      </c>
      <c r="AO153" s="1">
        <v>4.3007493019104004</v>
      </c>
      <c r="AP153" s="1">
        <v>1330.476806640625</v>
      </c>
      <c r="AQ153" s="1">
        <v>1365.077084624191</v>
      </c>
      <c r="AR153" s="1">
        <v>1361.6124221675379</v>
      </c>
      <c r="AS153" s="1">
        <v>3.491359949111938</v>
      </c>
      <c r="AT153" s="1">
        <v>0.41013259984447359</v>
      </c>
      <c r="AU153" s="1">
        <v>-2.527305711724814E-2</v>
      </c>
      <c r="AV153" s="1">
        <v>1</v>
      </c>
      <c r="AW153" s="1"/>
      <c r="AX153" s="1"/>
    </row>
    <row r="154" spans="1:50" x14ac:dyDescent="0.3">
      <c r="A154">
        <v>1</v>
      </c>
      <c r="B154">
        <v>49.89</v>
      </c>
      <c r="C154">
        <v>0.31</v>
      </c>
      <c r="D154">
        <v>1.24</v>
      </c>
      <c r="E154">
        <v>0.21</v>
      </c>
      <c r="F154">
        <v>17.190000000000001</v>
      </c>
      <c r="G154">
        <v>0.46</v>
      </c>
      <c r="H154">
        <v>10.3</v>
      </c>
      <c r="I154">
        <v>20.02</v>
      </c>
      <c r="J154">
        <v>0.37</v>
      </c>
      <c r="K154">
        <v>0.03</v>
      </c>
      <c r="L154" s="1">
        <v>0</v>
      </c>
      <c r="M154">
        <v>0.09</v>
      </c>
      <c r="N154" s="1">
        <v>100.11</v>
      </c>
      <c r="O154" s="1" t="s">
        <v>79</v>
      </c>
      <c r="P154" t="str" cm="1">
        <f t="array" ref="P154">_xlfn.IFS(A154=1,"Core",A154=2,"Rim",TRUE,"Mantle")</f>
        <v>Core</v>
      </c>
      <c r="Q154" s="1" t="s">
        <v>92</v>
      </c>
      <c r="R154">
        <v>1.917</v>
      </c>
      <c r="S154">
        <v>8.9999999999999993E-3</v>
      </c>
      <c r="T154">
        <v>5.6000000000000001E-2</v>
      </c>
      <c r="U154">
        <v>6.0000000000000001E-3</v>
      </c>
      <c r="V154">
        <v>0.114</v>
      </c>
      <c r="W154">
        <v>0.439</v>
      </c>
      <c r="X154">
        <v>1.4999999999999999E-2</v>
      </c>
      <c r="Y154">
        <v>0.59</v>
      </c>
      <c r="Z154">
        <v>0.82399999999999995</v>
      </c>
      <c r="AA154">
        <v>2.8000000000000001E-2</v>
      </c>
      <c r="AB154">
        <v>1E-3</v>
      </c>
      <c r="AC154">
        <v>4</v>
      </c>
      <c r="AD154">
        <v>41.574167507568113</v>
      </c>
      <c r="AE154">
        <v>29.767911200807262</v>
      </c>
      <c r="AF154">
        <v>28.657921291624628</v>
      </c>
      <c r="AG154" s="2">
        <f t="shared" si="4"/>
        <v>57.337220602526727</v>
      </c>
      <c r="AH154" s="2">
        <f t="shared" si="5"/>
        <v>0.20614828209764918</v>
      </c>
      <c r="AI154">
        <v>0.49445005045408685</v>
      </c>
      <c r="AJ154">
        <v>0.41574167507568111</v>
      </c>
      <c r="AM154">
        <v>1321.701870826312</v>
      </c>
      <c r="AN154">
        <v>1394.766967773438</v>
      </c>
      <c r="AO154">
        <v>6.0667128562927246</v>
      </c>
      <c r="AP154">
        <v>1305.021240234375</v>
      </c>
      <c r="AS154">
        <v>4.577913761138916</v>
      </c>
      <c r="AV154">
        <v>1</v>
      </c>
    </row>
    <row r="155" spans="1:50" x14ac:dyDescent="0.3">
      <c r="A155">
        <v>1</v>
      </c>
      <c r="B155">
        <v>50.857518463810933</v>
      </c>
      <c r="C155">
        <v>0.38423929098966031</v>
      </c>
      <c r="D155">
        <v>1.0640472673559824</v>
      </c>
      <c r="E155">
        <v>0.18719350073855243</v>
      </c>
      <c r="F155">
        <v>16.01982274741507</v>
      </c>
      <c r="G155">
        <v>0.42364844903988186</v>
      </c>
      <c r="H155">
        <v>10.975450516986706</v>
      </c>
      <c r="I155">
        <v>19.891772525849337</v>
      </c>
      <c r="J155">
        <v>0.24630723781388481</v>
      </c>
      <c r="K155">
        <v>0</v>
      </c>
      <c r="L155" s="1">
        <v>0</v>
      </c>
      <c r="M155">
        <v>0</v>
      </c>
      <c r="N155" s="1">
        <v>100.05</v>
      </c>
      <c r="O155" s="1" t="s">
        <v>79</v>
      </c>
      <c r="P155" t="str" cm="1">
        <f t="array" ref="P155">_xlfn.IFS(A155=1,"Core",A155=2,"Rim",TRUE,"Mantle")</f>
        <v>Core</v>
      </c>
      <c r="Q155" s="1" t="s">
        <v>92</v>
      </c>
      <c r="R155">
        <v>1.948</v>
      </c>
      <c r="S155">
        <v>1.0999999999999999E-2</v>
      </c>
      <c r="T155">
        <v>4.8000000000000001E-2</v>
      </c>
      <c r="U155">
        <v>6.0000000000000001E-3</v>
      </c>
      <c r="V155">
        <v>4.7E-2</v>
      </c>
      <c r="W155">
        <v>0.46600000000000003</v>
      </c>
      <c r="X155">
        <v>1.4E-2</v>
      </c>
      <c r="Y155">
        <v>0.626</v>
      </c>
      <c r="Z155">
        <v>0.81599999999999995</v>
      </c>
      <c r="AA155">
        <v>1.7999999999999999E-2</v>
      </c>
      <c r="AB155">
        <v>0</v>
      </c>
      <c r="AC155">
        <v>4</v>
      </c>
      <c r="AD155">
        <v>41.442356526155407</v>
      </c>
      <c r="AE155">
        <v>31.792788217369221</v>
      </c>
      <c r="AF155">
        <v>26.764855256475371</v>
      </c>
      <c r="AG155" s="2">
        <f t="shared" si="4"/>
        <v>57.326007326007321</v>
      </c>
      <c r="AH155" s="2">
        <f t="shared" si="5"/>
        <v>9.1617933723196876E-2</v>
      </c>
      <c r="AI155">
        <v>0.47486033519553073</v>
      </c>
      <c r="AJ155">
        <v>0.41442356526155405</v>
      </c>
      <c r="AL155">
        <v>-1.354732372388145</v>
      </c>
      <c r="AM155">
        <v>1331.768633030094</v>
      </c>
      <c r="AN155">
        <v>1390.756958007812</v>
      </c>
      <c r="AO155">
        <v>3.364987850189209</v>
      </c>
      <c r="AP155">
        <v>1328.261108398438</v>
      </c>
      <c r="AQ155">
        <v>1332.1257094598141</v>
      </c>
      <c r="AR155">
        <v>1334.18237728699</v>
      </c>
      <c r="AS155">
        <v>3.1454939842224121</v>
      </c>
      <c r="AT155">
        <v>-3.5297296781309342</v>
      </c>
      <c r="AU155">
        <v>-3.2709567686936971</v>
      </c>
      <c r="AV155">
        <v>1</v>
      </c>
    </row>
    <row r="156" spans="1:50" x14ac:dyDescent="0.3">
      <c r="A156">
        <v>1</v>
      </c>
      <c r="B156">
        <v>51.77</v>
      </c>
      <c r="C156">
        <v>0.30530000000000002</v>
      </c>
      <c r="D156">
        <v>1.0408999999999999</v>
      </c>
      <c r="E156">
        <v>0.19359999999999999</v>
      </c>
      <c r="F156">
        <v>15.44</v>
      </c>
      <c r="G156">
        <v>0.4345</v>
      </c>
      <c r="H156">
        <v>11.44</v>
      </c>
      <c r="I156">
        <v>19.21</v>
      </c>
      <c r="J156">
        <v>0.32669999999999999</v>
      </c>
      <c r="K156">
        <v>1.0999999999999999E-2</v>
      </c>
      <c r="L156" s="1">
        <v>0</v>
      </c>
      <c r="M156">
        <v>3.6400000000000002E-2</v>
      </c>
      <c r="N156" s="1">
        <v>100.20840000000001</v>
      </c>
      <c r="O156" s="1" t="s">
        <v>79</v>
      </c>
      <c r="P156" t="str" cm="1">
        <f t="array" ref="P156">_xlfn.IFS(A156=1,"Core",A156=2,"Rim",TRUE,"Mantle")</f>
        <v>Core</v>
      </c>
      <c r="Q156" s="1" t="s">
        <v>92</v>
      </c>
      <c r="R156">
        <v>1.9730000000000001</v>
      </c>
      <c r="S156">
        <v>8.9999999999999993E-3</v>
      </c>
      <c r="T156">
        <v>4.7E-2</v>
      </c>
      <c r="U156">
        <v>6.0000000000000001E-3</v>
      </c>
      <c r="V156">
        <v>8.0000000000000002E-3</v>
      </c>
      <c r="W156">
        <v>0.48399999999999999</v>
      </c>
      <c r="X156">
        <v>1.4E-2</v>
      </c>
      <c r="Y156">
        <v>0.65</v>
      </c>
      <c r="Z156">
        <v>0.78500000000000003</v>
      </c>
      <c r="AA156">
        <v>2.4E-2</v>
      </c>
      <c r="AB156">
        <v>1E-3</v>
      </c>
      <c r="AC156">
        <v>4</v>
      </c>
      <c r="AD156">
        <v>40.443070582174137</v>
      </c>
      <c r="AE156">
        <v>33.487892838742923</v>
      </c>
      <c r="AF156">
        <v>26.069036579082944</v>
      </c>
      <c r="AG156" s="2">
        <f t="shared" si="4"/>
        <v>57.319223985890652</v>
      </c>
      <c r="AH156" s="2">
        <f t="shared" si="5"/>
        <v>1.6260162601626018E-2</v>
      </c>
      <c r="AI156">
        <v>0.46290571870170011</v>
      </c>
      <c r="AJ156">
        <v>0.40443070582174134</v>
      </c>
      <c r="AL156">
        <v>1.2835095402382279</v>
      </c>
      <c r="AM156">
        <v>1356.840839041696</v>
      </c>
      <c r="AN156">
        <v>1361.239501953125</v>
      </c>
      <c r="AO156">
        <v>3.3365447521209721</v>
      </c>
      <c r="AP156">
        <v>1326.76513671875</v>
      </c>
      <c r="AQ156">
        <v>1387.3857886164669</v>
      </c>
      <c r="AR156">
        <v>1397.093653797366</v>
      </c>
      <c r="AS156">
        <v>3.5050690174102779</v>
      </c>
      <c r="AT156">
        <v>2.033911830513262</v>
      </c>
      <c r="AU156">
        <v>3.245648427095762</v>
      </c>
      <c r="AV156">
        <v>1</v>
      </c>
    </row>
    <row r="157" spans="1:50" x14ac:dyDescent="0.3">
      <c r="A157">
        <v>1</v>
      </c>
      <c r="B157">
        <v>51.45</v>
      </c>
      <c r="C157">
        <v>0.36</v>
      </c>
      <c r="D157">
        <v>0.98</v>
      </c>
      <c r="E157">
        <v>0.17</v>
      </c>
      <c r="F157">
        <v>15.71</v>
      </c>
      <c r="G157">
        <v>0.47</v>
      </c>
      <c r="H157">
        <v>11.06</v>
      </c>
      <c r="I157">
        <v>20.16</v>
      </c>
      <c r="J157">
        <v>0.25</v>
      </c>
      <c r="K157">
        <v>0</v>
      </c>
      <c r="L157" s="1">
        <v>0</v>
      </c>
      <c r="M157">
        <v>0</v>
      </c>
      <c r="N157" s="1">
        <v>100.61</v>
      </c>
      <c r="O157" s="1" t="s">
        <v>79</v>
      </c>
      <c r="P157" t="str" cm="1">
        <f t="array" ref="P157">_xlfn.IFS(A157=1,"Core",A157=2,"Rim",TRUE,"Mantle")</f>
        <v>Core</v>
      </c>
      <c r="Q157" s="1" t="s">
        <v>92</v>
      </c>
      <c r="R157">
        <v>1.958</v>
      </c>
      <c r="S157">
        <v>0.01</v>
      </c>
      <c r="T157">
        <v>4.3999999999999997E-2</v>
      </c>
      <c r="U157">
        <v>5.0000000000000001E-3</v>
      </c>
      <c r="V157">
        <v>3.3000000000000002E-2</v>
      </c>
      <c r="W157">
        <v>0.46700000000000003</v>
      </c>
      <c r="X157">
        <v>1.4999999999999999E-2</v>
      </c>
      <c r="Y157">
        <v>0.627</v>
      </c>
      <c r="Z157">
        <v>0.82199999999999995</v>
      </c>
      <c r="AA157">
        <v>1.7999999999999999E-2</v>
      </c>
      <c r="AB157">
        <v>0</v>
      </c>
      <c r="AC157">
        <v>4</v>
      </c>
      <c r="AD157">
        <v>41.853360488798373</v>
      </c>
      <c r="AE157">
        <v>31.924643584521384</v>
      </c>
      <c r="AF157">
        <v>26.221995926680247</v>
      </c>
      <c r="AG157" s="2">
        <f t="shared" si="4"/>
        <v>57.312614259597808</v>
      </c>
      <c r="AH157" s="2">
        <f t="shared" si="5"/>
        <v>6.6000000000000003E-2</v>
      </c>
      <c r="AI157">
        <v>0.47148676171079434</v>
      </c>
      <c r="AJ157">
        <v>0.41853360488798375</v>
      </c>
      <c r="AL157">
        <v>-1.035094790904115</v>
      </c>
      <c r="AM157">
        <v>1331.7895499202209</v>
      </c>
      <c r="AN157">
        <v>1385.926025390625</v>
      </c>
      <c r="AO157">
        <v>3.4784679412841801</v>
      </c>
      <c r="AP157">
        <v>1318.441284179688</v>
      </c>
      <c r="AQ157">
        <v>1347.4218764939701</v>
      </c>
      <c r="AR157">
        <v>1353.622324425455</v>
      </c>
      <c r="AS157">
        <v>3.0958917140960689</v>
      </c>
      <c r="AT157">
        <v>-1.9301747753102061</v>
      </c>
      <c r="AU157">
        <v>-1.15152118103266</v>
      </c>
      <c r="AV157">
        <v>1</v>
      </c>
    </row>
    <row r="158" spans="1:50" x14ac:dyDescent="0.3">
      <c r="A158">
        <v>1</v>
      </c>
      <c r="B158">
        <v>51.209739542225726</v>
      </c>
      <c r="C158">
        <v>0.3762509865824783</v>
      </c>
      <c r="D158">
        <v>1.0792462509865826</v>
      </c>
      <c r="E158">
        <v>0.22773086029992107</v>
      </c>
      <c r="F158">
        <v>15.802541436464089</v>
      </c>
      <c r="G158">
        <v>0.47526440410418308</v>
      </c>
      <c r="H158">
        <v>11.079601420678769</v>
      </c>
      <c r="I158">
        <v>19.792782162588793</v>
      </c>
      <c r="J158">
        <v>0.26733622730860301</v>
      </c>
      <c r="K158">
        <v>9.9013417521704814E-3</v>
      </c>
      <c r="L158" s="1">
        <v>0</v>
      </c>
      <c r="M158">
        <v>3.9605367008681926E-2</v>
      </c>
      <c r="N158" s="1">
        <v>100.36</v>
      </c>
      <c r="O158" s="1" t="s">
        <v>79</v>
      </c>
      <c r="P158" t="str" cm="1">
        <f t="array" ref="P158">_xlfn.IFS(A158=1,"Core",A158=2,"Rim",TRUE,"Mantle")</f>
        <v>Core</v>
      </c>
      <c r="Q158" s="1" t="s">
        <v>92</v>
      </c>
      <c r="R158">
        <v>1.954</v>
      </c>
      <c r="S158">
        <v>1.0999999999999999E-2</v>
      </c>
      <c r="T158">
        <v>4.9000000000000002E-2</v>
      </c>
      <c r="U158">
        <v>7.0000000000000001E-3</v>
      </c>
      <c r="V158">
        <v>3.5000000000000003E-2</v>
      </c>
      <c r="W158">
        <v>0.47</v>
      </c>
      <c r="X158">
        <v>1.4999999999999999E-2</v>
      </c>
      <c r="Y158">
        <v>0.63</v>
      </c>
      <c r="Z158">
        <v>0.80900000000000005</v>
      </c>
      <c r="AA158">
        <v>0.02</v>
      </c>
      <c r="AB158">
        <v>0</v>
      </c>
      <c r="AC158">
        <v>4</v>
      </c>
      <c r="AD158">
        <v>41.296579887697803</v>
      </c>
      <c r="AE158">
        <v>32.159264931087286</v>
      </c>
      <c r="AF158">
        <v>26.544155181214901</v>
      </c>
      <c r="AG158" s="2">
        <f t="shared" si="4"/>
        <v>57.272727272727266</v>
      </c>
      <c r="AH158" s="2">
        <f t="shared" si="5"/>
        <v>6.9306930693069313E-2</v>
      </c>
      <c r="AI158">
        <v>0.47192445125063803</v>
      </c>
      <c r="AJ158">
        <v>0.41296579887697804</v>
      </c>
      <c r="AL158">
        <v>-0.56196212194204165</v>
      </c>
      <c r="AM158">
        <v>1334.446687321843</v>
      </c>
      <c r="AN158">
        <v>1392.2099609375</v>
      </c>
      <c r="AO158">
        <v>4.1855764389038086</v>
      </c>
      <c r="AP158">
        <v>1319.485595703125</v>
      </c>
      <c r="AQ158">
        <v>1354.740625315445</v>
      </c>
      <c r="AR158">
        <v>1358.417869263498</v>
      </c>
      <c r="AS158">
        <v>3.264833927154541</v>
      </c>
      <c r="AT158">
        <v>-1.0806927646431179</v>
      </c>
      <c r="AU158">
        <v>-0.61909261394756854</v>
      </c>
      <c r="AV158">
        <v>1</v>
      </c>
    </row>
    <row r="159" spans="1:50" x14ac:dyDescent="0.3">
      <c r="A159">
        <v>1</v>
      </c>
      <c r="B159">
        <v>50.543883266188459</v>
      </c>
      <c r="C159">
        <v>0.40395696177655499</v>
      </c>
      <c r="D159">
        <v>1.2709865382725756</v>
      </c>
      <c r="E159">
        <v>0.18719956765254986</v>
      </c>
      <c r="F159">
        <v>16.503119779895844</v>
      </c>
      <c r="G159">
        <v>0.49263044119092064</v>
      </c>
      <c r="H159">
        <v>10.749196226785889</v>
      </c>
      <c r="I159">
        <v>19.793891127051193</v>
      </c>
      <c r="J159">
        <v>0.30543087353837084</v>
      </c>
      <c r="K159">
        <v>1.970521764763683E-2</v>
      </c>
      <c r="L159" s="1">
        <v>0</v>
      </c>
      <c r="M159">
        <v>0</v>
      </c>
      <c r="N159" s="1">
        <v>100.27</v>
      </c>
      <c r="O159" s="1" t="s">
        <v>79</v>
      </c>
      <c r="P159" t="str" cm="1">
        <f t="array" ref="P159">_xlfn.IFS(A159=1,"Core",A159=2,"Rim",TRUE,"Mantle")</f>
        <v>Core</v>
      </c>
      <c r="Q159" s="1" t="s">
        <v>92</v>
      </c>
      <c r="R159">
        <v>1.9339999999999999</v>
      </c>
      <c r="S159">
        <v>1.2E-2</v>
      </c>
      <c r="T159">
        <v>5.7000000000000002E-2</v>
      </c>
      <c r="U159">
        <v>6.0000000000000001E-3</v>
      </c>
      <c r="V159">
        <v>7.0000000000000007E-2</v>
      </c>
      <c r="W159">
        <v>0.45800000000000002</v>
      </c>
      <c r="X159">
        <v>1.6E-2</v>
      </c>
      <c r="Y159">
        <v>0.61299999999999999</v>
      </c>
      <c r="Z159">
        <v>0.81100000000000005</v>
      </c>
      <c r="AA159">
        <v>2.3E-2</v>
      </c>
      <c r="AB159">
        <v>1E-3</v>
      </c>
      <c r="AC159">
        <v>4</v>
      </c>
      <c r="AD159">
        <v>41.209349593495936</v>
      </c>
      <c r="AE159">
        <v>31.148373983739834</v>
      </c>
      <c r="AF159">
        <v>27.64227642276423</v>
      </c>
      <c r="AG159" s="2">
        <f t="shared" si="4"/>
        <v>57.236227824463114</v>
      </c>
      <c r="AH159" s="2">
        <f t="shared" si="5"/>
        <v>0.13257575757575757</v>
      </c>
      <c r="AI159">
        <v>0.48246951219512196</v>
      </c>
      <c r="AJ159">
        <v>0.41209349593495936</v>
      </c>
      <c r="AL159">
        <v>-0.8481634119859649</v>
      </c>
      <c r="AM159">
        <v>1325.759458885766</v>
      </c>
      <c r="AN159">
        <v>1368.142822265625</v>
      </c>
      <c r="AO159">
        <v>5.0858626365661621</v>
      </c>
      <c r="AP159">
        <v>1307.25634765625</v>
      </c>
      <c r="AQ159">
        <v>1327.1458061024159</v>
      </c>
      <c r="AR159">
        <v>1321.1468443077149</v>
      </c>
      <c r="AS159">
        <v>3.861871480941772</v>
      </c>
      <c r="AT159">
        <v>-3.6131370889597751</v>
      </c>
      <c r="AU159">
        <v>-4.3703903471683088</v>
      </c>
      <c r="AV159">
        <v>1</v>
      </c>
    </row>
    <row r="160" spans="1:50" x14ac:dyDescent="0.3">
      <c r="A160">
        <v>1</v>
      </c>
      <c r="B160">
        <v>50.730336382413689</v>
      </c>
      <c r="C160">
        <v>0.39409855414576578</v>
      </c>
      <c r="D160">
        <v>1.1527382708763647</v>
      </c>
      <c r="E160">
        <v>0.16749188551195046</v>
      </c>
      <c r="F160">
        <v>16.739336087341396</v>
      </c>
      <c r="G160">
        <v>0.42365594570669812</v>
      </c>
      <c r="H160">
        <v>11.054464443788728</v>
      </c>
      <c r="I160">
        <v>19.103927412215995</v>
      </c>
      <c r="J160">
        <v>0.36454116258483327</v>
      </c>
      <c r="K160">
        <v>0</v>
      </c>
      <c r="L160" s="1">
        <v>0</v>
      </c>
      <c r="M160">
        <v>3.9409855414576575E-2</v>
      </c>
      <c r="N160" s="1">
        <v>100.17000000000002</v>
      </c>
      <c r="O160" s="1" t="s">
        <v>79</v>
      </c>
      <c r="P160" t="str" cm="1">
        <f t="array" ref="P160">_xlfn.IFS(A160=1,"Core",A160=2,"Rim",TRUE,"Mantle")</f>
        <v>Core</v>
      </c>
      <c r="Q160" s="1" t="s">
        <v>92</v>
      </c>
      <c r="R160">
        <v>1.9410000000000001</v>
      </c>
      <c r="S160">
        <v>1.0999999999999999E-2</v>
      </c>
      <c r="T160">
        <v>5.1999999999999998E-2</v>
      </c>
      <c r="U160">
        <v>5.0000000000000001E-3</v>
      </c>
      <c r="V160">
        <v>6.5000000000000002E-2</v>
      </c>
      <c r="W160">
        <v>0.47099999999999997</v>
      </c>
      <c r="X160">
        <v>1.4E-2</v>
      </c>
      <c r="Y160">
        <v>0.63</v>
      </c>
      <c r="Z160">
        <v>0.78300000000000003</v>
      </c>
      <c r="AA160">
        <v>2.7E-2</v>
      </c>
      <c r="AB160">
        <v>0</v>
      </c>
      <c r="AC160">
        <v>4</v>
      </c>
      <c r="AD160">
        <v>39.887926642893525</v>
      </c>
      <c r="AE160">
        <v>32.093734080489043</v>
      </c>
      <c r="AF160">
        <v>28.018339276617422</v>
      </c>
      <c r="AG160" s="2">
        <f t="shared" si="4"/>
        <v>57.220708446866489</v>
      </c>
      <c r="AH160" s="2">
        <f t="shared" si="5"/>
        <v>0.12126865671641791</v>
      </c>
      <c r="AI160">
        <v>0.47962302598064183</v>
      </c>
      <c r="AJ160">
        <v>0.39887926642893523</v>
      </c>
      <c r="AL160">
        <v>0.21731056893918321</v>
      </c>
      <c r="AM160">
        <v>1342.3774144162139</v>
      </c>
      <c r="AN160">
        <v>1381.542602539062</v>
      </c>
      <c r="AO160">
        <v>2.9541549682617192</v>
      </c>
      <c r="AP160">
        <v>1335.234375</v>
      </c>
      <c r="AQ160">
        <v>1345.149298714646</v>
      </c>
      <c r="AR160">
        <v>1338.952959377307</v>
      </c>
      <c r="AS160">
        <v>4.5510401725769043</v>
      </c>
      <c r="AT160">
        <v>-1.659951812866439</v>
      </c>
      <c r="AU160">
        <v>-2.4406488462936369</v>
      </c>
      <c r="AV160">
        <v>1</v>
      </c>
    </row>
    <row r="161" spans="1:50" x14ac:dyDescent="0.3">
      <c r="A161">
        <v>1</v>
      </c>
      <c r="B161">
        <v>50.28</v>
      </c>
      <c r="C161">
        <v>0.39560000000000001</v>
      </c>
      <c r="D161">
        <v>1.1561999999999999</v>
      </c>
      <c r="E161">
        <v>0.26619999999999999</v>
      </c>
      <c r="F161">
        <v>15.72</v>
      </c>
      <c r="G161">
        <v>0.44850000000000001</v>
      </c>
      <c r="H161">
        <v>10.84</v>
      </c>
      <c r="I161">
        <v>19.3</v>
      </c>
      <c r="J161">
        <v>0.32029999999999997</v>
      </c>
      <c r="K161">
        <v>0</v>
      </c>
      <c r="L161" s="1">
        <v>0</v>
      </c>
      <c r="M161">
        <v>2.4400000000000002E-2</v>
      </c>
      <c r="N161" s="1">
        <v>98.751199999999997</v>
      </c>
      <c r="O161" s="1" t="s">
        <v>79</v>
      </c>
      <c r="P161" t="str" cm="1">
        <f t="array" ref="P161">_xlfn.IFS(A161=1,"Core",A161=2,"Rim",TRUE,"Mantle")</f>
        <v>Core</v>
      </c>
      <c r="Q161" s="1" t="s">
        <v>92</v>
      </c>
      <c r="R161">
        <v>1.95</v>
      </c>
      <c r="S161">
        <v>1.2E-2</v>
      </c>
      <c r="T161">
        <v>5.2999999999999999E-2</v>
      </c>
      <c r="U161">
        <v>8.0000000000000002E-3</v>
      </c>
      <c r="V161">
        <v>0.04</v>
      </c>
      <c r="W161">
        <v>0.47</v>
      </c>
      <c r="X161">
        <v>1.4999999999999999E-2</v>
      </c>
      <c r="Y161">
        <v>0.627</v>
      </c>
      <c r="Z161">
        <v>0.80200000000000005</v>
      </c>
      <c r="AA161">
        <v>2.4E-2</v>
      </c>
      <c r="AB161">
        <v>0</v>
      </c>
      <c r="AC161">
        <v>4</v>
      </c>
      <c r="AD161">
        <v>41.044012282497441</v>
      </c>
      <c r="AE161">
        <v>32.088024564994882</v>
      </c>
      <c r="AF161">
        <v>26.867963152507674</v>
      </c>
      <c r="AG161" s="2">
        <f t="shared" si="4"/>
        <v>57.155879671832267</v>
      </c>
      <c r="AH161" s="2">
        <f t="shared" si="5"/>
        <v>7.8431372549019607E-2</v>
      </c>
      <c r="AI161">
        <v>0.47389969293756395</v>
      </c>
      <c r="AJ161">
        <v>0.41044012282497438</v>
      </c>
      <c r="AL161">
        <v>0.12682509113465201</v>
      </c>
      <c r="AM161">
        <v>1340.055277924371</v>
      </c>
      <c r="AN161">
        <v>1420.219482421875</v>
      </c>
      <c r="AO161">
        <v>5.1414761543273926</v>
      </c>
      <c r="AP161">
        <v>1326.720825195312</v>
      </c>
      <c r="AQ161">
        <v>1360.075882773082</v>
      </c>
      <c r="AR161">
        <v>1361.4449151077911</v>
      </c>
      <c r="AS161">
        <v>3.4779331684112549</v>
      </c>
      <c r="AT161">
        <v>-0.23753306601793159</v>
      </c>
      <c r="AU161">
        <v>-6.5505458131479344E-2</v>
      </c>
      <c r="AV161">
        <v>1</v>
      </c>
    </row>
    <row r="162" spans="1:50" x14ac:dyDescent="0.3">
      <c r="A162">
        <v>1</v>
      </c>
      <c r="B162">
        <v>51.527189594008675</v>
      </c>
      <c r="C162">
        <v>0.29704375246353959</v>
      </c>
      <c r="D162">
        <v>1.0891604256996454</v>
      </c>
      <c r="E162">
        <v>0.19802916830902642</v>
      </c>
      <c r="F162">
        <v>15.911643673630271</v>
      </c>
      <c r="G162">
        <v>0.51487583760346867</v>
      </c>
      <c r="H162">
        <v>11.218352384706346</v>
      </c>
      <c r="I162">
        <v>19.387055577453683</v>
      </c>
      <c r="J162">
        <v>0.32674812770989359</v>
      </c>
      <c r="K162">
        <v>0</v>
      </c>
      <c r="L162" s="1">
        <v>0</v>
      </c>
      <c r="M162">
        <v>9.901458415451321E-3</v>
      </c>
      <c r="N162" s="1">
        <v>100.48</v>
      </c>
      <c r="O162" s="1" t="s">
        <v>79</v>
      </c>
      <c r="P162" t="str" cm="1">
        <f t="array" ref="P162">_xlfn.IFS(A162=1,"Core",A162=2,"Rim",TRUE,"Mantle")</f>
        <v>Core</v>
      </c>
      <c r="Q162" s="1" t="s">
        <v>92</v>
      </c>
      <c r="R162">
        <v>1.962</v>
      </c>
      <c r="S162">
        <v>8.9999999999999993E-3</v>
      </c>
      <c r="T162">
        <v>4.9000000000000002E-2</v>
      </c>
      <c r="U162">
        <v>6.0000000000000001E-3</v>
      </c>
      <c r="V162">
        <v>2.9000000000000001E-2</v>
      </c>
      <c r="W162">
        <v>0.47799999999999998</v>
      </c>
      <c r="X162">
        <v>1.7000000000000001E-2</v>
      </c>
      <c r="Y162">
        <v>0.63700000000000001</v>
      </c>
      <c r="Z162">
        <v>0.79100000000000004</v>
      </c>
      <c r="AA162">
        <v>2.4E-2</v>
      </c>
      <c r="AB162">
        <v>0</v>
      </c>
      <c r="AC162">
        <v>4</v>
      </c>
      <c r="AD162">
        <v>40.522540983606561</v>
      </c>
      <c r="AE162">
        <v>32.633196721311478</v>
      </c>
      <c r="AF162">
        <v>26.844262295081972</v>
      </c>
      <c r="AG162" s="2">
        <f t="shared" si="4"/>
        <v>57.130044843049333</v>
      </c>
      <c r="AH162" s="2">
        <f t="shared" si="5"/>
        <v>5.7199211045364892E-2</v>
      </c>
      <c r="AI162">
        <v>0.47105532786885251</v>
      </c>
      <c r="AJ162">
        <v>0.40522540983606559</v>
      </c>
      <c r="AL162">
        <v>0.76876590443972859</v>
      </c>
      <c r="AM162">
        <v>1342.0760208926481</v>
      </c>
      <c r="AN162">
        <v>1380.40380859375</v>
      </c>
      <c r="AO162">
        <v>3.53624439239502</v>
      </c>
      <c r="AP162">
        <v>1318.958740234375</v>
      </c>
      <c r="AQ162">
        <v>1376.0114944911991</v>
      </c>
      <c r="AR162">
        <v>1382.2882050355649</v>
      </c>
      <c r="AS162">
        <v>3.425245046615601</v>
      </c>
      <c r="AT162">
        <v>1.144322799881593</v>
      </c>
      <c r="AU162">
        <v>1.930200667751816</v>
      </c>
      <c r="AV162">
        <v>1</v>
      </c>
    </row>
    <row r="163" spans="1:50" x14ac:dyDescent="0.3">
      <c r="A163" s="1">
        <v>1</v>
      </c>
      <c r="B163" s="1">
        <v>50.012</v>
      </c>
      <c r="C163" s="1">
        <v>0.39090000000000003</v>
      </c>
      <c r="D163" s="1">
        <v>1.2003999999999999</v>
      </c>
      <c r="E163" s="1">
        <v>0.17949999999999999</v>
      </c>
      <c r="F163" s="1">
        <v>16.3842</v>
      </c>
      <c r="G163" s="1">
        <v>0.46739999999999998</v>
      </c>
      <c r="H163" s="1">
        <v>10.7621</v>
      </c>
      <c r="I163" s="1">
        <v>19.136500000000002</v>
      </c>
      <c r="J163" s="1">
        <v>0.34320000000000001</v>
      </c>
      <c r="K163" s="1">
        <v>0</v>
      </c>
      <c r="L163" s="1">
        <v>0</v>
      </c>
      <c r="M163" s="1">
        <v>0</v>
      </c>
      <c r="N163" s="1">
        <v>98.876199999999997</v>
      </c>
      <c r="O163" s="1" t="s">
        <v>79</v>
      </c>
      <c r="P163" t="str" cm="1">
        <f t="array" ref="P163">_xlfn.IFS(A163=1,"Core",A163=2,"Rim",TRUE,"Mantle")</f>
        <v>Core</v>
      </c>
      <c r="Q163" s="1" t="s">
        <v>80</v>
      </c>
      <c r="R163" s="1">
        <v>1.9390000000000001</v>
      </c>
      <c r="S163" s="1">
        <v>1.0999999999999999E-2</v>
      </c>
      <c r="T163" s="1">
        <v>5.5E-2</v>
      </c>
      <c r="U163" s="1">
        <v>6.0000000000000001E-3</v>
      </c>
      <c r="V163" s="1">
        <v>6.5000000000000002E-2</v>
      </c>
      <c r="W163" s="1">
        <v>0.46700000000000003</v>
      </c>
      <c r="X163" s="1">
        <v>1.4999999999999999E-2</v>
      </c>
      <c r="Y163" s="1">
        <v>0.622</v>
      </c>
      <c r="Z163" s="1">
        <v>0.79500000000000004</v>
      </c>
      <c r="AA163" s="1">
        <v>2.5999999999999999E-2</v>
      </c>
      <c r="AB163" s="1">
        <v>0</v>
      </c>
      <c r="AC163" s="1">
        <v>4</v>
      </c>
      <c r="AD163" s="2">
        <v>40.478615071283095</v>
      </c>
      <c r="AE163" s="2">
        <v>31.670061099796332</v>
      </c>
      <c r="AF163" s="2">
        <v>27.85132382892057</v>
      </c>
      <c r="AG163" s="2">
        <f t="shared" si="4"/>
        <v>57.116620752984396</v>
      </c>
      <c r="AH163" s="2">
        <f t="shared" si="5"/>
        <v>0.12218045112781954</v>
      </c>
      <c r="AI163" s="2">
        <v>0.4809063136456212</v>
      </c>
      <c r="AJ163" s="2">
        <v>0.40478615071283097</v>
      </c>
      <c r="AK163" s="1"/>
      <c r="AL163" s="1">
        <v>-3.4341457733596308E-2</v>
      </c>
      <c r="AM163" s="1">
        <v>1334.6464583013419</v>
      </c>
      <c r="AN163" s="1">
        <v>1395.749633789062</v>
      </c>
      <c r="AO163" s="1">
        <v>4.7127466201782227</v>
      </c>
      <c r="AP163" s="1">
        <v>1316.309936523438</v>
      </c>
      <c r="AQ163" s="1">
        <v>1344.50926317057</v>
      </c>
      <c r="AR163" s="1">
        <v>1339.945212192835</v>
      </c>
      <c r="AS163" s="1">
        <v>3.926486492156982</v>
      </c>
      <c r="AT163" s="1">
        <v>-1.6639743348659981</v>
      </c>
      <c r="AU163" s="1">
        <v>-2.2392741111185761</v>
      </c>
      <c r="AV163" s="1">
        <v>1</v>
      </c>
      <c r="AW163" s="1"/>
      <c r="AX163" s="1"/>
    </row>
    <row r="164" spans="1:50" x14ac:dyDescent="0.3">
      <c r="A164">
        <v>1</v>
      </c>
      <c r="B164">
        <v>50.595074977947668</v>
      </c>
      <c r="C164">
        <v>0.41382534548662153</v>
      </c>
      <c r="D164">
        <v>1.1330932078800353</v>
      </c>
      <c r="E164">
        <v>0.13794178182887387</v>
      </c>
      <c r="F164">
        <v>16.789485445457217</v>
      </c>
      <c r="G164">
        <v>0.41382534548662153</v>
      </c>
      <c r="H164">
        <v>10.670782122905027</v>
      </c>
      <c r="I164">
        <v>20.060676271684798</v>
      </c>
      <c r="J164">
        <v>0.31529550132314027</v>
      </c>
      <c r="K164">
        <v>0</v>
      </c>
      <c r="L164" s="1">
        <v>0</v>
      </c>
      <c r="M164">
        <v>0</v>
      </c>
      <c r="N164" s="1">
        <v>100.52999999999999</v>
      </c>
      <c r="O164" s="1" t="s">
        <v>79</v>
      </c>
      <c r="P164" t="str" cm="1">
        <f t="array" ref="P164">_xlfn.IFS(A164=1,"Core",A164=2,"Rim",TRUE,"Mantle")</f>
        <v>Core</v>
      </c>
      <c r="Q164" s="1" t="s">
        <v>92</v>
      </c>
      <c r="R164">
        <v>1.9319999999999999</v>
      </c>
      <c r="S164">
        <v>1.2E-2</v>
      </c>
      <c r="T164">
        <v>5.0999999999999997E-2</v>
      </c>
      <c r="U164">
        <v>4.0000000000000001E-3</v>
      </c>
      <c r="V164">
        <v>0.08</v>
      </c>
      <c r="W164">
        <v>0.45600000000000002</v>
      </c>
      <c r="X164">
        <v>1.2999999999999999E-2</v>
      </c>
      <c r="Y164">
        <v>0.60699999999999998</v>
      </c>
      <c r="Z164">
        <v>0.82099999999999995</v>
      </c>
      <c r="AA164">
        <v>2.3E-2</v>
      </c>
      <c r="AB164">
        <v>0</v>
      </c>
      <c r="AC164">
        <v>4</v>
      </c>
      <c r="AD164">
        <v>41.527567020738495</v>
      </c>
      <c r="AE164">
        <v>30.703085483055137</v>
      </c>
      <c r="AF164">
        <v>27.769347496206375</v>
      </c>
      <c r="AG164" s="2">
        <f t="shared" si="4"/>
        <v>57.10253998118533</v>
      </c>
      <c r="AH164" s="2">
        <f t="shared" si="5"/>
        <v>0.14925373134328357</v>
      </c>
      <c r="AI164">
        <v>0.48533131006575625</v>
      </c>
      <c r="AJ164">
        <v>0.41527567020738493</v>
      </c>
      <c r="AM164">
        <v>1328.0573538932249</v>
      </c>
      <c r="AN164">
        <v>1383.219482421875</v>
      </c>
      <c r="AO164">
        <v>3.63982105255127</v>
      </c>
      <c r="AP164">
        <v>1316.703247070312</v>
      </c>
      <c r="AS164">
        <v>4.1947383880615234</v>
      </c>
      <c r="AV164">
        <v>1</v>
      </c>
    </row>
    <row r="165" spans="1:50" x14ac:dyDescent="0.3">
      <c r="A165" s="1">
        <v>1</v>
      </c>
      <c r="B165" s="1">
        <v>50.593299999999999</v>
      </c>
      <c r="C165" s="1">
        <v>0.42209999999999998</v>
      </c>
      <c r="D165" s="1">
        <v>1.2665999999999999</v>
      </c>
      <c r="E165" s="1">
        <v>0.1026</v>
      </c>
      <c r="F165" s="1">
        <v>16.5886</v>
      </c>
      <c r="G165" s="1">
        <v>0.44529999999999997</v>
      </c>
      <c r="H165" s="1">
        <v>11.1218</v>
      </c>
      <c r="I165" s="1">
        <v>18.845300000000002</v>
      </c>
      <c r="J165" s="1">
        <v>0.34079999999999999</v>
      </c>
      <c r="K165" s="1">
        <v>0</v>
      </c>
      <c r="L165" s="1">
        <v>0</v>
      </c>
      <c r="M165" s="1">
        <v>0</v>
      </c>
      <c r="N165" s="1">
        <v>99.726400000000012</v>
      </c>
      <c r="O165" s="1" t="s">
        <v>79</v>
      </c>
      <c r="P165" t="str" cm="1">
        <f t="array" ref="P165">_xlfn.IFS(A165=1,"Core",A165=2,"Rim",TRUE,"Mantle")</f>
        <v>Core</v>
      </c>
      <c r="Q165" s="1" t="s">
        <v>80</v>
      </c>
      <c r="R165" s="1">
        <v>1.9430000000000001</v>
      </c>
      <c r="S165" s="1">
        <v>1.2E-2</v>
      </c>
      <c r="T165" s="1">
        <v>5.7000000000000002E-2</v>
      </c>
      <c r="U165" s="1">
        <v>3.0000000000000001E-3</v>
      </c>
      <c r="V165" s="1">
        <v>5.5E-2</v>
      </c>
      <c r="W165" s="1">
        <v>0.47799999999999998</v>
      </c>
      <c r="X165" s="1">
        <v>1.4E-2</v>
      </c>
      <c r="Y165" s="1">
        <v>0.63600000000000001</v>
      </c>
      <c r="Z165" s="1">
        <v>0.77500000000000002</v>
      </c>
      <c r="AA165" s="1">
        <v>2.5000000000000001E-2</v>
      </c>
      <c r="AB165" s="1">
        <v>0</v>
      </c>
      <c r="AC165" s="1">
        <v>4</v>
      </c>
      <c r="AD165" s="2">
        <v>39.581205311542391</v>
      </c>
      <c r="AE165" s="2">
        <v>32.482124616956078</v>
      </c>
      <c r="AF165" s="2">
        <v>27.936670071501535</v>
      </c>
      <c r="AG165" s="2">
        <f t="shared" si="4"/>
        <v>57.091561938958712</v>
      </c>
      <c r="AH165" s="2">
        <f t="shared" si="5"/>
        <v>0.10318949343339587</v>
      </c>
      <c r="AI165" s="2">
        <v>0.47727272727272729</v>
      </c>
      <c r="AJ165" s="2">
        <v>0.39581205311542389</v>
      </c>
      <c r="AK165" s="1"/>
      <c r="AL165" s="1">
        <v>0.58324094342924582</v>
      </c>
      <c r="AM165" s="1">
        <v>1342.314043463876</v>
      </c>
      <c r="AN165" s="1">
        <v>1365.202026367188</v>
      </c>
      <c r="AO165" s="1">
        <v>3.571428537368774</v>
      </c>
      <c r="AP165" s="1">
        <v>1317.21875</v>
      </c>
      <c r="AQ165" s="1">
        <v>1363.316934271016</v>
      </c>
      <c r="AR165" s="1">
        <v>1361.6774623200081</v>
      </c>
      <c r="AS165" s="1">
        <v>4.1600208282470703</v>
      </c>
      <c r="AT165" s="1">
        <v>0.42146350177836212</v>
      </c>
      <c r="AU165" s="1">
        <v>0.21515070831348029</v>
      </c>
      <c r="AV165" s="1">
        <v>1</v>
      </c>
      <c r="AW165" s="1"/>
      <c r="AX165" s="1"/>
    </row>
    <row r="166" spans="1:50" x14ac:dyDescent="0.3">
      <c r="A166">
        <v>1</v>
      </c>
      <c r="B166">
        <v>50.326385364414278</v>
      </c>
      <c r="C166">
        <v>0.3743936264384774</v>
      </c>
      <c r="D166">
        <v>1.3497875479492478</v>
      </c>
      <c r="E166">
        <v>0.19704927707288289</v>
      </c>
      <c r="F166">
        <v>16.621106521097669</v>
      </c>
      <c r="G166">
        <v>0.44336087341398644</v>
      </c>
      <c r="H166">
        <v>10.640660961935676</v>
      </c>
      <c r="I166">
        <v>19.931534375922102</v>
      </c>
      <c r="J166">
        <v>0.27586898790203601</v>
      </c>
      <c r="K166">
        <v>0</v>
      </c>
      <c r="L166" s="1">
        <v>0</v>
      </c>
      <c r="M166">
        <v>9.8524638536441438E-3</v>
      </c>
      <c r="N166" s="1">
        <v>100.17000000000002</v>
      </c>
      <c r="O166" s="1" t="s">
        <v>79</v>
      </c>
      <c r="P166" t="str" cm="1">
        <f t="array" ref="P166">_xlfn.IFS(A166=1,"Core",A166=2,"Rim",TRUE,"Mantle")</f>
        <v>Core</v>
      </c>
      <c r="Q166" s="1" t="s">
        <v>92</v>
      </c>
      <c r="R166">
        <v>1.929</v>
      </c>
      <c r="S166">
        <v>1.0999999999999999E-2</v>
      </c>
      <c r="T166">
        <v>6.0999999999999999E-2</v>
      </c>
      <c r="U166">
        <v>6.0000000000000001E-3</v>
      </c>
      <c r="V166">
        <v>7.4999999999999997E-2</v>
      </c>
      <c r="W166">
        <v>0.45800000000000002</v>
      </c>
      <c r="X166">
        <v>1.4E-2</v>
      </c>
      <c r="Y166">
        <v>0.60799999999999998</v>
      </c>
      <c r="Z166">
        <v>0.81799999999999995</v>
      </c>
      <c r="AA166">
        <v>0.02</v>
      </c>
      <c r="AB166">
        <v>0</v>
      </c>
      <c r="AC166">
        <v>4</v>
      </c>
      <c r="AD166">
        <v>41.459706031424219</v>
      </c>
      <c r="AE166">
        <v>30.816016218955905</v>
      </c>
      <c r="AF166">
        <v>27.724277749619869</v>
      </c>
      <c r="AG166" s="2">
        <f t="shared" si="4"/>
        <v>57.035647279549714</v>
      </c>
      <c r="AH166" s="2">
        <f t="shared" si="5"/>
        <v>0.14071294559099437</v>
      </c>
      <c r="AI166">
        <v>0.48454130765331982</v>
      </c>
      <c r="AJ166">
        <v>0.41459706031424221</v>
      </c>
      <c r="AL166">
        <v>-1.2961869448303991</v>
      </c>
      <c r="AM166">
        <v>1324.6327195640511</v>
      </c>
      <c r="AN166">
        <v>1405.463745117188</v>
      </c>
      <c r="AO166">
        <v>5.8702778816223136</v>
      </c>
      <c r="AP166">
        <v>1320.6318359375</v>
      </c>
      <c r="AQ166">
        <v>1319.3037307734239</v>
      </c>
      <c r="AR166">
        <v>1316.764265478145</v>
      </c>
      <c r="AS166">
        <v>3.4479246139526372</v>
      </c>
      <c r="AT166">
        <v>-4.4637513321526967</v>
      </c>
      <c r="AU166">
        <v>-4.7845779865953224</v>
      </c>
      <c r="AV166">
        <v>1</v>
      </c>
    </row>
    <row r="167" spans="1:50" x14ac:dyDescent="0.3">
      <c r="A167">
        <v>1</v>
      </c>
      <c r="B167">
        <v>50</v>
      </c>
      <c r="C167">
        <v>0.41</v>
      </c>
      <c r="D167">
        <v>1.3</v>
      </c>
      <c r="E167">
        <v>0.18</v>
      </c>
      <c r="F167">
        <v>17.28</v>
      </c>
      <c r="G167">
        <v>0.51</v>
      </c>
      <c r="H167">
        <v>10.68</v>
      </c>
      <c r="I167">
        <v>19.55</v>
      </c>
      <c r="J167">
        <v>0.26</v>
      </c>
      <c r="K167">
        <v>0</v>
      </c>
      <c r="L167" s="1">
        <v>0</v>
      </c>
      <c r="M167">
        <v>0</v>
      </c>
      <c r="N167" s="1">
        <v>100.16999999999999</v>
      </c>
      <c r="O167" s="1" t="s">
        <v>79</v>
      </c>
      <c r="P167" t="str" cm="1">
        <f t="array" ref="P167">_xlfn.IFS(A167=1,"Core",A167=2,"Rim",TRUE,"Mantle")</f>
        <v>Core</v>
      </c>
      <c r="Q167" s="1" t="s">
        <v>92</v>
      </c>
      <c r="R167">
        <v>1.919</v>
      </c>
      <c r="S167">
        <v>1.2E-2</v>
      </c>
      <c r="T167">
        <v>5.8999999999999997E-2</v>
      </c>
      <c r="U167">
        <v>5.0000000000000001E-3</v>
      </c>
      <c r="V167">
        <v>9.4E-2</v>
      </c>
      <c r="W167">
        <v>0.46100000000000002</v>
      </c>
      <c r="X167">
        <v>1.7000000000000001E-2</v>
      </c>
      <c r="Y167">
        <v>0.61099999999999999</v>
      </c>
      <c r="Z167">
        <v>0.80400000000000005</v>
      </c>
      <c r="AA167">
        <v>1.9E-2</v>
      </c>
      <c r="AB167">
        <v>0</v>
      </c>
      <c r="AC167">
        <v>4</v>
      </c>
      <c r="AD167">
        <v>40.463009562153992</v>
      </c>
      <c r="AE167">
        <v>30.749874182184193</v>
      </c>
      <c r="AF167">
        <v>28.787116255661804</v>
      </c>
      <c r="AG167" s="2">
        <f t="shared" si="4"/>
        <v>56.99626865671641</v>
      </c>
      <c r="AH167" s="2">
        <f t="shared" si="5"/>
        <v>0.16936936936936936</v>
      </c>
      <c r="AI167">
        <v>0.49018621036738796</v>
      </c>
      <c r="AJ167">
        <v>0.4046300956215399</v>
      </c>
      <c r="AM167">
        <v>1313.9675182040189</v>
      </c>
      <c r="AN167">
        <v>1406.550537109375</v>
      </c>
      <c r="AO167">
        <v>4.9851794242858887</v>
      </c>
      <c r="AP167">
        <v>1305.823364257812</v>
      </c>
      <c r="AS167">
        <v>3.14373779296875</v>
      </c>
      <c r="AV167">
        <v>1</v>
      </c>
    </row>
    <row r="168" spans="1:50" x14ac:dyDescent="0.3">
      <c r="A168" s="1">
        <v>1</v>
      </c>
      <c r="B168" s="1">
        <v>50.259599999999999</v>
      </c>
      <c r="C168" s="1">
        <v>0.37880000000000003</v>
      </c>
      <c r="D168" s="1">
        <v>1.2135</v>
      </c>
      <c r="E168" s="1">
        <v>0.1953</v>
      </c>
      <c r="F168" s="1">
        <v>16.450399999999998</v>
      </c>
      <c r="G168" s="1">
        <v>0.43690000000000001</v>
      </c>
      <c r="H168" s="1">
        <v>10.8375</v>
      </c>
      <c r="I168" s="1">
        <v>19.008700000000001</v>
      </c>
      <c r="J168" s="1">
        <v>0.37569999999999998</v>
      </c>
      <c r="K168" s="1">
        <v>0</v>
      </c>
      <c r="L168" s="1">
        <v>0</v>
      </c>
      <c r="M168" s="1">
        <v>0</v>
      </c>
      <c r="N168" s="1">
        <v>99.156400000000005</v>
      </c>
      <c r="O168" s="1" t="s">
        <v>79</v>
      </c>
      <c r="P168" t="str" cm="1">
        <f t="array" ref="P168">_xlfn.IFS(A168=1,"Core",A168=2,"Rim",TRUE,"Mantle")</f>
        <v>Core</v>
      </c>
      <c r="Q168" s="1" t="s">
        <v>80</v>
      </c>
      <c r="R168" s="1">
        <v>1.9419999999999999</v>
      </c>
      <c r="S168" s="1">
        <v>1.0999999999999999E-2</v>
      </c>
      <c r="T168" s="1">
        <v>5.5E-2</v>
      </c>
      <c r="U168" s="1">
        <v>6.0000000000000001E-3</v>
      </c>
      <c r="V168" s="1">
        <v>0.06</v>
      </c>
      <c r="W168" s="1">
        <v>0.47099999999999997</v>
      </c>
      <c r="X168" s="1">
        <v>1.4E-2</v>
      </c>
      <c r="Y168" s="1">
        <v>0.624</v>
      </c>
      <c r="Z168" s="1">
        <v>0.78700000000000003</v>
      </c>
      <c r="AA168" s="1">
        <v>2.8000000000000001E-2</v>
      </c>
      <c r="AB168" s="1">
        <v>0</v>
      </c>
      <c r="AC168" s="1">
        <v>4</v>
      </c>
      <c r="AD168" s="2">
        <v>40.235173824130875</v>
      </c>
      <c r="AE168" s="2">
        <v>31.901840490797547</v>
      </c>
      <c r="AF168" s="2">
        <v>27.862985685071568</v>
      </c>
      <c r="AG168" s="2">
        <f t="shared" si="4"/>
        <v>56.986301369863014</v>
      </c>
      <c r="AH168" s="2">
        <f t="shared" si="5"/>
        <v>0.11299435028248589</v>
      </c>
      <c r="AI168" s="2">
        <v>0.47980572597137006</v>
      </c>
      <c r="AJ168" s="2">
        <v>0.40235173824130877</v>
      </c>
      <c r="AK168" s="1"/>
      <c r="AL168" s="1">
        <v>0.62638104432311792</v>
      </c>
      <c r="AM168" s="1">
        <v>1342.6784178809389</v>
      </c>
      <c r="AN168" s="1">
        <v>1391.07275390625</v>
      </c>
      <c r="AO168" s="1">
        <v>4.5936694145202637</v>
      </c>
      <c r="AP168" s="1">
        <v>1327.649780273438</v>
      </c>
      <c r="AQ168" s="1">
        <v>1358.247476974519</v>
      </c>
      <c r="AR168" s="1">
        <v>1353.9342589329669</v>
      </c>
      <c r="AS168" s="1">
        <v>4.3231487274169922</v>
      </c>
      <c r="AT168" s="1">
        <v>-6.7509814187360462E-2</v>
      </c>
      <c r="AU168" s="1">
        <v>-0.61076256819408847</v>
      </c>
      <c r="AV168" s="1">
        <v>1</v>
      </c>
      <c r="AW168" s="1"/>
      <c r="AX168" s="1"/>
    </row>
    <row r="169" spans="1:50" x14ac:dyDescent="0.3">
      <c r="A169">
        <v>1</v>
      </c>
      <c r="B169">
        <v>51.5</v>
      </c>
      <c r="C169">
        <v>0.36</v>
      </c>
      <c r="D169">
        <v>1.1100000000000001</v>
      </c>
      <c r="E169">
        <v>0.21</v>
      </c>
      <c r="F169">
        <v>16.059999999999999</v>
      </c>
      <c r="G169">
        <v>0.5</v>
      </c>
      <c r="H169">
        <v>11.31</v>
      </c>
      <c r="I169">
        <v>19.36</v>
      </c>
      <c r="J169">
        <v>0.26</v>
      </c>
      <c r="K169">
        <v>0</v>
      </c>
      <c r="L169" s="1">
        <v>0</v>
      </c>
      <c r="M169">
        <v>0.01</v>
      </c>
      <c r="N169" s="1">
        <v>100.68</v>
      </c>
      <c r="O169" s="1" t="s">
        <v>79</v>
      </c>
      <c r="P169" t="str" cm="1">
        <f t="array" ref="P169">_xlfn.IFS(A169=1,"Core",A169=2,"Rim",TRUE,"Mantle")</f>
        <v>Core</v>
      </c>
      <c r="Q169" s="1" t="s">
        <v>92</v>
      </c>
      <c r="R169">
        <v>1.958</v>
      </c>
      <c r="S169">
        <v>0.01</v>
      </c>
      <c r="T169">
        <v>0.05</v>
      </c>
      <c r="U169">
        <v>6.0000000000000001E-3</v>
      </c>
      <c r="V169">
        <v>2.5999999999999999E-2</v>
      </c>
      <c r="W169">
        <v>0.48399999999999999</v>
      </c>
      <c r="X169">
        <v>1.6E-2</v>
      </c>
      <c r="Y169">
        <v>0.64100000000000001</v>
      </c>
      <c r="Z169">
        <v>0.78900000000000003</v>
      </c>
      <c r="AA169">
        <v>1.9E-2</v>
      </c>
      <c r="AB169">
        <v>0</v>
      </c>
      <c r="AC169">
        <v>4</v>
      </c>
      <c r="AD169">
        <v>40.337423312883438</v>
      </c>
      <c r="AE169">
        <v>32.770961145194278</v>
      </c>
      <c r="AF169">
        <v>26.891615541922292</v>
      </c>
      <c r="AG169" s="2">
        <f t="shared" si="4"/>
        <v>56.977777777777781</v>
      </c>
      <c r="AH169" s="2">
        <f t="shared" si="5"/>
        <v>5.0980392156862744E-2</v>
      </c>
      <c r="AI169">
        <v>0.4706032719836401</v>
      </c>
      <c r="AJ169">
        <v>0.40337423312883436</v>
      </c>
      <c r="AL169">
        <v>-2.2304566671216719E-2</v>
      </c>
      <c r="AM169">
        <v>1336.97443955631</v>
      </c>
      <c r="AN169">
        <v>1388.165161132812</v>
      </c>
      <c r="AO169">
        <v>3.4975476264953609</v>
      </c>
      <c r="AP169">
        <v>1326.496459960938</v>
      </c>
      <c r="AQ169">
        <v>1367.4582427845539</v>
      </c>
      <c r="AR169">
        <v>1374.7189421728799</v>
      </c>
      <c r="AS169">
        <v>2.6943752765655522</v>
      </c>
      <c r="AT169">
        <v>0.19101840321900451</v>
      </c>
      <c r="AU169">
        <v>1.100721417249293</v>
      </c>
      <c r="AV169">
        <v>1</v>
      </c>
    </row>
    <row r="170" spans="1:50" x14ac:dyDescent="0.3">
      <c r="A170">
        <v>1</v>
      </c>
      <c r="B170">
        <v>51.135685664267641</v>
      </c>
      <c r="C170">
        <v>0.35124683913635485</v>
      </c>
      <c r="D170">
        <v>0.97568566426765213</v>
      </c>
      <c r="E170">
        <v>0.17562341956817742</v>
      </c>
      <c r="F170">
        <v>16.284193736627117</v>
      </c>
      <c r="G170">
        <v>0.3610036957790313</v>
      </c>
      <c r="H170">
        <v>10.995977436296439</v>
      </c>
      <c r="I170">
        <v>19.738120988134604</v>
      </c>
      <c r="J170">
        <v>0.2829488426376191</v>
      </c>
      <c r="K170">
        <v>1.9513713285353045E-2</v>
      </c>
      <c r="L170" s="1">
        <v>0</v>
      </c>
      <c r="M170">
        <v>0</v>
      </c>
      <c r="N170" s="1">
        <v>100.32000000000001</v>
      </c>
      <c r="O170" s="1" t="s">
        <v>79</v>
      </c>
      <c r="P170" t="str" cm="1">
        <f t="array" ref="P170">_xlfn.IFS(A170=1,"Core",A170=2,"Rim",TRUE,"Mantle")</f>
        <v>Core</v>
      </c>
      <c r="Q170" s="1" t="s">
        <v>92</v>
      </c>
      <c r="R170">
        <v>1.9530000000000001</v>
      </c>
      <c r="S170">
        <v>0.01</v>
      </c>
      <c r="T170">
        <v>4.3999999999999997E-2</v>
      </c>
      <c r="U170">
        <v>5.0000000000000001E-3</v>
      </c>
      <c r="V170">
        <v>4.5999999999999999E-2</v>
      </c>
      <c r="W170">
        <v>0.47399999999999998</v>
      </c>
      <c r="X170">
        <v>1.2E-2</v>
      </c>
      <c r="Y170">
        <v>0.626</v>
      </c>
      <c r="Z170">
        <v>0.80800000000000005</v>
      </c>
      <c r="AA170">
        <v>2.1000000000000001E-2</v>
      </c>
      <c r="AB170">
        <v>1E-3</v>
      </c>
      <c r="AC170">
        <v>4</v>
      </c>
      <c r="AD170">
        <v>41.098677517802642</v>
      </c>
      <c r="AE170">
        <v>31.841302136317395</v>
      </c>
      <c r="AF170">
        <v>27.060020345879959</v>
      </c>
      <c r="AG170" s="2">
        <f t="shared" si="4"/>
        <v>56.909090909090907</v>
      </c>
      <c r="AH170" s="2">
        <f t="shared" si="5"/>
        <v>8.8461538461538453E-2</v>
      </c>
      <c r="AI170">
        <v>0.47609359104781279</v>
      </c>
      <c r="AJ170">
        <v>0.4109867751780264</v>
      </c>
      <c r="AL170">
        <v>-0.77658164820720188</v>
      </c>
      <c r="AM170">
        <v>1342.0703780622109</v>
      </c>
      <c r="AN170">
        <v>1351.189453125</v>
      </c>
      <c r="AO170">
        <v>3.6817512512207031</v>
      </c>
      <c r="AP170">
        <v>1323.18603515625</v>
      </c>
      <c r="AQ170">
        <v>1341.180481770886</v>
      </c>
      <c r="AR170">
        <v>1340.262506463928</v>
      </c>
      <c r="AS170">
        <v>3.791018962860107</v>
      </c>
      <c r="AT170">
        <v>-2.3769299833456898</v>
      </c>
      <c r="AU170">
        <v>-2.4924402096833589</v>
      </c>
      <c r="AV170">
        <v>1</v>
      </c>
    </row>
    <row r="171" spans="1:50" x14ac:dyDescent="0.3">
      <c r="A171">
        <v>1</v>
      </c>
      <c r="B171">
        <v>51.192874015748032</v>
      </c>
      <c r="C171">
        <v>0.3743897637795276</v>
      </c>
      <c r="D171">
        <v>1.1034645669291339</v>
      </c>
      <c r="E171">
        <v>0.13793307086614173</v>
      </c>
      <c r="F171">
        <v>16.049498031496061</v>
      </c>
      <c r="G171">
        <v>0.47291338582677162</v>
      </c>
      <c r="H171">
        <v>11.074055118110236</v>
      </c>
      <c r="I171">
        <v>19.350039370078743</v>
      </c>
      <c r="J171">
        <v>0.34483267716535432</v>
      </c>
      <c r="K171">
        <v>0</v>
      </c>
      <c r="L171" s="1">
        <v>0</v>
      </c>
      <c r="M171">
        <v>0</v>
      </c>
      <c r="N171" s="1">
        <v>100.1</v>
      </c>
      <c r="O171" s="1" t="s">
        <v>79</v>
      </c>
      <c r="P171" t="str" cm="1">
        <f t="array" ref="P171">_xlfn.IFS(A171=1,"Core",A171=2,"Rim",TRUE,"Mantle")</f>
        <v>Core</v>
      </c>
      <c r="Q171" s="1" t="s">
        <v>92</v>
      </c>
      <c r="R171">
        <v>1.9570000000000001</v>
      </c>
      <c r="S171">
        <v>1.0999999999999999E-2</v>
      </c>
      <c r="T171">
        <v>0.05</v>
      </c>
      <c r="U171">
        <v>4.0000000000000001E-3</v>
      </c>
      <c r="V171">
        <v>3.5000000000000003E-2</v>
      </c>
      <c r="W171">
        <v>0.47799999999999998</v>
      </c>
      <c r="X171">
        <v>1.4999999999999999E-2</v>
      </c>
      <c r="Y171">
        <v>0.63100000000000001</v>
      </c>
      <c r="Z171">
        <v>0.79300000000000004</v>
      </c>
      <c r="AA171">
        <v>2.5999999999999999E-2</v>
      </c>
      <c r="AB171">
        <v>0</v>
      </c>
      <c r="AC171">
        <v>4</v>
      </c>
      <c r="AD171">
        <v>40.625</v>
      </c>
      <c r="AE171">
        <v>32.325819672131146</v>
      </c>
      <c r="AF171">
        <v>27.049180327868854</v>
      </c>
      <c r="AG171" s="2">
        <f t="shared" si="4"/>
        <v>56.898106402164117</v>
      </c>
      <c r="AH171" s="2">
        <f t="shared" si="5"/>
        <v>6.8226120857699815E-2</v>
      </c>
      <c r="AI171">
        <v>0.47361680327868855</v>
      </c>
      <c r="AJ171">
        <v>0.40625</v>
      </c>
      <c r="AL171">
        <v>0.69345246974988584</v>
      </c>
      <c r="AM171">
        <v>1343.250823964401</v>
      </c>
      <c r="AN171">
        <v>1372.848876953125</v>
      </c>
      <c r="AO171">
        <v>2.7972242832183838</v>
      </c>
      <c r="AP171">
        <v>1327.112182617188</v>
      </c>
      <c r="AQ171">
        <v>1369.47622847357</v>
      </c>
      <c r="AR171">
        <v>1372.5933780857929</v>
      </c>
      <c r="AS171">
        <v>4.1332588195800781</v>
      </c>
      <c r="AT171">
        <v>0.80308353348800665</v>
      </c>
      <c r="AU171">
        <v>1.1944531594868439</v>
      </c>
      <c r="AV171">
        <v>1</v>
      </c>
    </row>
    <row r="172" spans="1:50" x14ac:dyDescent="0.3">
      <c r="A172" s="1">
        <v>1</v>
      </c>
      <c r="B172" s="1">
        <v>50.008299999999998</v>
      </c>
      <c r="C172" s="1">
        <v>0.40539999999999998</v>
      </c>
      <c r="D172" s="1">
        <v>1.2836000000000001</v>
      </c>
      <c r="E172" s="1">
        <v>0.1226</v>
      </c>
      <c r="F172" s="1">
        <v>16.853300000000001</v>
      </c>
      <c r="G172" s="1">
        <v>0.44400000000000001</v>
      </c>
      <c r="H172" s="1">
        <v>10.6936</v>
      </c>
      <c r="I172" s="1">
        <v>19.2272</v>
      </c>
      <c r="J172" s="1">
        <v>0.34310000000000002</v>
      </c>
      <c r="K172" s="1">
        <v>0</v>
      </c>
      <c r="L172" s="1">
        <v>0</v>
      </c>
      <c r="M172" s="1">
        <v>0</v>
      </c>
      <c r="N172" s="1">
        <v>99.381100000000004</v>
      </c>
      <c r="O172" s="1" t="s">
        <v>77</v>
      </c>
      <c r="P172" t="str" cm="1">
        <f t="array" ref="P172">_xlfn.IFS(A172=1,"Core",A172=2,"Rim",TRUE,"Mantle")</f>
        <v>Core</v>
      </c>
      <c r="Q172" s="1" t="s">
        <v>78</v>
      </c>
      <c r="R172" s="1">
        <v>1.931</v>
      </c>
      <c r="S172" s="1">
        <v>1.2E-2</v>
      </c>
      <c r="T172" s="1">
        <v>5.8000000000000003E-2</v>
      </c>
      <c r="U172" s="1">
        <v>4.0000000000000001E-3</v>
      </c>
      <c r="V172" s="1">
        <v>7.8E-2</v>
      </c>
      <c r="W172" s="1">
        <v>0.46600000000000003</v>
      </c>
      <c r="X172" s="1">
        <v>1.4999999999999999E-2</v>
      </c>
      <c r="Y172" s="1">
        <v>0.61499999999999999</v>
      </c>
      <c r="Z172" s="1">
        <v>0.79500000000000004</v>
      </c>
      <c r="AA172" s="1">
        <v>2.5999999999999999E-2</v>
      </c>
      <c r="AB172" s="1">
        <v>0</v>
      </c>
      <c r="AC172" s="1">
        <v>4</v>
      </c>
      <c r="AD172" s="2">
        <v>40.375825292026406</v>
      </c>
      <c r="AE172" s="2">
        <v>31.234128999492121</v>
      </c>
      <c r="AF172" s="2">
        <v>28.390045708481459</v>
      </c>
      <c r="AG172" s="2">
        <f t="shared" si="4"/>
        <v>56.891766882516194</v>
      </c>
      <c r="AH172" s="2">
        <f t="shared" si="5"/>
        <v>0.14338235294117646</v>
      </c>
      <c r="AI172" s="2">
        <v>0.48577958354494666</v>
      </c>
      <c r="AJ172" s="2">
        <v>0.40375825292026407</v>
      </c>
      <c r="AK172" s="1"/>
      <c r="AL172" s="1">
        <v>-0.30635262208847541</v>
      </c>
      <c r="AM172" s="1">
        <v>1332.435658780691</v>
      </c>
      <c r="AN172" s="1">
        <v>1382.769165039062</v>
      </c>
      <c r="AO172" s="1">
        <v>4.6172490119934082</v>
      </c>
      <c r="AP172" s="1">
        <v>1308.089721679688</v>
      </c>
      <c r="AQ172" s="1">
        <v>1328.3319663246241</v>
      </c>
      <c r="AR172" s="1">
        <v>1321.446570634572</v>
      </c>
      <c r="AS172" s="1">
        <v>4.288945198059082</v>
      </c>
      <c r="AT172" s="1">
        <v>-3.2804626892534539</v>
      </c>
      <c r="AU172" s="1">
        <v>-4.15055942630263</v>
      </c>
      <c r="AV172" s="1">
        <v>1</v>
      </c>
      <c r="AW172" s="1"/>
      <c r="AX172" s="1"/>
    </row>
    <row r="173" spans="1:50" x14ac:dyDescent="0.3">
      <c r="A173">
        <v>1</v>
      </c>
      <c r="B173">
        <v>51.701096131301291</v>
      </c>
      <c r="C173">
        <v>0.4631125439624853</v>
      </c>
      <c r="D173">
        <v>1.0149062133645956</v>
      </c>
      <c r="E173">
        <v>0.19706916764361082</v>
      </c>
      <c r="F173">
        <v>15.676852286049238</v>
      </c>
      <c r="G173">
        <v>0.4631125439624853</v>
      </c>
      <c r="H173">
        <v>11.035873388042203</v>
      </c>
      <c r="I173">
        <v>19.953253223915592</v>
      </c>
      <c r="J173">
        <v>0.3547245017584994</v>
      </c>
      <c r="K173">
        <v>0</v>
      </c>
      <c r="L173" s="1">
        <v>0</v>
      </c>
      <c r="M173">
        <v>0</v>
      </c>
      <c r="N173" s="1">
        <v>100.86</v>
      </c>
      <c r="O173" s="1" t="s">
        <v>79</v>
      </c>
      <c r="P173" t="str" cm="1">
        <f t="array" ref="P173">_xlfn.IFS(A173=1,"Core",A173=2,"Rim",TRUE,"Mantle")</f>
        <v>Core</v>
      </c>
      <c r="Q173" s="1" t="s">
        <v>92</v>
      </c>
      <c r="R173">
        <v>1.962</v>
      </c>
      <c r="S173">
        <v>1.2999999999999999E-2</v>
      </c>
      <c r="T173">
        <v>4.4999999999999998E-2</v>
      </c>
      <c r="U173">
        <v>6.0000000000000001E-3</v>
      </c>
      <c r="V173">
        <v>2.5000000000000001E-2</v>
      </c>
      <c r="W173">
        <v>0.47299999999999998</v>
      </c>
      <c r="X173">
        <v>1.4999999999999999E-2</v>
      </c>
      <c r="Y173">
        <v>0.624</v>
      </c>
      <c r="Z173">
        <v>0.81100000000000005</v>
      </c>
      <c r="AA173">
        <v>2.5999999999999999E-2</v>
      </c>
      <c r="AB173">
        <v>0</v>
      </c>
      <c r="AC173">
        <v>4</v>
      </c>
      <c r="AD173">
        <v>41.632443531827519</v>
      </c>
      <c r="AE173">
        <v>32.032854209445581</v>
      </c>
      <c r="AF173">
        <v>26.3347022587269</v>
      </c>
      <c r="AG173" s="2">
        <f t="shared" si="4"/>
        <v>56.882406563354607</v>
      </c>
      <c r="AH173" s="2">
        <f t="shared" si="5"/>
        <v>5.0200803212851405E-2</v>
      </c>
      <c r="AI173">
        <v>0.47150924024640661</v>
      </c>
      <c r="AJ173">
        <v>0.41632443531827518</v>
      </c>
      <c r="AL173">
        <v>0.380796379683634</v>
      </c>
      <c r="AM173">
        <v>1343.348800655401</v>
      </c>
      <c r="AN173">
        <v>1391.072998046875</v>
      </c>
      <c r="AO173">
        <v>3.93647289276123</v>
      </c>
      <c r="AP173">
        <v>1320.688110351562</v>
      </c>
      <c r="AQ173">
        <v>1361.7881716808311</v>
      </c>
      <c r="AR173">
        <v>1364.1872395901701</v>
      </c>
      <c r="AS173">
        <v>4.1739935874938956</v>
      </c>
      <c r="AT173">
        <v>8.9966658406410716E-3</v>
      </c>
      <c r="AU173">
        <v>0.31051004989481967</v>
      </c>
      <c r="AV173">
        <v>1</v>
      </c>
    </row>
    <row r="174" spans="1:50" x14ac:dyDescent="0.3">
      <c r="A174">
        <v>1</v>
      </c>
      <c r="B174">
        <v>50.921190289741581</v>
      </c>
      <c r="C174">
        <v>0.4039800313234142</v>
      </c>
      <c r="D174">
        <v>1.0148766640563822</v>
      </c>
      <c r="E174">
        <v>0.18721025841816757</v>
      </c>
      <c r="F174">
        <v>16.701125685199685</v>
      </c>
      <c r="G174">
        <v>0.48280540328895849</v>
      </c>
      <c r="H174">
        <v>10.907460845732185</v>
      </c>
      <c r="I174">
        <v>19.706342991386062</v>
      </c>
      <c r="J174">
        <v>0.28574197337509788</v>
      </c>
      <c r="K174">
        <v>9.8531714956930309E-3</v>
      </c>
      <c r="L174" s="1">
        <v>0</v>
      </c>
      <c r="M174">
        <v>3.9412685982772123E-2</v>
      </c>
      <c r="N174" s="1">
        <v>100.66000000000001</v>
      </c>
      <c r="O174" s="1" t="s">
        <v>79</v>
      </c>
      <c r="P174" t="str" cm="1">
        <f t="array" ref="P174">_xlfn.IFS(A174=1,"Core",A174=2,"Rim",TRUE,"Mantle")</f>
        <v>Core</v>
      </c>
      <c r="Q174" s="1" t="s">
        <v>92</v>
      </c>
      <c r="R174">
        <v>1.9419999999999999</v>
      </c>
      <c r="S174">
        <v>1.2E-2</v>
      </c>
      <c r="T174">
        <v>4.5999999999999999E-2</v>
      </c>
      <c r="U174">
        <v>6.0000000000000001E-3</v>
      </c>
      <c r="V174">
        <v>6.3E-2</v>
      </c>
      <c r="W174">
        <v>0.47</v>
      </c>
      <c r="X174">
        <v>1.6E-2</v>
      </c>
      <c r="Y174">
        <v>0.62</v>
      </c>
      <c r="Z174">
        <v>0.80500000000000005</v>
      </c>
      <c r="AA174">
        <v>2.1000000000000001E-2</v>
      </c>
      <c r="AB174">
        <v>0</v>
      </c>
      <c r="AC174">
        <v>4</v>
      </c>
      <c r="AD174">
        <v>40.780141843971634</v>
      </c>
      <c r="AE174">
        <v>31.408308004052689</v>
      </c>
      <c r="AF174">
        <v>27.811550151975684</v>
      </c>
      <c r="AG174" s="2">
        <f t="shared" si="4"/>
        <v>56.88073394495413</v>
      </c>
      <c r="AH174" s="2">
        <f t="shared" si="5"/>
        <v>0.11819887429643529</v>
      </c>
      <c r="AI174">
        <v>0.48201621073961498</v>
      </c>
      <c r="AJ174">
        <v>0.40780141843971635</v>
      </c>
      <c r="AM174">
        <v>1326.340693871331</v>
      </c>
      <c r="AN174">
        <v>1366.513793945312</v>
      </c>
      <c r="AO174">
        <v>4.3670220375061044</v>
      </c>
      <c r="AP174">
        <v>1314.120971679688</v>
      </c>
      <c r="AS174">
        <v>3.612871408462524</v>
      </c>
      <c r="AV174">
        <v>1</v>
      </c>
    </row>
    <row r="175" spans="1:50" x14ac:dyDescent="0.3">
      <c r="A175">
        <v>1</v>
      </c>
      <c r="B175">
        <v>52</v>
      </c>
      <c r="C175">
        <v>0.28999999999999998</v>
      </c>
      <c r="D175">
        <v>1.04</v>
      </c>
      <c r="E175">
        <v>0.15</v>
      </c>
      <c r="F175">
        <v>15.85</v>
      </c>
      <c r="G175">
        <v>0.48</v>
      </c>
      <c r="H175">
        <v>11.36</v>
      </c>
      <c r="I175">
        <v>19.510000000000002</v>
      </c>
      <c r="J175">
        <v>0.28000000000000003</v>
      </c>
      <c r="K175">
        <v>0.02</v>
      </c>
      <c r="L175" s="1">
        <v>0</v>
      </c>
      <c r="M175">
        <v>0.02</v>
      </c>
      <c r="N175" s="1">
        <v>101</v>
      </c>
      <c r="O175" s="1" t="s">
        <v>79</v>
      </c>
      <c r="P175" t="str" cm="1">
        <f t="array" ref="P175">_xlfn.IFS(A175=1,"Core",A175=2,"Rim",TRUE,"Mantle")</f>
        <v>Core</v>
      </c>
      <c r="Q175" s="1" t="s">
        <v>92</v>
      </c>
      <c r="R175">
        <v>1.9690000000000001</v>
      </c>
      <c r="S175">
        <v>8.0000000000000002E-3</v>
      </c>
      <c r="T175">
        <v>4.5999999999999999E-2</v>
      </c>
      <c r="U175">
        <v>4.0000000000000001E-3</v>
      </c>
      <c r="V175">
        <v>1.6E-2</v>
      </c>
      <c r="W175">
        <v>0.48599999999999999</v>
      </c>
      <c r="X175">
        <v>1.4999999999999999E-2</v>
      </c>
      <c r="Y175">
        <v>0.64100000000000001</v>
      </c>
      <c r="Z175">
        <v>0.79200000000000004</v>
      </c>
      <c r="AA175">
        <v>2.1000000000000001E-2</v>
      </c>
      <c r="AB175">
        <v>1E-3</v>
      </c>
      <c r="AC175">
        <v>4</v>
      </c>
      <c r="AD175">
        <v>40.615384615384613</v>
      </c>
      <c r="AE175">
        <v>32.871794871794876</v>
      </c>
      <c r="AF175">
        <v>26.512820512820511</v>
      </c>
      <c r="AG175" s="2">
        <f t="shared" si="4"/>
        <v>56.87666370896185</v>
      </c>
      <c r="AH175" s="2">
        <f t="shared" si="5"/>
        <v>3.1872509960159362E-2</v>
      </c>
      <c r="AI175">
        <v>0.46820512820512816</v>
      </c>
      <c r="AJ175">
        <v>0.40615384615384614</v>
      </c>
      <c r="AL175">
        <v>0.55301847699735518</v>
      </c>
      <c r="AM175">
        <v>1345.0465721567471</v>
      </c>
      <c r="AN175">
        <v>1343.343872070312</v>
      </c>
      <c r="AO175">
        <v>3.3075230121612549</v>
      </c>
      <c r="AP175">
        <v>1306.232299804688</v>
      </c>
      <c r="AQ175">
        <v>1378.164454628733</v>
      </c>
      <c r="AR175">
        <v>1387.5379563559591</v>
      </c>
      <c r="AS175">
        <v>3.214330911636353</v>
      </c>
      <c r="AT175">
        <v>1.1856852342489219</v>
      </c>
      <c r="AU175">
        <v>2.3577459022274572</v>
      </c>
      <c r="AV175">
        <v>1</v>
      </c>
    </row>
    <row r="176" spans="1:50" x14ac:dyDescent="0.3">
      <c r="A176">
        <v>1</v>
      </c>
      <c r="B176">
        <v>51.65</v>
      </c>
      <c r="C176">
        <v>0.24</v>
      </c>
      <c r="D176">
        <v>1.07</v>
      </c>
      <c r="E176">
        <v>0.14000000000000001</v>
      </c>
      <c r="F176">
        <v>15.11</v>
      </c>
      <c r="G176">
        <v>0.56000000000000005</v>
      </c>
      <c r="H176">
        <v>10.86</v>
      </c>
      <c r="I176">
        <v>20.440000000000001</v>
      </c>
      <c r="J176">
        <v>0.26</v>
      </c>
      <c r="K176">
        <v>0</v>
      </c>
      <c r="L176" s="1">
        <v>0</v>
      </c>
      <c r="M176">
        <v>0.06</v>
      </c>
      <c r="N176" s="1">
        <v>100.39000000000001</v>
      </c>
      <c r="O176" s="1" t="s">
        <v>79</v>
      </c>
      <c r="P176" t="str" cm="1">
        <f t="array" ref="P176">_xlfn.IFS(A176=1,"Core",A176=2,"Rim",TRUE,"Mantle")</f>
        <v>Core</v>
      </c>
      <c r="Q176" s="1" t="s">
        <v>92</v>
      </c>
      <c r="R176">
        <v>1.9690000000000001</v>
      </c>
      <c r="S176">
        <v>7.0000000000000001E-3</v>
      </c>
      <c r="T176">
        <v>4.8000000000000001E-2</v>
      </c>
      <c r="U176">
        <v>4.0000000000000001E-3</v>
      </c>
      <c r="V176">
        <v>1.4E-2</v>
      </c>
      <c r="W176">
        <v>0.46800000000000003</v>
      </c>
      <c r="X176">
        <v>1.7999999999999999E-2</v>
      </c>
      <c r="Y176">
        <v>0.61699999999999999</v>
      </c>
      <c r="Z176">
        <v>0.83499999999999996</v>
      </c>
      <c r="AA176">
        <v>1.9E-2</v>
      </c>
      <c r="AB176">
        <v>0</v>
      </c>
      <c r="AC176">
        <v>4</v>
      </c>
      <c r="AD176">
        <v>42.776639344262293</v>
      </c>
      <c r="AE176">
        <v>31.608606557377051</v>
      </c>
      <c r="AF176">
        <v>25.61475409836066</v>
      </c>
      <c r="AG176" s="2">
        <f t="shared" si="4"/>
        <v>56.866359447004612</v>
      </c>
      <c r="AH176" s="2">
        <f t="shared" si="5"/>
        <v>2.9045643153526968E-2</v>
      </c>
      <c r="AI176">
        <v>0.47003073770491804</v>
      </c>
      <c r="AJ176">
        <v>0.42776639344262291</v>
      </c>
      <c r="AL176">
        <v>-7.8455623799847274E-2</v>
      </c>
      <c r="AM176">
        <v>1331.021544228571</v>
      </c>
      <c r="AN176">
        <v>1367.560546875</v>
      </c>
      <c r="AO176">
        <v>3.0376722812652588</v>
      </c>
      <c r="AP176">
        <v>1301.052124023438</v>
      </c>
      <c r="AQ176">
        <v>1369.273761597115</v>
      </c>
      <c r="AR176">
        <v>1385.0085679533529</v>
      </c>
      <c r="AS176">
        <v>2.9990885257720952</v>
      </c>
      <c r="AT176">
        <v>0.29887885432435718</v>
      </c>
      <c r="AU176">
        <v>2.2689399249992661</v>
      </c>
      <c r="AV176">
        <v>0</v>
      </c>
    </row>
    <row r="177" spans="1:50" x14ac:dyDescent="0.3">
      <c r="A177">
        <v>1</v>
      </c>
      <c r="B177">
        <v>50.760416748574798</v>
      </c>
      <c r="C177">
        <v>0.38425004914487909</v>
      </c>
      <c r="D177">
        <v>0.94584627481816397</v>
      </c>
      <c r="E177">
        <v>0.34483978769412227</v>
      </c>
      <c r="F177">
        <v>16.532604678592492</v>
      </c>
      <c r="G177">
        <v>0.46307057204639279</v>
      </c>
      <c r="H177">
        <v>10.808264202870062</v>
      </c>
      <c r="I177">
        <v>19.68542559465304</v>
      </c>
      <c r="J177">
        <v>0.31528209160605464</v>
      </c>
      <c r="K177">
        <v>0</v>
      </c>
      <c r="L177" s="1">
        <v>0</v>
      </c>
      <c r="M177">
        <v>0</v>
      </c>
      <c r="N177" s="1">
        <v>100.24</v>
      </c>
      <c r="O177" s="1" t="s">
        <v>79</v>
      </c>
      <c r="P177" t="str" cm="1">
        <f t="array" ref="P177">_xlfn.IFS(A177=1,"Core",A177=2,"Rim",TRUE,"Mantle")</f>
        <v>Core</v>
      </c>
      <c r="Q177" s="1" t="s">
        <v>92</v>
      </c>
      <c r="R177">
        <v>1.944</v>
      </c>
      <c r="S177">
        <v>1.0999999999999999E-2</v>
      </c>
      <c r="T177">
        <v>4.2999999999999997E-2</v>
      </c>
      <c r="U177">
        <v>0.01</v>
      </c>
      <c r="V177">
        <v>6.0999999999999999E-2</v>
      </c>
      <c r="W177">
        <v>0.46800000000000003</v>
      </c>
      <c r="X177">
        <v>1.4999999999999999E-2</v>
      </c>
      <c r="Y177">
        <v>0.61699999999999999</v>
      </c>
      <c r="Z177">
        <v>0.80800000000000005</v>
      </c>
      <c r="AA177">
        <v>2.3E-2</v>
      </c>
      <c r="AB177">
        <v>0</v>
      </c>
      <c r="AC177">
        <v>4</v>
      </c>
      <c r="AD177">
        <v>41.03605891315388</v>
      </c>
      <c r="AE177">
        <v>31.335703402742503</v>
      </c>
      <c r="AF177">
        <v>27.628237684103606</v>
      </c>
      <c r="AG177" s="2">
        <f t="shared" si="4"/>
        <v>56.866359447004612</v>
      </c>
      <c r="AH177" s="2">
        <f t="shared" si="5"/>
        <v>0.11531190926275992</v>
      </c>
      <c r="AI177">
        <v>0.48146267140680543</v>
      </c>
      <c r="AJ177">
        <v>0.41036058913153878</v>
      </c>
      <c r="AM177">
        <v>1330.235149603935</v>
      </c>
      <c r="AN177">
        <v>1409.665161132812</v>
      </c>
      <c r="AO177">
        <v>3.9356565475463872</v>
      </c>
      <c r="AP177">
        <v>1331.056762695312</v>
      </c>
      <c r="AS177">
        <v>3.3950953483581539</v>
      </c>
      <c r="AV177">
        <v>1</v>
      </c>
    </row>
    <row r="178" spans="1:50" x14ac:dyDescent="0.3">
      <c r="A178">
        <v>1</v>
      </c>
      <c r="B178">
        <v>50.989194354601587</v>
      </c>
      <c r="C178">
        <v>0.33500147015583653</v>
      </c>
      <c r="D178">
        <v>0.90647456630402834</v>
      </c>
      <c r="E178">
        <v>0.17735371949426637</v>
      </c>
      <c r="F178">
        <v>16.553013819464866</v>
      </c>
      <c r="G178">
        <v>0.44338429873566598</v>
      </c>
      <c r="H178">
        <v>10.867841811231989</v>
      </c>
      <c r="I178">
        <v>19.893175536606883</v>
      </c>
      <c r="J178">
        <v>0.26603057924139961</v>
      </c>
      <c r="K178">
        <v>9.8529844163481334E-3</v>
      </c>
      <c r="L178" s="1">
        <v>0</v>
      </c>
      <c r="M178">
        <v>8.8676859747133185E-2</v>
      </c>
      <c r="N178" s="1">
        <v>100.53000000000002</v>
      </c>
      <c r="O178" s="1" t="s">
        <v>79</v>
      </c>
      <c r="P178" t="str" cm="1">
        <f t="array" ref="P178">_xlfn.IFS(A178=1,"Core",A178=2,"Rim",TRUE,"Mantle")</f>
        <v>Core</v>
      </c>
      <c r="Q178" s="1" t="s">
        <v>92</v>
      </c>
      <c r="R178">
        <v>1.948</v>
      </c>
      <c r="S178">
        <v>0.01</v>
      </c>
      <c r="T178">
        <v>4.1000000000000002E-2</v>
      </c>
      <c r="U178">
        <v>5.0000000000000001E-3</v>
      </c>
      <c r="V178">
        <v>5.8999999999999997E-2</v>
      </c>
      <c r="W178">
        <v>0.47</v>
      </c>
      <c r="X178">
        <v>1.4E-2</v>
      </c>
      <c r="Y178">
        <v>0.61899999999999999</v>
      </c>
      <c r="Z178">
        <v>0.81399999999999995</v>
      </c>
      <c r="AA178">
        <v>0.02</v>
      </c>
      <c r="AB178">
        <v>0</v>
      </c>
      <c r="AC178">
        <v>4</v>
      </c>
      <c r="AD178">
        <v>41.194331983805668</v>
      </c>
      <c r="AE178">
        <v>31.325910931174093</v>
      </c>
      <c r="AF178">
        <v>27.479757085020246</v>
      </c>
      <c r="AG178" s="2">
        <f t="shared" si="4"/>
        <v>56.841138659320478</v>
      </c>
      <c r="AH178" s="2">
        <f t="shared" si="5"/>
        <v>0.111531190926276</v>
      </c>
      <c r="AI178">
        <v>0.48076923076923078</v>
      </c>
      <c r="AJ178">
        <v>0.41194331983805665</v>
      </c>
      <c r="AM178">
        <v>1328.2403201895911</v>
      </c>
      <c r="AN178">
        <v>1365.881469726562</v>
      </c>
      <c r="AO178">
        <v>3.9846565723419189</v>
      </c>
      <c r="AP178">
        <v>1311.871826171875</v>
      </c>
      <c r="AS178">
        <v>3.3986408710479741</v>
      </c>
      <c r="AV178">
        <v>1</v>
      </c>
    </row>
    <row r="179" spans="1:50" x14ac:dyDescent="0.3">
      <c r="A179" s="1">
        <v>1</v>
      </c>
      <c r="B179" s="1">
        <v>50.400700000000001</v>
      </c>
      <c r="C179" s="1">
        <v>0.42199999999999999</v>
      </c>
      <c r="D179" s="1">
        <v>1.2165999999999999</v>
      </c>
      <c r="E179" s="1">
        <v>9.7199999999999995E-2</v>
      </c>
      <c r="F179" s="1">
        <v>16.777999999999999</v>
      </c>
      <c r="G179" s="1">
        <v>0.49320000000000003</v>
      </c>
      <c r="H179" s="1">
        <v>10.952199999999999</v>
      </c>
      <c r="I179" s="1">
        <v>19.025700000000001</v>
      </c>
      <c r="J179" s="1">
        <v>0.29970000000000002</v>
      </c>
      <c r="K179" s="1">
        <v>0</v>
      </c>
      <c r="L179" s="1">
        <v>0</v>
      </c>
      <c r="M179" s="1">
        <v>0</v>
      </c>
      <c r="N179" s="1">
        <v>99.685300000000012</v>
      </c>
      <c r="O179" s="1" t="s">
        <v>79</v>
      </c>
      <c r="P179" t="str" cm="1">
        <f t="array" ref="P179">_xlfn.IFS(A179=1,"Core",A179=2,"Rim",TRUE,"Mantle")</f>
        <v>Core</v>
      </c>
      <c r="Q179" s="1" t="s">
        <v>80</v>
      </c>
      <c r="R179" s="1">
        <v>1.9390000000000001</v>
      </c>
      <c r="S179" s="1">
        <v>1.2E-2</v>
      </c>
      <c r="T179" s="1">
        <v>5.5E-2</v>
      </c>
      <c r="U179" s="1">
        <v>3.0000000000000001E-3</v>
      </c>
      <c r="V179" s="1">
        <v>6.2E-2</v>
      </c>
      <c r="W179" s="1">
        <v>0.47799999999999998</v>
      </c>
      <c r="X179" s="1">
        <v>1.6E-2</v>
      </c>
      <c r="Y179" s="1">
        <v>0.628</v>
      </c>
      <c r="Z179" s="1">
        <v>0.78400000000000003</v>
      </c>
      <c r="AA179" s="1">
        <v>2.1999999999999999E-2</v>
      </c>
      <c r="AB179" s="1">
        <v>0</v>
      </c>
      <c r="AC179" s="1">
        <v>4</v>
      </c>
      <c r="AD179" s="2">
        <v>39.837398373983739</v>
      </c>
      <c r="AE179" s="2">
        <v>31.910569105691057</v>
      </c>
      <c r="AF179" s="2">
        <v>28.252032520325205</v>
      </c>
      <c r="AG179" s="2">
        <f t="shared" si="4"/>
        <v>56.781193490054264</v>
      </c>
      <c r="AH179" s="2">
        <f t="shared" si="5"/>
        <v>0.1148148148148148</v>
      </c>
      <c r="AI179" s="2">
        <v>0.48170731707317072</v>
      </c>
      <c r="AJ179" s="2">
        <v>0.3983739837398374</v>
      </c>
      <c r="AK179" s="1"/>
      <c r="AL179" s="1">
        <v>-0.28131034143639161</v>
      </c>
      <c r="AM179" s="1">
        <v>1330.2525929679059</v>
      </c>
      <c r="AN179" s="1">
        <v>1376.52783203125</v>
      </c>
      <c r="AO179" s="1">
        <v>3.8081049919128418</v>
      </c>
      <c r="AP179" s="1">
        <v>1305.156616210938</v>
      </c>
      <c r="AQ179" s="1">
        <v>1343.470292904934</v>
      </c>
      <c r="AR179" s="1">
        <v>1340.830592727347</v>
      </c>
      <c r="AS179" s="1">
        <v>3.4494509696960449</v>
      </c>
      <c r="AT179" s="1">
        <v>-1.775052310479623</v>
      </c>
      <c r="AU179" s="1">
        <v>-2.1078262530606722</v>
      </c>
      <c r="AV179" s="1">
        <v>1</v>
      </c>
      <c r="AW179" s="1"/>
      <c r="AX179" s="1"/>
    </row>
    <row r="180" spans="1:50" x14ac:dyDescent="0.3">
      <c r="A180" s="1">
        <v>1</v>
      </c>
      <c r="B180" s="1">
        <v>50.130299999999998</v>
      </c>
      <c r="C180" s="1">
        <v>0.46150000000000002</v>
      </c>
      <c r="D180" s="1">
        <v>1.2851999999999999</v>
      </c>
      <c r="E180" s="1">
        <v>6.3700000000000007E-2</v>
      </c>
      <c r="F180" s="1">
        <v>16.998000000000001</v>
      </c>
      <c r="G180" s="1">
        <v>0.48420000000000002</v>
      </c>
      <c r="H180" s="1">
        <v>10.6912</v>
      </c>
      <c r="I180" s="1">
        <v>19.222100000000001</v>
      </c>
      <c r="J180" s="1">
        <v>0.3654</v>
      </c>
      <c r="K180" s="1">
        <v>0</v>
      </c>
      <c r="L180" s="1">
        <v>0</v>
      </c>
      <c r="M180" s="1">
        <v>0</v>
      </c>
      <c r="N180" s="1">
        <v>99.701599999999985</v>
      </c>
      <c r="O180" s="1" t="s">
        <v>79</v>
      </c>
      <c r="P180" t="str" cm="1">
        <f t="array" ref="P180">_xlfn.IFS(A180=1,"Core",A180=2,"Rim",TRUE,"Mantle")</f>
        <v>Core</v>
      </c>
      <c r="Q180" s="1" t="s">
        <v>80</v>
      </c>
      <c r="R180" s="1">
        <v>1.93</v>
      </c>
      <c r="S180" s="1">
        <v>1.2999999999999999E-2</v>
      </c>
      <c r="T180" s="1">
        <v>5.8000000000000003E-2</v>
      </c>
      <c r="U180" s="1">
        <v>2E-3</v>
      </c>
      <c r="V180" s="1">
        <v>8.1000000000000003E-2</v>
      </c>
      <c r="W180" s="1">
        <v>0.46700000000000003</v>
      </c>
      <c r="X180" s="1">
        <v>1.6E-2</v>
      </c>
      <c r="Y180" s="1">
        <v>0.61299999999999999</v>
      </c>
      <c r="Z180" s="1">
        <v>0.79300000000000004</v>
      </c>
      <c r="AA180" s="1">
        <v>2.7E-2</v>
      </c>
      <c r="AB180" s="1">
        <v>0</v>
      </c>
      <c r="AC180" s="1">
        <v>4</v>
      </c>
      <c r="AD180" s="2">
        <v>40.253807106598984</v>
      </c>
      <c r="AE180" s="2">
        <v>31.116751269035532</v>
      </c>
      <c r="AF180" s="2">
        <v>28.629441624365487</v>
      </c>
      <c r="AG180" s="2">
        <f t="shared" si="4"/>
        <v>56.759259259259252</v>
      </c>
      <c r="AH180" s="2">
        <f t="shared" si="5"/>
        <v>0.14781021897810218</v>
      </c>
      <c r="AI180" s="2">
        <v>0.48756345177664978</v>
      </c>
      <c r="AJ180" s="2">
        <v>0.40253807106598982</v>
      </c>
      <c r="AK180" s="1"/>
      <c r="AL180" s="1">
        <v>-0.14745836418242669</v>
      </c>
      <c r="AM180" s="1">
        <v>1329.7866990614871</v>
      </c>
      <c r="AN180" s="1">
        <v>1364.8515625</v>
      </c>
      <c r="AO180" s="1">
        <v>4.1595234870910636</v>
      </c>
      <c r="AP180" s="1">
        <v>1294.069702148438</v>
      </c>
      <c r="AQ180" s="1">
        <v>1320.6275243513201</v>
      </c>
      <c r="AR180" s="1">
        <v>1311.4803641411661</v>
      </c>
      <c r="AS180" s="1">
        <v>4.6364445686340332</v>
      </c>
      <c r="AT180" s="1">
        <v>-4.0365339180843884</v>
      </c>
      <c r="AU180" s="1">
        <v>-5.1939529915152907</v>
      </c>
      <c r="AV180" s="1">
        <v>1</v>
      </c>
      <c r="AW180" s="1"/>
      <c r="AX180" s="1"/>
    </row>
    <row r="181" spans="1:50" x14ac:dyDescent="0.3">
      <c r="A181">
        <v>1</v>
      </c>
      <c r="B181">
        <v>50.6</v>
      </c>
      <c r="C181">
        <v>0.48099999999999998</v>
      </c>
      <c r="D181">
        <v>1.1727000000000001</v>
      </c>
      <c r="E181">
        <v>0.21729999999999999</v>
      </c>
      <c r="F181">
        <v>16.420000000000002</v>
      </c>
      <c r="G181">
        <v>0.43919999999999998</v>
      </c>
      <c r="H181">
        <v>10.89</v>
      </c>
      <c r="I181">
        <v>19.18</v>
      </c>
      <c r="J181">
        <v>0.37119999999999997</v>
      </c>
      <c r="K181">
        <v>0</v>
      </c>
      <c r="L181" s="1">
        <v>0</v>
      </c>
      <c r="M181">
        <v>0</v>
      </c>
      <c r="N181" s="1">
        <v>99.771400000000014</v>
      </c>
      <c r="O181" s="1" t="s">
        <v>79</v>
      </c>
      <c r="P181" t="str" cm="1">
        <f t="array" ref="P181">_xlfn.IFS(A181=1,"Core",A181=2,"Rim",TRUE,"Mantle")</f>
        <v>Core</v>
      </c>
      <c r="Q181" s="1" t="s">
        <v>92</v>
      </c>
      <c r="R181">
        <v>1.944</v>
      </c>
      <c r="S181">
        <v>1.4E-2</v>
      </c>
      <c r="T181">
        <v>5.2999999999999999E-2</v>
      </c>
      <c r="U181">
        <v>7.0000000000000001E-3</v>
      </c>
      <c r="V181">
        <v>5.1999999999999998E-2</v>
      </c>
      <c r="W181">
        <v>0.47499999999999998</v>
      </c>
      <c r="X181">
        <v>1.4E-2</v>
      </c>
      <c r="Y181">
        <v>0.623</v>
      </c>
      <c r="Z181">
        <v>0.79</v>
      </c>
      <c r="AA181">
        <v>2.8000000000000001E-2</v>
      </c>
      <c r="AB181">
        <v>0</v>
      </c>
      <c r="AC181">
        <v>4</v>
      </c>
      <c r="AD181">
        <v>40.429887410440124</v>
      </c>
      <c r="AE181">
        <v>31.883316274309109</v>
      </c>
      <c r="AF181">
        <v>27.686796315250774</v>
      </c>
      <c r="AG181" s="2">
        <f t="shared" si="4"/>
        <v>56.739526411657572</v>
      </c>
      <c r="AH181" s="2">
        <f t="shared" si="5"/>
        <v>9.8671726755218209E-2</v>
      </c>
      <c r="AI181">
        <v>0.47901740020470834</v>
      </c>
      <c r="AJ181">
        <v>0.40429887410440124</v>
      </c>
      <c r="AL181">
        <v>0.40585190159029588</v>
      </c>
      <c r="AM181">
        <v>1341.812686238917</v>
      </c>
      <c r="AN181">
        <v>1403.525390625</v>
      </c>
      <c r="AO181">
        <v>4.6384453773498544</v>
      </c>
      <c r="AP181">
        <v>1326.276611328125</v>
      </c>
      <c r="AQ181">
        <v>1350.191985307182</v>
      </c>
      <c r="AR181">
        <v>1344.794557903198</v>
      </c>
      <c r="AS181">
        <v>4.5464491844177246</v>
      </c>
      <c r="AT181">
        <v>-0.91611741138603975</v>
      </c>
      <c r="AU181">
        <v>-1.596590611653701</v>
      </c>
      <c r="AV181">
        <v>1</v>
      </c>
    </row>
    <row r="182" spans="1:50" x14ac:dyDescent="0.3">
      <c r="A182">
        <v>1</v>
      </c>
      <c r="B182">
        <v>51.718390827126626</v>
      </c>
      <c r="C182">
        <v>0.32514896119168957</v>
      </c>
      <c r="D182">
        <v>0.85721089768718162</v>
      </c>
      <c r="E182">
        <v>0.18720697765582126</v>
      </c>
      <c r="F182">
        <v>15.735239121912977</v>
      </c>
      <c r="G182">
        <v>0.54191493531948265</v>
      </c>
      <c r="H182">
        <v>11.271830654645237</v>
      </c>
      <c r="I182">
        <v>19.65673265386123</v>
      </c>
      <c r="J182">
        <v>0.216765974127793</v>
      </c>
      <c r="K182">
        <v>0</v>
      </c>
      <c r="L182" s="1">
        <v>0</v>
      </c>
      <c r="M182">
        <v>2.9558996471971771E-2</v>
      </c>
      <c r="N182" s="1">
        <v>100.53999999999999</v>
      </c>
      <c r="O182" s="1" t="s">
        <v>79</v>
      </c>
      <c r="P182" t="str" cm="1">
        <f t="array" ref="P182">_xlfn.IFS(A182=1,"Core",A182=2,"Rim",TRUE,"Mantle")</f>
        <v>Core</v>
      </c>
      <c r="Q182" s="1" t="s">
        <v>92</v>
      </c>
      <c r="R182">
        <v>1.97</v>
      </c>
      <c r="S182">
        <v>8.9999999999999993E-3</v>
      </c>
      <c r="T182">
        <v>3.7999999999999999E-2</v>
      </c>
      <c r="U182">
        <v>6.0000000000000001E-3</v>
      </c>
      <c r="V182">
        <v>1.4E-2</v>
      </c>
      <c r="W182">
        <v>0.48799999999999999</v>
      </c>
      <c r="X182">
        <v>1.7000000000000001E-2</v>
      </c>
      <c r="Y182">
        <v>0.64</v>
      </c>
      <c r="Z182">
        <v>0.80200000000000005</v>
      </c>
      <c r="AA182">
        <v>1.6E-2</v>
      </c>
      <c r="AB182">
        <v>0</v>
      </c>
      <c r="AC182">
        <v>4</v>
      </c>
      <c r="AD182">
        <v>40.897501274859763</v>
      </c>
      <c r="AE182">
        <v>32.636409994900561</v>
      </c>
      <c r="AF182">
        <v>26.466088730239672</v>
      </c>
      <c r="AG182" s="2">
        <f t="shared" si="4"/>
        <v>56.737588652482259</v>
      </c>
      <c r="AH182" s="2">
        <f t="shared" si="5"/>
        <v>2.7888446215139442E-2</v>
      </c>
      <c r="AI182">
        <v>0.46914839367669559</v>
      </c>
      <c r="AJ182">
        <v>0.40897501274859765</v>
      </c>
      <c r="AL182">
        <v>-0.66899294457123659</v>
      </c>
      <c r="AM182">
        <v>1330.6335609654809</v>
      </c>
      <c r="AN182">
        <v>1385.224731445312</v>
      </c>
      <c r="AO182">
        <v>2.699870109558105</v>
      </c>
      <c r="AP182">
        <v>1312.767822265625</v>
      </c>
      <c r="AQ182">
        <v>1360.675450031717</v>
      </c>
      <c r="AR182">
        <v>1371.0838985991591</v>
      </c>
      <c r="AS182">
        <v>2.8136873245239258</v>
      </c>
      <c r="AT182">
        <v>-0.85492813549490165</v>
      </c>
      <c r="AU182">
        <v>0.44766048029515199</v>
      </c>
      <c r="AV182">
        <v>1</v>
      </c>
    </row>
    <row r="183" spans="1:50" x14ac:dyDescent="0.3">
      <c r="A183">
        <v>1</v>
      </c>
      <c r="B183">
        <v>51.21</v>
      </c>
      <c r="C183">
        <v>0.44</v>
      </c>
      <c r="D183">
        <v>1.1200000000000001</v>
      </c>
      <c r="E183">
        <v>0.21</v>
      </c>
      <c r="F183">
        <v>16.309999999999999</v>
      </c>
      <c r="G183">
        <v>0.45</v>
      </c>
      <c r="H183">
        <v>10.93</v>
      </c>
      <c r="I183">
        <v>19.82</v>
      </c>
      <c r="J183">
        <v>0.31</v>
      </c>
      <c r="K183">
        <v>0.01</v>
      </c>
      <c r="L183" s="1">
        <v>0</v>
      </c>
      <c r="M183">
        <v>0</v>
      </c>
      <c r="N183" s="1">
        <v>100.80999999999999</v>
      </c>
      <c r="O183" s="1" t="s">
        <v>79</v>
      </c>
      <c r="P183" t="str" cm="1">
        <f t="array" ref="P183">_xlfn.IFS(A183=1,"Core",A183=2,"Rim",TRUE,"Mantle")</f>
        <v>Core</v>
      </c>
      <c r="Q183" s="1" t="s">
        <v>92</v>
      </c>
      <c r="R183">
        <v>1.9470000000000001</v>
      </c>
      <c r="S183">
        <v>1.2999999999999999E-2</v>
      </c>
      <c r="T183">
        <v>0.05</v>
      </c>
      <c r="U183">
        <v>6.0000000000000001E-3</v>
      </c>
      <c r="V183">
        <v>4.7E-2</v>
      </c>
      <c r="W183">
        <v>0.47199999999999998</v>
      </c>
      <c r="X183">
        <v>1.4E-2</v>
      </c>
      <c r="Y183">
        <v>0.61899999999999999</v>
      </c>
      <c r="Z183">
        <v>0.80800000000000005</v>
      </c>
      <c r="AA183">
        <v>2.3E-2</v>
      </c>
      <c r="AB183">
        <v>0</v>
      </c>
      <c r="AC183">
        <v>4</v>
      </c>
      <c r="AD183">
        <v>41.224489795918366</v>
      </c>
      <c r="AE183">
        <v>31.58163265306122</v>
      </c>
      <c r="AF183">
        <v>27.193877551020407</v>
      </c>
      <c r="AG183" s="2">
        <f t="shared" si="4"/>
        <v>56.736938588450961</v>
      </c>
      <c r="AH183" s="2">
        <f t="shared" si="5"/>
        <v>9.0558766859344886E-2</v>
      </c>
      <c r="AI183">
        <v>0.47806122448979593</v>
      </c>
      <c r="AJ183">
        <v>0.41224489795918368</v>
      </c>
      <c r="AL183">
        <v>-0.45475037612269281</v>
      </c>
      <c r="AM183">
        <v>1335.1216661353801</v>
      </c>
      <c r="AN183">
        <v>1387.0087890625</v>
      </c>
      <c r="AO183">
        <v>4.7962555885314941</v>
      </c>
      <c r="AP183">
        <v>1319.303100585938</v>
      </c>
      <c r="AQ183">
        <v>1343.4736106127129</v>
      </c>
      <c r="AR183">
        <v>1341.6283719487751</v>
      </c>
      <c r="AS183">
        <v>4.1380090713500977</v>
      </c>
      <c r="AT183">
        <v>-1.87151166108606</v>
      </c>
      <c r="AU183">
        <v>-2.1039987111366418</v>
      </c>
      <c r="AV183">
        <v>1</v>
      </c>
    </row>
    <row r="184" spans="1:50" x14ac:dyDescent="0.3">
      <c r="A184" s="1">
        <v>1</v>
      </c>
      <c r="B184" s="1">
        <v>50.190100000000001</v>
      </c>
      <c r="C184" s="1">
        <v>0.45889999999999997</v>
      </c>
      <c r="D184" s="1">
        <v>1.2544999999999999</v>
      </c>
      <c r="E184" s="1">
        <v>0.1091</v>
      </c>
      <c r="F184" s="1">
        <v>16.645399999999999</v>
      </c>
      <c r="G184" s="1">
        <v>0.41070000000000001</v>
      </c>
      <c r="H184" s="1">
        <v>10.8207</v>
      </c>
      <c r="I184" s="1">
        <v>19.190899999999999</v>
      </c>
      <c r="J184" s="1">
        <v>0.3095</v>
      </c>
      <c r="K184" s="1">
        <v>0</v>
      </c>
      <c r="L184" s="1">
        <v>0</v>
      </c>
      <c r="M184" s="1">
        <v>0</v>
      </c>
      <c r="N184" s="1">
        <v>99.389800000000008</v>
      </c>
      <c r="O184" s="1" t="s">
        <v>79</v>
      </c>
      <c r="P184" t="str" cm="1">
        <f t="array" ref="P184">_xlfn.IFS(A184=1,"Core",A184=2,"Rim",TRUE,"Mantle")</f>
        <v>Core</v>
      </c>
      <c r="Q184" s="1" t="s">
        <v>80</v>
      </c>
      <c r="R184" s="1">
        <v>1.9370000000000001</v>
      </c>
      <c r="S184" s="1">
        <v>1.2999999999999999E-2</v>
      </c>
      <c r="T184" s="1">
        <v>5.7000000000000002E-2</v>
      </c>
      <c r="U184" s="1">
        <v>3.0000000000000001E-3</v>
      </c>
      <c r="V184" s="1">
        <v>6.3E-2</v>
      </c>
      <c r="W184" s="1">
        <v>0.47499999999999998</v>
      </c>
      <c r="X184" s="1">
        <v>1.2999999999999999E-2</v>
      </c>
      <c r="Y184" s="1">
        <v>0.622</v>
      </c>
      <c r="Z184" s="1">
        <v>0.79300000000000004</v>
      </c>
      <c r="AA184" s="1">
        <v>2.3E-2</v>
      </c>
      <c r="AB184" s="1">
        <v>0</v>
      </c>
      <c r="AC184" s="1">
        <v>4</v>
      </c>
      <c r="AD184" s="2">
        <v>40.335707019328588</v>
      </c>
      <c r="AE184" s="2">
        <v>31.637843336724309</v>
      </c>
      <c r="AF184" s="2">
        <v>28.0264496439471</v>
      </c>
      <c r="AG184" s="2">
        <f t="shared" si="4"/>
        <v>56.700091157702829</v>
      </c>
      <c r="AH184" s="2">
        <f t="shared" si="5"/>
        <v>0.11710037174721188</v>
      </c>
      <c r="AI184" s="2">
        <v>0.48194303153611395</v>
      </c>
      <c r="AJ184" s="2">
        <v>0.40335707019328587</v>
      </c>
      <c r="AK184" s="1"/>
      <c r="AL184" s="1">
        <v>-0.36855297395258191</v>
      </c>
      <c r="AM184" s="1">
        <v>1335.991880810767</v>
      </c>
      <c r="AN184" s="1">
        <v>1379.293823242188</v>
      </c>
      <c r="AO184" s="1">
        <v>4.2440896034240723</v>
      </c>
      <c r="AP184" s="1">
        <v>1320.259887695312</v>
      </c>
      <c r="AQ184" s="1">
        <v>1339.757002877926</v>
      </c>
      <c r="AR184" s="1">
        <v>1336.613642779462</v>
      </c>
      <c r="AS184" s="1">
        <v>4.0560407638549796</v>
      </c>
      <c r="AT184" s="1">
        <v>-2.0265276401673868</v>
      </c>
      <c r="AU184" s="1">
        <v>-2.423303783504497</v>
      </c>
      <c r="AV184" s="1">
        <v>1</v>
      </c>
      <c r="AW184" s="1"/>
      <c r="AX184" s="1"/>
    </row>
    <row r="185" spans="1:50" x14ac:dyDescent="0.3">
      <c r="A185">
        <v>1</v>
      </c>
      <c r="B185">
        <v>51.098249118683903</v>
      </c>
      <c r="C185">
        <v>0.38427144535840185</v>
      </c>
      <c r="D185">
        <v>1.2119330199764982</v>
      </c>
      <c r="E185">
        <v>0.14779670975323148</v>
      </c>
      <c r="F185">
        <v>16.523672150411279</v>
      </c>
      <c r="G185">
        <v>0.46309635722679193</v>
      </c>
      <c r="H185">
        <v>10.966515863689777</v>
      </c>
      <c r="I185">
        <v>19.489459459459461</v>
      </c>
      <c r="J185">
        <v>0.33500587544065807</v>
      </c>
      <c r="K185">
        <v>0</v>
      </c>
      <c r="L185" s="1">
        <v>0</v>
      </c>
      <c r="M185">
        <v>0</v>
      </c>
      <c r="N185" s="1">
        <v>100.61999999999999</v>
      </c>
      <c r="O185" s="1" t="s">
        <v>79</v>
      </c>
      <c r="P185" t="str" cm="1">
        <f t="array" ref="P185">_xlfn.IFS(A185=1,"Core",A185=2,"Rim",TRUE,"Mantle")</f>
        <v>Core</v>
      </c>
      <c r="Q185" s="1" t="s">
        <v>92</v>
      </c>
      <c r="R185">
        <v>1.946</v>
      </c>
      <c r="S185">
        <v>1.0999999999999999E-2</v>
      </c>
      <c r="T185">
        <v>5.3999999999999999E-2</v>
      </c>
      <c r="U185">
        <v>4.0000000000000001E-3</v>
      </c>
      <c r="V185">
        <v>5.0999999999999997E-2</v>
      </c>
      <c r="W185">
        <v>0.47499999999999998</v>
      </c>
      <c r="X185">
        <v>1.4999999999999999E-2</v>
      </c>
      <c r="Y185">
        <v>0.622</v>
      </c>
      <c r="Z185">
        <v>0.79500000000000004</v>
      </c>
      <c r="AA185">
        <v>2.5000000000000001E-2</v>
      </c>
      <c r="AB185">
        <v>0</v>
      </c>
      <c r="AC185">
        <v>4</v>
      </c>
      <c r="AD185">
        <v>40.602655771195103</v>
      </c>
      <c r="AE185">
        <v>31.76710929519918</v>
      </c>
      <c r="AF185">
        <v>27.630234933605724</v>
      </c>
      <c r="AG185" s="2">
        <f t="shared" si="4"/>
        <v>56.700091157702829</v>
      </c>
      <c r="AH185" s="2">
        <f t="shared" si="5"/>
        <v>9.6958174904942962E-2</v>
      </c>
      <c r="AI185">
        <v>0.47931562819203277</v>
      </c>
      <c r="AJ185">
        <v>0.40602655771195101</v>
      </c>
      <c r="AL185">
        <v>0.24279220116372</v>
      </c>
      <c r="AM185">
        <v>1337.7957470037511</v>
      </c>
      <c r="AN185">
        <v>1377.970947265625</v>
      </c>
      <c r="AO185">
        <v>3.2492890357971191</v>
      </c>
      <c r="AP185">
        <v>1327.476684570312</v>
      </c>
      <c r="AQ185">
        <v>1358.7796686600141</v>
      </c>
      <c r="AR185">
        <v>1359.0599865944621</v>
      </c>
      <c r="AS185">
        <v>4.1270184516906738</v>
      </c>
      <c r="AT185">
        <v>-8.7942741860842943E-2</v>
      </c>
      <c r="AU185">
        <v>-5.265455052764878E-2</v>
      </c>
      <c r="AV185">
        <v>1</v>
      </c>
    </row>
    <row r="186" spans="1:50" x14ac:dyDescent="0.3">
      <c r="A186">
        <v>1</v>
      </c>
      <c r="B186">
        <v>51.17</v>
      </c>
      <c r="C186">
        <v>0.378</v>
      </c>
      <c r="D186">
        <v>1.1132</v>
      </c>
      <c r="E186">
        <v>0.19600000000000001</v>
      </c>
      <c r="F186">
        <v>16.16</v>
      </c>
      <c r="G186">
        <v>0.51459999999999995</v>
      </c>
      <c r="H186">
        <v>11.11</v>
      </c>
      <c r="I186">
        <v>19.2</v>
      </c>
      <c r="J186">
        <v>0.3165</v>
      </c>
      <c r="K186">
        <v>1.8E-3</v>
      </c>
      <c r="L186" s="1">
        <v>0</v>
      </c>
      <c r="M186">
        <v>0</v>
      </c>
      <c r="N186" s="1">
        <v>100.16010000000001</v>
      </c>
      <c r="O186" s="1" t="s">
        <v>79</v>
      </c>
      <c r="P186" t="str" cm="1">
        <f t="array" ref="P186">_xlfn.IFS(A186=1,"Core",A186=2,"Rim",TRUE,"Mantle")</f>
        <v>Core</v>
      </c>
      <c r="Q186" s="1" t="s">
        <v>92</v>
      </c>
      <c r="R186">
        <v>1.956</v>
      </c>
      <c r="S186">
        <v>1.0999999999999999E-2</v>
      </c>
      <c r="T186">
        <v>0.05</v>
      </c>
      <c r="U186">
        <v>6.0000000000000001E-3</v>
      </c>
      <c r="V186">
        <v>3.3000000000000002E-2</v>
      </c>
      <c r="W186">
        <v>0.48399999999999999</v>
      </c>
      <c r="X186">
        <v>1.7000000000000001E-2</v>
      </c>
      <c r="Y186">
        <v>0.63300000000000001</v>
      </c>
      <c r="Z186">
        <v>0.78700000000000003</v>
      </c>
      <c r="AA186">
        <v>2.3E-2</v>
      </c>
      <c r="AB186">
        <v>0</v>
      </c>
      <c r="AC186">
        <v>4</v>
      </c>
      <c r="AD186">
        <v>40.276356192425794</v>
      </c>
      <c r="AE186">
        <v>32.395087001023541</v>
      </c>
      <c r="AF186">
        <v>27.328556806550669</v>
      </c>
      <c r="AG186" s="2">
        <f t="shared" si="4"/>
        <v>56.669650850492395</v>
      </c>
      <c r="AH186" s="2">
        <f t="shared" si="5"/>
        <v>6.3829787234042548E-2</v>
      </c>
      <c r="AI186">
        <v>0.47466734902763563</v>
      </c>
      <c r="AJ186">
        <v>0.40276356192425794</v>
      </c>
      <c r="AL186">
        <v>0.50611335007418745</v>
      </c>
      <c r="AM186">
        <v>1338.1721915210551</v>
      </c>
      <c r="AN186">
        <v>1382.329223632812</v>
      </c>
      <c r="AO186">
        <v>4.0061302185058594</v>
      </c>
      <c r="AP186">
        <v>1324.654541015625</v>
      </c>
      <c r="AQ186">
        <v>1368.295489997809</v>
      </c>
      <c r="AR186">
        <v>1371.477089317309</v>
      </c>
      <c r="AS186">
        <v>3.1494512557983398</v>
      </c>
      <c r="AT186">
        <v>0.59011363134550265</v>
      </c>
      <c r="AU186">
        <v>0.98942465801819068</v>
      </c>
      <c r="AV186">
        <v>1</v>
      </c>
    </row>
    <row r="187" spans="1:50" x14ac:dyDescent="0.3">
      <c r="A187" s="1">
        <v>1</v>
      </c>
      <c r="B187" s="1">
        <v>50.05</v>
      </c>
      <c r="C187" s="1">
        <v>0.42120000000000002</v>
      </c>
      <c r="D187" s="1">
        <v>1.296</v>
      </c>
      <c r="E187" s="1">
        <v>0.17280000000000001</v>
      </c>
      <c r="F187" s="1">
        <v>16.683</v>
      </c>
      <c r="G187" s="1">
        <v>0.48409999999999997</v>
      </c>
      <c r="H187" s="1">
        <v>10.757400000000001</v>
      </c>
      <c r="I187" s="1">
        <v>19.076599999999999</v>
      </c>
      <c r="J187" s="1">
        <v>0.30890000000000001</v>
      </c>
      <c r="K187" s="1">
        <v>0</v>
      </c>
      <c r="L187" s="1">
        <v>0</v>
      </c>
      <c r="M187" s="1">
        <v>0</v>
      </c>
      <c r="N187" s="1">
        <v>99.249999999999986</v>
      </c>
      <c r="O187" s="1" t="s">
        <v>79</v>
      </c>
      <c r="P187" t="str" cm="1">
        <f t="array" ref="P187">_xlfn.IFS(A187=1,"Core",A187=2,"Rim",TRUE,"Mantle")</f>
        <v>Core</v>
      </c>
      <c r="Q187" s="1" t="s">
        <v>80</v>
      </c>
      <c r="R187" s="1">
        <v>1.9350000000000001</v>
      </c>
      <c r="S187" s="1">
        <v>1.2E-2</v>
      </c>
      <c r="T187" s="1">
        <v>5.8999999999999997E-2</v>
      </c>
      <c r="U187" s="1">
        <v>5.0000000000000001E-3</v>
      </c>
      <c r="V187" s="1">
        <v>6.4000000000000001E-2</v>
      </c>
      <c r="W187" s="1">
        <v>0.47499999999999998</v>
      </c>
      <c r="X187" s="1">
        <v>1.6E-2</v>
      </c>
      <c r="Y187" s="1">
        <v>0.62</v>
      </c>
      <c r="Z187" s="1">
        <v>0.79</v>
      </c>
      <c r="AA187" s="1">
        <v>2.3E-2</v>
      </c>
      <c r="AB187" s="1">
        <v>0</v>
      </c>
      <c r="AC187" s="1">
        <v>4</v>
      </c>
      <c r="AD187" s="2">
        <v>40.203562340966926</v>
      </c>
      <c r="AE187" s="2">
        <v>31.552162849872779</v>
      </c>
      <c r="AF187" s="2">
        <v>28.244274809160302</v>
      </c>
      <c r="AG187" s="2">
        <f t="shared" si="4"/>
        <v>56.62100456621004</v>
      </c>
      <c r="AH187" s="2">
        <f t="shared" si="5"/>
        <v>0.11873840445269018</v>
      </c>
      <c r="AI187" s="2">
        <v>0.48346055979643765</v>
      </c>
      <c r="AJ187" s="2">
        <v>0.40203562340966925</v>
      </c>
      <c r="AK187" s="1"/>
      <c r="AL187" s="1">
        <v>-0.23739066357022409</v>
      </c>
      <c r="AM187" s="1">
        <v>1329.7795672875509</v>
      </c>
      <c r="AN187" s="1">
        <v>1400.928588867188</v>
      </c>
      <c r="AO187" s="1">
        <v>5.2555427551269531</v>
      </c>
      <c r="AP187" s="1">
        <v>1314.10546875</v>
      </c>
      <c r="AQ187" s="1">
        <v>1343.478232037563</v>
      </c>
      <c r="AR187" s="1">
        <v>1340.2001925102929</v>
      </c>
      <c r="AS187" s="1">
        <v>3.3994162082672119</v>
      </c>
      <c r="AT187" s="1">
        <v>-1.6535799373205009</v>
      </c>
      <c r="AU187" s="1">
        <v>-2.0671201100772461</v>
      </c>
      <c r="AV187" s="1">
        <v>1</v>
      </c>
      <c r="AW187" s="1"/>
      <c r="AX187" s="1"/>
    </row>
    <row r="188" spans="1:50" x14ac:dyDescent="0.3">
      <c r="A188">
        <v>1</v>
      </c>
      <c r="B188">
        <v>50.44</v>
      </c>
      <c r="C188">
        <v>0.36799999999999999</v>
      </c>
      <c r="D188">
        <v>1.1478999999999999</v>
      </c>
      <c r="E188">
        <v>0.2039</v>
      </c>
      <c r="F188">
        <v>15.72</v>
      </c>
      <c r="G188">
        <v>0.37719999999999998</v>
      </c>
      <c r="H188">
        <v>10.69</v>
      </c>
      <c r="I188">
        <v>19.46</v>
      </c>
      <c r="J188">
        <v>0.33989999999999998</v>
      </c>
      <c r="K188">
        <v>2.9499999999999998E-2</v>
      </c>
      <c r="L188" s="1">
        <v>0</v>
      </c>
      <c r="M188">
        <v>0</v>
      </c>
      <c r="N188" s="1">
        <v>98.77640000000001</v>
      </c>
      <c r="O188" s="1" t="s">
        <v>79</v>
      </c>
      <c r="P188" t="str" cm="1">
        <f t="array" ref="P188">_xlfn.IFS(A188=1,"Core",A188=2,"Rim",TRUE,"Mantle")</f>
        <v>Core</v>
      </c>
      <c r="Q188" s="1" t="s">
        <v>92</v>
      </c>
      <c r="R188">
        <v>1.9550000000000001</v>
      </c>
      <c r="S188">
        <v>1.0999999999999999E-2</v>
      </c>
      <c r="T188">
        <v>5.1999999999999998E-2</v>
      </c>
      <c r="U188">
        <v>6.0000000000000001E-3</v>
      </c>
      <c r="V188">
        <v>3.5999999999999997E-2</v>
      </c>
      <c r="W188">
        <v>0.47399999999999998</v>
      </c>
      <c r="X188">
        <v>1.2E-2</v>
      </c>
      <c r="Y188">
        <v>0.61799999999999999</v>
      </c>
      <c r="Z188">
        <v>0.80800000000000005</v>
      </c>
      <c r="AA188">
        <v>2.5999999999999999E-2</v>
      </c>
      <c r="AB188">
        <v>1E-3</v>
      </c>
      <c r="AC188">
        <v>4</v>
      </c>
      <c r="AD188">
        <v>41.478439425051334</v>
      </c>
      <c r="AE188">
        <v>31.724845995893226</v>
      </c>
      <c r="AF188">
        <v>26.796714579055447</v>
      </c>
      <c r="AG188" s="2">
        <f t="shared" si="4"/>
        <v>56.593406593406591</v>
      </c>
      <c r="AH188" s="2">
        <f t="shared" si="5"/>
        <v>7.0588235294117646E-2</v>
      </c>
      <c r="AI188">
        <v>0.47535934291581117</v>
      </c>
      <c r="AJ188">
        <v>0.41478439425051333</v>
      </c>
      <c r="AL188">
        <v>0.53646884145047125</v>
      </c>
      <c r="AM188">
        <v>1348.6222845518689</v>
      </c>
      <c r="AN188">
        <v>1371.911010742188</v>
      </c>
      <c r="AO188">
        <v>4.8385128974914551</v>
      </c>
      <c r="AP188">
        <v>1340.672119140625</v>
      </c>
      <c r="AQ188">
        <v>1366.351594864901</v>
      </c>
      <c r="AR188">
        <v>1366.9347936749091</v>
      </c>
      <c r="AS188">
        <v>4.8015661239624023</v>
      </c>
      <c r="AT188">
        <v>0.67578215849925982</v>
      </c>
      <c r="AU188">
        <v>0.7491180323277753</v>
      </c>
      <c r="AV188">
        <v>1</v>
      </c>
    </row>
    <row r="189" spans="1:50" x14ac:dyDescent="0.3">
      <c r="A189">
        <v>1</v>
      </c>
      <c r="B189">
        <v>51.52</v>
      </c>
      <c r="C189">
        <v>0.33810000000000001</v>
      </c>
      <c r="D189">
        <v>0.9617</v>
      </c>
      <c r="E189">
        <v>0.2271</v>
      </c>
      <c r="F189">
        <v>15.44</v>
      </c>
      <c r="G189">
        <v>0.40189999999999998</v>
      </c>
      <c r="H189">
        <v>11.07</v>
      </c>
      <c r="I189">
        <v>19.7</v>
      </c>
      <c r="J189">
        <v>0.2898</v>
      </c>
      <c r="K189">
        <v>1.0999999999999999E-2</v>
      </c>
      <c r="L189" s="1">
        <v>0</v>
      </c>
      <c r="M189">
        <v>3.4299999999999997E-2</v>
      </c>
      <c r="N189" s="1">
        <v>99.993899999999996</v>
      </c>
      <c r="O189" s="1" t="s">
        <v>79</v>
      </c>
      <c r="P189" t="str" cm="1">
        <f t="array" ref="P189">_xlfn.IFS(A189=1,"Core",A189=2,"Rim",TRUE,"Mantle")</f>
        <v>Core</v>
      </c>
      <c r="Q189" s="1" t="s">
        <v>92</v>
      </c>
      <c r="R189">
        <v>1.972</v>
      </c>
      <c r="S189">
        <v>0.01</v>
      </c>
      <c r="T189">
        <v>4.2999999999999997E-2</v>
      </c>
      <c r="U189">
        <v>7.0000000000000001E-3</v>
      </c>
      <c r="V189">
        <v>8.9999999999999993E-3</v>
      </c>
      <c r="W189">
        <v>0.48499999999999999</v>
      </c>
      <c r="X189">
        <v>1.2999999999999999E-2</v>
      </c>
      <c r="Y189">
        <v>0.63100000000000001</v>
      </c>
      <c r="Z189">
        <v>0.80800000000000005</v>
      </c>
      <c r="AA189">
        <v>2.1999999999999999E-2</v>
      </c>
      <c r="AB189">
        <v>1E-3</v>
      </c>
      <c r="AC189">
        <v>4</v>
      </c>
      <c r="AD189">
        <v>41.521068859198358</v>
      </c>
      <c r="AE189">
        <v>32.425488180883868</v>
      </c>
      <c r="AF189">
        <v>26.053442959917781</v>
      </c>
      <c r="AG189" s="2">
        <f t="shared" si="4"/>
        <v>56.541218637992827</v>
      </c>
      <c r="AH189" s="2">
        <f t="shared" si="5"/>
        <v>1.8218623481781375E-2</v>
      </c>
      <c r="AI189">
        <v>0.46813977389516959</v>
      </c>
      <c r="AJ189">
        <v>0.41521068859198357</v>
      </c>
      <c r="AL189">
        <v>0.32223149469751527</v>
      </c>
      <c r="AM189">
        <v>1349.6371020944271</v>
      </c>
      <c r="AN189">
        <v>1385.565551757812</v>
      </c>
      <c r="AO189">
        <v>3.786589622497559</v>
      </c>
      <c r="AP189">
        <v>1334.805297851562</v>
      </c>
      <c r="AQ189">
        <v>1371.904231792081</v>
      </c>
      <c r="AR189">
        <v>1381.334538720349</v>
      </c>
      <c r="AS189">
        <v>3.569422721862793</v>
      </c>
      <c r="AT189">
        <v>0.63996491622310714</v>
      </c>
      <c r="AU189">
        <v>1.820757993558608</v>
      </c>
      <c r="AV189">
        <v>1</v>
      </c>
    </row>
    <row r="190" spans="1:50" x14ac:dyDescent="0.3">
      <c r="A190">
        <v>1</v>
      </c>
      <c r="B190">
        <v>51.737339611536193</v>
      </c>
      <c r="C190">
        <v>0.26602707474985288</v>
      </c>
      <c r="D190">
        <v>0.97543260741612714</v>
      </c>
      <c r="E190">
        <v>0.24632136550912301</v>
      </c>
      <c r="F190">
        <v>15.774420247204239</v>
      </c>
      <c r="G190">
        <v>0.37440847557386697</v>
      </c>
      <c r="H190">
        <v>11.222401412595644</v>
      </c>
      <c r="I190">
        <v>19.55791642142437</v>
      </c>
      <c r="J190">
        <v>0.26602707474985288</v>
      </c>
      <c r="K190">
        <v>1.9705709240729841E-2</v>
      </c>
      <c r="L190" s="1">
        <v>0</v>
      </c>
      <c r="M190">
        <v>0</v>
      </c>
      <c r="N190" s="1">
        <v>100.44</v>
      </c>
      <c r="O190" s="1" t="s">
        <v>79</v>
      </c>
      <c r="P190" t="str" cm="1">
        <f t="array" ref="P190">_xlfn.IFS(A190=1,"Core",A190=2,"Rim",TRUE,"Mantle")</f>
        <v>Core</v>
      </c>
      <c r="Q190" s="1" t="s">
        <v>92</v>
      </c>
      <c r="R190">
        <v>1.9710000000000001</v>
      </c>
      <c r="S190">
        <v>8.0000000000000002E-3</v>
      </c>
      <c r="T190">
        <v>4.3999999999999997E-2</v>
      </c>
      <c r="U190">
        <v>7.0000000000000001E-3</v>
      </c>
      <c r="V190">
        <v>1.2999999999999999E-2</v>
      </c>
      <c r="W190">
        <v>0.49</v>
      </c>
      <c r="X190">
        <v>1.2E-2</v>
      </c>
      <c r="Y190">
        <v>0.63700000000000001</v>
      </c>
      <c r="Z190">
        <v>0.79800000000000004</v>
      </c>
      <c r="AA190">
        <v>0.02</v>
      </c>
      <c r="AB190">
        <v>1E-3</v>
      </c>
      <c r="AC190">
        <v>4</v>
      </c>
      <c r="AD190">
        <v>40.92307692307692</v>
      </c>
      <c r="AE190">
        <v>32.666666666666657</v>
      </c>
      <c r="AF190">
        <v>26.410256410256405</v>
      </c>
      <c r="AG190" s="2">
        <f t="shared" ref="AG190:AG252" si="6">Y190/(Y190+W190)*100</f>
        <v>56.521739130434781</v>
      </c>
      <c r="AH190" s="2">
        <f t="shared" ref="AH190:AH252" si="7">V190/(V190+W190)</f>
        <v>2.584493041749503E-2</v>
      </c>
      <c r="AI190">
        <v>0.46871794871794864</v>
      </c>
      <c r="AJ190">
        <v>0.40923076923076918</v>
      </c>
      <c r="AL190">
        <v>0.25285225927692417</v>
      </c>
      <c r="AM190">
        <v>1351.794217610505</v>
      </c>
      <c r="AN190">
        <v>1373.458374023438</v>
      </c>
      <c r="AO190">
        <v>3.252726554870605</v>
      </c>
      <c r="AP190">
        <v>1335.616577148438</v>
      </c>
      <c r="AQ190">
        <v>1374.260555898853</v>
      </c>
      <c r="AR190">
        <v>1383.8757137210289</v>
      </c>
      <c r="AS190">
        <v>3.438071727752686</v>
      </c>
      <c r="AT190">
        <v>0.74882004409482761</v>
      </c>
      <c r="AU190">
        <v>1.9514561071832941</v>
      </c>
      <c r="AV190">
        <v>1</v>
      </c>
    </row>
    <row r="191" spans="1:50" x14ac:dyDescent="0.3">
      <c r="A191">
        <v>1</v>
      </c>
      <c r="B191">
        <v>50.932902208201888</v>
      </c>
      <c r="C191">
        <v>0.3960567823343849</v>
      </c>
      <c r="D191">
        <v>1.0693533123028391</v>
      </c>
      <c r="E191">
        <v>0.19802839116719245</v>
      </c>
      <c r="F191">
        <v>16.45615930599369</v>
      </c>
      <c r="G191">
        <v>0.31684542586750791</v>
      </c>
      <c r="H191">
        <v>10.653927444794952</v>
      </c>
      <c r="I191">
        <v>20.000867507886436</v>
      </c>
      <c r="J191">
        <v>0.36635252365930598</v>
      </c>
      <c r="K191">
        <v>0</v>
      </c>
      <c r="L191" s="1">
        <v>0</v>
      </c>
      <c r="M191">
        <v>4.9507097791798113E-2</v>
      </c>
      <c r="N191" s="1">
        <v>100.44</v>
      </c>
      <c r="O191" s="1" t="s">
        <v>79</v>
      </c>
      <c r="P191" t="str" cm="1">
        <f t="array" ref="P191">_xlfn.IFS(A191=1,"Core",A191=2,"Rim",TRUE,"Mantle")</f>
        <v>Core</v>
      </c>
      <c r="Q191" s="1" t="s">
        <v>92</v>
      </c>
      <c r="R191">
        <v>1.946</v>
      </c>
      <c r="S191">
        <v>1.0999999999999999E-2</v>
      </c>
      <c r="T191">
        <v>4.8000000000000001E-2</v>
      </c>
      <c r="U191">
        <v>6.0000000000000001E-3</v>
      </c>
      <c r="V191">
        <v>5.8000000000000003E-2</v>
      </c>
      <c r="W191">
        <v>0.46700000000000003</v>
      </c>
      <c r="X191">
        <v>0.01</v>
      </c>
      <c r="Y191">
        <v>0.60699999999999998</v>
      </c>
      <c r="Z191">
        <v>0.81899999999999995</v>
      </c>
      <c r="AA191">
        <v>2.7E-2</v>
      </c>
      <c r="AB191">
        <v>0</v>
      </c>
      <c r="AC191">
        <v>4</v>
      </c>
      <c r="AD191">
        <v>41.764405915349307</v>
      </c>
      <c r="AE191">
        <v>30.9535951045385</v>
      </c>
      <c r="AF191">
        <v>27.281998980112188</v>
      </c>
      <c r="AG191" s="2">
        <f t="shared" si="6"/>
        <v>56.517690875232773</v>
      </c>
      <c r="AH191" s="2">
        <f t="shared" si="7"/>
        <v>0.11047619047619048</v>
      </c>
      <c r="AI191">
        <v>0.48164201937786844</v>
      </c>
      <c r="AJ191">
        <v>0.41764405915349306</v>
      </c>
      <c r="AL191">
        <v>-0.31365347283010081</v>
      </c>
      <c r="AM191">
        <v>1346.1462645302679</v>
      </c>
      <c r="AN191">
        <v>1394.736694335938</v>
      </c>
      <c r="AO191">
        <v>3.465699434280396</v>
      </c>
      <c r="AP191">
        <v>1351.7041015625</v>
      </c>
      <c r="AQ191">
        <v>1334.1793702042969</v>
      </c>
      <c r="AR191">
        <v>1330.1287787160909</v>
      </c>
      <c r="AS191">
        <v>4.4746308326721191</v>
      </c>
      <c r="AT191">
        <v>-2.5608190153479882</v>
      </c>
      <c r="AU191">
        <v>-3.0726274119432069</v>
      </c>
      <c r="AV191">
        <v>1</v>
      </c>
    </row>
    <row r="192" spans="1:50" x14ac:dyDescent="0.3">
      <c r="A192">
        <v>1</v>
      </c>
      <c r="B192">
        <v>51.786300294406281</v>
      </c>
      <c r="C192">
        <v>0.3054367026496565</v>
      </c>
      <c r="D192">
        <v>0.90645731108930327</v>
      </c>
      <c r="E192">
        <v>0.27587831207065755</v>
      </c>
      <c r="F192">
        <v>15.675799803729145</v>
      </c>
      <c r="G192">
        <v>0.39411187438665363</v>
      </c>
      <c r="H192">
        <v>11.163218842001962</v>
      </c>
      <c r="I192">
        <v>19.547948969578016</v>
      </c>
      <c r="J192">
        <v>0.33499509322865562</v>
      </c>
      <c r="K192">
        <v>0</v>
      </c>
      <c r="L192" s="1">
        <v>0</v>
      </c>
      <c r="M192">
        <v>9.8527968596663386E-3</v>
      </c>
      <c r="N192" s="1">
        <v>100.40000000000002</v>
      </c>
      <c r="O192" s="1" t="s">
        <v>79</v>
      </c>
      <c r="P192" t="str" cm="1">
        <f t="array" ref="P192">_xlfn.IFS(A192=1,"Core",A192=2,"Rim",TRUE,"Mantle")</f>
        <v>Core</v>
      </c>
      <c r="Q192" s="1" t="s">
        <v>92</v>
      </c>
      <c r="R192">
        <v>1.9730000000000001</v>
      </c>
      <c r="S192">
        <v>8.9999999999999993E-3</v>
      </c>
      <c r="T192">
        <v>4.1000000000000002E-2</v>
      </c>
      <c r="U192">
        <v>8.0000000000000002E-3</v>
      </c>
      <c r="V192">
        <v>1.2E-2</v>
      </c>
      <c r="W192">
        <v>0.48799999999999999</v>
      </c>
      <c r="X192">
        <v>1.2999999999999999E-2</v>
      </c>
      <c r="Y192">
        <v>0.63400000000000001</v>
      </c>
      <c r="Z192">
        <v>0.79800000000000004</v>
      </c>
      <c r="AA192">
        <v>2.5000000000000001E-2</v>
      </c>
      <c r="AB192">
        <v>0</v>
      </c>
      <c r="AC192">
        <v>4</v>
      </c>
      <c r="AD192">
        <v>41.028277634961448</v>
      </c>
      <c r="AE192">
        <v>32.596401028277633</v>
      </c>
      <c r="AF192">
        <v>26.375321336760926</v>
      </c>
      <c r="AG192" s="2">
        <f t="shared" si="6"/>
        <v>56.506238859180044</v>
      </c>
      <c r="AH192" s="2">
        <f t="shared" si="7"/>
        <v>2.4E-2</v>
      </c>
      <c r="AI192">
        <v>0.46889460154241647</v>
      </c>
      <c r="AJ192">
        <v>0.41028277634961446</v>
      </c>
      <c r="AL192">
        <v>0.8097662703716324</v>
      </c>
      <c r="AM192">
        <v>1354.8939900088139</v>
      </c>
      <c r="AN192">
        <v>1398.284301757812</v>
      </c>
      <c r="AO192">
        <v>3.3215174674987789</v>
      </c>
      <c r="AP192">
        <v>1341.80078125</v>
      </c>
      <c r="AQ192">
        <v>1375.658234108311</v>
      </c>
      <c r="AR192">
        <v>1383.181153120222</v>
      </c>
      <c r="AS192">
        <v>3.8033430576324458</v>
      </c>
      <c r="AT192">
        <v>1.041851974996916</v>
      </c>
      <c r="AU192">
        <v>1.9834433404897001</v>
      </c>
      <c r="AV192">
        <v>1</v>
      </c>
    </row>
    <row r="193" spans="1:50" x14ac:dyDescent="0.3">
      <c r="A193">
        <v>1</v>
      </c>
      <c r="B193">
        <v>50.93</v>
      </c>
      <c r="C193">
        <v>0.38269999999999998</v>
      </c>
      <c r="D193">
        <v>1.0273000000000001</v>
      </c>
      <c r="E193">
        <v>0.16209999999999999</v>
      </c>
      <c r="F193">
        <v>16.36</v>
      </c>
      <c r="G193">
        <v>0.50329999999999997</v>
      </c>
      <c r="H193">
        <v>11.01</v>
      </c>
      <c r="I193">
        <v>19.18</v>
      </c>
      <c r="J193">
        <v>0.29459999999999997</v>
      </c>
      <c r="K193">
        <v>1.6500000000000001E-2</v>
      </c>
      <c r="L193" s="1">
        <v>0</v>
      </c>
      <c r="M193">
        <v>0</v>
      </c>
      <c r="N193" s="1">
        <v>99.866499999999988</v>
      </c>
      <c r="O193" s="1" t="s">
        <v>79</v>
      </c>
      <c r="P193" t="str" cm="1">
        <f t="array" ref="P193">_xlfn.IFS(A193=1,"Core",A193=2,"Rim",TRUE,"Mantle")</f>
        <v>Core</v>
      </c>
      <c r="Q193" s="1" t="s">
        <v>92</v>
      </c>
      <c r="R193">
        <v>1.9550000000000001</v>
      </c>
      <c r="S193">
        <v>1.0999999999999999E-2</v>
      </c>
      <c r="T193">
        <v>4.5999999999999999E-2</v>
      </c>
      <c r="U193">
        <v>5.0000000000000001E-3</v>
      </c>
      <c r="V193">
        <v>0.04</v>
      </c>
      <c r="W193">
        <v>0.48499999999999999</v>
      </c>
      <c r="X193">
        <v>1.6E-2</v>
      </c>
      <c r="Y193">
        <v>0.63</v>
      </c>
      <c r="Z193">
        <v>0.78900000000000003</v>
      </c>
      <c r="AA193">
        <v>2.1999999999999999E-2</v>
      </c>
      <c r="AB193">
        <v>1E-3</v>
      </c>
      <c r="AC193">
        <v>4</v>
      </c>
      <c r="AD193">
        <v>40.255102040816332</v>
      </c>
      <c r="AE193">
        <v>32.142857142857146</v>
      </c>
      <c r="AF193">
        <v>27.602040816326529</v>
      </c>
      <c r="AG193" s="2">
        <f t="shared" si="6"/>
        <v>56.502242152466366</v>
      </c>
      <c r="AH193" s="2">
        <f t="shared" si="7"/>
        <v>7.6190476190476183E-2</v>
      </c>
      <c r="AI193">
        <v>0.47729591836734697</v>
      </c>
      <c r="AJ193">
        <v>0.40255102040816332</v>
      </c>
      <c r="AL193">
        <v>-4.0367003320778139E-2</v>
      </c>
      <c r="AM193">
        <v>1334.4019917028929</v>
      </c>
      <c r="AN193">
        <v>1362.257202148438</v>
      </c>
      <c r="AO193">
        <v>4.0036325454711914</v>
      </c>
      <c r="AP193">
        <v>1307.736572265625</v>
      </c>
      <c r="AQ193">
        <v>1356.0020247951099</v>
      </c>
      <c r="AR193">
        <v>1355.622873364184</v>
      </c>
      <c r="AS193">
        <v>3.1842982769012451</v>
      </c>
      <c r="AT193">
        <v>-0.66552292615506303</v>
      </c>
      <c r="AU193">
        <v>-0.71318917533599269</v>
      </c>
      <c r="AV193">
        <v>1</v>
      </c>
    </row>
    <row r="194" spans="1:50" x14ac:dyDescent="0.3">
      <c r="A194">
        <v>1</v>
      </c>
      <c r="B194">
        <v>50.640935008298896</v>
      </c>
      <c r="C194">
        <v>0.41625467829596124</v>
      </c>
      <c r="D194">
        <v>1.2809476283073518</v>
      </c>
      <c r="E194">
        <v>0.20274648598952064</v>
      </c>
      <c r="F194">
        <v>16.091796709734112</v>
      </c>
      <c r="G194">
        <v>0.37594904237315718</v>
      </c>
      <c r="H194">
        <v>10.639875679369936</v>
      </c>
      <c r="I194">
        <v>19.736563283106065</v>
      </c>
      <c r="J194">
        <v>0.36478123393107043</v>
      </c>
      <c r="K194">
        <v>0</v>
      </c>
      <c r="L194" s="1">
        <v>0</v>
      </c>
      <c r="M194">
        <v>7.6550250593940175E-2</v>
      </c>
      <c r="N194" s="1">
        <v>99.826400000000007</v>
      </c>
      <c r="O194" s="1" t="s">
        <v>79</v>
      </c>
      <c r="P194" t="str" cm="1">
        <f t="array" ref="P194">_xlfn.IFS(A194=1,"Core",A194=2,"Rim",TRUE,"Mantle")</f>
        <v>Core</v>
      </c>
      <c r="Q194" s="1" t="s">
        <v>92</v>
      </c>
      <c r="R194">
        <v>1.946</v>
      </c>
      <c r="S194">
        <v>1.2E-2</v>
      </c>
      <c r="T194">
        <v>5.8000000000000003E-2</v>
      </c>
      <c r="U194">
        <v>6.0000000000000001E-3</v>
      </c>
      <c r="V194">
        <v>4.8000000000000001E-2</v>
      </c>
      <c r="W194">
        <v>0.46899999999999997</v>
      </c>
      <c r="X194">
        <v>1.2E-2</v>
      </c>
      <c r="Y194">
        <v>0.60899999999999999</v>
      </c>
      <c r="Z194">
        <v>0.81200000000000006</v>
      </c>
      <c r="AA194">
        <v>2.7E-2</v>
      </c>
      <c r="AB194">
        <v>0</v>
      </c>
      <c r="AC194">
        <v>4</v>
      </c>
      <c r="AD194">
        <v>41.641025641025642</v>
      </c>
      <c r="AE194">
        <v>31.23076923076923</v>
      </c>
      <c r="AF194">
        <v>27.128205128205131</v>
      </c>
      <c r="AG194" s="2">
        <f t="shared" si="6"/>
        <v>56.493506493506494</v>
      </c>
      <c r="AH194" s="2">
        <f t="shared" si="7"/>
        <v>9.2843326885880081E-2</v>
      </c>
      <c r="AI194">
        <v>0.4794871794871795</v>
      </c>
      <c r="AJ194">
        <v>0.41641025641025642</v>
      </c>
      <c r="AL194">
        <v>0.45780151507487332</v>
      </c>
      <c r="AM194">
        <v>1345.3981132334729</v>
      </c>
      <c r="AN194">
        <v>1408.7021484375</v>
      </c>
      <c r="AO194">
        <v>5.3802423477172852</v>
      </c>
      <c r="AP194">
        <v>1335.757202148438</v>
      </c>
      <c r="AQ194">
        <v>1360.1896353442371</v>
      </c>
      <c r="AR194">
        <v>1360.9939823468319</v>
      </c>
      <c r="AS194">
        <v>5.108245849609375</v>
      </c>
      <c r="AT194">
        <v>0.35444152550144281</v>
      </c>
      <c r="AU194">
        <v>0.45585444605735859</v>
      </c>
      <c r="AV194">
        <v>1</v>
      </c>
    </row>
    <row r="195" spans="1:50" x14ac:dyDescent="0.3">
      <c r="A195" s="1">
        <v>1</v>
      </c>
      <c r="B195" s="1">
        <v>49.865699999999997</v>
      </c>
      <c r="C195" s="1">
        <v>0.45269999999999999</v>
      </c>
      <c r="D195" s="1">
        <v>1.3123</v>
      </c>
      <c r="E195" s="1">
        <v>0.1226</v>
      </c>
      <c r="F195" s="1">
        <v>17.0106</v>
      </c>
      <c r="G195" s="1">
        <v>0.4592</v>
      </c>
      <c r="H195" s="1">
        <v>10.598000000000001</v>
      </c>
      <c r="I195" s="1">
        <v>19.2422</v>
      </c>
      <c r="J195" s="1">
        <v>0.31790000000000002</v>
      </c>
      <c r="K195" s="1">
        <v>0</v>
      </c>
      <c r="L195" s="1">
        <v>0</v>
      </c>
      <c r="M195" s="1">
        <v>0</v>
      </c>
      <c r="N195" s="1">
        <v>99.381199999999978</v>
      </c>
      <c r="O195" s="1" t="s">
        <v>79</v>
      </c>
      <c r="P195" t="str" cm="1">
        <f t="array" ref="P195">_xlfn.IFS(A195=1,"Core",A195=2,"Rim",TRUE,"Mantle")</f>
        <v>Core</v>
      </c>
      <c r="Q195" s="1" t="s">
        <v>80</v>
      </c>
      <c r="R195" s="1">
        <v>1.927</v>
      </c>
      <c r="S195" s="1">
        <v>1.2999999999999999E-2</v>
      </c>
      <c r="T195" s="1">
        <v>0.06</v>
      </c>
      <c r="U195" s="1">
        <v>4.0000000000000001E-3</v>
      </c>
      <c r="V195" s="1">
        <v>7.9000000000000001E-2</v>
      </c>
      <c r="W195" s="1">
        <v>0.47</v>
      </c>
      <c r="X195" s="1">
        <v>1.4999999999999999E-2</v>
      </c>
      <c r="Y195" s="1">
        <v>0.61</v>
      </c>
      <c r="Z195" s="1">
        <v>0.79700000000000004</v>
      </c>
      <c r="AA195" s="1">
        <v>2.4E-2</v>
      </c>
      <c r="AB195" s="1">
        <v>0</v>
      </c>
      <c r="AC195" s="1">
        <v>4</v>
      </c>
      <c r="AD195" s="2">
        <v>40.436326737696596</v>
      </c>
      <c r="AE195" s="2">
        <v>30.948756976154236</v>
      </c>
      <c r="AF195" s="2">
        <v>28.61491628614916</v>
      </c>
      <c r="AG195" s="2">
        <f t="shared" si="6"/>
        <v>56.481481481481474</v>
      </c>
      <c r="AH195" s="2">
        <f t="shared" si="7"/>
        <v>0.14389799635701278</v>
      </c>
      <c r="AI195" s="2">
        <v>0.48833079654997458</v>
      </c>
      <c r="AJ195" s="2">
        <v>0.40436326737696598</v>
      </c>
      <c r="AK195" s="1"/>
      <c r="AL195" s="1">
        <v>-0.74531854183641855</v>
      </c>
      <c r="AM195" s="1">
        <v>1326.8623752832409</v>
      </c>
      <c r="AN195" s="1">
        <v>1388.082397460938</v>
      </c>
      <c r="AO195" s="1">
        <v>5.2430400848388672</v>
      </c>
      <c r="AP195" s="1">
        <v>1304.321166992188</v>
      </c>
      <c r="AQ195" s="1">
        <v>1286.1873967611871</v>
      </c>
      <c r="AR195" s="1">
        <v>1276.7641117045539</v>
      </c>
      <c r="AS195" s="1">
        <v>3.889098167419434</v>
      </c>
      <c r="AT195" s="1">
        <v>-8.3530939568145186</v>
      </c>
      <c r="AU195" s="1">
        <v>-9.5457542576700654</v>
      </c>
      <c r="AV195" s="1">
        <v>1</v>
      </c>
      <c r="AW195" s="1"/>
      <c r="AX195" s="1"/>
    </row>
    <row r="196" spans="1:50" x14ac:dyDescent="0.3">
      <c r="A196">
        <v>1</v>
      </c>
      <c r="B196">
        <v>51.051167472614239</v>
      </c>
      <c r="C196">
        <v>0.39605250172703055</v>
      </c>
      <c r="D196">
        <v>1.0693417546629824</v>
      </c>
      <c r="E196">
        <v>0.16832231323398797</v>
      </c>
      <c r="F196">
        <v>16.208448633178723</v>
      </c>
      <c r="G196">
        <v>0.37624987664067899</v>
      </c>
      <c r="H196">
        <v>10.703318859172999</v>
      </c>
      <c r="I196">
        <v>20.000651337215039</v>
      </c>
      <c r="J196">
        <v>0.33664462646797594</v>
      </c>
      <c r="K196">
        <v>1.9802625086351524E-2</v>
      </c>
      <c r="L196" s="1">
        <v>0</v>
      </c>
      <c r="M196">
        <v>0</v>
      </c>
      <c r="N196" s="1">
        <v>100.33</v>
      </c>
      <c r="O196" s="1" t="s">
        <v>79</v>
      </c>
      <c r="P196" t="str" cm="1">
        <f t="array" ref="P196">_xlfn.IFS(A196=1,"Core",A196=2,"Rim",TRUE,"Mantle")</f>
        <v>Core</v>
      </c>
      <c r="Q196" s="1" t="s">
        <v>92</v>
      </c>
      <c r="R196">
        <v>1.9510000000000001</v>
      </c>
      <c r="S196">
        <v>1.0999999999999999E-2</v>
      </c>
      <c r="T196">
        <v>4.8000000000000001E-2</v>
      </c>
      <c r="U196">
        <v>5.0000000000000001E-3</v>
      </c>
      <c r="V196">
        <v>4.8000000000000001E-2</v>
      </c>
      <c r="W196">
        <v>0.47</v>
      </c>
      <c r="X196">
        <v>1.2E-2</v>
      </c>
      <c r="Y196">
        <v>0.61</v>
      </c>
      <c r="Z196">
        <v>0.81899999999999995</v>
      </c>
      <c r="AA196">
        <v>2.5000000000000001E-2</v>
      </c>
      <c r="AB196">
        <v>1E-3</v>
      </c>
      <c r="AC196">
        <v>4</v>
      </c>
      <c r="AD196">
        <v>41.807044410413475</v>
      </c>
      <c r="AE196">
        <v>31.138335885655948</v>
      </c>
      <c r="AF196">
        <v>27.054619703930584</v>
      </c>
      <c r="AG196" s="2">
        <f t="shared" si="6"/>
        <v>56.481481481481474</v>
      </c>
      <c r="AH196" s="2">
        <f t="shared" si="7"/>
        <v>9.2664092664092659E-2</v>
      </c>
      <c r="AI196">
        <v>0.4795814190913732</v>
      </c>
      <c r="AJ196">
        <v>0.41807044410413474</v>
      </c>
      <c r="AL196">
        <v>-0.25318709337425099</v>
      </c>
      <c r="AM196">
        <v>1341.977316591076</v>
      </c>
      <c r="AN196">
        <v>1365.612670898438</v>
      </c>
      <c r="AO196">
        <v>3.854714155197144</v>
      </c>
      <c r="AP196">
        <v>1322.51318359375</v>
      </c>
      <c r="AQ196">
        <v>1346.3836148092901</v>
      </c>
      <c r="AR196">
        <v>1344.23544589586</v>
      </c>
      <c r="AS196">
        <v>4.3122725486755371</v>
      </c>
      <c r="AT196">
        <v>-1.293320378992121</v>
      </c>
      <c r="AU196">
        <v>-1.564312034998206</v>
      </c>
      <c r="AV196">
        <v>1</v>
      </c>
    </row>
    <row r="197" spans="1:50" x14ac:dyDescent="0.3">
      <c r="A197">
        <v>1</v>
      </c>
      <c r="B197">
        <v>50.85</v>
      </c>
      <c r="C197">
        <v>0.38</v>
      </c>
      <c r="D197">
        <v>1.3</v>
      </c>
      <c r="E197">
        <v>0.18</v>
      </c>
      <c r="F197">
        <v>16.36</v>
      </c>
      <c r="G197">
        <v>0.5</v>
      </c>
      <c r="H197">
        <v>10.64</v>
      </c>
      <c r="I197">
        <v>20</v>
      </c>
      <c r="J197">
        <v>0.31</v>
      </c>
      <c r="K197">
        <v>0</v>
      </c>
      <c r="L197" s="1">
        <v>0</v>
      </c>
      <c r="M197">
        <v>0.09</v>
      </c>
      <c r="N197" s="1">
        <v>100.61</v>
      </c>
      <c r="O197" s="1" t="s">
        <v>79</v>
      </c>
      <c r="P197" t="str" cm="1">
        <f t="array" ref="P197">_xlfn.IFS(A197=1,"Core",A197=2,"Rim",TRUE,"Mantle")</f>
        <v>Core</v>
      </c>
      <c r="Q197" s="1" t="s">
        <v>92</v>
      </c>
      <c r="R197">
        <v>1.9410000000000001</v>
      </c>
      <c r="S197">
        <v>1.0999999999999999E-2</v>
      </c>
      <c r="T197">
        <v>5.8000000000000003E-2</v>
      </c>
      <c r="U197">
        <v>5.0000000000000001E-3</v>
      </c>
      <c r="V197">
        <v>5.6000000000000001E-2</v>
      </c>
      <c r="W197">
        <v>0.46700000000000003</v>
      </c>
      <c r="X197">
        <v>1.6E-2</v>
      </c>
      <c r="Y197">
        <v>0.60499999999999998</v>
      </c>
      <c r="Z197">
        <v>0.81799999999999995</v>
      </c>
      <c r="AA197">
        <v>2.3E-2</v>
      </c>
      <c r="AB197">
        <v>0</v>
      </c>
      <c r="AC197">
        <v>4</v>
      </c>
      <c r="AD197">
        <v>41.692150866462796</v>
      </c>
      <c r="AE197">
        <v>30.835881753312954</v>
      </c>
      <c r="AF197">
        <v>27.471967380224267</v>
      </c>
      <c r="AG197" s="2">
        <f t="shared" si="6"/>
        <v>56.436567164179095</v>
      </c>
      <c r="AH197" s="2">
        <f t="shared" si="7"/>
        <v>0.10707456978967494</v>
      </c>
      <c r="AI197">
        <v>0.48318042813455664</v>
      </c>
      <c r="AJ197">
        <v>0.41692150866462796</v>
      </c>
      <c r="AL197">
        <v>-0.33940416897413428</v>
      </c>
      <c r="AM197">
        <v>1327.3451559081</v>
      </c>
      <c r="AN197">
        <v>1407.759643554688</v>
      </c>
      <c r="AO197">
        <v>5.1925148963928223</v>
      </c>
      <c r="AP197">
        <v>1312.374267578125</v>
      </c>
      <c r="AQ197">
        <v>1350.1253702125759</v>
      </c>
      <c r="AR197">
        <v>1351.8844323514811</v>
      </c>
      <c r="AS197">
        <v>3.6739897727966309</v>
      </c>
      <c r="AT197">
        <v>-0.84314309342926208</v>
      </c>
      <c r="AU197">
        <v>-0.62126574589042249</v>
      </c>
      <c r="AV197">
        <v>1</v>
      </c>
    </row>
    <row r="198" spans="1:50" x14ac:dyDescent="0.3">
      <c r="A198" s="1">
        <v>1</v>
      </c>
      <c r="B198" s="1">
        <v>49.882599999999996</v>
      </c>
      <c r="C198" s="1">
        <v>0.46710000000000002</v>
      </c>
      <c r="D198" s="1">
        <v>1.2638</v>
      </c>
      <c r="E198" s="1">
        <v>0.15459999999999999</v>
      </c>
      <c r="F198" s="1">
        <v>16.886700000000001</v>
      </c>
      <c r="G198" s="1">
        <v>0.42499999999999999</v>
      </c>
      <c r="H198" s="1">
        <v>10.605499999999999</v>
      </c>
      <c r="I198" s="1">
        <v>19.151900000000001</v>
      </c>
      <c r="J198" s="1">
        <v>0.33650000000000002</v>
      </c>
      <c r="K198" s="1">
        <v>0</v>
      </c>
      <c r="L198" s="1">
        <v>0</v>
      </c>
      <c r="M198" s="1">
        <v>0</v>
      </c>
      <c r="N198" s="1">
        <v>99.173700000000011</v>
      </c>
      <c r="O198" s="1" t="s">
        <v>79</v>
      </c>
      <c r="P198" t="str" cm="1">
        <f t="array" ref="P198">_xlfn.IFS(A198=1,"Core",A198=2,"Rim",TRUE,"Mantle")</f>
        <v>Core</v>
      </c>
      <c r="Q198" s="1" t="s">
        <v>80</v>
      </c>
      <c r="R198" s="1">
        <v>1.931</v>
      </c>
      <c r="S198" s="1">
        <v>1.4E-2</v>
      </c>
      <c r="T198" s="1">
        <v>5.8000000000000003E-2</v>
      </c>
      <c r="U198" s="1">
        <v>5.0000000000000001E-3</v>
      </c>
      <c r="V198" s="1">
        <v>7.2999999999999995E-2</v>
      </c>
      <c r="W198" s="1">
        <v>0.47399999999999998</v>
      </c>
      <c r="X198" s="1">
        <v>1.4E-2</v>
      </c>
      <c r="Y198" s="1">
        <v>0.61199999999999999</v>
      </c>
      <c r="Z198" s="1">
        <v>0.79500000000000004</v>
      </c>
      <c r="AA198" s="1">
        <v>2.5000000000000001E-2</v>
      </c>
      <c r="AB198" s="1">
        <v>0</v>
      </c>
      <c r="AC198" s="1">
        <v>4</v>
      </c>
      <c r="AD198" s="2">
        <v>40.396341463414643</v>
      </c>
      <c r="AE198" s="2">
        <v>31.09756097560976</v>
      </c>
      <c r="AF198" s="2">
        <v>28.506097560975608</v>
      </c>
      <c r="AG198" s="2">
        <f t="shared" si="6"/>
        <v>56.353591160221008</v>
      </c>
      <c r="AH198" s="2">
        <f t="shared" si="7"/>
        <v>0.13345521023765997</v>
      </c>
      <c r="AI198" s="2">
        <v>0.48704268292682928</v>
      </c>
      <c r="AJ198" s="2">
        <v>0.40396341463414642</v>
      </c>
      <c r="AK198" s="1"/>
      <c r="AL198" s="1">
        <v>-0.40870530428834329</v>
      </c>
      <c r="AM198" s="1">
        <v>1333.0824405525141</v>
      </c>
      <c r="AN198" s="1">
        <v>1392.37109375</v>
      </c>
      <c r="AO198" s="1">
        <v>4.7499909400939941</v>
      </c>
      <c r="AP198" s="1">
        <v>1316.443237304688</v>
      </c>
      <c r="AQ198" s="1">
        <v>1314.7441364499391</v>
      </c>
      <c r="AR198" s="1">
        <v>1306.7008087749221</v>
      </c>
      <c r="AS198" s="1">
        <v>4.15692138671875</v>
      </c>
      <c r="AT198" s="1">
        <v>-4.8077657609765083</v>
      </c>
      <c r="AU198" s="1">
        <v>-5.8253495326980129</v>
      </c>
      <c r="AV198" s="1">
        <v>1</v>
      </c>
      <c r="AW198" s="1"/>
      <c r="AX198" s="1"/>
    </row>
    <row r="199" spans="1:50" x14ac:dyDescent="0.3">
      <c r="A199">
        <v>1</v>
      </c>
      <c r="B199">
        <v>51.81</v>
      </c>
      <c r="C199">
        <v>0.24779999999999999</v>
      </c>
      <c r="D199">
        <v>0.92020000000000002</v>
      </c>
      <c r="E199">
        <v>0.26790000000000003</v>
      </c>
      <c r="F199">
        <v>15.03</v>
      </c>
      <c r="G199">
        <v>0.44890000000000002</v>
      </c>
      <c r="H199">
        <v>10.88</v>
      </c>
      <c r="I199">
        <v>19.27</v>
      </c>
      <c r="J199">
        <v>0.3085</v>
      </c>
      <c r="K199">
        <v>0</v>
      </c>
      <c r="L199" s="1">
        <v>0</v>
      </c>
      <c r="M199">
        <v>0</v>
      </c>
      <c r="N199" s="1">
        <v>99.183299999999974</v>
      </c>
      <c r="O199" s="1" t="s">
        <v>79</v>
      </c>
      <c r="P199" t="str" cm="1">
        <f t="array" ref="P199">_xlfn.IFS(A199=1,"Core",A199=2,"Rim",TRUE,"Mantle")</f>
        <v>Core</v>
      </c>
      <c r="Q199" s="1" t="s">
        <v>92</v>
      </c>
      <c r="R199">
        <v>1.992</v>
      </c>
      <c r="S199">
        <v>7.0000000000000001E-3</v>
      </c>
      <c r="T199">
        <v>4.2000000000000003E-2</v>
      </c>
      <c r="U199">
        <v>8.0000000000000002E-3</v>
      </c>
      <c r="V199">
        <v>0</v>
      </c>
      <c r="W199">
        <v>0.48299999999999998</v>
      </c>
      <c r="X199">
        <v>1.4999999999999999E-2</v>
      </c>
      <c r="Y199">
        <v>0.623</v>
      </c>
      <c r="Z199">
        <v>0.79400000000000004</v>
      </c>
      <c r="AA199">
        <v>2.3E-2</v>
      </c>
      <c r="AB199">
        <v>0</v>
      </c>
      <c r="AC199">
        <v>3.9870000000000001</v>
      </c>
      <c r="AD199">
        <v>41.462140992167107</v>
      </c>
      <c r="AE199">
        <v>32.532637075718021</v>
      </c>
      <c r="AF199">
        <v>26.005221932114885</v>
      </c>
      <c r="AG199" s="2">
        <f t="shared" si="6"/>
        <v>56.329113924050645</v>
      </c>
      <c r="AH199" s="2">
        <f t="shared" si="7"/>
        <v>0</v>
      </c>
      <c r="AI199">
        <v>0.46736292428198439</v>
      </c>
      <c r="AJ199">
        <v>0.41462140992167107</v>
      </c>
      <c r="AL199">
        <v>1.9527102441174971</v>
      </c>
      <c r="AM199">
        <v>1360.1609075741269</v>
      </c>
      <c r="AN199">
        <v>1402.389038085938</v>
      </c>
      <c r="AO199">
        <v>3.8471369743347168</v>
      </c>
      <c r="AP199">
        <v>1328.720947265625</v>
      </c>
      <c r="AQ199">
        <v>1397.139783813732</v>
      </c>
      <c r="AR199">
        <v>1408.997444841747</v>
      </c>
      <c r="AS199">
        <v>2.6896824836730961</v>
      </c>
      <c r="AT199">
        <v>2.9708183449579342</v>
      </c>
      <c r="AU199">
        <v>4.4485112727636178</v>
      </c>
      <c r="AV199">
        <v>0</v>
      </c>
    </row>
    <row r="200" spans="1:50" x14ac:dyDescent="0.3">
      <c r="A200">
        <v>1</v>
      </c>
      <c r="B200">
        <v>50.447286630488406</v>
      </c>
      <c r="C200">
        <v>0.33664528860384807</v>
      </c>
      <c r="D200">
        <v>1.2178638381845091</v>
      </c>
      <c r="E200">
        <v>0.19802664035520473</v>
      </c>
      <c r="F200">
        <v>16.891672422298964</v>
      </c>
      <c r="G200">
        <v>0.46536260483473113</v>
      </c>
      <c r="H200">
        <v>10.525115934879132</v>
      </c>
      <c r="I200">
        <v>19.911578687715835</v>
      </c>
      <c r="J200">
        <v>0.28713862851504685</v>
      </c>
      <c r="K200">
        <v>0</v>
      </c>
      <c r="L200" s="1">
        <v>0</v>
      </c>
      <c r="M200">
        <v>6.930932412432167E-2</v>
      </c>
      <c r="N200" s="1">
        <v>100.35</v>
      </c>
      <c r="O200" s="1" t="s">
        <v>79</v>
      </c>
      <c r="P200" t="str" cm="1">
        <f t="array" ref="P200">_xlfn.IFS(A200=1,"Core",A200=2,"Rim",TRUE,"Mantle")</f>
        <v>Core</v>
      </c>
      <c r="Q200" s="1" t="s">
        <v>92</v>
      </c>
      <c r="R200">
        <v>1.9330000000000001</v>
      </c>
      <c r="S200">
        <v>0.01</v>
      </c>
      <c r="T200">
        <v>5.5E-2</v>
      </c>
      <c r="U200">
        <v>6.0000000000000001E-3</v>
      </c>
      <c r="V200">
        <v>7.4999999999999997E-2</v>
      </c>
      <c r="W200">
        <v>0.46600000000000003</v>
      </c>
      <c r="X200">
        <v>1.4999999999999999E-2</v>
      </c>
      <c r="Y200">
        <v>0.60099999999999998</v>
      </c>
      <c r="Z200">
        <v>0.81799999999999995</v>
      </c>
      <c r="AA200">
        <v>2.1000000000000001E-2</v>
      </c>
      <c r="AB200">
        <v>0</v>
      </c>
      <c r="AC200">
        <v>4</v>
      </c>
      <c r="AD200">
        <v>41.417721518987335</v>
      </c>
      <c r="AE200">
        <v>30.430379746835438</v>
      </c>
      <c r="AF200">
        <v>28.151898734177216</v>
      </c>
      <c r="AG200" s="2">
        <f t="shared" si="6"/>
        <v>56.326148078725403</v>
      </c>
      <c r="AH200" s="2">
        <f t="shared" si="7"/>
        <v>0.1386321626617375</v>
      </c>
      <c r="AI200">
        <v>0.4886075949367088</v>
      </c>
      <c r="AJ200">
        <v>0.41417721518987333</v>
      </c>
      <c r="AL200">
        <v>-1.3235420727692431</v>
      </c>
      <c r="AM200">
        <v>1322.582799028924</v>
      </c>
      <c r="AN200">
        <v>1403.150268554688</v>
      </c>
      <c r="AO200">
        <v>5.4257287979125977</v>
      </c>
      <c r="AP200">
        <v>1319.043090820312</v>
      </c>
      <c r="AQ200">
        <v>1292.346838730522</v>
      </c>
      <c r="AR200">
        <v>1287.103983826147</v>
      </c>
      <c r="AS200">
        <v>3.5067875385284419</v>
      </c>
      <c r="AT200">
        <v>-7.7357670988062637</v>
      </c>
      <c r="AU200">
        <v>-8.3986720684094927</v>
      </c>
      <c r="AV200">
        <v>1</v>
      </c>
    </row>
    <row r="201" spans="1:50" x14ac:dyDescent="0.3">
      <c r="A201">
        <v>1</v>
      </c>
      <c r="B201">
        <v>50.910991882795486</v>
      </c>
      <c r="C201">
        <v>0.28712928133042959</v>
      </c>
      <c r="D201">
        <v>1.0891110671154227</v>
      </c>
      <c r="E201">
        <v>0.19802019402098597</v>
      </c>
      <c r="F201">
        <v>16.089140764205109</v>
      </c>
      <c r="G201">
        <v>0.40594139774302118</v>
      </c>
      <c r="H201">
        <v>10.702991486834291</v>
      </c>
      <c r="I201">
        <v>20.089148683429023</v>
      </c>
      <c r="J201">
        <v>0.23762423282518311</v>
      </c>
      <c r="K201">
        <v>0</v>
      </c>
      <c r="L201" s="1">
        <v>0</v>
      </c>
      <c r="M201">
        <v>9.9010097010492973E-3</v>
      </c>
      <c r="N201" s="1">
        <v>100.02000000000001</v>
      </c>
      <c r="O201" s="1" t="s">
        <v>79</v>
      </c>
      <c r="P201" t="str" cm="1">
        <f t="array" ref="P201">_xlfn.IFS(A201=1,"Core",A201=2,"Rim",TRUE,"Mantle")</f>
        <v>Core</v>
      </c>
      <c r="Q201" s="1" t="s">
        <v>92</v>
      </c>
      <c r="R201">
        <v>1.952</v>
      </c>
      <c r="S201">
        <v>8.0000000000000002E-3</v>
      </c>
      <c r="T201">
        <v>4.9000000000000002E-2</v>
      </c>
      <c r="U201">
        <v>6.0000000000000001E-3</v>
      </c>
      <c r="V201">
        <v>4.1000000000000002E-2</v>
      </c>
      <c r="W201">
        <v>0.47499999999999998</v>
      </c>
      <c r="X201">
        <v>1.2999999999999999E-2</v>
      </c>
      <c r="Y201">
        <v>0.61199999999999999</v>
      </c>
      <c r="Z201">
        <v>0.82499999999999996</v>
      </c>
      <c r="AA201">
        <v>1.7999999999999999E-2</v>
      </c>
      <c r="AB201">
        <v>0</v>
      </c>
      <c r="AC201">
        <v>4</v>
      </c>
      <c r="AD201">
        <v>41.963377416073243</v>
      </c>
      <c r="AE201">
        <v>31.129196337741604</v>
      </c>
      <c r="AF201">
        <v>26.907426246185146</v>
      </c>
      <c r="AG201" s="2">
        <f t="shared" si="6"/>
        <v>56.301747930082804</v>
      </c>
      <c r="AH201" s="2">
        <f t="shared" si="7"/>
        <v>7.9457364341085274E-2</v>
      </c>
      <c r="AI201">
        <v>0.47889114954221768</v>
      </c>
      <c r="AJ201">
        <v>0.41963377416073244</v>
      </c>
      <c r="AL201">
        <v>-1.0638145939183019</v>
      </c>
      <c r="AM201">
        <v>1332.571726868194</v>
      </c>
      <c r="AN201">
        <v>1399.04052734375</v>
      </c>
      <c r="AO201">
        <v>3.739554882049561</v>
      </c>
      <c r="AP201">
        <v>1322.423095703125</v>
      </c>
      <c r="AQ201">
        <v>1347.7833972719191</v>
      </c>
      <c r="AR201">
        <v>1355.476871483901</v>
      </c>
      <c r="AS201">
        <v>3.195400476455688</v>
      </c>
      <c r="AT201">
        <v>-1.551772155130493</v>
      </c>
      <c r="AU201">
        <v>-0.58372313669428522</v>
      </c>
      <c r="AV201">
        <v>1</v>
      </c>
    </row>
    <row r="202" spans="1:50" x14ac:dyDescent="0.3">
      <c r="A202" s="1">
        <v>1</v>
      </c>
      <c r="B202" s="1">
        <v>49.860300000000002</v>
      </c>
      <c r="C202" s="1">
        <v>0.46960000000000002</v>
      </c>
      <c r="D202" s="1">
        <v>1.3439000000000001</v>
      </c>
      <c r="E202" s="1">
        <v>0.11409999999999999</v>
      </c>
      <c r="F202" s="1">
        <v>17.167999999999999</v>
      </c>
      <c r="G202" s="1">
        <v>0.44829999999999998</v>
      </c>
      <c r="H202" s="1">
        <v>10.499700000000001</v>
      </c>
      <c r="I202" s="1">
        <v>19.320799999999998</v>
      </c>
      <c r="J202" s="1">
        <v>0.34279999999999999</v>
      </c>
      <c r="K202" s="1">
        <v>0</v>
      </c>
      <c r="L202" s="1">
        <v>0</v>
      </c>
      <c r="M202" s="1">
        <v>0</v>
      </c>
      <c r="N202" s="1">
        <v>99.56750000000001</v>
      </c>
      <c r="O202" s="1" t="s">
        <v>79</v>
      </c>
      <c r="P202" t="str" cm="1">
        <f t="array" ref="P202">_xlfn.IFS(A202=1,"Core",A202=2,"Rim",TRUE,"Mantle")</f>
        <v>Core</v>
      </c>
      <c r="Q202" s="1" t="s">
        <v>80</v>
      </c>
      <c r="R202" s="1">
        <v>1.9239999999999999</v>
      </c>
      <c r="S202" s="1">
        <v>1.4E-2</v>
      </c>
      <c r="T202" s="1">
        <v>6.0999999999999999E-2</v>
      </c>
      <c r="U202" s="1">
        <v>3.0000000000000001E-3</v>
      </c>
      <c r="V202" s="1">
        <v>8.5000000000000006E-2</v>
      </c>
      <c r="W202" s="1">
        <v>0.46899999999999997</v>
      </c>
      <c r="X202" s="1">
        <v>1.4999999999999999E-2</v>
      </c>
      <c r="Y202" s="1">
        <v>0.60399999999999998</v>
      </c>
      <c r="Z202" s="1">
        <v>0.79900000000000004</v>
      </c>
      <c r="AA202" s="1">
        <v>2.5999999999999999E-2</v>
      </c>
      <c r="AB202" s="1">
        <v>0</v>
      </c>
      <c r="AC202" s="1">
        <v>4</v>
      </c>
      <c r="AD202" s="2">
        <v>40.517241379310349</v>
      </c>
      <c r="AE202" s="2">
        <v>30.628803245436103</v>
      </c>
      <c r="AF202" s="2">
        <v>28.853955375253541</v>
      </c>
      <c r="AG202" s="2">
        <f t="shared" si="6"/>
        <v>56.290773532152841</v>
      </c>
      <c r="AH202" s="2">
        <f t="shared" si="7"/>
        <v>0.15342960288808666</v>
      </c>
      <c r="AI202" s="2">
        <v>0.4911257606490872</v>
      </c>
      <c r="AJ202" s="2">
        <v>0.40517241379310348</v>
      </c>
      <c r="AK202" s="1"/>
      <c r="AL202" s="1"/>
      <c r="AM202" s="1">
        <v>1327.6397412728049</v>
      </c>
      <c r="AN202" s="1">
        <v>1381.87841796875</v>
      </c>
      <c r="AO202" s="1">
        <v>5.4421000480651864</v>
      </c>
      <c r="AP202" s="1">
        <v>1303.5166015625</v>
      </c>
      <c r="AQ202" s="1"/>
      <c r="AR202" s="1"/>
      <c r="AS202" s="1">
        <v>4.5385837554931641</v>
      </c>
      <c r="AT202" s="1"/>
      <c r="AU202" s="1"/>
      <c r="AV202" s="1">
        <v>1</v>
      </c>
      <c r="AW202" s="1"/>
      <c r="AX202" s="1"/>
    </row>
    <row r="203" spans="1:50" x14ac:dyDescent="0.3">
      <c r="A203">
        <v>1</v>
      </c>
      <c r="B203">
        <v>51.130980778708725</v>
      </c>
      <c r="C203">
        <v>0.34655002464268109</v>
      </c>
      <c r="D203">
        <v>1.2178758008871367</v>
      </c>
      <c r="E203">
        <v>0.168324297683588</v>
      </c>
      <c r="F203">
        <v>16.277949728930508</v>
      </c>
      <c r="G203">
        <v>0.45546574667323808</v>
      </c>
      <c r="H203">
        <v>10.901473632331196</v>
      </c>
      <c r="I203">
        <v>19.644435682602268</v>
      </c>
      <c r="J203">
        <v>0.27724001971414491</v>
      </c>
      <c r="K203">
        <v>0</v>
      </c>
      <c r="L203" s="1">
        <v>0</v>
      </c>
      <c r="M203">
        <v>2.9704287826515526E-2</v>
      </c>
      <c r="N203" s="1">
        <v>100.45</v>
      </c>
      <c r="O203" s="1" t="s">
        <v>79</v>
      </c>
      <c r="P203" t="str" cm="1">
        <f t="array" ref="P203">_xlfn.IFS(A203=1,"Core",A203=2,"Rim",TRUE,"Mantle")</f>
        <v>Core</v>
      </c>
      <c r="Q203" s="1" t="s">
        <v>92</v>
      </c>
      <c r="R203">
        <v>1.952</v>
      </c>
      <c r="S203">
        <v>0.01</v>
      </c>
      <c r="T203">
        <v>5.5E-2</v>
      </c>
      <c r="U203">
        <v>5.0000000000000001E-3</v>
      </c>
      <c r="V203">
        <v>3.6999999999999998E-2</v>
      </c>
      <c r="W203">
        <v>0.48199999999999998</v>
      </c>
      <c r="X203">
        <v>1.4999999999999999E-2</v>
      </c>
      <c r="Y203">
        <v>0.62</v>
      </c>
      <c r="Z203">
        <v>0.80300000000000005</v>
      </c>
      <c r="AA203">
        <v>2.1000000000000001E-2</v>
      </c>
      <c r="AB203">
        <v>0</v>
      </c>
      <c r="AC203">
        <v>4</v>
      </c>
      <c r="AD203">
        <v>41.032192130812476</v>
      </c>
      <c r="AE203">
        <v>31.681144609095551</v>
      </c>
      <c r="AF203">
        <v>27.286663260091977</v>
      </c>
      <c r="AG203" s="2">
        <f t="shared" si="6"/>
        <v>56.261343012704181</v>
      </c>
      <c r="AH203" s="2">
        <f t="shared" si="7"/>
        <v>7.1290944123314062E-2</v>
      </c>
      <c r="AI203">
        <v>0.47802759325498212</v>
      </c>
      <c r="AJ203">
        <v>0.41032192130812478</v>
      </c>
      <c r="AL203">
        <v>-6.3850331640789904E-2</v>
      </c>
      <c r="AM203">
        <v>1335.8908996898101</v>
      </c>
      <c r="AN203">
        <v>1383.86669921875</v>
      </c>
      <c r="AO203">
        <v>4.1504645347595206</v>
      </c>
      <c r="AP203">
        <v>1324.374389648438</v>
      </c>
      <c r="AQ203">
        <v>1363.0251039315519</v>
      </c>
      <c r="AR203">
        <v>1370.0465855745449</v>
      </c>
      <c r="AS203">
        <v>3.315464973449707</v>
      </c>
      <c r="AT203">
        <v>0.1870738870388777</v>
      </c>
      <c r="AU203">
        <v>1.069645921577411</v>
      </c>
      <c r="AV203">
        <v>1</v>
      </c>
    </row>
    <row r="204" spans="1:50" x14ac:dyDescent="0.3">
      <c r="A204">
        <v>1</v>
      </c>
      <c r="B204">
        <v>51.46</v>
      </c>
      <c r="C204">
        <v>0.32100000000000001</v>
      </c>
      <c r="D204">
        <v>0.90159999999999996</v>
      </c>
      <c r="E204">
        <v>0.1817</v>
      </c>
      <c r="F204">
        <v>14.98</v>
      </c>
      <c r="G204">
        <v>0.42409999999999998</v>
      </c>
      <c r="H204">
        <v>10.77</v>
      </c>
      <c r="I204">
        <v>19.82</v>
      </c>
      <c r="J204">
        <v>0.32269999999999999</v>
      </c>
      <c r="K204">
        <v>9.1999999999999998E-3</v>
      </c>
      <c r="L204" s="1">
        <v>0</v>
      </c>
      <c r="M204">
        <v>6.2600000000000003E-2</v>
      </c>
      <c r="N204" s="1">
        <v>99.252899999999997</v>
      </c>
      <c r="O204" s="1" t="s">
        <v>79</v>
      </c>
      <c r="P204" t="str" cm="1">
        <f t="array" ref="P204">_xlfn.IFS(A204=1,"Core",A204=2,"Rim",TRUE,"Mantle")</f>
        <v>Core</v>
      </c>
      <c r="Q204" s="1" t="s">
        <v>92</v>
      </c>
      <c r="R204">
        <v>1.9830000000000001</v>
      </c>
      <c r="S204">
        <v>8.9999999999999993E-3</v>
      </c>
      <c r="T204">
        <v>4.1000000000000002E-2</v>
      </c>
      <c r="U204">
        <v>6.0000000000000001E-3</v>
      </c>
      <c r="V204">
        <v>0</v>
      </c>
      <c r="W204">
        <v>0.48299999999999998</v>
      </c>
      <c r="X204">
        <v>1.4E-2</v>
      </c>
      <c r="Y204">
        <v>0.61899999999999999</v>
      </c>
      <c r="Z204">
        <v>0.81799999999999995</v>
      </c>
      <c r="AA204">
        <v>2.4E-2</v>
      </c>
      <c r="AB204">
        <v>0</v>
      </c>
      <c r="AC204">
        <v>3.9969999999999999</v>
      </c>
      <c r="AD204">
        <v>42.295760082730091</v>
      </c>
      <c r="AE204">
        <v>32.006204756980352</v>
      </c>
      <c r="AF204">
        <v>25.698035160289557</v>
      </c>
      <c r="AG204" s="2">
        <f t="shared" si="6"/>
        <v>56.17059891107079</v>
      </c>
      <c r="AH204" s="2">
        <f t="shared" si="7"/>
        <v>0</v>
      </c>
      <c r="AI204">
        <v>0.46845915201654598</v>
      </c>
      <c r="AJ204">
        <v>0.42295760082730088</v>
      </c>
      <c r="AL204">
        <v>1.032716141683736</v>
      </c>
      <c r="AM204">
        <v>1353.168983244406</v>
      </c>
      <c r="AN204">
        <v>1372.411499023438</v>
      </c>
      <c r="AO204">
        <v>3.517076730728149</v>
      </c>
      <c r="AP204">
        <v>1323.711669921875</v>
      </c>
      <c r="AQ204">
        <v>1379.22703706786</v>
      </c>
      <c r="AR204">
        <v>1393.6276938313069</v>
      </c>
      <c r="AS204">
        <v>3.9799046516418461</v>
      </c>
      <c r="AT204">
        <v>1.4859199539805561</v>
      </c>
      <c r="AU204">
        <v>3.2883225457461691</v>
      </c>
      <c r="AV204">
        <v>1</v>
      </c>
    </row>
    <row r="205" spans="1:50" x14ac:dyDescent="0.3">
      <c r="A205" s="1">
        <v>1</v>
      </c>
      <c r="B205" s="1">
        <v>49.917400000000001</v>
      </c>
      <c r="C205" s="1">
        <v>0.47899999999999998</v>
      </c>
      <c r="D205" s="1">
        <v>1.3593999999999999</v>
      </c>
      <c r="E205" s="1">
        <v>8.7999999999999995E-2</v>
      </c>
      <c r="F205" s="1">
        <v>16.9314</v>
      </c>
      <c r="G205" s="1">
        <v>0.47449999999999998</v>
      </c>
      <c r="H205" s="1">
        <v>10.5143</v>
      </c>
      <c r="I205" s="1">
        <v>19.3035</v>
      </c>
      <c r="J205" s="1">
        <v>0.33339999999999997</v>
      </c>
      <c r="K205" s="1">
        <v>0</v>
      </c>
      <c r="L205" s="1">
        <v>0</v>
      </c>
      <c r="M205" s="1">
        <v>0</v>
      </c>
      <c r="N205" s="1">
        <v>99.400900000000007</v>
      </c>
      <c r="O205" s="1" t="s">
        <v>79</v>
      </c>
      <c r="P205" t="str" cm="1">
        <f t="array" ref="P205">_xlfn.IFS(A205=1,"Core",A205=2,"Rim",TRUE,"Mantle")</f>
        <v>Core</v>
      </c>
      <c r="Q205" s="1" t="s">
        <v>80</v>
      </c>
      <c r="R205" s="1">
        <v>1.929</v>
      </c>
      <c r="S205" s="1">
        <v>1.4E-2</v>
      </c>
      <c r="T205" s="1">
        <v>6.2E-2</v>
      </c>
      <c r="U205" s="1">
        <v>3.0000000000000001E-3</v>
      </c>
      <c r="V205" s="1">
        <v>7.4999999999999997E-2</v>
      </c>
      <c r="W205" s="1">
        <v>0.47299999999999998</v>
      </c>
      <c r="X205" s="1">
        <v>1.6E-2</v>
      </c>
      <c r="Y205" s="1">
        <v>0.60599999999999998</v>
      </c>
      <c r="Z205" s="1">
        <v>0.79900000000000004</v>
      </c>
      <c r="AA205" s="1">
        <v>2.5000000000000001E-2</v>
      </c>
      <c r="AB205" s="1">
        <v>0</v>
      </c>
      <c r="AC205" s="1">
        <v>4</v>
      </c>
      <c r="AD205" s="2">
        <v>40.578974098527176</v>
      </c>
      <c r="AE205" s="2">
        <v>30.777044184865414</v>
      </c>
      <c r="AF205" s="2">
        <v>28.643981716607414</v>
      </c>
      <c r="AG205" s="2">
        <f t="shared" si="6"/>
        <v>56.163113994439293</v>
      </c>
      <c r="AH205" s="2">
        <f t="shared" si="7"/>
        <v>0.13686131386861314</v>
      </c>
      <c r="AI205" s="2">
        <v>0.48933468765871002</v>
      </c>
      <c r="AJ205" s="2">
        <v>0.40578974098527176</v>
      </c>
      <c r="AK205" s="1"/>
      <c r="AL205" s="1">
        <v>-0.29838507140668818</v>
      </c>
      <c r="AM205" s="1">
        <v>1327.1186837789719</v>
      </c>
      <c r="AN205" s="1">
        <v>1380.582397460938</v>
      </c>
      <c r="AO205" s="1">
        <v>5.3156766891479492</v>
      </c>
      <c r="AP205" s="1">
        <v>1295.1455078125</v>
      </c>
      <c r="AQ205" s="1">
        <v>1332.0392781136691</v>
      </c>
      <c r="AR205" s="1">
        <v>1326.2589621585601</v>
      </c>
      <c r="AS205" s="1">
        <v>4.1844673156738281</v>
      </c>
      <c r="AT205" s="1">
        <v>-2.488563709874597</v>
      </c>
      <c r="AU205" s="1">
        <v>-3.2204166694415992</v>
      </c>
      <c r="AV205" s="1">
        <v>1</v>
      </c>
      <c r="AW205" s="1"/>
      <c r="AX205" s="1"/>
    </row>
    <row r="206" spans="1:50" x14ac:dyDescent="0.3">
      <c r="A206">
        <v>1</v>
      </c>
      <c r="B206">
        <v>51.105557083906469</v>
      </c>
      <c r="C206">
        <v>0.37439968559638437</v>
      </c>
      <c r="D206">
        <v>1.162609550009825</v>
      </c>
      <c r="E206">
        <v>0.17734721949302418</v>
      </c>
      <c r="F206">
        <v>16.266681076832388</v>
      </c>
      <c r="G206">
        <v>0.40395755551188839</v>
      </c>
      <c r="H206">
        <v>10.808327765769308</v>
      </c>
      <c r="I206">
        <v>19.636278247199844</v>
      </c>
      <c r="J206">
        <v>0.33498919237571234</v>
      </c>
      <c r="K206">
        <v>9.8526233051680102E-3</v>
      </c>
      <c r="L206" s="1">
        <v>0</v>
      </c>
      <c r="M206">
        <v>0</v>
      </c>
      <c r="N206" s="1">
        <v>100.28000000000002</v>
      </c>
      <c r="O206" s="1" t="s">
        <v>79</v>
      </c>
      <c r="P206" t="str" cm="1">
        <f t="array" ref="P206">_xlfn.IFS(A206=1,"Core",A206=2,"Rim",TRUE,"Mantle")</f>
        <v>Core</v>
      </c>
      <c r="Q206" s="1" t="s">
        <v>92</v>
      </c>
      <c r="R206">
        <v>1.9530000000000001</v>
      </c>
      <c r="S206">
        <v>1.0999999999999999E-2</v>
      </c>
      <c r="T206">
        <v>5.1999999999999998E-2</v>
      </c>
      <c r="U206">
        <v>5.0000000000000001E-3</v>
      </c>
      <c r="V206">
        <v>3.9E-2</v>
      </c>
      <c r="W206">
        <v>0.48099999999999998</v>
      </c>
      <c r="X206">
        <v>1.2999999999999999E-2</v>
      </c>
      <c r="Y206">
        <v>0.61599999999999999</v>
      </c>
      <c r="Z206">
        <v>0.80400000000000005</v>
      </c>
      <c r="AA206">
        <v>2.5000000000000001E-2</v>
      </c>
      <c r="AB206">
        <v>0</v>
      </c>
      <c r="AC206">
        <v>4</v>
      </c>
      <c r="AD206">
        <v>41.167434715821813</v>
      </c>
      <c r="AE206">
        <v>31.541218637992834</v>
      </c>
      <c r="AF206">
        <v>27.29134664618536</v>
      </c>
      <c r="AG206" s="2">
        <f t="shared" si="6"/>
        <v>56.153144940747488</v>
      </c>
      <c r="AH206" s="2">
        <f t="shared" si="7"/>
        <v>7.4999999999999997E-2</v>
      </c>
      <c r="AI206">
        <v>0.47875064004096268</v>
      </c>
      <c r="AJ206">
        <v>0.4116743471582181</v>
      </c>
      <c r="AL206">
        <v>0.39212720566235859</v>
      </c>
      <c r="AM206">
        <v>1344.1035117070439</v>
      </c>
      <c r="AN206">
        <v>1372.214721679688</v>
      </c>
      <c r="AO206">
        <v>3.5766291618347168</v>
      </c>
      <c r="AP206">
        <v>1331.763061523438</v>
      </c>
      <c r="AQ206">
        <v>1363.0994171272159</v>
      </c>
      <c r="AR206">
        <v>1365.342131790969</v>
      </c>
      <c r="AS206">
        <v>4.5389533042907706</v>
      </c>
      <c r="AT206">
        <v>0.42363195483994792</v>
      </c>
      <c r="AU206">
        <v>0.70590601988278578</v>
      </c>
      <c r="AV206">
        <v>1</v>
      </c>
    </row>
    <row r="207" spans="1:50" x14ac:dyDescent="0.3">
      <c r="A207">
        <v>1</v>
      </c>
      <c r="B207">
        <v>51.87</v>
      </c>
      <c r="C207">
        <v>0.37</v>
      </c>
      <c r="D207">
        <v>0.97</v>
      </c>
      <c r="E207">
        <v>0.19</v>
      </c>
      <c r="F207">
        <v>15.89</v>
      </c>
      <c r="G207">
        <v>0.4</v>
      </c>
      <c r="H207">
        <v>11.07</v>
      </c>
      <c r="I207">
        <v>19.809999999999999</v>
      </c>
      <c r="J207">
        <v>0.3</v>
      </c>
      <c r="K207">
        <v>0.01</v>
      </c>
      <c r="L207" s="1">
        <v>0</v>
      </c>
      <c r="M207">
        <v>0</v>
      </c>
      <c r="N207" s="1">
        <v>100.88</v>
      </c>
      <c r="O207" s="1" t="s">
        <v>79</v>
      </c>
      <c r="P207" t="str" cm="1">
        <f t="array" ref="P207">_xlfn.IFS(A207=1,"Core",A207=2,"Rim",TRUE,"Mantle")</f>
        <v>Core</v>
      </c>
      <c r="Q207" s="1" t="s">
        <v>92</v>
      </c>
      <c r="R207">
        <v>1.9690000000000001</v>
      </c>
      <c r="S207">
        <v>1.0999999999999999E-2</v>
      </c>
      <c r="T207">
        <v>4.2999999999999997E-2</v>
      </c>
      <c r="U207">
        <v>6.0000000000000001E-3</v>
      </c>
      <c r="V207">
        <v>1.4999999999999999E-2</v>
      </c>
      <c r="W207">
        <v>0.48899999999999999</v>
      </c>
      <c r="X207">
        <v>1.2999999999999999E-2</v>
      </c>
      <c r="Y207">
        <v>0.626</v>
      </c>
      <c r="Z207">
        <v>0.80600000000000005</v>
      </c>
      <c r="AA207">
        <v>2.1999999999999999E-2</v>
      </c>
      <c r="AB207">
        <v>0</v>
      </c>
      <c r="AC207">
        <v>4</v>
      </c>
      <c r="AD207">
        <v>41.354540790148796</v>
      </c>
      <c r="AE207">
        <v>32.119035402770649</v>
      </c>
      <c r="AF207">
        <v>26.526423807080558</v>
      </c>
      <c r="AG207" s="2">
        <f t="shared" si="6"/>
        <v>56.143497757847541</v>
      </c>
      <c r="AH207" s="2">
        <f t="shared" si="7"/>
        <v>2.976190476190476E-2</v>
      </c>
      <c r="AI207">
        <v>0.47203694202154955</v>
      </c>
      <c r="AJ207">
        <v>0.41354540790148797</v>
      </c>
      <c r="AL207">
        <v>0.27152903852283572</v>
      </c>
      <c r="AM207">
        <v>1347.908145903692</v>
      </c>
      <c r="AN207">
        <v>1370.543334960938</v>
      </c>
      <c r="AO207">
        <v>3.9249434471130371</v>
      </c>
      <c r="AP207">
        <v>1334.225463867188</v>
      </c>
      <c r="AQ207">
        <v>1367.6894947638009</v>
      </c>
      <c r="AR207">
        <v>1375.102517677266</v>
      </c>
      <c r="AS207">
        <v>3.9739253520965581</v>
      </c>
      <c r="AT207">
        <v>0.45311582980593812</v>
      </c>
      <c r="AU207">
        <v>1.383167222324815</v>
      </c>
      <c r="AV207">
        <v>1</v>
      </c>
    </row>
    <row r="208" spans="1:50" x14ac:dyDescent="0.3">
      <c r="A208">
        <v>1</v>
      </c>
      <c r="B208">
        <v>51.09</v>
      </c>
      <c r="C208">
        <v>0.44</v>
      </c>
      <c r="D208">
        <v>1.1000000000000001</v>
      </c>
      <c r="E208">
        <v>0.2</v>
      </c>
      <c r="F208">
        <v>17.05</v>
      </c>
      <c r="G208">
        <v>0.49</v>
      </c>
      <c r="H208">
        <v>11.13</v>
      </c>
      <c r="I208">
        <v>19.059999999999999</v>
      </c>
      <c r="J208">
        <v>0.26</v>
      </c>
      <c r="K208">
        <v>0</v>
      </c>
      <c r="L208" s="1">
        <v>0</v>
      </c>
      <c r="M208">
        <v>0</v>
      </c>
      <c r="N208" s="1">
        <v>100.82000000000001</v>
      </c>
      <c r="O208" s="1" t="s">
        <v>79</v>
      </c>
      <c r="P208" t="str" cm="1">
        <f t="array" ref="P208">_xlfn.IFS(A208=1,"Core",A208=2,"Rim",TRUE,"Mantle")</f>
        <v>Core</v>
      </c>
      <c r="Q208" s="1" t="s">
        <v>92</v>
      </c>
      <c r="R208">
        <v>1.9450000000000001</v>
      </c>
      <c r="S208">
        <v>1.2999999999999999E-2</v>
      </c>
      <c r="T208">
        <v>4.9000000000000002E-2</v>
      </c>
      <c r="U208">
        <v>6.0000000000000001E-3</v>
      </c>
      <c r="V208">
        <v>4.8000000000000001E-2</v>
      </c>
      <c r="W208">
        <v>0.49399999999999999</v>
      </c>
      <c r="X208">
        <v>1.6E-2</v>
      </c>
      <c r="Y208">
        <v>0.63200000000000001</v>
      </c>
      <c r="Z208">
        <v>0.77800000000000002</v>
      </c>
      <c r="AA208">
        <v>1.9E-2</v>
      </c>
      <c r="AB208">
        <v>0</v>
      </c>
      <c r="AC208">
        <v>4</v>
      </c>
      <c r="AD208">
        <v>39.532520325203251</v>
      </c>
      <c r="AE208">
        <v>32.113821138211385</v>
      </c>
      <c r="AF208">
        <v>28.353658536585368</v>
      </c>
      <c r="AG208" s="2">
        <f t="shared" si="6"/>
        <v>56.127886323268214</v>
      </c>
      <c r="AH208" s="2">
        <f t="shared" si="7"/>
        <v>8.8560885608856083E-2</v>
      </c>
      <c r="AI208">
        <v>0.48119918699186992</v>
      </c>
      <c r="AJ208">
        <v>0.39532520325203252</v>
      </c>
      <c r="AL208">
        <v>-0.66199478946950308</v>
      </c>
      <c r="AM208">
        <v>1329.8748656339419</v>
      </c>
      <c r="AN208">
        <v>1387.003173828125</v>
      </c>
      <c r="AO208">
        <v>3.8279657363891602</v>
      </c>
      <c r="AP208">
        <v>1330.150024414062</v>
      </c>
      <c r="AQ208">
        <v>1331.7061191352459</v>
      </c>
      <c r="AR208">
        <v>1329.657074905866</v>
      </c>
      <c r="AS208">
        <v>2.6560020446777339</v>
      </c>
      <c r="AT208">
        <v>-3.3517166165693202</v>
      </c>
      <c r="AU208">
        <v>-3.6098854469322599</v>
      </c>
      <c r="AV208">
        <v>1</v>
      </c>
    </row>
    <row r="209" spans="1:50" x14ac:dyDescent="0.3">
      <c r="A209" s="1">
        <v>1</v>
      </c>
      <c r="B209" s="1">
        <v>49.859099999999998</v>
      </c>
      <c r="C209" s="1">
        <v>0.41399999999999998</v>
      </c>
      <c r="D209" s="1">
        <v>1.2342</v>
      </c>
      <c r="E209" s="1">
        <v>8.3400000000000002E-2</v>
      </c>
      <c r="F209" s="1">
        <v>16.940100000000001</v>
      </c>
      <c r="G209" s="1">
        <v>0.4365</v>
      </c>
      <c r="H209" s="1">
        <v>10.567600000000001</v>
      </c>
      <c r="I209" s="1">
        <v>19.088999999999999</v>
      </c>
      <c r="J209" s="1">
        <v>0.3286</v>
      </c>
      <c r="K209" s="1">
        <v>0</v>
      </c>
      <c r="L209" s="1">
        <v>0</v>
      </c>
      <c r="M209" s="1">
        <v>0</v>
      </c>
      <c r="N209" s="1">
        <v>98.952499999999986</v>
      </c>
      <c r="O209" s="1" t="s">
        <v>79</v>
      </c>
      <c r="P209" t="str" cm="1">
        <f t="array" ref="P209">_xlfn.IFS(A209=1,"Core",A209=2,"Rim",TRUE,"Mantle")</f>
        <v>Core</v>
      </c>
      <c r="Q209" s="1" t="s">
        <v>80</v>
      </c>
      <c r="R209" s="1">
        <v>1.9350000000000001</v>
      </c>
      <c r="S209" s="1">
        <v>1.2E-2</v>
      </c>
      <c r="T209" s="1">
        <v>5.6000000000000001E-2</v>
      </c>
      <c r="U209" s="1">
        <v>3.0000000000000001E-3</v>
      </c>
      <c r="V209" s="1">
        <v>7.1999999999999995E-2</v>
      </c>
      <c r="W209" s="1">
        <v>0.47799999999999998</v>
      </c>
      <c r="X209" s="1">
        <v>1.4E-2</v>
      </c>
      <c r="Y209" s="1">
        <v>0.61099999999999999</v>
      </c>
      <c r="Z209" s="1">
        <v>0.79400000000000004</v>
      </c>
      <c r="AA209" s="1">
        <v>2.5000000000000001E-2</v>
      </c>
      <c r="AB209" s="1">
        <v>0</v>
      </c>
      <c r="AC209" s="1">
        <v>4</v>
      </c>
      <c r="AD209" s="2">
        <v>40.325038090401222</v>
      </c>
      <c r="AE209" s="2">
        <v>31.030980192991365</v>
      </c>
      <c r="AF209" s="2">
        <v>28.643981716607414</v>
      </c>
      <c r="AG209" s="2">
        <f t="shared" si="6"/>
        <v>56.106519742883378</v>
      </c>
      <c r="AH209" s="2">
        <f t="shared" si="7"/>
        <v>0.13090909090909092</v>
      </c>
      <c r="AI209" s="2">
        <v>0.48806500761808025</v>
      </c>
      <c r="AJ209" s="2">
        <v>0.40325038090401222</v>
      </c>
      <c r="AK209" s="1"/>
      <c r="AL209" s="1">
        <v>-0.25018727590998679</v>
      </c>
      <c r="AM209" s="1">
        <v>1332.189258994161</v>
      </c>
      <c r="AN209" s="1">
        <v>1374.995239257812</v>
      </c>
      <c r="AO209" s="1">
        <v>4.2470149993896484</v>
      </c>
      <c r="AP209" s="1">
        <v>1301.525268554688</v>
      </c>
      <c r="AQ209" s="1">
        <v>1334.43923436772</v>
      </c>
      <c r="AR209" s="1">
        <v>1329.480387767607</v>
      </c>
      <c r="AS209" s="1">
        <v>4.0730295181274414</v>
      </c>
      <c r="AT209" s="1">
        <v>-2.4020464069876648</v>
      </c>
      <c r="AU209" s="1">
        <v>-3.0290844522209439</v>
      </c>
      <c r="AV209" s="1">
        <v>1</v>
      </c>
      <c r="AW209" s="1"/>
      <c r="AX209" s="1"/>
    </row>
    <row r="210" spans="1:50" x14ac:dyDescent="0.3">
      <c r="A210">
        <v>1</v>
      </c>
      <c r="B210">
        <v>51.24</v>
      </c>
      <c r="C210">
        <v>0.38169999999999998</v>
      </c>
      <c r="D210">
        <v>0.97929999999999995</v>
      </c>
      <c r="E210">
        <v>0.1482</v>
      </c>
      <c r="F210">
        <v>15.6</v>
      </c>
      <c r="G210">
        <v>0.42259999999999998</v>
      </c>
      <c r="H210">
        <v>10.99</v>
      </c>
      <c r="I210">
        <v>19.59</v>
      </c>
      <c r="J210">
        <v>0.23519999999999999</v>
      </c>
      <c r="K210">
        <v>7.3000000000000001E-3</v>
      </c>
      <c r="L210" s="1">
        <v>0</v>
      </c>
      <c r="M210">
        <v>3.0300000000000001E-2</v>
      </c>
      <c r="N210" s="1">
        <v>99.624600000000015</v>
      </c>
      <c r="O210" s="1" t="s">
        <v>79</v>
      </c>
      <c r="P210" t="str" cm="1">
        <f t="array" ref="P210">_xlfn.IFS(A210=1,"Core",A210=2,"Rim",TRUE,"Mantle")</f>
        <v>Core</v>
      </c>
      <c r="Q210" s="1" t="s">
        <v>92</v>
      </c>
      <c r="R210">
        <v>1.97</v>
      </c>
      <c r="S210">
        <v>1.0999999999999999E-2</v>
      </c>
      <c r="T210">
        <v>4.3999999999999997E-2</v>
      </c>
      <c r="U210">
        <v>5.0000000000000001E-3</v>
      </c>
      <c r="V210">
        <v>7.0000000000000001E-3</v>
      </c>
      <c r="W210">
        <v>0.495</v>
      </c>
      <c r="X210">
        <v>1.4E-2</v>
      </c>
      <c r="Y210">
        <v>0.63</v>
      </c>
      <c r="Z210">
        <v>0.80700000000000005</v>
      </c>
      <c r="AA210">
        <v>1.7999999999999999E-2</v>
      </c>
      <c r="AB210">
        <v>0</v>
      </c>
      <c r="AC210">
        <v>4</v>
      </c>
      <c r="AD210">
        <v>41.321044546850999</v>
      </c>
      <c r="AE210">
        <v>32.258064516129032</v>
      </c>
      <c r="AF210">
        <v>26.420890937019966</v>
      </c>
      <c r="AG210" s="2">
        <f t="shared" si="6"/>
        <v>56.000000000000007</v>
      </c>
      <c r="AH210" s="2">
        <f t="shared" si="7"/>
        <v>1.3944223107569721E-2</v>
      </c>
      <c r="AI210">
        <v>0.47081413210445466</v>
      </c>
      <c r="AJ210">
        <v>0.41321044546850999</v>
      </c>
      <c r="AL210">
        <v>-0.201619835932938</v>
      </c>
      <c r="AM210">
        <v>1341.834917493193</v>
      </c>
      <c r="AN210">
        <v>1375.369018554688</v>
      </c>
      <c r="AO210">
        <v>2.7992739677429199</v>
      </c>
      <c r="AP210">
        <v>1323.703002929688</v>
      </c>
      <c r="AQ210">
        <v>1366.6809032763761</v>
      </c>
      <c r="AR210">
        <v>1378.851330568508</v>
      </c>
      <c r="AS210">
        <v>3.308509349822998</v>
      </c>
      <c r="AT210">
        <v>0.1856623356020464</v>
      </c>
      <c r="AU210">
        <v>1.711331518654021</v>
      </c>
      <c r="AV210">
        <v>1</v>
      </c>
    </row>
    <row r="211" spans="1:50" x14ac:dyDescent="0.3">
      <c r="A211">
        <v>1</v>
      </c>
      <c r="B211">
        <v>51.402493134562569</v>
      </c>
      <c r="C211">
        <v>0.28573362102785405</v>
      </c>
      <c r="D211">
        <v>1.0444056492742251</v>
      </c>
      <c r="E211">
        <v>0.19705766967438212</v>
      </c>
      <c r="F211">
        <v>16.345933699489997</v>
      </c>
      <c r="G211">
        <v>0.4827912907022362</v>
      </c>
      <c r="H211">
        <v>11.02537661828168</v>
      </c>
      <c r="I211">
        <v>19.360916045508041</v>
      </c>
      <c r="J211">
        <v>0.275880737544135</v>
      </c>
      <c r="K211">
        <v>9.8528834837191062E-3</v>
      </c>
      <c r="L211" s="1">
        <v>0</v>
      </c>
      <c r="M211">
        <v>2.9558650451157319E-2</v>
      </c>
      <c r="N211" s="1">
        <v>100.46</v>
      </c>
      <c r="O211" s="1" t="s">
        <v>79</v>
      </c>
      <c r="P211" t="str" cm="1">
        <f t="array" ref="P211">_xlfn.IFS(A211=1,"Core",A211=2,"Rim",TRUE,"Mantle")</f>
        <v>Core</v>
      </c>
      <c r="Q211" s="1" t="s">
        <v>92</v>
      </c>
      <c r="R211">
        <v>1.962</v>
      </c>
      <c r="S211">
        <v>8.0000000000000002E-3</v>
      </c>
      <c r="T211">
        <v>4.7E-2</v>
      </c>
      <c r="U211">
        <v>6.0000000000000001E-3</v>
      </c>
      <c r="V211">
        <v>2.8000000000000001E-2</v>
      </c>
      <c r="W211">
        <v>0.49399999999999999</v>
      </c>
      <c r="X211">
        <v>1.6E-2</v>
      </c>
      <c r="Y211">
        <v>0.627</v>
      </c>
      <c r="Z211">
        <v>0.79200000000000004</v>
      </c>
      <c r="AA211">
        <v>0.02</v>
      </c>
      <c r="AB211">
        <v>0</v>
      </c>
      <c r="AC211">
        <v>4</v>
      </c>
      <c r="AD211">
        <v>40.470107307102701</v>
      </c>
      <c r="AE211">
        <v>32.038834951456309</v>
      </c>
      <c r="AF211">
        <v>27.491057741440983</v>
      </c>
      <c r="AG211" s="2">
        <f t="shared" si="6"/>
        <v>55.932203389830505</v>
      </c>
      <c r="AH211" s="2">
        <f t="shared" si="7"/>
        <v>5.3639846743295021E-2</v>
      </c>
      <c r="AI211">
        <v>0.47726111394992332</v>
      </c>
      <c r="AJ211">
        <v>0.40470107307102698</v>
      </c>
      <c r="AL211">
        <v>0.2098902253663866</v>
      </c>
      <c r="AM211">
        <v>1338.062649726025</v>
      </c>
      <c r="AN211">
        <v>1368.77197265625</v>
      </c>
      <c r="AO211">
        <v>4.0839805603027344</v>
      </c>
      <c r="AP211">
        <v>1311.961059570312</v>
      </c>
      <c r="AQ211">
        <v>1368.2904176897159</v>
      </c>
      <c r="AR211">
        <v>1374.9934564294181</v>
      </c>
      <c r="AS211">
        <v>3.2196249961853032</v>
      </c>
      <c r="AT211">
        <v>0.50531496714347668</v>
      </c>
      <c r="AU211">
        <v>1.3461768261147</v>
      </c>
      <c r="AV211">
        <v>1</v>
      </c>
    </row>
    <row r="212" spans="1:50" x14ac:dyDescent="0.3">
      <c r="A212">
        <v>1</v>
      </c>
      <c r="B212">
        <v>49.861928592621901</v>
      </c>
      <c r="C212">
        <v>0.46535159727029968</v>
      </c>
      <c r="D212">
        <v>1.3069449114825438</v>
      </c>
      <c r="E212">
        <v>9.9010978142616973E-2</v>
      </c>
      <c r="F212">
        <v>17.089294827415689</v>
      </c>
      <c r="G212">
        <v>0.42574720601325289</v>
      </c>
      <c r="H212">
        <v>10.118921966175453</v>
      </c>
      <c r="I212">
        <v>20.465569182078923</v>
      </c>
      <c r="J212">
        <v>0.23762634754228068</v>
      </c>
      <c r="K212">
        <v>1.9802195628523391E-2</v>
      </c>
      <c r="L212" s="1">
        <v>0</v>
      </c>
      <c r="M212">
        <v>1.9802195628523391E-2</v>
      </c>
      <c r="N212" s="1">
        <v>100.11</v>
      </c>
      <c r="O212" s="1" t="s">
        <v>79</v>
      </c>
      <c r="P212" t="str" cm="1">
        <f t="array" ref="P212">_xlfn.IFS(A212=1,"Core",A212=2,"Rim",TRUE,"Mantle")</f>
        <v>Core</v>
      </c>
      <c r="Q212" s="1" t="s">
        <v>92</v>
      </c>
      <c r="R212">
        <v>1.9179999999999999</v>
      </c>
      <c r="S212">
        <v>1.2999999999999999E-2</v>
      </c>
      <c r="T212">
        <v>5.8999999999999997E-2</v>
      </c>
      <c r="U212">
        <v>3.0000000000000001E-3</v>
      </c>
      <c r="V212">
        <v>9.2999999999999999E-2</v>
      </c>
      <c r="W212">
        <v>0.45700000000000002</v>
      </c>
      <c r="X212">
        <v>1.4E-2</v>
      </c>
      <c r="Y212">
        <v>0.57999999999999996</v>
      </c>
      <c r="Z212">
        <v>0.84399999999999997</v>
      </c>
      <c r="AA212">
        <v>1.7999999999999999E-2</v>
      </c>
      <c r="AB212">
        <v>1E-3</v>
      </c>
      <c r="AC212">
        <v>4</v>
      </c>
      <c r="AD212">
        <v>42.454728370221325</v>
      </c>
      <c r="AE212">
        <v>29.175050301810863</v>
      </c>
      <c r="AF212">
        <v>28.370221327967808</v>
      </c>
      <c r="AG212" s="2">
        <f t="shared" si="6"/>
        <v>55.930568948891036</v>
      </c>
      <c r="AH212" s="2">
        <f t="shared" si="7"/>
        <v>0.16909090909090907</v>
      </c>
      <c r="AI212">
        <v>0.49597585513078468</v>
      </c>
      <c r="AJ212">
        <v>0.42454728370221323</v>
      </c>
      <c r="AM212">
        <v>1311.1781363078189</v>
      </c>
      <c r="AN212">
        <v>1347.219848632812</v>
      </c>
      <c r="AO212">
        <v>4.7924284934997559</v>
      </c>
      <c r="AP212">
        <v>1289.80322265625</v>
      </c>
      <c r="AS212">
        <v>3.7185311317443852</v>
      </c>
      <c r="AV212">
        <v>1</v>
      </c>
    </row>
    <row r="213" spans="1:50" x14ac:dyDescent="0.3">
      <c r="A213" s="1">
        <v>1</v>
      </c>
      <c r="B213" s="1">
        <v>50.257300000000001</v>
      </c>
      <c r="C213" s="1">
        <v>0.48120000000000002</v>
      </c>
      <c r="D213" s="1">
        <v>1.3772</v>
      </c>
      <c r="E213" s="1">
        <v>9.5799999999999996E-2</v>
      </c>
      <c r="F213" s="1">
        <v>17.033799999999999</v>
      </c>
      <c r="G213" s="1">
        <v>0.49170000000000003</v>
      </c>
      <c r="H213" s="1">
        <v>10.582700000000001</v>
      </c>
      <c r="I213" s="1">
        <v>19.2225</v>
      </c>
      <c r="J213" s="1">
        <v>0.36</v>
      </c>
      <c r="K213" s="1">
        <v>0</v>
      </c>
      <c r="L213" s="1">
        <v>0</v>
      </c>
      <c r="M213" s="1">
        <v>0</v>
      </c>
      <c r="N213" s="1">
        <v>99.902199999999993</v>
      </c>
      <c r="O213" s="1" t="s">
        <v>79</v>
      </c>
      <c r="P213" t="str" cm="1">
        <f t="array" ref="P213">_xlfn.IFS(A213=1,"Core",A213=2,"Rim",TRUE,"Mantle")</f>
        <v>Core</v>
      </c>
      <c r="Q213" s="1" t="s">
        <v>80</v>
      </c>
      <c r="R213" s="1">
        <v>1.9319999999999999</v>
      </c>
      <c r="S213" s="1">
        <v>1.4E-2</v>
      </c>
      <c r="T213" s="1">
        <v>6.2E-2</v>
      </c>
      <c r="U213" s="1">
        <v>3.0000000000000001E-3</v>
      </c>
      <c r="V213" s="1">
        <v>7.0000000000000007E-2</v>
      </c>
      <c r="W213" s="1">
        <v>0.47799999999999998</v>
      </c>
      <c r="X213" s="1">
        <v>1.6E-2</v>
      </c>
      <c r="Y213" s="1">
        <v>0.60599999999999998</v>
      </c>
      <c r="Z213" s="1">
        <v>0.79200000000000004</v>
      </c>
      <c r="AA213" s="1">
        <v>2.7E-2</v>
      </c>
      <c r="AB213" s="1">
        <v>0</v>
      </c>
      <c r="AC213" s="1">
        <v>4</v>
      </c>
      <c r="AD213" s="2">
        <v>40.366972477064216</v>
      </c>
      <c r="AE213" s="2">
        <v>30.886850152905193</v>
      </c>
      <c r="AF213" s="2">
        <v>28.74617737003058</v>
      </c>
      <c r="AG213" s="2">
        <f t="shared" si="6"/>
        <v>55.904059040590404</v>
      </c>
      <c r="AH213" s="2">
        <f t="shared" si="7"/>
        <v>0.12773722627737227</v>
      </c>
      <c r="AI213" s="2">
        <v>0.4892966360856269</v>
      </c>
      <c r="AJ213" s="2">
        <v>0.40366972477064217</v>
      </c>
      <c r="AK213" s="1"/>
      <c r="AL213" s="1">
        <v>0.300968093454415</v>
      </c>
      <c r="AM213" s="1">
        <v>1330.1524156730941</v>
      </c>
      <c r="AN213" s="1">
        <v>1379.152221679688</v>
      </c>
      <c r="AO213" s="1">
        <v>4.9341354370117188</v>
      </c>
      <c r="AP213" s="1">
        <v>1297.680786132812</v>
      </c>
      <c r="AQ213" s="1">
        <v>1346.949816207343</v>
      </c>
      <c r="AR213" s="1">
        <v>1341.6836467748381</v>
      </c>
      <c r="AS213" s="1">
        <v>4.6284561157226563</v>
      </c>
      <c r="AT213" s="1">
        <v>-0.70926983821937029</v>
      </c>
      <c r="AU213" s="1">
        <v>-1.3756016806271101</v>
      </c>
      <c r="AV213" s="1">
        <v>1</v>
      </c>
      <c r="AW213" s="1"/>
      <c r="AX213" s="1"/>
    </row>
    <row r="214" spans="1:50" x14ac:dyDescent="0.3">
      <c r="A214">
        <v>1</v>
      </c>
      <c r="B214">
        <v>51.68</v>
      </c>
      <c r="C214">
        <v>0.38600000000000001</v>
      </c>
      <c r="D214">
        <v>0.94259999999999999</v>
      </c>
      <c r="E214">
        <v>0.21029999999999999</v>
      </c>
      <c r="F214">
        <v>15.37</v>
      </c>
      <c r="G214">
        <v>0.46700000000000003</v>
      </c>
      <c r="H214">
        <v>10.85</v>
      </c>
      <c r="I214">
        <v>19.98</v>
      </c>
      <c r="J214">
        <v>0.31569999999999998</v>
      </c>
      <c r="K214">
        <v>0</v>
      </c>
      <c r="L214" s="1">
        <v>0</v>
      </c>
      <c r="M214">
        <v>7.6799999999999993E-2</v>
      </c>
      <c r="N214" s="1">
        <v>100.2784</v>
      </c>
      <c r="O214" s="1" t="s">
        <v>79</v>
      </c>
      <c r="P214" t="str" cm="1">
        <f t="array" ref="P214">_xlfn.IFS(A214=1,"Core",A214=2,"Rim",TRUE,"Mantle")</f>
        <v>Core</v>
      </c>
      <c r="Q214" s="1" t="s">
        <v>92</v>
      </c>
      <c r="R214">
        <v>1.9750000000000001</v>
      </c>
      <c r="S214">
        <v>1.0999999999999999E-2</v>
      </c>
      <c r="T214">
        <v>4.2000000000000003E-2</v>
      </c>
      <c r="U214">
        <v>6.0000000000000001E-3</v>
      </c>
      <c r="V214">
        <v>3.0000000000000001E-3</v>
      </c>
      <c r="W214">
        <v>0.48799999999999999</v>
      </c>
      <c r="X214">
        <v>1.4999999999999999E-2</v>
      </c>
      <c r="Y214">
        <v>0.61799999999999999</v>
      </c>
      <c r="Z214">
        <v>0.81799999999999995</v>
      </c>
      <c r="AA214">
        <v>2.3E-2</v>
      </c>
      <c r="AB214">
        <v>0</v>
      </c>
      <c r="AC214">
        <v>4</v>
      </c>
      <c r="AD214">
        <v>42.121524201853759</v>
      </c>
      <c r="AE214">
        <v>31.822863027806381</v>
      </c>
      <c r="AF214">
        <v>26.055612770339852</v>
      </c>
      <c r="AG214" s="2">
        <f t="shared" si="6"/>
        <v>55.87703435804702</v>
      </c>
      <c r="AH214" s="2">
        <f t="shared" si="7"/>
        <v>6.1099796334012219E-3</v>
      </c>
      <c r="AI214">
        <v>0.47116374871266731</v>
      </c>
      <c r="AJ214">
        <v>0.42121524201853761</v>
      </c>
      <c r="AL214">
        <v>0.50877755143220682</v>
      </c>
      <c r="AM214">
        <v>1343.9741122305741</v>
      </c>
      <c r="AN214">
        <v>1410.1552734375</v>
      </c>
      <c r="AO214">
        <v>4.1008281707763672</v>
      </c>
      <c r="AP214">
        <v>1323.269775390625</v>
      </c>
      <c r="AQ214">
        <v>1370.209564931642</v>
      </c>
      <c r="AR214">
        <v>1380.753468438503</v>
      </c>
      <c r="AS214">
        <v>3.77890944480896</v>
      </c>
      <c r="AT214">
        <v>0.7190033382034926</v>
      </c>
      <c r="AU214">
        <v>2.0414737786471129</v>
      </c>
      <c r="AV214">
        <v>1</v>
      </c>
    </row>
    <row r="215" spans="1:50" x14ac:dyDescent="0.3">
      <c r="A215">
        <v>1</v>
      </c>
      <c r="B215">
        <v>50.57645110410094</v>
      </c>
      <c r="C215">
        <v>0.36635252365930598</v>
      </c>
      <c r="D215">
        <v>0.94063485804416391</v>
      </c>
      <c r="E215">
        <v>0.21783123028391166</v>
      </c>
      <c r="F215">
        <v>17.01063880126183</v>
      </c>
      <c r="G215">
        <v>0.49507097791798105</v>
      </c>
      <c r="H215">
        <v>10.287574921135647</v>
      </c>
      <c r="I215">
        <v>20.188994479495268</v>
      </c>
      <c r="J215">
        <v>0.33664826498422717</v>
      </c>
      <c r="K215">
        <v>1.9802839116719245E-2</v>
      </c>
      <c r="L215" s="1">
        <v>0</v>
      </c>
      <c r="M215">
        <v>0</v>
      </c>
      <c r="N215" s="1">
        <v>100.44</v>
      </c>
      <c r="O215" s="1" t="s">
        <v>79</v>
      </c>
      <c r="P215" t="str" cm="1">
        <f t="array" ref="P215">_xlfn.IFS(A215=1,"Core",A215=2,"Rim",TRUE,"Mantle")</f>
        <v>Core</v>
      </c>
      <c r="Q215" s="1" t="s">
        <v>92</v>
      </c>
      <c r="R215">
        <v>1.9370000000000001</v>
      </c>
      <c r="S215">
        <v>1.0999999999999999E-2</v>
      </c>
      <c r="T215">
        <v>4.2000000000000003E-2</v>
      </c>
      <c r="U215">
        <v>7.0000000000000001E-3</v>
      </c>
      <c r="V215">
        <v>8.1000000000000003E-2</v>
      </c>
      <c r="W215">
        <v>0.46400000000000002</v>
      </c>
      <c r="X215">
        <v>1.6E-2</v>
      </c>
      <c r="Y215">
        <v>0.58699999999999997</v>
      </c>
      <c r="Z215">
        <v>0.82899999999999996</v>
      </c>
      <c r="AA215">
        <v>2.5000000000000001E-2</v>
      </c>
      <c r="AB215">
        <v>1E-3</v>
      </c>
      <c r="AC215">
        <v>4</v>
      </c>
      <c r="AD215">
        <v>41.932220536165907</v>
      </c>
      <c r="AE215">
        <v>29.691451694486592</v>
      </c>
      <c r="AF215">
        <v>28.376327769347498</v>
      </c>
      <c r="AG215" s="2">
        <f t="shared" si="6"/>
        <v>55.85156993339676</v>
      </c>
      <c r="AH215" s="2">
        <f t="shared" si="7"/>
        <v>0.14862385321100915</v>
      </c>
      <c r="AI215">
        <v>0.49342438037430453</v>
      </c>
      <c r="AJ215">
        <v>0.41932220536165909</v>
      </c>
      <c r="AM215">
        <v>1319.7167385441689</v>
      </c>
      <c r="AN215">
        <v>1391.015747070312</v>
      </c>
      <c r="AO215">
        <v>5.1334447860717773</v>
      </c>
      <c r="AP215">
        <v>1300.265747070312</v>
      </c>
      <c r="AS215">
        <v>4.113767147064209</v>
      </c>
      <c r="AV215">
        <v>1</v>
      </c>
    </row>
    <row r="216" spans="1:50" x14ac:dyDescent="0.3">
      <c r="A216">
        <v>1</v>
      </c>
      <c r="B216">
        <v>49.62</v>
      </c>
      <c r="C216">
        <v>0.46</v>
      </c>
      <c r="D216">
        <v>1.27</v>
      </c>
      <c r="E216">
        <v>0.13</v>
      </c>
      <c r="F216">
        <v>17.04</v>
      </c>
      <c r="G216">
        <v>0.47</v>
      </c>
      <c r="H216">
        <v>10.029999999999999</v>
      </c>
      <c r="I216">
        <v>20.239999999999998</v>
      </c>
      <c r="J216">
        <v>0.28000000000000003</v>
      </c>
      <c r="K216">
        <v>0.01</v>
      </c>
      <c r="L216" s="1">
        <v>0</v>
      </c>
      <c r="M216">
        <v>0</v>
      </c>
      <c r="N216" s="1">
        <v>99.550000000000011</v>
      </c>
      <c r="O216" s="1" t="s">
        <v>79</v>
      </c>
      <c r="P216" t="str" cm="1">
        <f t="array" ref="P216">_xlfn.IFS(A216=1,"Core",A216=2,"Rim",TRUE,"Mantle")</f>
        <v>Core</v>
      </c>
      <c r="Q216" s="1" t="s">
        <v>92</v>
      </c>
      <c r="R216">
        <v>1.919</v>
      </c>
      <c r="S216">
        <v>1.2999999999999999E-2</v>
      </c>
      <c r="T216">
        <v>5.8000000000000003E-2</v>
      </c>
      <c r="U216">
        <v>4.0000000000000001E-3</v>
      </c>
      <c r="V216">
        <v>9.4E-2</v>
      </c>
      <c r="W216">
        <v>0.45700000000000002</v>
      </c>
      <c r="X216">
        <v>1.4999999999999999E-2</v>
      </c>
      <c r="Y216">
        <v>0.57799999999999996</v>
      </c>
      <c r="Z216">
        <v>0.83899999999999997</v>
      </c>
      <c r="AA216">
        <v>2.1000000000000001E-2</v>
      </c>
      <c r="AB216">
        <v>0</v>
      </c>
      <c r="AC216">
        <v>4</v>
      </c>
      <c r="AD216">
        <v>42.30963187090267</v>
      </c>
      <c r="AE216">
        <v>29.147755925365608</v>
      </c>
      <c r="AF216">
        <v>28.542612203731725</v>
      </c>
      <c r="AG216" s="2">
        <f t="shared" si="6"/>
        <v>55.845410628019323</v>
      </c>
      <c r="AH216" s="2">
        <f t="shared" si="7"/>
        <v>0.17059891107078037</v>
      </c>
      <c r="AI216">
        <v>0.49697428139183064</v>
      </c>
      <c r="AJ216">
        <v>0.4230963187090267</v>
      </c>
      <c r="AM216">
        <v>1310.9169019233309</v>
      </c>
      <c r="AN216">
        <v>1383.535888671875</v>
      </c>
      <c r="AO216">
        <v>6.5269312858581543</v>
      </c>
      <c r="AP216">
        <v>1287.8388671875</v>
      </c>
      <c r="AS216">
        <v>3.8137996196746831</v>
      </c>
      <c r="AV216">
        <v>1</v>
      </c>
    </row>
    <row r="217" spans="1:50" x14ac:dyDescent="0.3">
      <c r="A217" s="1">
        <v>1</v>
      </c>
      <c r="B217" s="1">
        <v>49.989100000000001</v>
      </c>
      <c r="C217" s="1">
        <v>0.45590000000000003</v>
      </c>
      <c r="D217" s="1">
        <v>1.2981</v>
      </c>
      <c r="E217" s="1">
        <v>0.1103</v>
      </c>
      <c r="F217" s="1">
        <v>16.927900000000001</v>
      </c>
      <c r="G217" s="1">
        <v>0.4798</v>
      </c>
      <c r="H217" s="1">
        <v>10.489699999999999</v>
      </c>
      <c r="I217" s="1">
        <v>19.198699999999999</v>
      </c>
      <c r="J217" s="1">
        <v>0.34300000000000003</v>
      </c>
      <c r="K217" s="1">
        <v>0</v>
      </c>
      <c r="L217" s="1">
        <v>0</v>
      </c>
      <c r="M217" s="1">
        <v>0</v>
      </c>
      <c r="N217" s="1">
        <v>99.292500000000004</v>
      </c>
      <c r="O217" s="1" t="s">
        <v>79</v>
      </c>
      <c r="P217" t="str" cm="1">
        <f t="array" ref="P217">_xlfn.IFS(A217=1,"Core",A217=2,"Rim",TRUE,"Mantle")</f>
        <v>Core</v>
      </c>
      <c r="Q217" s="1" t="s">
        <v>80</v>
      </c>
      <c r="R217" s="1">
        <v>1.9339999999999999</v>
      </c>
      <c r="S217" s="1">
        <v>1.2999999999999999E-2</v>
      </c>
      <c r="T217" s="1">
        <v>5.8999999999999997E-2</v>
      </c>
      <c r="U217" s="1">
        <v>3.0000000000000001E-3</v>
      </c>
      <c r="V217" s="1">
        <v>6.8000000000000005E-2</v>
      </c>
      <c r="W217" s="1">
        <v>0.47899999999999998</v>
      </c>
      <c r="X217" s="1">
        <v>1.6E-2</v>
      </c>
      <c r="Y217" s="1">
        <v>0.60499999999999998</v>
      </c>
      <c r="Z217" s="1">
        <v>0.79600000000000004</v>
      </c>
      <c r="AA217" s="1">
        <v>2.5999999999999999E-2</v>
      </c>
      <c r="AB217" s="1">
        <v>0</v>
      </c>
      <c r="AC217" s="1">
        <v>4</v>
      </c>
      <c r="AD217" s="2">
        <v>40.529531568228109</v>
      </c>
      <c r="AE217" s="2">
        <v>30.804480651731165</v>
      </c>
      <c r="AF217" s="2">
        <v>28.66598778004073</v>
      </c>
      <c r="AG217" s="2">
        <f t="shared" si="6"/>
        <v>55.811808118081174</v>
      </c>
      <c r="AH217" s="2">
        <f t="shared" si="7"/>
        <v>0.12431444241316272</v>
      </c>
      <c r="AI217" s="2">
        <v>0.48930753564154783</v>
      </c>
      <c r="AJ217" s="2">
        <v>0.40529531568228111</v>
      </c>
      <c r="AK217" s="1"/>
      <c r="AL217" s="1">
        <v>2.5426214405115388E-3</v>
      </c>
      <c r="AM217" s="1">
        <v>1329.172142193109</v>
      </c>
      <c r="AN217" s="1">
        <v>1380.007690429688</v>
      </c>
      <c r="AO217" s="1">
        <v>5.3395376205444336</v>
      </c>
      <c r="AP217" s="1">
        <v>1300.630126953125</v>
      </c>
      <c r="AQ217" s="1">
        <v>1340.6048477426241</v>
      </c>
      <c r="AR217" s="1">
        <v>1335.673757161469</v>
      </c>
      <c r="AS217" s="1">
        <v>4.1788897514343262</v>
      </c>
      <c r="AT217" s="1">
        <v>-1.514551547849351</v>
      </c>
      <c r="AU217" s="1">
        <v>-2.138476638284645</v>
      </c>
      <c r="AV217" s="1">
        <v>1</v>
      </c>
      <c r="AW217" s="1"/>
      <c r="AX217" s="1"/>
    </row>
    <row r="218" spans="1:50" x14ac:dyDescent="0.3">
      <c r="A218" s="1">
        <v>1</v>
      </c>
      <c r="B218" s="1">
        <v>50.326000000000001</v>
      </c>
      <c r="C218" s="1">
        <v>0.44940000000000002</v>
      </c>
      <c r="D218" s="1">
        <v>1.276</v>
      </c>
      <c r="E218" s="1">
        <v>9.3799999999999994E-2</v>
      </c>
      <c r="F218" s="1">
        <v>17.138500000000001</v>
      </c>
      <c r="G218" s="1">
        <v>0.45269999999999999</v>
      </c>
      <c r="H218" s="1">
        <v>10.6381</v>
      </c>
      <c r="I218" s="1">
        <v>19.150400000000001</v>
      </c>
      <c r="J218" s="1">
        <v>0.35060000000000002</v>
      </c>
      <c r="K218" s="1">
        <v>0</v>
      </c>
      <c r="L218" s="1">
        <v>0</v>
      </c>
      <c r="M218" s="1">
        <v>0</v>
      </c>
      <c r="N218" s="1">
        <v>99.875500000000002</v>
      </c>
      <c r="O218" s="1" t="s">
        <v>79</v>
      </c>
      <c r="P218" t="str" cm="1">
        <f t="array" ref="P218">_xlfn.IFS(A218=1,"Core",A218=2,"Rim",TRUE,"Mantle")</f>
        <v>Core</v>
      </c>
      <c r="Q218" s="1" t="s">
        <v>80</v>
      </c>
      <c r="R218" s="1">
        <v>1.9350000000000001</v>
      </c>
      <c r="S218" s="1">
        <v>1.2999999999999999E-2</v>
      </c>
      <c r="T218" s="1">
        <v>5.8000000000000003E-2</v>
      </c>
      <c r="U218" s="1">
        <v>3.0000000000000001E-3</v>
      </c>
      <c r="V218" s="1">
        <v>6.9000000000000006E-2</v>
      </c>
      <c r="W218" s="1">
        <v>0.48299999999999998</v>
      </c>
      <c r="X218" s="1">
        <v>1.4999999999999999E-2</v>
      </c>
      <c r="Y218" s="1">
        <v>0.61</v>
      </c>
      <c r="Z218" s="1">
        <v>0.78900000000000003</v>
      </c>
      <c r="AA218" s="1">
        <v>2.5999999999999999E-2</v>
      </c>
      <c r="AB218" s="1">
        <v>0</v>
      </c>
      <c r="AC218" s="1">
        <v>4</v>
      </c>
      <c r="AD218" s="2">
        <v>40.132248219735509</v>
      </c>
      <c r="AE218" s="2">
        <v>31.027466937945071</v>
      </c>
      <c r="AF218" s="2">
        <v>28.840284842319434</v>
      </c>
      <c r="AG218" s="2">
        <f t="shared" si="6"/>
        <v>55.809698078682523</v>
      </c>
      <c r="AH218" s="2">
        <f t="shared" si="7"/>
        <v>0.125</v>
      </c>
      <c r="AI218" s="2">
        <v>0.48906408952187191</v>
      </c>
      <c r="AJ218" s="2">
        <v>0.40132248219735511</v>
      </c>
      <c r="AK218" s="1"/>
      <c r="AL218" s="1">
        <v>0.13321723062887261</v>
      </c>
      <c r="AM218" s="1">
        <v>1333.407265850062</v>
      </c>
      <c r="AN218" s="1">
        <v>1375.669677734375</v>
      </c>
      <c r="AO218" s="1">
        <v>4.4112844467163086</v>
      </c>
      <c r="AP218" s="1">
        <v>1306.340698242188</v>
      </c>
      <c r="AQ218" s="1">
        <v>1342.0400788086181</v>
      </c>
      <c r="AR218" s="1">
        <v>1336.6406765300701</v>
      </c>
      <c r="AS218" s="1">
        <v>4.5467829704284668</v>
      </c>
      <c r="AT218" s="1">
        <v>-1.386339540533754</v>
      </c>
      <c r="AU218" s="1">
        <v>-2.0693047719677948</v>
      </c>
      <c r="AV218" s="1">
        <v>1</v>
      </c>
      <c r="AW218" s="1"/>
      <c r="AX218" s="1"/>
    </row>
    <row r="219" spans="1:50" x14ac:dyDescent="0.3">
      <c r="A219" s="1">
        <v>1</v>
      </c>
      <c r="B219" s="1">
        <v>50.011699999999998</v>
      </c>
      <c r="C219" s="1">
        <v>0.44400000000000001</v>
      </c>
      <c r="D219" s="1">
        <v>1.3244</v>
      </c>
      <c r="E219" s="1">
        <v>7.4800000000000005E-2</v>
      </c>
      <c r="F219" s="1">
        <v>16.9663</v>
      </c>
      <c r="G219" s="1">
        <v>0.46579999999999999</v>
      </c>
      <c r="H219" s="1">
        <v>10.51</v>
      </c>
      <c r="I219" s="1">
        <v>19.190799999999999</v>
      </c>
      <c r="J219" s="1">
        <v>0.33750000000000002</v>
      </c>
      <c r="K219" s="1">
        <v>0</v>
      </c>
      <c r="L219" s="1">
        <v>0</v>
      </c>
      <c r="M219" s="1">
        <v>0</v>
      </c>
      <c r="N219" s="1">
        <v>99.325300000000013</v>
      </c>
      <c r="O219" s="1" t="s">
        <v>79</v>
      </c>
      <c r="P219" t="str" cm="1">
        <f t="array" ref="P219">_xlfn.IFS(A219=1,"Core",A219=2,"Rim",TRUE,"Mantle")</f>
        <v>Core</v>
      </c>
      <c r="Q219" s="1" t="s">
        <v>80</v>
      </c>
      <c r="R219" s="1">
        <v>1.9339999999999999</v>
      </c>
      <c r="S219" s="1">
        <v>1.2999999999999999E-2</v>
      </c>
      <c r="T219" s="1">
        <v>0.06</v>
      </c>
      <c r="U219" s="1">
        <v>2E-3</v>
      </c>
      <c r="V219" s="1">
        <v>6.9000000000000006E-2</v>
      </c>
      <c r="W219" s="1">
        <v>0.48</v>
      </c>
      <c r="X219" s="1">
        <v>1.4999999999999999E-2</v>
      </c>
      <c r="Y219" s="1">
        <v>0.60599999999999998</v>
      </c>
      <c r="Z219" s="1">
        <v>0.79500000000000004</v>
      </c>
      <c r="AA219" s="1">
        <v>2.5000000000000001E-2</v>
      </c>
      <c r="AB219" s="1">
        <v>0</v>
      </c>
      <c r="AC219" s="1">
        <v>4</v>
      </c>
      <c r="AD219" s="2">
        <v>40.458015267175568</v>
      </c>
      <c r="AE219" s="2">
        <v>30.839694656488547</v>
      </c>
      <c r="AF219" s="2">
        <v>28.702290076335867</v>
      </c>
      <c r="AG219" s="2">
        <f t="shared" si="6"/>
        <v>55.80110497237569</v>
      </c>
      <c r="AH219" s="2">
        <f t="shared" si="7"/>
        <v>0.12568306010928965</v>
      </c>
      <c r="AI219" s="2">
        <v>0.48931297709923649</v>
      </c>
      <c r="AJ219" s="2">
        <v>0.40458015267175568</v>
      </c>
      <c r="AK219" s="1"/>
      <c r="AL219" s="1">
        <v>4.8269093298298323E-2</v>
      </c>
      <c r="AM219" s="1">
        <v>1330.2771911151251</v>
      </c>
      <c r="AN219" s="1">
        <v>1376.557739257812</v>
      </c>
      <c r="AO219" s="1">
        <v>4.6967663764953613</v>
      </c>
      <c r="AP219" s="1">
        <v>1294.558715820312</v>
      </c>
      <c r="AQ219" s="1">
        <v>1345.0720940286581</v>
      </c>
      <c r="AR219" s="1">
        <v>1341.439851267935</v>
      </c>
      <c r="AS219" s="1">
        <v>4.3258318901062012</v>
      </c>
      <c r="AT219" s="1">
        <v>-0.97842359834112358</v>
      </c>
      <c r="AU219" s="1">
        <v>-1.4379283999612971</v>
      </c>
      <c r="AV219" s="1">
        <v>1</v>
      </c>
      <c r="AW219" s="1"/>
      <c r="AX219" s="1"/>
    </row>
    <row r="220" spans="1:50" x14ac:dyDescent="0.3">
      <c r="A220">
        <v>1</v>
      </c>
      <c r="B220">
        <v>50.52</v>
      </c>
      <c r="C220">
        <v>0.41</v>
      </c>
      <c r="D220">
        <v>1.1499999999999999</v>
      </c>
      <c r="E220">
        <v>0.18</v>
      </c>
      <c r="F220">
        <v>17.21</v>
      </c>
      <c r="G220">
        <v>0.44</v>
      </c>
      <c r="H220">
        <v>10.32</v>
      </c>
      <c r="I220">
        <v>20.309999999999999</v>
      </c>
      <c r="J220">
        <v>0.28999999999999998</v>
      </c>
      <c r="K220">
        <v>0</v>
      </c>
      <c r="L220" s="1">
        <v>0</v>
      </c>
      <c r="M220">
        <v>0.01</v>
      </c>
      <c r="N220" s="1">
        <v>100.84</v>
      </c>
      <c r="O220" s="1" t="s">
        <v>79</v>
      </c>
      <c r="P220" t="str" cm="1">
        <f t="array" ref="P220">_xlfn.IFS(A220=1,"Core",A220=2,"Rim",TRUE,"Mantle")</f>
        <v>Core</v>
      </c>
      <c r="Q220" s="1" t="s">
        <v>92</v>
      </c>
      <c r="R220">
        <v>1.9279999999999999</v>
      </c>
      <c r="S220">
        <v>1.2E-2</v>
      </c>
      <c r="T220">
        <v>5.1999999999999998E-2</v>
      </c>
      <c r="U220">
        <v>5.0000000000000001E-3</v>
      </c>
      <c r="V220">
        <v>8.4000000000000005E-2</v>
      </c>
      <c r="W220">
        <v>0.46500000000000002</v>
      </c>
      <c r="X220">
        <v>1.4E-2</v>
      </c>
      <c r="Y220">
        <v>0.58699999999999997</v>
      </c>
      <c r="Z220">
        <v>0.83099999999999996</v>
      </c>
      <c r="AA220">
        <v>2.1000000000000001E-2</v>
      </c>
      <c r="AB220">
        <v>0</v>
      </c>
      <c r="AC220">
        <v>4</v>
      </c>
      <c r="AD220">
        <v>41.948510853104494</v>
      </c>
      <c r="AE220">
        <v>29.631499242806665</v>
      </c>
      <c r="AF220">
        <v>28.419989904088844</v>
      </c>
      <c r="AG220" s="2">
        <f t="shared" si="6"/>
        <v>55.798479087452471</v>
      </c>
      <c r="AH220" s="2">
        <f t="shared" si="7"/>
        <v>0.15300546448087432</v>
      </c>
      <c r="AI220">
        <v>0.4939424533064109</v>
      </c>
      <c r="AJ220">
        <v>0.41948510853104493</v>
      </c>
      <c r="AM220">
        <v>1318.584440879489</v>
      </c>
      <c r="AN220">
        <v>1408.958374023438</v>
      </c>
      <c r="AO220">
        <v>5.8486886024475098</v>
      </c>
      <c r="AP220">
        <v>1310.116577148438</v>
      </c>
      <c r="AS220">
        <v>3.7298786640167241</v>
      </c>
      <c r="AV220">
        <v>1</v>
      </c>
    </row>
    <row r="221" spans="1:50" x14ac:dyDescent="0.3">
      <c r="A221">
        <v>1</v>
      </c>
      <c r="B221">
        <v>51.08</v>
      </c>
      <c r="C221">
        <v>0.29289999999999999</v>
      </c>
      <c r="D221">
        <v>1.0104</v>
      </c>
      <c r="E221">
        <v>0.16220000000000001</v>
      </c>
      <c r="F221">
        <v>16.149999999999999</v>
      </c>
      <c r="G221">
        <v>0.45879999999999999</v>
      </c>
      <c r="H221">
        <v>10.87</v>
      </c>
      <c r="I221">
        <v>19.27</v>
      </c>
      <c r="J221">
        <v>0.31690000000000002</v>
      </c>
      <c r="K221">
        <v>0</v>
      </c>
      <c r="L221" s="1">
        <v>0</v>
      </c>
      <c r="M221">
        <v>2.0199999999999999E-2</v>
      </c>
      <c r="N221" s="1">
        <v>99.631399999999999</v>
      </c>
      <c r="O221" s="1" t="s">
        <v>79</v>
      </c>
      <c r="P221" t="str" cm="1">
        <f t="array" ref="P221">_xlfn.IFS(A221=1,"Core",A221=2,"Rim",TRUE,"Mantle")</f>
        <v>Core</v>
      </c>
      <c r="Q221" s="1" t="s">
        <v>92</v>
      </c>
      <c r="R221">
        <v>1.9650000000000001</v>
      </c>
      <c r="S221">
        <v>8.0000000000000002E-3</v>
      </c>
      <c r="T221">
        <v>4.5999999999999999E-2</v>
      </c>
      <c r="U221">
        <v>5.0000000000000001E-3</v>
      </c>
      <c r="V221">
        <v>2.5999999999999999E-2</v>
      </c>
      <c r="W221">
        <v>0.49399999999999999</v>
      </c>
      <c r="X221">
        <v>1.4999999999999999E-2</v>
      </c>
      <c r="Y221">
        <v>0.623</v>
      </c>
      <c r="Z221">
        <v>0.79400000000000004</v>
      </c>
      <c r="AA221">
        <v>2.4E-2</v>
      </c>
      <c r="AB221">
        <v>0</v>
      </c>
      <c r="AC221">
        <v>4</v>
      </c>
      <c r="AD221">
        <v>40.67622950819672</v>
      </c>
      <c r="AE221">
        <v>31.915983606557376</v>
      </c>
      <c r="AF221">
        <v>27.407786885245905</v>
      </c>
      <c r="AG221" s="2">
        <f t="shared" si="6"/>
        <v>55.774395702775294</v>
      </c>
      <c r="AH221" s="2">
        <f t="shared" si="7"/>
        <v>4.9999999999999996E-2</v>
      </c>
      <c r="AI221">
        <v>0.47745901639344268</v>
      </c>
      <c r="AJ221">
        <v>0.40676229508196721</v>
      </c>
      <c r="AL221">
        <v>0.66896817096195704</v>
      </c>
      <c r="AM221">
        <v>1343.2294564572101</v>
      </c>
      <c r="AN221">
        <v>1388.754638671875</v>
      </c>
      <c r="AO221">
        <v>3.7563860416412349</v>
      </c>
      <c r="AP221">
        <v>1319.980834960938</v>
      </c>
      <c r="AQ221">
        <v>1371.6903789108351</v>
      </c>
      <c r="AR221">
        <v>1378.8685656712589</v>
      </c>
      <c r="AS221">
        <v>3.3006069660186772</v>
      </c>
      <c r="AT221">
        <v>1.006462566730534</v>
      </c>
      <c r="AU221">
        <v>1.907319907583275</v>
      </c>
      <c r="AV221">
        <v>1</v>
      </c>
    </row>
    <row r="222" spans="1:50" x14ac:dyDescent="0.3">
      <c r="A222" s="1">
        <v>1</v>
      </c>
      <c r="B222" s="1">
        <v>50.099600000000002</v>
      </c>
      <c r="C222" s="1">
        <v>0.3705</v>
      </c>
      <c r="D222" s="1">
        <v>1.2821</v>
      </c>
      <c r="E222" s="1">
        <v>0.13109999999999999</v>
      </c>
      <c r="F222" s="1">
        <v>16.805700000000002</v>
      </c>
      <c r="G222" s="1">
        <v>0.44019999999999998</v>
      </c>
      <c r="H222" s="1">
        <v>10.597300000000001</v>
      </c>
      <c r="I222" s="1">
        <v>19.072800000000001</v>
      </c>
      <c r="J222" s="1">
        <v>0.31580000000000003</v>
      </c>
      <c r="K222" s="1">
        <v>0</v>
      </c>
      <c r="L222" s="1">
        <v>0</v>
      </c>
      <c r="M222" s="1">
        <v>0</v>
      </c>
      <c r="N222" s="1">
        <v>99.115100000000012</v>
      </c>
      <c r="O222" s="1" t="s">
        <v>79</v>
      </c>
      <c r="P222" t="str" cm="1">
        <f t="array" ref="P222">_xlfn.IFS(A222=1,"Core",A222=2,"Rim",TRUE,"Mantle")</f>
        <v>Core</v>
      </c>
      <c r="Q222" s="1" t="s">
        <v>80</v>
      </c>
      <c r="R222" s="1">
        <v>1.9410000000000001</v>
      </c>
      <c r="S222" s="1">
        <v>1.0999999999999999E-2</v>
      </c>
      <c r="T222" s="1">
        <v>5.8999999999999997E-2</v>
      </c>
      <c r="U222" s="1">
        <v>4.0000000000000001E-3</v>
      </c>
      <c r="V222" s="1">
        <v>5.8000000000000003E-2</v>
      </c>
      <c r="W222" s="1">
        <v>0.48599999999999999</v>
      </c>
      <c r="X222" s="1">
        <v>1.4E-2</v>
      </c>
      <c r="Y222" s="1">
        <v>0.61199999999999999</v>
      </c>
      <c r="Z222" s="1">
        <v>0.79200000000000004</v>
      </c>
      <c r="AA222" s="1">
        <v>2.4E-2</v>
      </c>
      <c r="AB222" s="1">
        <v>0</v>
      </c>
      <c r="AC222" s="1">
        <v>4</v>
      </c>
      <c r="AD222" s="2">
        <v>40.366972477064223</v>
      </c>
      <c r="AE222" s="2">
        <v>31.192660550458712</v>
      </c>
      <c r="AF222" s="2">
        <v>28.440366972477065</v>
      </c>
      <c r="AG222" s="2">
        <f t="shared" si="6"/>
        <v>55.73770491803279</v>
      </c>
      <c r="AH222" s="2">
        <f t="shared" si="7"/>
        <v>0.10661764705882353</v>
      </c>
      <c r="AI222" s="2">
        <v>0.48623853211009177</v>
      </c>
      <c r="AJ222" s="2">
        <v>0.40366972477064222</v>
      </c>
      <c r="AK222" s="1"/>
      <c r="AL222" s="1">
        <v>0.17489518335413831</v>
      </c>
      <c r="AM222" s="1">
        <v>1334.83887873084</v>
      </c>
      <c r="AN222" s="1">
        <v>1379.246704101562</v>
      </c>
      <c r="AO222" s="1">
        <v>5.0225725173950204</v>
      </c>
      <c r="AP222" s="1">
        <v>1316.349853515625</v>
      </c>
      <c r="AQ222" s="1">
        <v>1355.92234769217</v>
      </c>
      <c r="AR222" s="1">
        <v>1356.1712082313929</v>
      </c>
      <c r="AS222" s="1">
        <v>3.649305105209351</v>
      </c>
      <c r="AT222" s="1">
        <v>-5.5218941906332468E-2</v>
      </c>
      <c r="AU222" s="1">
        <v>-2.3818782638262089E-2</v>
      </c>
      <c r="AV222" s="1">
        <v>1</v>
      </c>
      <c r="AW222" s="1"/>
      <c r="AX222" s="1"/>
    </row>
    <row r="223" spans="1:50" x14ac:dyDescent="0.3">
      <c r="A223">
        <v>1</v>
      </c>
      <c r="B223">
        <v>50.34728126544735</v>
      </c>
      <c r="C223">
        <v>0.40594661393969356</v>
      </c>
      <c r="D223">
        <v>1.2376421156697974</v>
      </c>
      <c r="E223">
        <v>0.20792387543252594</v>
      </c>
      <c r="F223">
        <v>16.742822540781017</v>
      </c>
      <c r="G223">
        <v>0.51485912011863566</v>
      </c>
      <c r="H223">
        <v>10.356589223924864</v>
      </c>
      <c r="I223">
        <v>19.970593178447853</v>
      </c>
      <c r="J223">
        <v>0.28713297083539296</v>
      </c>
      <c r="K223">
        <v>0</v>
      </c>
      <c r="L223" s="1">
        <v>0</v>
      </c>
      <c r="M223">
        <v>7.9209095402867039E-2</v>
      </c>
      <c r="N223" s="1">
        <v>100.14999999999999</v>
      </c>
      <c r="O223" s="1" t="s">
        <v>79</v>
      </c>
      <c r="P223" t="str" cm="1">
        <f t="array" ref="P223">_xlfn.IFS(A223=1,"Core",A223=2,"Rim",TRUE,"Mantle")</f>
        <v>Core</v>
      </c>
      <c r="Q223" s="1" t="s">
        <v>92</v>
      </c>
      <c r="R223">
        <v>1.9339999999999999</v>
      </c>
      <c r="S223">
        <v>1.2E-2</v>
      </c>
      <c r="T223">
        <v>5.6000000000000001E-2</v>
      </c>
      <c r="U223">
        <v>6.0000000000000001E-3</v>
      </c>
      <c r="V223">
        <v>6.7000000000000004E-2</v>
      </c>
      <c r="W223">
        <v>0.47099999999999997</v>
      </c>
      <c r="X223">
        <v>1.7000000000000001E-2</v>
      </c>
      <c r="Y223">
        <v>0.59299999999999997</v>
      </c>
      <c r="Z223">
        <v>0.82199999999999995</v>
      </c>
      <c r="AA223">
        <v>2.1000000000000001E-2</v>
      </c>
      <c r="AB223">
        <v>0</v>
      </c>
      <c r="AC223">
        <v>4</v>
      </c>
      <c r="AD223">
        <v>41.725888324873097</v>
      </c>
      <c r="AE223">
        <v>30.101522842639593</v>
      </c>
      <c r="AF223">
        <v>28.17258883248731</v>
      </c>
      <c r="AG223" s="2">
        <f t="shared" si="6"/>
        <v>55.733082706766915</v>
      </c>
      <c r="AH223" s="2">
        <f t="shared" si="7"/>
        <v>0.12453531598513011</v>
      </c>
      <c r="AI223">
        <v>0.49035532994923858</v>
      </c>
      <c r="AJ223">
        <v>0.41725888324873095</v>
      </c>
      <c r="AL223">
        <v>-1.177270610432174</v>
      </c>
      <c r="AM223">
        <v>1317.8277342484871</v>
      </c>
      <c r="AN223">
        <v>1412.86669921875</v>
      </c>
      <c r="AO223">
        <v>6.0154852867126456</v>
      </c>
      <c r="AP223">
        <v>1307.369506835938</v>
      </c>
      <c r="AQ223">
        <v>1313.056258233225</v>
      </c>
      <c r="AR223">
        <v>1309.762498085528</v>
      </c>
      <c r="AS223">
        <v>3.4366896152496338</v>
      </c>
      <c r="AT223">
        <v>-4.9357608994946531</v>
      </c>
      <c r="AU223">
        <v>-5.3526782455275086</v>
      </c>
      <c r="AV223">
        <v>1</v>
      </c>
    </row>
    <row r="224" spans="1:50" x14ac:dyDescent="0.3">
      <c r="A224">
        <v>1</v>
      </c>
      <c r="B224">
        <v>50.91</v>
      </c>
      <c r="C224">
        <v>0.41310000000000002</v>
      </c>
      <c r="D224">
        <v>1.0645</v>
      </c>
      <c r="E224">
        <v>0.21759999999999999</v>
      </c>
      <c r="F224">
        <v>16.02</v>
      </c>
      <c r="G224">
        <v>0.41499999999999998</v>
      </c>
      <c r="H224">
        <v>10.84</v>
      </c>
      <c r="I224">
        <v>19.12</v>
      </c>
      <c r="J224">
        <v>0.3533</v>
      </c>
      <c r="K224">
        <v>0</v>
      </c>
      <c r="L224" s="1">
        <v>0</v>
      </c>
      <c r="M224">
        <v>0</v>
      </c>
      <c r="N224" s="1">
        <v>99.353500000000011</v>
      </c>
      <c r="O224" s="1" t="s">
        <v>79</v>
      </c>
      <c r="P224" t="str" cm="1">
        <f t="array" ref="P224">_xlfn.IFS(A224=1,"Core",A224=2,"Rim",TRUE,"Mantle")</f>
        <v>Core</v>
      </c>
      <c r="Q224" s="1" t="s">
        <v>92</v>
      </c>
      <c r="R224">
        <v>1.9630000000000001</v>
      </c>
      <c r="S224">
        <v>1.2E-2</v>
      </c>
      <c r="T224">
        <v>4.8000000000000001E-2</v>
      </c>
      <c r="U224">
        <v>7.0000000000000001E-3</v>
      </c>
      <c r="V224">
        <v>2.1000000000000001E-2</v>
      </c>
      <c r="W224">
        <v>0.496</v>
      </c>
      <c r="X224">
        <v>1.4E-2</v>
      </c>
      <c r="Y224">
        <v>0.623</v>
      </c>
      <c r="Z224">
        <v>0.79</v>
      </c>
      <c r="AA224">
        <v>2.5999999999999999E-2</v>
      </c>
      <c r="AB224">
        <v>0</v>
      </c>
      <c r="AC224">
        <v>4</v>
      </c>
      <c r="AD224">
        <v>40.637860082304528</v>
      </c>
      <c r="AE224">
        <v>32.047325102880656</v>
      </c>
      <c r="AF224">
        <v>27.314814814814813</v>
      </c>
      <c r="AG224" s="2">
        <f t="shared" si="6"/>
        <v>55.67470956210903</v>
      </c>
      <c r="AH224" s="2">
        <f t="shared" si="7"/>
        <v>4.0618955512572538E-2</v>
      </c>
      <c r="AI224">
        <v>0.47633744855967075</v>
      </c>
      <c r="AJ224">
        <v>0.40637860082304528</v>
      </c>
      <c r="AL224">
        <v>1.052277257048587</v>
      </c>
      <c r="AM224">
        <v>1349.972371272233</v>
      </c>
      <c r="AN224">
        <v>1397.110107421875</v>
      </c>
      <c r="AO224">
        <v>4.1659383773803711</v>
      </c>
      <c r="AP224">
        <v>1337.138793945312</v>
      </c>
      <c r="AQ224">
        <v>1372.619128824226</v>
      </c>
      <c r="AR224">
        <v>1376.6302168276561</v>
      </c>
      <c r="AS224">
        <v>4.5471267700195313</v>
      </c>
      <c r="AT224">
        <v>1.334664946597059</v>
      </c>
      <c r="AU224">
        <v>1.838672114502238</v>
      </c>
      <c r="AV224">
        <v>1</v>
      </c>
    </row>
    <row r="225" spans="1:50" x14ac:dyDescent="0.3">
      <c r="A225" s="1">
        <v>1</v>
      </c>
      <c r="B225" s="1">
        <v>50.164200000000001</v>
      </c>
      <c r="C225" s="1">
        <v>0.46339999999999998</v>
      </c>
      <c r="D225" s="1">
        <v>1.2859</v>
      </c>
      <c r="E225" s="1">
        <v>8.3400000000000002E-2</v>
      </c>
      <c r="F225" s="1">
        <v>16.947700000000001</v>
      </c>
      <c r="G225" s="1">
        <v>0.4496</v>
      </c>
      <c r="H225" s="1">
        <v>10.5738</v>
      </c>
      <c r="I225" s="1">
        <v>19.190799999999999</v>
      </c>
      <c r="J225" s="1">
        <v>0.30930000000000002</v>
      </c>
      <c r="K225" s="1">
        <v>0</v>
      </c>
      <c r="L225" s="1">
        <v>0</v>
      </c>
      <c r="M225" s="1">
        <v>0</v>
      </c>
      <c r="N225" s="1">
        <v>99.468099999999993</v>
      </c>
      <c r="O225" s="1" t="s">
        <v>79</v>
      </c>
      <c r="P225" t="str" cm="1">
        <f t="array" ref="P225">_xlfn.IFS(A225=1,"Core",A225=2,"Rim",TRUE,"Mantle")</f>
        <v>Core</v>
      </c>
      <c r="Q225" s="1" t="s">
        <v>80</v>
      </c>
      <c r="R225" s="1">
        <v>1.9370000000000001</v>
      </c>
      <c r="S225" s="1">
        <v>1.2999999999999999E-2</v>
      </c>
      <c r="T225" s="1">
        <v>5.8999999999999997E-2</v>
      </c>
      <c r="U225" s="1">
        <v>3.0000000000000001E-3</v>
      </c>
      <c r="V225" s="1">
        <v>0.06</v>
      </c>
      <c r="W225" s="1">
        <v>0.48699999999999999</v>
      </c>
      <c r="X225" s="1">
        <v>1.4999999999999999E-2</v>
      </c>
      <c r="Y225" s="1">
        <v>0.60899999999999999</v>
      </c>
      <c r="Z225" s="1">
        <v>0.79400000000000004</v>
      </c>
      <c r="AA225" s="1">
        <v>2.3E-2</v>
      </c>
      <c r="AB225" s="1">
        <v>0</v>
      </c>
      <c r="AC225" s="1">
        <v>4</v>
      </c>
      <c r="AD225" s="2">
        <v>40.407124681933844</v>
      </c>
      <c r="AE225" s="2">
        <v>30.992366412213741</v>
      </c>
      <c r="AF225" s="2">
        <v>28.600508905852411</v>
      </c>
      <c r="AG225" s="2">
        <f t="shared" si="6"/>
        <v>55.565693430656928</v>
      </c>
      <c r="AH225" s="2">
        <f t="shared" si="7"/>
        <v>0.1096892138939671</v>
      </c>
      <c r="AI225" s="2">
        <v>0.48804071246819336</v>
      </c>
      <c r="AJ225" s="2">
        <v>0.40407124681933843</v>
      </c>
      <c r="AK225" s="1"/>
      <c r="AL225" s="1">
        <v>-0.16107239259041251</v>
      </c>
      <c r="AM225" s="1">
        <v>1330.825630246635</v>
      </c>
      <c r="AN225" s="1">
        <v>1383.104858398438</v>
      </c>
      <c r="AO225" s="1">
        <v>4.8469400405883789</v>
      </c>
      <c r="AP225" s="1">
        <v>1300.196044921875</v>
      </c>
      <c r="AQ225" s="1">
        <v>1344.56489874924</v>
      </c>
      <c r="AR225" s="1">
        <v>1342.7604903605859</v>
      </c>
      <c r="AS225" s="1">
        <v>3.8698112964630131</v>
      </c>
      <c r="AT225" s="1">
        <v>-1.123178850716158</v>
      </c>
      <c r="AU225" s="1">
        <v>-1.3513413201299951</v>
      </c>
      <c r="AV225" s="1">
        <v>1</v>
      </c>
      <c r="AW225" s="1"/>
      <c r="AX225" s="1"/>
    </row>
    <row r="226" spans="1:50" x14ac:dyDescent="0.3">
      <c r="A226" s="1">
        <v>1</v>
      </c>
      <c r="B226" s="1">
        <v>50.024700000000003</v>
      </c>
      <c r="C226" s="1">
        <v>0.47660000000000002</v>
      </c>
      <c r="D226" s="1">
        <v>1.3634999999999999</v>
      </c>
      <c r="E226" s="1">
        <v>9.1899999999999996E-2</v>
      </c>
      <c r="F226" s="1">
        <v>17.026800000000001</v>
      </c>
      <c r="G226" s="1">
        <v>0.44829999999999998</v>
      </c>
      <c r="H226" s="1">
        <v>10.4344</v>
      </c>
      <c r="I226" s="1">
        <v>19.270800000000001</v>
      </c>
      <c r="J226" s="1">
        <v>0.34989999999999999</v>
      </c>
      <c r="K226" s="1">
        <v>0</v>
      </c>
      <c r="L226" s="1">
        <v>0</v>
      </c>
      <c r="M226" s="1">
        <v>0</v>
      </c>
      <c r="N226" s="1">
        <v>99.486900000000006</v>
      </c>
      <c r="O226" s="1" t="s">
        <v>79</v>
      </c>
      <c r="P226" t="str" cm="1">
        <f t="array" ref="P226">_xlfn.IFS(A226=1,"Core",A226=2,"Rim",TRUE,"Mantle")</f>
        <v>Core</v>
      </c>
      <c r="Q226" s="1" t="s">
        <v>80</v>
      </c>
      <c r="R226" s="1">
        <v>1.9319999999999999</v>
      </c>
      <c r="S226" s="1">
        <v>1.4E-2</v>
      </c>
      <c r="T226" s="1">
        <v>6.2E-2</v>
      </c>
      <c r="U226" s="1">
        <v>3.0000000000000001E-3</v>
      </c>
      <c r="V226" s="1">
        <v>6.9000000000000006E-2</v>
      </c>
      <c r="W226" s="1">
        <v>0.48099999999999998</v>
      </c>
      <c r="X226" s="1">
        <v>1.4999999999999999E-2</v>
      </c>
      <c r="Y226" s="1">
        <v>0.60099999999999998</v>
      </c>
      <c r="Z226" s="1">
        <v>0.79800000000000004</v>
      </c>
      <c r="AA226" s="1">
        <v>2.5999999999999999E-2</v>
      </c>
      <c r="AB226" s="1">
        <v>0</v>
      </c>
      <c r="AC226" s="1">
        <v>4</v>
      </c>
      <c r="AD226" s="2">
        <v>40.631364562118129</v>
      </c>
      <c r="AE226" s="2">
        <v>30.600814663951116</v>
      </c>
      <c r="AF226" s="2">
        <v>28.767820773930751</v>
      </c>
      <c r="AG226" s="2">
        <f t="shared" si="6"/>
        <v>55.545286506469502</v>
      </c>
      <c r="AH226" s="2">
        <f t="shared" si="7"/>
        <v>0.12545454545454546</v>
      </c>
      <c r="AI226" s="2">
        <v>0.49083503054989819</v>
      </c>
      <c r="AJ226" s="2">
        <v>0.40631364562118127</v>
      </c>
      <c r="AK226" s="1"/>
      <c r="AL226" s="1">
        <v>0.1214263599006102</v>
      </c>
      <c r="AM226" s="1">
        <v>1331.480434516061</v>
      </c>
      <c r="AN226" s="1">
        <v>1382.565063476562</v>
      </c>
      <c r="AO226" s="1">
        <v>5.1509952545166016</v>
      </c>
      <c r="AP226" s="1">
        <v>1301.269775390625</v>
      </c>
      <c r="AQ226" s="1">
        <v>1343.670678165242</v>
      </c>
      <c r="AR226" s="1">
        <v>1339.1187138348289</v>
      </c>
      <c r="AS226" s="1">
        <v>4.7175626754760742</v>
      </c>
      <c r="AT226" s="1">
        <v>-0.96685910910082384</v>
      </c>
      <c r="AU226" s="1">
        <v>-1.543355077275383</v>
      </c>
      <c r="AV226" s="1">
        <v>1</v>
      </c>
      <c r="AW226" s="1"/>
      <c r="AX226" s="1"/>
    </row>
    <row r="227" spans="1:50" x14ac:dyDescent="0.3">
      <c r="A227">
        <v>1</v>
      </c>
      <c r="B227">
        <v>49.82</v>
      </c>
      <c r="C227">
        <v>0.4</v>
      </c>
      <c r="D227">
        <v>1.26</v>
      </c>
      <c r="E227">
        <v>0.21</v>
      </c>
      <c r="F227">
        <v>17.29</v>
      </c>
      <c r="G227">
        <v>0.5</v>
      </c>
      <c r="H227">
        <v>10.07</v>
      </c>
      <c r="I227">
        <v>20.059999999999999</v>
      </c>
      <c r="J227">
        <v>0.3</v>
      </c>
      <c r="K227">
        <v>0</v>
      </c>
      <c r="L227" s="1">
        <v>0</v>
      </c>
      <c r="M227">
        <v>0.06</v>
      </c>
      <c r="N227" s="1">
        <v>99.969999999999985</v>
      </c>
      <c r="O227" s="1" t="s">
        <v>79</v>
      </c>
      <c r="P227" t="str" cm="1">
        <f t="array" ref="P227">_xlfn.IFS(A227=1,"Core",A227=2,"Rim",TRUE,"Mantle")</f>
        <v>Core</v>
      </c>
      <c r="Q227" s="1" t="s">
        <v>92</v>
      </c>
      <c r="R227">
        <v>1.921</v>
      </c>
      <c r="S227">
        <v>1.2E-2</v>
      </c>
      <c r="T227">
        <v>5.7000000000000002E-2</v>
      </c>
      <c r="U227">
        <v>6.0000000000000001E-3</v>
      </c>
      <c r="V227">
        <v>9.4E-2</v>
      </c>
      <c r="W227">
        <v>0.46400000000000002</v>
      </c>
      <c r="X227">
        <v>1.6E-2</v>
      </c>
      <c r="Y227">
        <v>0.57899999999999996</v>
      </c>
      <c r="Z227">
        <v>0.82899999999999996</v>
      </c>
      <c r="AA227">
        <v>2.1999999999999999E-2</v>
      </c>
      <c r="AB227">
        <v>0</v>
      </c>
      <c r="AC227">
        <v>4</v>
      </c>
      <c r="AD227">
        <v>41.826437941473259</v>
      </c>
      <c r="AE227">
        <v>29.212916246215944</v>
      </c>
      <c r="AF227">
        <v>28.960645812310798</v>
      </c>
      <c r="AG227" s="2">
        <f t="shared" si="6"/>
        <v>55.512943432406516</v>
      </c>
      <c r="AH227" s="2">
        <f t="shared" si="7"/>
        <v>0.16845878136200715</v>
      </c>
      <c r="AI227">
        <v>0.49873864783047428</v>
      </c>
      <c r="AJ227">
        <v>0.4182643794147326</v>
      </c>
      <c r="AM227">
        <v>1311.535761666707</v>
      </c>
      <c r="AN227">
        <v>1437.876220703125</v>
      </c>
      <c r="AO227">
        <v>7.0544004440307617</v>
      </c>
      <c r="AP227">
        <v>1302.751831054688</v>
      </c>
      <c r="AS227">
        <v>3.3948044776916499</v>
      </c>
      <c r="AV227">
        <v>1</v>
      </c>
    </row>
    <row r="228" spans="1:50" x14ac:dyDescent="0.3">
      <c r="A228">
        <v>1</v>
      </c>
      <c r="B228">
        <v>50.11</v>
      </c>
      <c r="C228">
        <v>0.35449999999999998</v>
      </c>
      <c r="D228">
        <v>1.1718999999999999</v>
      </c>
      <c r="E228">
        <v>0.20399999999999999</v>
      </c>
      <c r="F228">
        <v>16.260000000000002</v>
      </c>
      <c r="G228">
        <v>0.46379999999999999</v>
      </c>
      <c r="H228">
        <v>10.6</v>
      </c>
      <c r="I228">
        <v>19.18</v>
      </c>
      <c r="J228">
        <v>0.25119999999999998</v>
      </c>
      <c r="K228">
        <v>1.8E-3</v>
      </c>
      <c r="L228" s="1">
        <v>0</v>
      </c>
      <c r="M228">
        <v>0</v>
      </c>
      <c r="N228" s="1">
        <v>98.597200000000001</v>
      </c>
      <c r="O228" s="1" t="s">
        <v>79</v>
      </c>
      <c r="P228" t="str" cm="1">
        <f t="array" ref="P228">_xlfn.IFS(A228=1,"Core",A228=2,"Rim",TRUE,"Mantle")</f>
        <v>Core</v>
      </c>
      <c r="Q228" s="1" t="s">
        <v>92</v>
      </c>
      <c r="R228">
        <v>1.9510000000000001</v>
      </c>
      <c r="S228">
        <v>0.01</v>
      </c>
      <c r="T228">
        <v>5.3999999999999999E-2</v>
      </c>
      <c r="U228">
        <v>6.0000000000000001E-3</v>
      </c>
      <c r="V228">
        <v>3.6999999999999998E-2</v>
      </c>
      <c r="W228">
        <v>0.49299999999999999</v>
      </c>
      <c r="X228">
        <v>1.4999999999999999E-2</v>
      </c>
      <c r="Y228">
        <v>0.61499999999999999</v>
      </c>
      <c r="Z228">
        <v>0.8</v>
      </c>
      <c r="AA228">
        <v>1.9E-2</v>
      </c>
      <c r="AB228">
        <v>0</v>
      </c>
      <c r="AC228">
        <v>4</v>
      </c>
      <c r="AD228">
        <v>40.816326530612244</v>
      </c>
      <c r="AE228">
        <v>31.377551020408163</v>
      </c>
      <c r="AF228">
        <v>27.806122448979593</v>
      </c>
      <c r="AG228" s="2">
        <f t="shared" si="6"/>
        <v>55.505415162454867</v>
      </c>
      <c r="AH228" s="2">
        <f t="shared" si="7"/>
        <v>6.981132075471698E-2</v>
      </c>
      <c r="AI228">
        <v>0.48214285714285715</v>
      </c>
      <c r="AJ228">
        <v>0.40816326530612246</v>
      </c>
      <c r="AL228">
        <v>-0.30475289438253478</v>
      </c>
      <c r="AM228">
        <v>1331.2684834903421</v>
      </c>
      <c r="AN228">
        <v>1401.951293945312</v>
      </c>
      <c r="AO228">
        <v>4.7966117858886719</v>
      </c>
      <c r="AP228">
        <v>1316.4765625</v>
      </c>
      <c r="AQ228">
        <v>1357.8333058555579</v>
      </c>
      <c r="AR228">
        <v>1363.9064706502011</v>
      </c>
      <c r="AS228">
        <v>2.6472959518432622</v>
      </c>
      <c r="AT228">
        <v>-0.26502880680027369</v>
      </c>
      <c r="AU228">
        <v>0.49924031860419049</v>
      </c>
      <c r="AV228">
        <v>1</v>
      </c>
    </row>
    <row r="229" spans="1:50" x14ac:dyDescent="0.3">
      <c r="A229">
        <v>1</v>
      </c>
      <c r="B229">
        <v>51.37</v>
      </c>
      <c r="C229">
        <v>0.31759999999999999</v>
      </c>
      <c r="D229">
        <v>0.97289999999999999</v>
      </c>
      <c r="E229">
        <v>0.25559999999999999</v>
      </c>
      <c r="F229">
        <v>15.87</v>
      </c>
      <c r="G229">
        <v>0.44269999999999998</v>
      </c>
      <c r="H229">
        <v>10.86</v>
      </c>
      <c r="I229">
        <v>19.45</v>
      </c>
      <c r="J229">
        <v>0.317</v>
      </c>
      <c r="K229">
        <v>3.7000000000000002E-3</v>
      </c>
      <c r="L229" s="1">
        <v>0</v>
      </c>
      <c r="M229">
        <v>0</v>
      </c>
      <c r="N229" s="1">
        <v>99.859499999999997</v>
      </c>
      <c r="O229" s="1" t="s">
        <v>79</v>
      </c>
      <c r="P229" t="str" cm="1">
        <f t="array" ref="P229">_xlfn.IFS(A229=1,"Core",A229=2,"Rim",TRUE,"Mantle")</f>
        <v>Core</v>
      </c>
      <c r="Q229" s="1" t="s">
        <v>92</v>
      </c>
      <c r="R229">
        <v>1.9710000000000001</v>
      </c>
      <c r="S229">
        <v>8.9999999999999993E-3</v>
      </c>
      <c r="T229">
        <v>4.3999999999999997E-2</v>
      </c>
      <c r="U229">
        <v>8.0000000000000002E-3</v>
      </c>
      <c r="V229">
        <v>1.2E-2</v>
      </c>
      <c r="W229">
        <v>0.498</v>
      </c>
      <c r="X229">
        <v>1.4E-2</v>
      </c>
      <c r="Y229">
        <v>0.621</v>
      </c>
      <c r="Z229">
        <v>0.8</v>
      </c>
      <c r="AA229">
        <v>2.4E-2</v>
      </c>
      <c r="AB229">
        <v>0</v>
      </c>
      <c r="AC229">
        <v>4</v>
      </c>
      <c r="AD229">
        <v>41.131105398457585</v>
      </c>
      <c r="AE229">
        <v>31.9280205655527</v>
      </c>
      <c r="AF229">
        <v>26.940874035989719</v>
      </c>
      <c r="AG229" s="2">
        <f t="shared" si="6"/>
        <v>55.495978552278821</v>
      </c>
      <c r="AH229" s="2">
        <f t="shared" si="7"/>
        <v>2.3529411764705882E-2</v>
      </c>
      <c r="AI229">
        <v>0.4750642673521851</v>
      </c>
      <c r="AJ229">
        <v>0.41131105398457585</v>
      </c>
      <c r="AL229">
        <v>0.76299410880366025</v>
      </c>
      <c r="AM229">
        <v>1346.808215517131</v>
      </c>
      <c r="AN229">
        <v>1401.5234375</v>
      </c>
      <c r="AO229">
        <v>4.2741470336914063</v>
      </c>
      <c r="AP229">
        <v>1328.347534179688</v>
      </c>
      <c r="AQ229">
        <v>1373.9408409125649</v>
      </c>
      <c r="AR229">
        <v>1382.3996733081169</v>
      </c>
      <c r="AS229">
        <v>3.484998226165771</v>
      </c>
      <c r="AT229">
        <v>1.1381405703700691</v>
      </c>
      <c r="AU229">
        <v>2.198789897630927</v>
      </c>
      <c r="AV229">
        <v>1</v>
      </c>
    </row>
    <row r="230" spans="1:50" x14ac:dyDescent="0.3">
      <c r="A230">
        <v>1</v>
      </c>
      <c r="B230">
        <v>50.793456597898015</v>
      </c>
      <c r="C230">
        <v>0.39026858699883227</v>
      </c>
      <c r="D230">
        <v>1.0634818995718178</v>
      </c>
      <c r="E230">
        <v>0.24391786687427017</v>
      </c>
      <c r="F230">
        <v>16.274200077851305</v>
      </c>
      <c r="G230">
        <v>0.41953873102374462</v>
      </c>
      <c r="H230">
        <v>10.254307123394316</v>
      </c>
      <c r="I230">
        <v>20.498857532113661</v>
      </c>
      <c r="J230">
        <v>0.30245815492409495</v>
      </c>
      <c r="K230">
        <v>1.9513429349941613E-2</v>
      </c>
      <c r="L230" s="1">
        <v>0</v>
      </c>
      <c r="M230">
        <v>0</v>
      </c>
      <c r="N230" s="1">
        <v>100.26000000000002</v>
      </c>
      <c r="O230" s="1" t="s">
        <v>79</v>
      </c>
      <c r="P230" t="str" cm="1">
        <f t="array" ref="P230">_xlfn.IFS(A230=1,"Core",A230=2,"Rim",TRUE,"Mantle")</f>
        <v>Core</v>
      </c>
      <c r="Q230" s="1" t="s">
        <v>92</v>
      </c>
      <c r="R230">
        <v>1.9470000000000001</v>
      </c>
      <c r="S230">
        <v>1.0999999999999999E-2</v>
      </c>
      <c r="T230">
        <v>4.8000000000000001E-2</v>
      </c>
      <c r="U230">
        <v>7.0000000000000001E-3</v>
      </c>
      <c r="V230">
        <v>5.1999999999999998E-2</v>
      </c>
      <c r="W230">
        <v>0.47</v>
      </c>
      <c r="X230">
        <v>1.4E-2</v>
      </c>
      <c r="Y230">
        <v>0.58599999999999997</v>
      </c>
      <c r="Z230">
        <v>0.84199999999999997</v>
      </c>
      <c r="AA230">
        <v>2.1999999999999999E-2</v>
      </c>
      <c r="AB230">
        <v>1E-3</v>
      </c>
      <c r="AC230">
        <v>4</v>
      </c>
      <c r="AD230">
        <v>42.871690427698574</v>
      </c>
      <c r="AE230">
        <v>29.83706720977597</v>
      </c>
      <c r="AF230">
        <v>27.291242362525459</v>
      </c>
      <c r="AG230" s="2">
        <f t="shared" si="6"/>
        <v>55.492424242424235</v>
      </c>
      <c r="AH230" s="2">
        <f t="shared" si="7"/>
        <v>9.9616858237547887E-2</v>
      </c>
      <c r="AI230">
        <v>0.48727087576374745</v>
      </c>
      <c r="AJ230">
        <v>0.42871690427698572</v>
      </c>
      <c r="AL230">
        <v>-1.1300491268796831</v>
      </c>
      <c r="AM230">
        <v>1328.450046903592</v>
      </c>
      <c r="AN230">
        <v>1393.747314453125</v>
      </c>
      <c r="AO230">
        <v>4.8059000968933114</v>
      </c>
      <c r="AP230">
        <v>1312.823364257812</v>
      </c>
      <c r="AQ230">
        <v>1323.687702105349</v>
      </c>
      <c r="AR230">
        <v>1321.1542268542551</v>
      </c>
      <c r="AS230">
        <v>3.5072200298309331</v>
      </c>
      <c r="AT230">
        <v>-3.5098795612166209</v>
      </c>
      <c r="AU230">
        <v>-3.830715069210088</v>
      </c>
      <c r="AV230">
        <v>1</v>
      </c>
    </row>
    <row r="231" spans="1:50" x14ac:dyDescent="0.3">
      <c r="A231">
        <v>1</v>
      </c>
      <c r="B231">
        <v>52.099060746283349</v>
      </c>
      <c r="C231">
        <v>0.24630796495028059</v>
      </c>
      <c r="D231">
        <v>0.96552722260509993</v>
      </c>
      <c r="E231">
        <v>0.11822782317613469</v>
      </c>
      <c r="F231">
        <v>15.625777296445799</v>
      </c>
      <c r="G231">
        <v>0.42364969971448257</v>
      </c>
      <c r="H231">
        <v>10.926221325194447</v>
      </c>
      <c r="I231">
        <v>19.399215319484103</v>
      </c>
      <c r="J231">
        <v>0.24630796495028059</v>
      </c>
      <c r="K231">
        <v>9.8523185980112244E-3</v>
      </c>
      <c r="L231" s="1">
        <v>0</v>
      </c>
      <c r="M231">
        <v>9.8523185980112244E-3</v>
      </c>
      <c r="N231" s="1">
        <v>100.07000000000002</v>
      </c>
      <c r="O231" s="1" t="s">
        <v>79</v>
      </c>
      <c r="P231" t="str" cm="1">
        <f t="array" ref="P231">_xlfn.IFS(A231=1,"Core",A231=2,"Rim",TRUE,"Mantle")</f>
        <v>Core</v>
      </c>
      <c r="Q231" s="1" t="s">
        <v>92</v>
      </c>
      <c r="R231">
        <v>1.9890000000000001</v>
      </c>
      <c r="S231">
        <v>7.0000000000000001E-3</v>
      </c>
      <c r="T231">
        <v>4.2999999999999997E-2</v>
      </c>
      <c r="U231">
        <v>4.0000000000000001E-3</v>
      </c>
      <c r="V231">
        <v>0</v>
      </c>
      <c r="W231">
        <v>0.499</v>
      </c>
      <c r="X231">
        <v>1.4E-2</v>
      </c>
      <c r="Y231">
        <v>0.622</v>
      </c>
      <c r="Z231">
        <v>0.79400000000000004</v>
      </c>
      <c r="AA231">
        <v>1.7999999999999999E-2</v>
      </c>
      <c r="AB231">
        <v>0</v>
      </c>
      <c r="AC231">
        <v>3.99</v>
      </c>
      <c r="AD231">
        <v>41.161223431829967</v>
      </c>
      <c r="AE231">
        <v>32.244686365992749</v>
      </c>
      <c r="AF231">
        <v>26.594090202177295</v>
      </c>
      <c r="AG231" s="2">
        <f t="shared" si="6"/>
        <v>55.486173059768063</v>
      </c>
      <c r="AH231" s="2">
        <f t="shared" si="7"/>
        <v>0</v>
      </c>
      <c r="AI231">
        <v>0.47174701918092277</v>
      </c>
      <c r="AJ231">
        <v>0.41161223431829969</v>
      </c>
      <c r="AL231">
        <v>1.2736230050246891</v>
      </c>
      <c r="AM231">
        <v>1354.420228863765</v>
      </c>
      <c r="AN231">
        <v>1363.786743164062</v>
      </c>
      <c r="AO231">
        <v>2.5449404716491699</v>
      </c>
      <c r="AP231">
        <v>1300.4541015625</v>
      </c>
      <c r="AQ231">
        <v>1390.898318002221</v>
      </c>
      <c r="AR231">
        <v>1399.502034020117</v>
      </c>
      <c r="AS231">
        <v>3.0269098281860352</v>
      </c>
      <c r="AT231">
        <v>2.5168257153004561</v>
      </c>
      <c r="AU231">
        <v>3.5910174539640671</v>
      </c>
      <c r="AV231">
        <v>0</v>
      </c>
    </row>
    <row r="232" spans="1:50" x14ac:dyDescent="0.3">
      <c r="A232">
        <v>1</v>
      </c>
      <c r="B232">
        <v>50.713021874690689</v>
      </c>
      <c r="C232">
        <v>0.43564485796298125</v>
      </c>
      <c r="D232">
        <v>1.2970335543897853</v>
      </c>
      <c r="E232">
        <v>9.9010194991586656E-2</v>
      </c>
      <c r="F232">
        <v>16.445593388102544</v>
      </c>
      <c r="G232">
        <v>0.46534791646045726</v>
      </c>
      <c r="H232">
        <v>10.524783727605662</v>
      </c>
      <c r="I232">
        <v>19.722830842324061</v>
      </c>
      <c r="J232">
        <v>0.30693160447391865</v>
      </c>
      <c r="K232">
        <v>1.9802038998317333E-2</v>
      </c>
      <c r="L232" s="1">
        <v>0</v>
      </c>
      <c r="M232">
        <v>0</v>
      </c>
      <c r="N232" s="1">
        <v>100.03</v>
      </c>
      <c r="O232" s="1" t="s">
        <v>79</v>
      </c>
      <c r="P232" t="str" cm="1">
        <f t="array" ref="P232">_xlfn.IFS(A232=1,"Core",A232=2,"Rim",TRUE,"Mantle")</f>
        <v>Core</v>
      </c>
      <c r="Q232" s="1" t="s">
        <v>92</v>
      </c>
      <c r="R232">
        <v>1.946</v>
      </c>
      <c r="S232">
        <v>1.2999999999999999E-2</v>
      </c>
      <c r="T232">
        <v>5.8999999999999997E-2</v>
      </c>
      <c r="U232">
        <v>3.0000000000000001E-3</v>
      </c>
      <c r="V232">
        <v>4.4999999999999998E-2</v>
      </c>
      <c r="W232">
        <v>0.48299999999999998</v>
      </c>
      <c r="X232">
        <v>1.4999999999999999E-2</v>
      </c>
      <c r="Y232">
        <v>0.60199999999999998</v>
      </c>
      <c r="Z232">
        <v>0.81100000000000005</v>
      </c>
      <c r="AA232">
        <v>2.3E-2</v>
      </c>
      <c r="AB232">
        <v>1E-3</v>
      </c>
      <c r="AC232">
        <v>4</v>
      </c>
      <c r="AD232">
        <v>41.462167689161554</v>
      </c>
      <c r="AE232">
        <v>30.777096114519431</v>
      </c>
      <c r="AF232">
        <v>27.760736196319019</v>
      </c>
      <c r="AG232" s="2">
        <f t="shared" si="6"/>
        <v>55.483870967741936</v>
      </c>
      <c r="AH232" s="2">
        <f t="shared" si="7"/>
        <v>8.5227272727272721E-2</v>
      </c>
      <c r="AI232">
        <v>0.48491820040899797</v>
      </c>
      <c r="AJ232">
        <v>0.41462167689161555</v>
      </c>
      <c r="AL232">
        <v>6.7457153020939131E-2</v>
      </c>
      <c r="AM232">
        <v>1332.0647037515239</v>
      </c>
      <c r="AN232">
        <v>1342.553344726562</v>
      </c>
      <c r="AO232">
        <v>4.1585922241210938</v>
      </c>
      <c r="AP232">
        <v>1298.01220703125</v>
      </c>
      <c r="AQ232">
        <v>1357.209844617302</v>
      </c>
      <c r="AR232">
        <v>1359.1936931773009</v>
      </c>
      <c r="AS232">
        <v>4.3759336471557617</v>
      </c>
      <c r="AT232">
        <v>0.1862506850761747</v>
      </c>
      <c r="AU232">
        <v>0.43667972047911968</v>
      </c>
      <c r="AV232">
        <v>1</v>
      </c>
    </row>
    <row r="233" spans="1:50" x14ac:dyDescent="0.3">
      <c r="A233" s="1">
        <v>1</v>
      </c>
      <c r="B233" s="1">
        <v>50.344499999999996</v>
      </c>
      <c r="C233" s="1">
        <v>0.45800000000000002</v>
      </c>
      <c r="D233" s="1">
        <v>1.2755000000000001</v>
      </c>
      <c r="E233" s="1">
        <v>0.10249999999999999</v>
      </c>
      <c r="F233" s="1">
        <v>16.889900000000001</v>
      </c>
      <c r="G233" s="1">
        <v>0.41880000000000001</v>
      </c>
      <c r="H233" s="1">
        <v>10.5885</v>
      </c>
      <c r="I233" s="1">
        <v>19.261700000000001</v>
      </c>
      <c r="J233" s="1">
        <v>0.3221</v>
      </c>
      <c r="K233" s="1">
        <v>0</v>
      </c>
      <c r="L233" s="1">
        <v>0</v>
      </c>
      <c r="M233" s="1">
        <v>0</v>
      </c>
      <c r="N233" s="1">
        <v>99.661500000000004</v>
      </c>
      <c r="O233" s="1" t="s">
        <v>79</v>
      </c>
      <c r="P233" t="str" cm="1">
        <f t="array" ref="P233">_xlfn.IFS(A233=1,"Core",A233=2,"Rim",TRUE,"Mantle")</f>
        <v>Core</v>
      </c>
      <c r="Q233" s="1" t="s">
        <v>80</v>
      </c>
      <c r="R233" s="1">
        <v>1.94</v>
      </c>
      <c r="S233" s="1">
        <v>1.2999999999999999E-2</v>
      </c>
      <c r="T233" s="1">
        <v>5.8000000000000003E-2</v>
      </c>
      <c r="U233" s="1">
        <v>3.0000000000000001E-3</v>
      </c>
      <c r="V233" s="1">
        <v>5.6000000000000001E-2</v>
      </c>
      <c r="W233" s="1">
        <v>0.48799999999999999</v>
      </c>
      <c r="X233" s="1">
        <v>1.4E-2</v>
      </c>
      <c r="Y233" s="1">
        <v>0.60799999999999998</v>
      </c>
      <c r="Z233" s="1">
        <v>0.79500000000000004</v>
      </c>
      <c r="AA233" s="1">
        <v>2.4E-2</v>
      </c>
      <c r="AB233" s="1">
        <v>0</v>
      </c>
      <c r="AC233" s="1">
        <v>4</v>
      </c>
      <c r="AD233" s="2">
        <v>40.54054054054054</v>
      </c>
      <c r="AE233" s="2">
        <v>31.004589495155532</v>
      </c>
      <c r="AF233" s="2">
        <v>28.454869964303931</v>
      </c>
      <c r="AG233" s="2">
        <f t="shared" si="6"/>
        <v>55.474452554744524</v>
      </c>
      <c r="AH233" s="2">
        <f t="shared" si="7"/>
        <v>0.10294117647058823</v>
      </c>
      <c r="AI233" s="2">
        <v>0.48725140234574205</v>
      </c>
      <c r="AJ233" s="2">
        <v>0.40540540540540543</v>
      </c>
      <c r="AK233" s="1"/>
      <c r="AL233" s="1">
        <v>4.7087571724379267E-2</v>
      </c>
      <c r="AM233" s="1">
        <v>1335.5215813202619</v>
      </c>
      <c r="AN233" s="1">
        <v>1381.90087890625</v>
      </c>
      <c r="AO233" s="1">
        <v>4.922055721282959</v>
      </c>
      <c r="AP233" s="1">
        <v>1313.600708007812</v>
      </c>
      <c r="AQ233" s="1">
        <v>1349.5070035841879</v>
      </c>
      <c r="AR233" s="1">
        <v>1348.396945826345</v>
      </c>
      <c r="AS233" s="1">
        <v>4.1462368965148926</v>
      </c>
      <c r="AT233" s="1">
        <v>-0.56458309880872548</v>
      </c>
      <c r="AU233" s="1">
        <v>-0.70489229160131472</v>
      </c>
      <c r="AV233" s="1">
        <v>1</v>
      </c>
      <c r="AW233" s="1"/>
      <c r="AX233" s="1"/>
    </row>
    <row r="234" spans="1:50" x14ac:dyDescent="0.3">
      <c r="A234">
        <v>1</v>
      </c>
      <c r="B234">
        <v>52.12</v>
      </c>
      <c r="C234">
        <v>0.4</v>
      </c>
      <c r="D234">
        <v>1.04</v>
      </c>
      <c r="E234">
        <v>0.17</v>
      </c>
      <c r="F234">
        <v>15.64</v>
      </c>
      <c r="G234">
        <v>0.36</v>
      </c>
      <c r="H234">
        <v>10.95</v>
      </c>
      <c r="I234">
        <v>19.82</v>
      </c>
      <c r="J234">
        <v>0.23</v>
      </c>
      <c r="K234">
        <v>0.02</v>
      </c>
      <c r="L234" s="1">
        <v>0</v>
      </c>
      <c r="M234">
        <v>0.04</v>
      </c>
      <c r="N234" s="1">
        <v>100.79</v>
      </c>
      <c r="O234" s="1" t="s">
        <v>79</v>
      </c>
      <c r="P234" t="str" cm="1">
        <f t="array" ref="P234">_xlfn.IFS(A234=1,"Core",A234=2,"Rim",TRUE,"Mantle")</f>
        <v>Core</v>
      </c>
      <c r="Q234" s="1" t="s">
        <v>92</v>
      </c>
      <c r="R234">
        <v>1.978</v>
      </c>
      <c r="S234">
        <v>1.0999999999999999E-2</v>
      </c>
      <c r="T234">
        <v>4.7E-2</v>
      </c>
      <c r="U234">
        <v>5.0000000000000001E-3</v>
      </c>
      <c r="V234">
        <v>0</v>
      </c>
      <c r="W234">
        <v>0.497</v>
      </c>
      <c r="X234">
        <v>1.2E-2</v>
      </c>
      <c r="Y234">
        <v>0.61899999999999999</v>
      </c>
      <c r="Z234">
        <v>0.80600000000000005</v>
      </c>
      <c r="AA234">
        <v>1.7000000000000001E-2</v>
      </c>
      <c r="AB234">
        <v>1E-3</v>
      </c>
      <c r="AC234">
        <v>3.9929999999999999</v>
      </c>
      <c r="AD234">
        <v>41.675284384694926</v>
      </c>
      <c r="AE234">
        <v>32.006204756980345</v>
      </c>
      <c r="AF234">
        <v>26.318510858324711</v>
      </c>
      <c r="AG234" s="2">
        <f t="shared" si="6"/>
        <v>55.465949820788531</v>
      </c>
      <c r="AH234" s="2">
        <f t="shared" si="7"/>
        <v>0</v>
      </c>
      <c r="AI234">
        <v>0.47156153050672178</v>
      </c>
      <c r="AJ234">
        <v>0.41675284384694927</v>
      </c>
      <c r="AL234">
        <v>0.41772920990610268</v>
      </c>
      <c r="AM234">
        <v>1351.885155786621</v>
      </c>
      <c r="AN234">
        <v>1365.644897460938</v>
      </c>
      <c r="AO234">
        <v>2.8043334484100342</v>
      </c>
      <c r="AP234">
        <v>1333.886840820312</v>
      </c>
      <c r="AQ234">
        <v>1377.550372853003</v>
      </c>
      <c r="AR234">
        <v>1385.663208661286</v>
      </c>
      <c r="AS234">
        <v>3.5430164337158199</v>
      </c>
      <c r="AT234">
        <v>1.4063852557242169</v>
      </c>
      <c r="AU234">
        <v>2.422564507206058</v>
      </c>
      <c r="AV234">
        <v>0</v>
      </c>
    </row>
    <row r="235" spans="1:50" x14ac:dyDescent="0.3">
      <c r="A235">
        <v>1</v>
      </c>
      <c r="B235">
        <v>51.291173494210369</v>
      </c>
      <c r="C235">
        <v>0.39026953391067437</v>
      </c>
      <c r="D235">
        <v>0.99518731147221962</v>
      </c>
      <c r="E235">
        <v>0.20489150530310402</v>
      </c>
      <c r="F235">
        <v>16.04007784372871</v>
      </c>
      <c r="G235">
        <v>0.48783691738834289</v>
      </c>
      <c r="H235">
        <v>10.722655444195777</v>
      </c>
      <c r="I235">
        <v>19.825692322662256</v>
      </c>
      <c r="J235">
        <v>0.28294541208523888</v>
      </c>
      <c r="K235">
        <v>0</v>
      </c>
      <c r="L235" s="1">
        <v>0</v>
      </c>
      <c r="M235">
        <v>2.9270215043300574E-2</v>
      </c>
      <c r="N235" s="1">
        <v>100.27</v>
      </c>
      <c r="O235" s="1" t="s">
        <v>79</v>
      </c>
      <c r="P235" t="str" cm="1">
        <f t="array" ref="P235">_xlfn.IFS(A235=1,"Core",A235=2,"Rim",TRUE,"Mantle")</f>
        <v>Core</v>
      </c>
      <c r="Q235" s="1" t="s">
        <v>92</v>
      </c>
      <c r="R235">
        <v>1.9630000000000001</v>
      </c>
      <c r="S235">
        <v>1.0999999999999999E-2</v>
      </c>
      <c r="T235">
        <v>4.4999999999999998E-2</v>
      </c>
      <c r="U235">
        <v>6.0000000000000001E-3</v>
      </c>
      <c r="V235">
        <v>2.1999999999999999E-2</v>
      </c>
      <c r="W235">
        <v>0.49199999999999999</v>
      </c>
      <c r="X235">
        <v>1.6E-2</v>
      </c>
      <c r="Y235">
        <v>0.61199999999999999</v>
      </c>
      <c r="Z235">
        <v>0.81299999999999994</v>
      </c>
      <c r="AA235">
        <v>2.1000000000000001E-2</v>
      </c>
      <c r="AB235">
        <v>0</v>
      </c>
      <c r="AC235">
        <v>4</v>
      </c>
      <c r="AD235">
        <v>41.585677749360613</v>
      </c>
      <c r="AE235">
        <v>31.304347826086961</v>
      </c>
      <c r="AF235">
        <v>27.109974424552437</v>
      </c>
      <c r="AG235" s="2">
        <f t="shared" si="6"/>
        <v>55.434782608695642</v>
      </c>
      <c r="AH235" s="2">
        <f t="shared" si="7"/>
        <v>4.2801556420233457E-2</v>
      </c>
      <c r="AI235">
        <v>0.47902813299232738</v>
      </c>
      <c r="AJ235">
        <v>0.41585677749360611</v>
      </c>
      <c r="AL235">
        <v>-0.15864297492345611</v>
      </c>
      <c r="AM235">
        <v>1333.499278023816</v>
      </c>
      <c r="AN235">
        <v>1396.943969726562</v>
      </c>
      <c r="AO235">
        <v>4.2544975280761719</v>
      </c>
      <c r="AP235">
        <v>1309.6123046875</v>
      </c>
      <c r="AQ235">
        <v>1357.8570945042829</v>
      </c>
      <c r="AR235">
        <v>1364.6833688386521</v>
      </c>
      <c r="AS235">
        <v>3.1945211887359619</v>
      </c>
      <c r="AT235">
        <v>-0.33937938492181269</v>
      </c>
      <c r="AU235">
        <v>0.5192749534398331</v>
      </c>
      <c r="AV235">
        <v>1</v>
      </c>
    </row>
    <row r="236" spans="1:50" x14ac:dyDescent="0.3">
      <c r="A236" s="1">
        <v>1</v>
      </c>
      <c r="B236" s="1">
        <v>50.091900000000003</v>
      </c>
      <c r="C236" s="1">
        <v>0.442</v>
      </c>
      <c r="D236" s="1">
        <v>1.3089999999999999</v>
      </c>
      <c r="E236" s="1">
        <v>0.10630000000000001</v>
      </c>
      <c r="F236" s="1">
        <v>17.135899999999999</v>
      </c>
      <c r="G236" s="1">
        <v>0.45319999999999999</v>
      </c>
      <c r="H236" s="1">
        <v>10.541600000000001</v>
      </c>
      <c r="I236" s="1">
        <v>19.089600000000001</v>
      </c>
      <c r="J236" s="1">
        <v>0.32200000000000001</v>
      </c>
      <c r="K236" s="1">
        <v>0</v>
      </c>
      <c r="L236" s="1">
        <v>0</v>
      </c>
      <c r="M236" s="1">
        <v>0</v>
      </c>
      <c r="N236" s="1">
        <v>99.491500000000002</v>
      </c>
      <c r="O236" s="1" t="s">
        <v>79</v>
      </c>
      <c r="P236" t="str" cm="1">
        <f t="array" ref="P236">_xlfn.IFS(A236=1,"Core",A236=2,"Rim",TRUE,"Mantle")</f>
        <v>Core</v>
      </c>
      <c r="Q236" s="1" t="s">
        <v>80</v>
      </c>
      <c r="R236" s="1">
        <v>1.9350000000000001</v>
      </c>
      <c r="S236" s="1">
        <v>1.2999999999999999E-2</v>
      </c>
      <c r="T236" s="1">
        <v>0.06</v>
      </c>
      <c r="U236" s="1">
        <v>3.0000000000000001E-3</v>
      </c>
      <c r="V236" s="1">
        <v>6.6000000000000003E-2</v>
      </c>
      <c r="W236" s="1">
        <v>0.48799999999999999</v>
      </c>
      <c r="X236" s="1">
        <v>1.4999999999999999E-2</v>
      </c>
      <c r="Y236" s="1">
        <v>0.60699999999999998</v>
      </c>
      <c r="Z236" s="1">
        <v>0.79</v>
      </c>
      <c r="AA236" s="1">
        <v>2.4E-2</v>
      </c>
      <c r="AB236" s="1">
        <v>0</v>
      </c>
      <c r="AC236" s="1">
        <v>4</v>
      </c>
      <c r="AD236" s="2">
        <v>40.183112919633771</v>
      </c>
      <c r="AE236" s="2">
        <v>30.874872838250255</v>
      </c>
      <c r="AF236" s="2">
        <v>28.94201424211597</v>
      </c>
      <c r="AG236" s="2">
        <f t="shared" si="6"/>
        <v>55.433789954337897</v>
      </c>
      <c r="AH236" s="2">
        <f t="shared" si="7"/>
        <v>0.11913357400722022</v>
      </c>
      <c r="AI236" s="2">
        <v>0.4903357070193286</v>
      </c>
      <c r="AJ236" s="2">
        <v>0.40183112919633773</v>
      </c>
      <c r="AK236" s="1"/>
      <c r="AL236" s="1">
        <v>-3.009588579488565E-2</v>
      </c>
      <c r="AM236" s="1">
        <v>1330.83303481143</v>
      </c>
      <c r="AN236" s="1">
        <v>1377.231567382812</v>
      </c>
      <c r="AO236" s="1">
        <v>5.2196722030639648</v>
      </c>
      <c r="AP236" s="1">
        <v>1303.798706054688</v>
      </c>
      <c r="AQ236" s="1">
        <v>1343.7574180048889</v>
      </c>
      <c r="AR236" s="1">
        <v>1340.41890191621</v>
      </c>
      <c r="AS236" s="1">
        <v>3.9561138153076172</v>
      </c>
      <c r="AT236" s="1">
        <v>-1.1572975671083441</v>
      </c>
      <c r="AU236" s="1">
        <v>-1.579612634805192</v>
      </c>
      <c r="AV236" s="1">
        <v>1</v>
      </c>
      <c r="AW236" s="1"/>
      <c r="AX236" s="1"/>
    </row>
    <row r="237" spans="1:50" x14ac:dyDescent="0.3">
      <c r="A237" s="1">
        <v>1</v>
      </c>
      <c r="B237" s="1">
        <v>50.290999999999997</v>
      </c>
      <c r="C237" s="1">
        <v>0.49759999999999999</v>
      </c>
      <c r="D237" s="1">
        <v>1.3363</v>
      </c>
      <c r="E237" s="1">
        <v>8.0699999999999994E-2</v>
      </c>
      <c r="F237" s="1">
        <v>17.202500000000001</v>
      </c>
      <c r="G237" s="1">
        <v>0.4889</v>
      </c>
      <c r="H237" s="1">
        <v>10.527900000000001</v>
      </c>
      <c r="I237" s="1">
        <v>19.286200000000001</v>
      </c>
      <c r="J237" s="1">
        <v>0.3296</v>
      </c>
      <c r="K237" s="1">
        <v>0</v>
      </c>
      <c r="L237" s="1">
        <v>0</v>
      </c>
      <c r="M237" s="1">
        <v>0</v>
      </c>
      <c r="N237" s="1">
        <v>100.04069999999999</v>
      </c>
      <c r="O237" s="1" t="s">
        <v>79</v>
      </c>
      <c r="P237" t="str" cm="1">
        <f t="array" ref="P237">_xlfn.IFS(A237=1,"Core",A237=2,"Rim",TRUE,"Mantle")</f>
        <v>Core</v>
      </c>
      <c r="Q237" s="1" t="s">
        <v>80</v>
      </c>
      <c r="R237" s="1">
        <v>1.9319999999999999</v>
      </c>
      <c r="S237" s="1">
        <v>1.4E-2</v>
      </c>
      <c r="T237" s="1">
        <v>6.0999999999999999E-2</v>
      </c>
      <c r="U237" s="1">
        <v>2E-3</v>
      </c>
      <c r="V237" s="1">
        <v>6.8000000000000005E-2</v>
      </c>
      <c r="W237" s="1">
        <v>0.48499999999999999</v>
      </c>
      <c r="X237" s="1">
        <v>1.6E-2</v>
      </c>
      <c r="Y237" s="1">
        <v>0.60299999999999998</v>
      </c>
      <c r="Z237" s="1">
        <v>0.79400000000000004</v>
      </c>
      <c r="AA237" s="1">
        <v>2.5000000000000001E-2</v>
      </c>
      <c r="AB237" s="1">
        <v>0</v>
      </c>
      <c r="AC237" s="1">
        <v>4</v>
      </c>
      <c r="AD237" s="2">
        <v>40.386571719226858</v>
      </c>
      <c r="AE237" s="2">
        <v>30.671414038657176</v>
      </c>
      <c r="AF237" s="2">
        <v>28.942014242115967</v>
      </c>
      <c r="AG237" s="2">
        <f t="shared" si="6"/>
        <v>55.422794117647058</v>
      </c>
      <c r="AH237" s="2">
        <f t="shared" si="7"/>
        <v>0.12296564195298375</v>
      </c>
      <c r="AI237" s="2">
        <v>0.49135300101729396</v>
      </c>
      <c r="AJ237" s="2">
        <v>0.4038657171922686</v>
      </c>
      <c r="AK237" s="1"/>
      <c r="AL237" s="1">
        <v>-0.13228651712132231</v>
      </c>
      <c r="AM237" s="1">
        <v>1326.5526718152221</v>
      </c>
      <c r="AN237" s="1">
        <v>1383.905883789062</v>
      </c>
      <c r="AO237" s="1">
        <v>5.0316476821899414</v>
      </c>
      <c r="AP237" s="1">
        <v>1292.867431640625</v>
      </c>
      <c r="AQ237" s="1">
        <v>1337.0898201573521</v>
      </c>
      <c r="AR237" s="1">
        <v>1332.3260373039741</v>
      </c>
      <c r="AS237" s="1">
        <v>3.9821619987487789</v>
      </c>
      <c r="AT237" s="1">
        <v>-1.789350868401471</v>
      </c>
      <c r="AU237" s="1">
        <v>-2.3927122172553461</v>
      </c>
      <c r="AV237" s="1">
        <v>1</v>
      </c>
      <c r="AW237" s="1"/>
      <c r="AX237" s="1"/>
    </row>
    <row r="238" spans="1:50" x14ac:dyDescent="0.3">
      <c r="A238">
        <v>1</v>
      </c>
      <c r="B238">
        <v>50.876922470692541</v>
      </c>
      <c r="C238">
        <v>0.40394148359767507</v>
      </c>
      <c r="D238">
        <v>1.123154369027682</v>
      </c>
      <c r="E238">
        <v>0.187192394837947</v>
      </c>
      <c r="F238">
        <v>16.177363806521527</v>
      </c>
      <c r="G238">
        <v>0.48275933405575805</v>
      </c>
      <c r="H238">
        <v>10.472921879617772</v>
      </c>
      <c r="I238">
        <v>19.960620628509506</v>
      </c>
      <c r="J238">
        <v>0.30541917052507145</v>
      </c>
      <c r="K238">
        <v>9.8522313072603694E-3</v>
      </c>
      <c r="L238" s="1">
        <v>0</v>
      </c>
      <c r="M238">
        <v>9.8522313072603694E-3</v>
      </c>
      <c r="N238" s="1">
        <v>100.01</v>
      </c>
      <c r="O238" s="1" t="s">
        <v>79</v>
      </c>
      <c r="P238" t="str" cm="1">
        <f t="array" ref="P238">_xlfn.IFS(A238=1,"Core",A238=2,"Rim",TRUE,"Mantle")</f>
        <v>Core</v>
      </c>
      <c r="Q238" s="1" t="s">
        <v>92</v>
      </c>
      <c r="R238">
        <v>1.9530000000000001</v>
      </c>
      <c r="S238">
        <v>1.2E-2</v>
      </c>
      <c r="T238">
        <v>5.0999999999999997E-2</v>
      </c>
      <c r="U238">
        <v>6.0000000000000001E-3</v>
      </c>
      <c r="V238">
        <v>3.6999999999999998E-2</v>
      </c>
      <c r="W238">
        <v>0.48199999999999998</v>
      </c>
      <c r="X238">
        <v>1.6E-2</v>
      </c>
      <c r="Y238">
        <v>0.59899999999999998</v>
      </c>
      <c r="Z238">
        <v>0.82099999999999995</v>
      </c>
      <c r="AA238">
        <v>2.3E-2</v>
      </c>
      <c r="AB238">
        <v>0</v>
      </c>
      <c r="AC238">
        <v>4</v>
      </c>
      <c r="AD238">
        <v>41.994884910485936</v>
      </c>
      <c r="AE238">
        <v>30.63938618925831</v>
      </c>
      <c r="AF238">
        <v>27.36572890025576</v>
      </c>
      <c r="AG238" s="2">
        <f t="shared" si="6"/>
        <v>55.411655874190572</v>
      </c>
      <c r="AH238" s="2">
        <f t="shared" si="7"/>
        <v>7.1290944123314062E-2</v>
      </c>
      <c r="AI238">
        <v>0.48363171355498724</v>
      </c>
      <c r="AJ238">
        <v>0.41994884910485936</v>
      </c>
      <c r="AL238">
        <v>-0.1980143939317571</v>
      </c>
      <c r="AM238">
        <v>1330.510375545573</v>
      </c>
      <c r="AN238">
        <v>1378.558227539062</v>
      </c>
      <c r="AO238">
        <v>4.7864899635314941</v>
      </c>
      <c r="AP238">
        <v>1306.42333984375</v>
      </c>
      <c r="AQ238">
        <v>1352.1748563187639</v>
      </c>
      <c r="AR238">
        <v>1355.1008420744349</v>
      </c>
      <c r="AS238">
        <v>3.7841448783874512</v>
      </c>
      <c r="AT238">
        <v>-0.55884941401791366</v>
      </c>
      <c r="AU238">
        <v>-0.1897276588808374</v>
      </c>
      <c r="AV238">
        <v>1</v>
      </c>
    </row>
    <row r="239" spans="1:50" x14ac:dyDescent="0.3">
      <c r="A239">
        <v>1</v>
      </c>
      <c r="B239">
        <v>51.259498077112717</v>
      </c>
      <c r="C239">
        <v>0.33664727344443351</v>
      </c>
      <c r="D239">
        <v>1.1683640666600925</v>
      </c>
      <c r="E239">
        <v>0.18812641751306577</v>
      </c>
      <c r="F239">
        <v>16.267984419682477</v>
      </c>
      <c r="G239">
        <v>0.45546395818952773</v>
      </c>
      <c r="H239">
        <v>10.614290503895079</v>
      </c>
      <c r="I239">
        <v>19.773076619662756</v>
      </c>
      <c r="J239">
        <v>0.346548663839858</v>
      </c>
      <c r="K239">
        <v>0</v>
      </c>
      <c r="L239" s="1">
        <v>0</v>
      </c>
      <c r="M239">
        <v>0</v>
      </c>
      <c r="N239" s="1">
        <v>100.40999999999998</v>
      </c>
      <c r="O239" s="1" t="s">
        <v>79</v>
      </c>
      <c r="P239" t="str" cm="1">
        <f t="array" ref="P239">_xlfn.IFS(A239=1,"Core",A239=2,"Rim",TRUE,"Mantle")</f>
        <v>Core</v>
      </c>
      <c r="Q239" s="1" t="s">
        <v>92</v>
      </c>
      <c r="R239">
        <v>1.958</v>
      </c>
      <c r="S239">
        <v>0.01</v>
      </c>
      <c r="T239">
        <v>5.2999999999999999E-2</v>
      </c>
      <c r="U239">
        <v>6.0000000000000001E-3</v>
      </c>
      <c r="V239">
        <v>3.2000000000000001E-2</v>
      </c>
      <c r="W239">
        <v>0.48799999999999999</v>
      </c>
      <c r="X239">
        <v>1.4999999999999999E-2</v>
      </c>
      <c r="Y239">
        <v>0.60399999999999998</v>
      </c>
      <c r="Z239">
        <v>0.80900000000000005</v>
      </c>
      <c r="AA239">
        <v>2.5999999999999999E-2</v>
      </c>
      <c r="AB239">
        <v>0</v>
      </c>
      <c r="AC239">
        <v>4</v>
      </c>
      <c r="AD239">
        <v>41.529774127310063</v>
      </c>
      <c r="AE239">
        <v>31.006160164271044</v>
      </c>
      <c r="AF239">
        <v>27.464065708418889</v>
      </c>
      <c r="AG239" s="2">
        <f t="shared" si="6"/>
        <v>55.311355311355307</v>
      </c>
      <c r="AH239" s="2">
        <f t="shared" si="7"/>
        <v>6.1538461538461535E-2</v>
      </c>
      <c r="AI239">
        <v>0.48228952772073919</v>
      </c>
      <c r="AJ239">
        <v>0.41529774127310065</v>
      </c>
      <c r="AL239">
        <v>0.74749256422338561</v>
      </c>
      <c r="AM239">
        <v>1340.874457041846</v>
      </c>
      <c r="AN239">
        <v>1390.043212890625</v>
      </c>
      <c r="AO239">
        <v>4.220853328704834</v>
      </c>
      <c r="AP239">
        <v>1322.21875</v>
      </c>
      <c r="AQ239">
        <v>1368.3388140400441</v>
      </c>
      <c r="AR239">
        <v>1374.508399124378</v>
      </c>
      <c r="AS239">
        <v>4.1784892082214364</v>
      </c>
      <c r="AT239">
        <v>1.079078207972088</v>
      </c>
      <c r="AU239">
        <v>1.8555806579966541</v>
      </c>
      <c r="AV239">
        <v>1</v>
      </c>
    </row>
    <row r="240" spans="1:50" x14ac:dyDescent="0.3">
      <c r="A240">
        <v>1</v>
      </c>
      <c r="B240">
        <v>50.97</v>
      </c>
      <c r="C240">
        <v>0.39</v>
      </c>
      <c r="D240">
        <v>1.1100000000000001</v>
      </c>
      <c r="E240">
        <v>0.23</v>
      </c>
      <c r="F240">
        <v>16.54</v>
      </c>
      <c r="G240">
        <v>0.42</v>
      </c>
      <c r="H240">
        <v>10.34</v>
      </c>
      <c r="I240">
        <v>20.440000000000001</v>
      </c>
      <c r="J240">
        <v>0.28999999999999998</v>
      </c>
      <c r="K240">
        <v>0</v>
      </c>
      <c r="L240" s="1">
        <v>0</v>
      </c>
      <c r="M240">
        <v>0</v>
      </c>
      <c r="N240" s="1">
        <v>100.73</v>
      </c>
      <c r="O240" s="1" t="s">
        <v>79</v>
      </c>
      <c r="P240" t="str" cm="1">
        <f t="array" ref="P240">_xlfn.IFS(A240=1,"Core",A240=2,"Rim",TRUE,"Mantle")</f>
        <v>Core</v>
      </c>
      <c r="Q240" s="1" t="s">
        <v>92</v>
      </c>
      <c r="R240">
        <v>1.9450000000000001</v>
      </c>
      <c r="S240">
        <v>1.0999999999999999E-2</v>
      </c>
      <c r="T240">
        <v>0.05</v>
      </c>
      <c r="U240">
        <v>7.0000000000000001E-3</v>
      </c>
      <c r="V240">
        <v>5.1999999999999998E-2</v>
      </c>
      <c r="W240">
        <v>0.47599999999999998</v>
      </c>
      <c r="X240">
        <v>1.4E-2</v>
      </c>
      <c r="Y240">
        <v>0.58799999999999997</v>
      </c>
      <c r="Z240">
        <v>0.83599999999999997</v>
      </c>
      <c r="AA240">
        <v>2.1000000000000001E-2</v>
      </c>
      <c r="AB240">
        <v>0</v>
      </c>
      <c r="AC240">
        <v>4</v>
      </c>
      <c r="AD240">
        <v>42.522889114954218</v>
      </c>
      <c r="AE240">
        <v>29.908443540183111</v>
      </c>
      <c r="AF240">
        <v>27.568667344862664</v>
      </c>
      <c r="AG240" s="2">
        <f t="shared" si="6"/>
        <v>55.263157894736835</v>
      </c>
      <c r="AH240" s="2">
        <f t="shared" si="7"/>
        <v>9.8484848484848481E-2</v>
      </c>
      <c r="AI240">
        <v>0.48830111902339768</v>
      </c>
      <c r="AJ240">
        <v>0.42522889114954215</v>
      </c>
      <c r="AL240">
        <v>-1.1482208258921389</v>
      </c>
      <c r="AM240">
        <v>1327.4901950218141</v>
      </c>
      <c r="AN240">
        <v>1427.697265625</v>
      </c>
      <c r="AO240">
        <v>5.3039255142211914</v>
      </c>
      <c r="AP240">
        <v>1321.414306640625</v>
      </c>
      <c r="AQ240">
        <v>1325.720843577594</v>
      </c>
      <c r="AR240">
        <v>1326.1125784300029</v>
      </c>
      <c r="AS240">
        <v>3.5254383087158199</v>
      </c>
      <c r="AT240">
        <v>-3.3361827284943502</v>
      </c>
      <c r="AU240">
        <v>-3.2865987691753311</v>
      </c>
      <c r="AV240">
        <v>1</v>
      </c>
    </row>
    <row r="241" spans="1:50" x14ac:dyDescent="0.3">
      <c r="A241">
        <v>1</v>
      </c>
      <c r="B241">
        <v>52.19</v>
      </c>
      <c r="C241">
        <v>0.32690000000000002</v>
      </c>
      <c r="D241">
        <v>0.83169999999999999</v>
      </c>
      <c r="E241">
        <v>0.30640000000000001</v>
      </c>
      <c r="F241">
        <v>15.34</v>
      </c>
      <c r="G241">
        <v>0.47360000000000002</v>
      </c>
      <c r="H241">
        <v>10.63</v>
      </c>
      <c r="I241">
        <v>19.84</v>
      </c>
      <c r="J241">
        <v>0.39350000000000002</v>
      </c>
      <c r="K241">
        <v>1.0999999999999999E-2</v>
      </c>
      <c r="L241" s="1">
        <v>0</v>
      </c>
      <c r="M241">
        <v>0</v>
      </c>
      <c r="N241" s="1">
        <v>100.34310000000001</v>
      </c>
      <c r="O241" s="1" t="s">
        <v>79</v>
      </c>
      <c r="P241" t="str" cm="1">
        <f t="array" ref="P241">_xlfn.IFS(A241=1,"Core",A241=2,"Rim",TRUE,"Mantle")</f>
        <v>Core</v>
      </c>
      <c r="Q241" s="1" t="s">
        <v>92</v>
      </c>
      <c r="R241">
        <v>1.9890000000000001</v>
      </c>
      <c r="S241">
        <v>8.9999999999999993E-3</v>
      </c>
      <c r="T241">
        <v>3.6999999999999998E-2</v>
      </c>
      <c r="U241">
        <v>8.9999999999999993E-3</v>
      </c>
      <c r="V241">
        <v>0</v>
      </c>
      <c r="W241">
        <v>0.48899999999999999</v>
      </c>
      <c r="X241">
        <v>1.4999999999999999E-2</v>
      </c>
      <c r="Y241">
        <v>0.60399999999999998</v>
      </c>
      <c r="Z241">
        <v>0.81</v>
      </c>
      <c r="AA241">
        <v>2.9000000000000001E-2</v>
      </c>
      <c r="AB241">
        <v>1E-3</v>
      </c>
      <c r="AC241">
        <v>3.9929999999999999</v>
      </c>
      <c r="AD241">
        <v>42.231491136600624</v>
      </c>
      <c r="AE241">
        <v>31.491136600625651</v>
      </c>
      <c r="AF241">
        <v>26.277372262773717</v>
      </c>
      <c r="AG241" s="2">
        <f t="shared" si="6"/>
        <v>55.26075022872827</v>
      </c>
      <c r="AH241" s="2">
        <f t="shared" si="7"/>
        <v>0</v>
      </c>
      <c r="AI241">
        <v>0.47393117831074028</v>
      </c>
      <c r="AJ241">
        <v>0.42231491136600624</v>
      </c>
      <c r="AL241">
        <v>1.988950642481019</v>
      </c>
      <c r="AM241">
        <v>1355.8319042881949</v>
      </c>
      <c r="AN241">
        <v>1389.65283203125</v>
      </c>
      <c r="AO241">
        <v>3.965505838394165</v>
      </c>
      <c r="AP241">
        <v>1322.607299804688</v>
      </c>
      <c r="AQ241">
        <v>1385.3987992707921</v>
      </c>
      <c r="AR241">
        <v>1397.015740094633</v>
      </c>
      <c r="AS241">
        <v>4.3205575942993164</v>
      </c>
      <c r="AT241">
        <v>2.3859635515314039</v>
      </c>
      <c r="AU241">
        <v>3.841022870401698</v>
      </c>
      <c r="AV241">
        <v>1</v>
      </c>
    </row>
    <row r="242" spans="1:50" x14ac:dyDescent="0.3">
      <c r="A242">
        <v>1</v>
      </c>
      <c r="B242">
        <v>51.160383667028306</v>
      </c>
      <c r="C242">
        <v>0.39605483775520273</v>
      </c>
      <c r="D242">
        <v>1.0000384653318868</v>
      </c>
      <c r="E242">
        <v>0.13861919321432095</v>
      </c>
      <c r="F242">
        <v>16.347163428345993</v>
      </c>
      <c r="G242">
        <v>0.53467403096952371</v>
      </c>
      <c r="H242">
        <v>10.544960055232272</v>
      </c>
      <c r="I242">
        <v>19.971065193806098</v>
      </c>
      <c r="J242">
        <v>0.297041128316402</v>
      </c>
      <c r="K242">
        <v>0</v>
      </c>
      <c r="L242" s="1">
        <v>0</v>
      </c>
      <c r="M242">
        <v>0</v>
      </c>
      <c r="N242" s="1">
        <v>100.39000000000001</v>
      </c>
      <c r="O242" s="1" t="s">
        <v>79</v>
      </c>
      <c r="P242" t="str" cm="1">
        <f t="array" ref="P242">_xlfn.IFS(A242=1,"Core",A242=2,"Rim",TRUE,"Mantle")</f>
        <v>Core</v>
      </c>
      <c r="Q242" s="1" t="s">
        <v>92</v>
      </c>
      <c r="R242">
        <v>1.9570000000000001</v>
      </c>
      <c r="S242">
        <v>1.0999999999999999E-2</v>
      </c>
      <c r="T242">
        <v>4.4999999999999998E-2</v>
      </c>
      <c r="U242">
        <v>4.0000000000000001E-3</v>
      </c>
      <c r="V242">
        <v>3.5999999999999997E-2</v>
      </c>
      <c r="W242">
        <v>0.48699999999999999</v>
      </c>
      <c r="X242">
        <v>1.7000000000000001E-2</v>
      </c>
      <c r="Y242">
        <v>0.60099999999999998</v>
      </c>
      <c r="Z242">
        <v>0.81899999999999995</v>
      </c>
      <c r="AA242">
        <v>2.1999999999999999E-2</v>
      </c>
      <c r="AB242">
        <v>0</v>
      </c>
      <c r="AC242">
        <v>4</v>
      </c>
      <c r="AD242">
        <v>41.785714285714285</v>
      </c>
      <c r="AE242">
        <v>30.663265306122451</v>
      </c>
      <c r="AF242">
        <v>27.551020408163268</v>
      </c>
      <c r="AG242" s="2">
        <f t="shared" si="6"/>
        <v>55.23897058823529</v>
      </c>
      <c r="AH242" s="2">
        <f t="shared" si="7"/>
        <v>6.8833652007648169E-2</v>
      </c>
      <c r="AI242">
        <v>0.48443877551020409</v>
      </c>
      <c r="AJ242">
        <v>0.41785714285714287</v>
      </c>
      <c r="AL242">
        <v>-0.3890705689035876</v>
      </c>
      <c r="AM242">
        <v>1325.369737516869</v>
      </c>
      <c r="AN242">
        <v>1377.251831054688</v>
      </c>
      <c r="AO242">
        <v>4.013880729675293</v>
      </c>
      <c r="AP242">
        <v>1303.787841796875</v>
      </c>
      <c r="AQ242">
        <v>1347.60711714074</v>
      </c>
      <c r="AR242">
        <v>1351.178102489208</v>
      </c>
      <c r="AS242">
        <v>3.3102874755859379</v>
      </c>
      <c r="AT242">
        <v>-1.1562182916572969</v>
      </c>
      <c r="AU242">
        <v>-0.70578393586695398</v>
      </c>
      <c r="AV242">
        <v>1</v>
      </c>
    </row>
    <row r="243" spans="1:50" x14ac:dyDescent="0.3">
      <c r="A243">
        <v>1</v>
      </c>
      <c r="B243">
        <v>50.84</v>
      </c>
      <c r="C243">
        <v>0.44</v>
      </c>
      <c r="D243">
        <v>1.21</v>
      </c>
      <c r="E243">
        <v>0.12</v>
      </c>
      <c r="F243">
        <v>16.88</v>
      </c>
      <c r="G243">
        <v>0.41</v>
      </c>
      <c r="H243">
        <v>10.25</v>
      </c>
      <c r="I243">
        <v>20.41</v>
      </c>
      <c r="J243">
        <v>0.32</v>
      </c>
      <c r="K243">
        <v>0.01</v>
      </c>
      <c r="L243" s="1">
        <v>0</v>
      </c>
      <c r="M243">
        <v>0</v>
      </c>
      <c r="N243" s="1">
        <v>100.88999999999999</v>
      </c>
      <c r="O243" s="1" t="s">
        <v>79</v>
      </c>
      <c r="P243" t="str" cm="1">
        <f t="array" ref="P243">_xlfn.IFS(A243=1,"Core",A243=2,"Rim",TRUE,"Mantle")</f>
        <v>Core</v>
      </c>
      <c r="Q243" s="1" t="s">
        <v>92</v>
      </c>
      <c r="R243">
        <v>1.9379999999999999</v>
      </c>
      <c r="S243">
        <v>1.2999999999999999E-2</v>
      </c>
      <c r="T243">
        <v>5.3999999999999999E-2</v>
      </c>
      <c r="U243">
        <v>4.0000000000000001E-3</v>
      </c>
      <c r="V243">
        <v>6.5000000000000002E-2</v>
      </c>
      <c r="W243">
        <v>0.47299999999999998</v>
      </c>
      <c r="X243">
        <v>1.2999999999999999E-2</v>
      </c>
      <c r="Y243">
        <v>0.58199999999999996</v>
      </c>
      <c r="Z243">
        <v>0.83399999999999996</v>
      </c>
      <c r="AA243">
        <v>2.4E-2</v>
      </c>
      <c r="AB243">
        <v>0</v>
      </c>
      <c r="AC243">
        <v>4</v>
      </c>
      <c r="AD243">
        <v>42.399593289273</v>
      </c>
      <c r="AE243">
        <v>29.588205388917132</v>
      </c>
      <c r="AF243">
        <v>28.012201321809865</v>
      </c>
      <c r="AG243" s="2">
        <f t="shared" si="6"/>
        <v>55.165876777251185</v>
      </c>
      <c r="AH243" s="2">
        <f t="shared" si="7"/>
        <v>0.120817843866171</v>
      </c>
      <c r="AI243">
        <v>0.49211997966446364</v>
      </c>
      <c r="AJ243">
        <v>0.42399593289273002</v>
      </c>
      <c r="AL243">
        <v>-0.94364827473722457</v>
      </c>
      <c r="AM243">
        <v>1327.5079709502049</v>
      </c>
      <c r="AN243">
        <v>1365.505737304688</v>
      </c>
      <c r="AO243">
        <v>4.898228645324707</v>
      </c>
      <c r="AP243">
        <v>1304.89306640625</v>
      </c>
      <c r="AQ243">
        <v>1321.346216117063</v>
      </c>
      <c r="AR243">
        <v>1317.844140537703</v>
      </c>
      <c r="AS243">
        <v>4.4813957214355469</v>
      </c>
      <c r="AT243">
        <v>-3.4218454705369372</v>
      </c>
      <c r="AU243">
        <v>-3.8663622943688392</v>
      </c>
      <c r="AV243">
        <v>1</v>
      </c>
    </row>
    <row r="244" spans="1:50" x14ac:dyDescent="0.3">
      <c r="A244">
        <v>1</v>
      </c>
      <c r="B244">
        <v>50.13</v>
      </c>
      <c r="C244">
        <v>0.50229999999999997</v>
      </c>
      <c r="D244">
        <v>1.2492000000000001</v>
      </c>
      <c r="E244">
        <v>0.17019999999999999</v>
      </c>
      <c r="F244">
        <v>16.2</v>
      </c>
      <c r="G244">
        <v>0.48730000000000001</v>
      </c>
      <c r="H244">
        <v>10.18</v>
      </c>
      <c r="I244">
        <v>19.86</v>
      </c>
      <c r="J244">
        <v>0.33839999999999998</v>
      </c>
      <c r="K244">
        <v>0</v>
      </c>
      <c r="L244" s="1">
        <v>0</v>
      </c>
      <c r="M244">
        <v>2.23E-2</v>
      </c>
      <c r="N244" s="1">
        <v>99.139700000000005</v>
      </c>
      <c r="O244" s="1" t="s">
        <v>79</v>
      </c>
      <c r="P244" t="str" cm="1">
        <f t="array" ref="P244">_xlfn.IFS(A244=1,"Core",A244=2,"Rim",TRUE,"Mantle")</f>
        <v>Core</v>
      </c>
      <c r="Q244" s="1" t="s">
        <v>92</v>
      </c>
      <c r="R244">
        <v>1.9430000000000001</v>
      </c>
      <c r="S244">
        <v>1.4999999999999999E-2</v>
      </c>
      <c r="T244">
        <v>5.7000000000000002E-2</v>
      </c>
      <c r="U244">
        <v>5.0000000000000001E-3</v>
      </c>
      <c r="V244">
        <v>4.7E-2</v>
      </c>
      <c r="W244">
        <v>0.47799999999999998</v>
      </c>
      <c r="X244">
        <v>1.6E-2</v>
      </c>
      <c r="Y244">
        <v>0.58799999999999997</v>
      </c>
      <c r="Z244">
        <v>0.82499999999999996</v>
      </c>
      <c r="AA244">
        <v>2.5000000000000001E-2</v>
      </c>
      <c r="AB244">
        <v>0</v>
      </c>
      <c r="AC244">
        <v>4</v>
      </c>
      <c r="AD244">
        <v>42.22108495394064</v>
      </c>
      <c r="AE244">
        <v>30.092118730808597</v>
      </c>
      <c r="AF244">
        <v>27.686796315250774</v>
      </c>
      <c r="AG244" s="2">
        <f t="shared" si="6"/>
        <v>55.159474671669798</v>
      </c>
      <c r="AH244" s="2">
        <f t="shared" si="7"/>
        <v>8.9523809523809519E-2</v>
      </c>
      <c r="AI244">
        <v>0.4879733879222109</v>
      </c>
      <c r="AJ244">
        <v>0.42221084953940641</v>
      </c>
      <c r="AL244">
        <v>-9.9708260536800708E-2</v>
      </c>
      <c r="AM244">
        <v>1327.419276002762</v>
      </c>
      <c r="AN244">
        <v>1420.12744140625</v>
      </c>
      <c r="AO244">
        <v>5.8677964210510254</v>
      </c>
      <c r="AP244">
        <v>1299.7900390625</v>
      </c>
      <c r="AQ244">
        <v>1345.077442942654</v>
      </c>
      <c r="AR244">
        <v>1344.7779741141121</v>
      </c>
      <c r="AS244">
        <v>4.2860555648803711</v>
      </c>
      <c r="AT244">
        <v>-0.83314472270558326</v>
      </c>
      <c r="AU244">
        <v>-0.87106187508301147</v>
      </c>
      <c r="AV244">
        <v>1</v>
      </c>
    </row>
    <row r="245" spans="1:50" x14ac:dyDescent="0.3">
      <c r="A245">
        <v>1</v>
      </c>
      <c r="B245">
        <v>50.36</v>
      </c>
      <c r="C245">
        <v>0.29349999999999998</v>
      </c>
      <c r="D245">
        <v>1.0014000000000001</v>
      </c>
      <c r="E245">
        <v>0.2099</v>
      </c>
      <c r="F245">
        <v>15.9</v>
      </c>
      <c r="G245">
        <v>0.44819999999999999</v>
      </c>
      <c r="H245">
        <v>9.92</v>
      </c>
      <c r="I245">
        <v>20.29</v>
      </c>
      <c r="J245">
        <v>0.42130000000000001</v>
      </c>
      <c r="K245">
        <v>5.4999999999999997E-3</v>
      </c>
      <c r="L245" s="1">
        <v>0</v>
      </c>
      <c r="M245">
        <v>2E-3</v>
      </c>
      <c r="N245" s="1">
        <v>98.851799999999997</v>
      </c>
      <c r="O245" s="1" t="s">
        <v>79</v>
      </c>
      <c r="P245" t="str" cm="1">
        <f t="array" ref="P245">_xlfn.IFS(A245=1,"Core",A245=2,"Rim",TRUE,"Mantle")</f>
        <v>Core</v>
      </c>
      <c r="Q245" s="1" t="s">
        <v>92</v>
      </c>
      <c r="R245">
        <v>1.9570000000000001</v>
      </c>
      <c r="S245">
        <v>8.9999999999999993E-3</v>
      </c>
      <c r="T245">
        <v>4.5999999999999999E-2</v>
      </c>
      <c r="U245">
        <v>6.0000000000000001E-3</v>
      </c>
      <c r="V245">
        <v>4.9000000000000002E-2</v>
      </c>
      <c r="W245">
        <v>0.46700000000000003</v>
      </c>
      <c r="X245">
        <v>1.4999999999999999E-2</v>
      </c>
      <c r="Y245">
        <v>0.57399999999999995</v>
      </c>
      <c r="Z245">
        <v>0.84499999999999997</v>
      </c>
      <c r="AA245">
        <v>3.2000000000000001E-2</v>
      </c>
      <c r="AB245">
        <v>0</v>
      </c>
      <c r="AC245">
        <v>4</v>
      </c>
      <c r="AD245">
        <v>43.333333333333336</v>
      </c>
      <c r="AE245">
        <v>29.435897435897434</v>
      </c>
      <c r="AF245">
        <v>27.23076923076923</v>
      </c>
      <c r="AG245" s="2">
        <f t="shared" si="6"/>
        <v>55.139289145052842</v>
      </c>
      <c r="AH245" s="2">
        <f t="shared" si="7"/>
        <v>9.4961240310077522E-2</v>
      </c>
      <c r="AI245">
        <v>0.48897435897435898</v>
      </c>
      <c r="AJ245">
        <v>0.43333333333333335</v>
      </c>
      <c r="AL245">
        <v>0.54985773790234305</v>
      </c>
      <c r="AM245">
        <v>1337.4075935191629</v>
      </c>
      <c r="AN245">
        <v>1407.34423828125</v>
      </c>
      <c r="AO245">
        <v>6.0628218650817871</v>
      </c>
      <c r="AP245">
        <v>1304.072021484375</v>
      </c>
      <c r="AQ245">
        <v>1349.4430500503099</v>
      </c>
      <c r="AR245">
        <v>1348.2784198764939</v>
      </c>
      <c r="AS245">
        <v>4.6067366600036621</v>
      </c>
      <c r="AT245">
        <v>-0.2197598211564582</v>
      </c>
      <c r="AU245">
        <v>-0.36727143825094899</v>
      </c>
      <c r="AV245">
        <v>1</v>
      </c>
    </row>
    <row r="246" spans="1:50" x14ac:dyDescent="0.3">
      <c r="A246">
        <v>1</v>
      </c>
      <c r="B246">
        <v>51.378718100305449</v>
      </c>
      <c r="C246">
        <v>0.40596019312247505</v>
      </c>
      <c r="D246">
        <v>1.1386688343679179</v>
      </c>
      <c r="E246">
        <v>0.20793083062370676</v>
      </c>
      <c r="F246">
        <v>16.456240023647652</v>
      </c>
      <c r="G246">
        <v>0.48517193812198245</v>
      </c>
      <c r="H246">
        <v>10.960925214306828</v>
      </c>
      <c r="I246">
        <v>19.050424672381514</v>
      </c>
      <c r="J246">
        <v>0.31684697999802941</v>
      </c>
      <c r="K246">
        <v>0</v>
      </c>
      <c r="L246" s="1">
        <v>0</v>
      </c>
      <c r="M246">
        <v>8.9113213124445756E-2</v>
      </c>
      <c r="N246" s="1">
        <v>100.49</v>
      </c>
      <c r="O246" s="1" t="s">
        <v>79</v>
      </c>
      <c r="P246" t="str" cm="1">
        <f t="array" ref="P246">_xlfn.IFS(A246=1,"Core",A246=2,"Rim",TRUE,"Mantle")</f>
        <v>Core</v>
      </c>
      <c r="Q246" s="1" t="s">
        <v>92</v>
      </c>
      <c r="R246">
        <v>1.962</v>
      </c>
      <c r="S246">
        <v>1.2E-2</v>
      </c>
      <c r="T246">
        <v>5.0999999999999997E-2</v>
      </c>
      <c r="U246">
        <v>6.0000000000000001E-3</v>
      </c>
      <c r="V246">
        <v>1.7999999999999999E-2</v>
      </c>
      <c r="W246">
        <v>0.50800000000000001</v>
      </c>
      <c r="X246">
        <v>1.6E-2</v>
      </c>
      <c r="Y246">
        <v>0.624</v>
      </c>
      <c r="Z246">
        <v>0.78</v>
      </c>
      <c r="AA246">
        <v>2.3E-2</v>
      </c>
      <c r="AB246">
        <v>0</v>
      </c>
      <c r="AC246">
        <v>4</v>
      </c>
      <c r="AD246">
        <v>40.082219938335044</v>
      </c>
      <c r="AE246">
        <v>32.065775950668034</v>
      </c>
      <c r="AF246">
        <v>27.852004110996919</v>
      </c>
      <c r="AG246" s="2">
        <f t="shared" si="6"/>
        <v>55.123674911660771</v>
      </c>
      <c r="AH246" s="2">
        <f t="shared" si="7"/>
        <v>3.4220532319391629E-2</v>
      </c>
      <c r="AI246">
        <v>0.47893114080164445</v>
      </c>
      <c r="AJ246">
        <v>0.40082219938335045</v>
      </c>
      <c r="AL246">
        <v>0.99528502598213464</v>
      </c>
      <c r="AM246">
        <v>1342.3946384274641</v>
      </c>
      <c r="AN246">
        <v>1387.286987304688</v>
      </c>
      <c r="AO246">
        <v>4.0771570205688477</v>
      </c>
      <c r="AP246">
        <v>1331.463500976562</v>
      </c>
      <c r="AQ246">
        <v>1374.9649189291531</v>
      </c>
      <c r="AR246">
        <v>1381.6005188769179</v>
      </c>
      <c r="AS246">
        <v>3.182620525360107</v>
      </c>
      <c r="AT246">
        <v>1.5844828035897081</v>
      </c>
      <c r="AU246">
        <v>2.4180521562643129</v>
      </c>
      <c r="AV246">
        <v>1</v>
      </c>
    </row>
    <row r="247" spans="1:50" x14ac:dyDescent="0.3">
      <c r="A247" s="1">
        <v>1</v>
      </c>
      <c r="B247" s="1">
        <v>50.100099999999998</v>
      </c>
      <c r="C247" s="1">
        <v>0.48089999999999999</v>
      </c>
      <c r="D247" s="1">
        <v>1.3108</v>
      </c>
      <c r="E247" s="1">
        <v>8.6499999999999994E-2</v>
      </c>
      <c r="F247" s="1">
        <v>17.2849</v>
      </c>
      <c r="G247" s="1">
        <v>0.4199</v>
      </c>
      <c r="H247" s="1">
        <v>10.4</v>
      </c>
      <c r="I247" s="1">
        <v>19.174600000000002</v>
      </c>
      <c r="J247" s="1">
        <v>0.37440000000000001</v>
      </c>
      <c r="K247" s="1">
        <v>0</v>
      </c>
      <c r="L247" s="1">
        <v>0</v>
      </c>
      <c r="M247" s="1">
        <v>0</v>
      </c>
      <c r="N247" s="1">
        <v>99.632099999999994</v>
      </c>
      <c r="O247" s="1" t="s">
        <v>79</v>
      </c>
      <c r="P247" t="str" cm="1">
        <f t="array" ref="P247">_xlfn.IFS(A247=1,"Core",A247=2,"Rim",TRUE,"Mantle")</f>
        <v>Core</v>
      </c>
      <c r="Q247" s="1" t="s">
        <v>80</v>
      </c>
      <c r="R247" s="1">
        <v>1.9330000000000001</v>
      </c>
      <c r="S247" s="1">
        <v>1.4E-2</v>
      </c>
      <c r="T247" s="1">
        <v>0.06</v>
      </c>
      <c r="U247" s="1">
        <v>3.0000000000000001E-3</v>
      </c>
      <c r="V247" s="1">
        <v>7.0999999999999994E-2</v>
      </c>
      <c r="W247" s="1">
        <v>0.48699999999999999</v>
      </c>
      <c r="X247" s="1">
        <v>1.4E-2</v>
      </c>
      <c r="Y247" s="1">
        <v>0.59799999999999998</v>
      </c>
      <c r="Z247" s="1">
        <v>0.79300000000000004</v>
      </c>
      <c r="AA247" s="1">
        <v>2.8000000000000001E-2</v>
      </c>
      <c r="AB247" s="1">
        <v>0</v>
      </c>
      <c r="AC247" s="1">
        <v>4</v>
      </c>
      <c r="AD247" s="2">
        <v>40.397350993377486</v>
      </c>
      <c r="AE247" s="2">
        <v>30.463576158940398</v>
      </c>
      <c r="AF247" s="2">
        <v>29.139072847682119</v>
      </c>
      <c r="AG247" s="2">
        <f t="shared" si="6"/>
        <v>55.115207373271893</v>
      </c>
      <c r="AH247" s="2">
        <f t="shared" si="7"/>
        <v>0.12724014336917563</v>
      </c>
      <c r="AI247" s="2">
        <v>0.49337748344370858</v>
      </c>
      <c r="AJ247" s="2">
        <v>0.40397350993377484</v>
      </c>
      <c r="AK247" s="1"/>
      <c r="AL247" s="1">
        <v>0.33076921754645378</v>
      </c>
      <c r="AM247" s="1">
        <v>1335.349472252246</v>
      </c>
      <c r="AN247" s="1">
        <v>1378.07275390625</v>
      </c>
      <c r="AO247" s="1">
        <v>4.6822991371154794</v>
      </c>
      <c r="AP247" s="1">
        <v>1310.251831054688</v>
      </c>
      <c r="AQ247" s="1">
        <v>1340.574269735371</v>
      </c>
      <c r="AR247" s="1">
        <v>1333.869349276692</v>
      </c>
      <c r="AS247" s="1">
        <v>5.2475686073303223</v>
      </c>
      <c r="AT247" s="1">
        <v>-1.18276412189698</v>
      </c>
      <c r="AU247" s="1">
        <v>-2.0328086152386948</v>
      </c>
      <c r="AV247" s="1">
        <v>1</v>
      </c>
      <c r="AW247" s="1"/>
      <c r="AX247" s="1"/>
    </row>
    <row r="248" spans="1:50" x14ac:dyDescent="0.3">
      <c r="A248">
        <v>1</v>
      </c>
      <c r="B248">
        <v>51.36</v>
      </c>
      <c r="C248">
        <v>0.45</v>
      </c>
      <c r="D248">
        <v>1.34</v>
      </c>
      <c r="E248">
        <v>0.24</v>
      </c>
      <c r="F248">
        <v>16.7</v>
      </c>
      <c r="G248">
        <v>0.49</v>
      </c>
      <c r="H248">
        <v>10.97</v>
      </c>
      <c r="I248">
        <v>19</v>
      </c>
      <c r="J248">
        <v>0.3</v>
      </c>
      <c r="K248">
        <v>0.03</v>
      </c>
      <c r="L248" s="1">
        <v>0</v>
      </c>
      <c r="M248">
        <v>0.05</v>
      </c>
      <c r="N248" s="1">
        <v>100.92999999999999</v>
      </c>
      <c r="O248" s="1" t="s">
        <v>79</v>
      </c>
      <c r="P248" t="str" cm="1">
        <f t="array" ref="P248">_xlfn.IFS(A248=1,"Core",A248=2,"Rim",TRUE,"Mantle")</f>
        <v>Core</v>
      </c>
      <c r="Q248" s="1" t="s">
        <v>92</v>
      </c>
      <c r="R248">
        <v>1.9530000000000001</v>
      </c>
      <c r="S248">
        <v>1.2999999999999999E-2</v>
      </c>
      <c r="T248">
        <v>0.06</v>
      </c>
      <c r="U248">
        <v>7.0000000000000001E-3</v>
      </c>
      <c r="V248">
        <v>2.4E-2</v>
      </c>
      <c r="W248">
        <v>0.50700000000000001</v>
      </c>
      <c r="X248">
        <v>1.6E-2</v>
      </c>
      <c r="Y248">
        <v>0.622</v>
      </c>
      <c r="Z248">
        <v>0.77400000000000002</v>
      </c>
      <c r="AA248">
        <v>2.1999999999999999E-2</v>
      </c>
      <c r="AB248">
        <v>1E-3</v>
      </c>
      <c r="AC248">
        <v>4</v>
      </c>
      <c r="AD248">
        <v>39.835306227483265</v>
      </c>
      <c r="AE248">
        <v>32.012352032938757</v>
      </c>
      <c r="AF248">
        <v>28.15234173957797</v>
      </c>
      <c r="AG248" s="2">
        <f t="shared" si="6"/>
        <v>55.093002657218783</v>
      </c>
      <c r="AH248" s="2">
        <f t="shared" si="7"/>
        <v>4.519774011299435E-2</v>
      </c>
      <c r="AI248">
        <v>0.48069994853319598</v>
      </c>
      <c r="AJ248">
        <v>0.39835306227483264</v>
      </c>
      <c r="AL248">
        <v>0.95915046207456456</v>
      </c>
      <c r="AM248">
        <v>1339.924549984454</v>
      </c>
      <c r="AN248">
        <v>1369.615234375</v>
      </c>
      <c r="AO248">
        <v>5.046727180480957</v>
      </c>
      <c r="AP248">
        <v>1326.799072265625</v>
      </c>
      <c r="AQ248">
        <v>1374.9908498475399</v>
      </c>
      <c r="AR248">
        <v>1377.908735405181</v>
      </c>
      <c r="AS248">
        <v>3.1808335781097412</v>
      </c>
      <c r="AT248">
        <v>1.772174556881509</v>
      </c>
      <c r="AU248">
        <v>2.1391130559516429</v>
      </c>
      <c r="AV248">
        <v>1</v>
      </c>
    </row>
    <row r="249" spans="1:50" x14ac:dyDescent="0.3">
      <c r="A249">
        <v>1</v>
      </c>
      <c r="B249">
        <v>51.566542443064179</v>
      </c>
      <c r="C249">
        <v>0.20792960662525878</v>
      </c>
      <c r="D249">
        <v>1.1089579020013804</v>
      </c>
      <c r="E249">
        <v>0.10891550823227843</v>
      </c>
      <c r="F249">
        <v>16.525453021788426</v>
      </c>
      <c r="G249">
        <v>0.43566203292911371</v>
      </c>
      <c r="H249">
        <v>10.941057872424333</v>
      </c>
      <c r="I249">
        <v>19.179030858720299</v>
      </c>
      <c r="J249">
        <v>0.2871408853396431</v>
      </c>
      <c r="K249">
        <v>9.901409839298039E-3</v>
      </c>
      <c r="L249" s="1">
        <v>0</v>
      </c>
      <c r="M249">
        <v>5.940845903578823E-2</v>
      </c>
      <c r="N249" s="1">
        <v>100.43</v>
      </c>
      <c r="O249" s="1" t="s">
        <v>79</v>
      </c>
      <c r="P249" t="str" cm="1">
        <f t="array" ref="P249">_xlfn.IFS(A249=1,"Core",A249=2,"Rim",TRUE,"Mantle")</f>
        <v>Core</v>
      </c>
      <c r="Q249" s="1" t="s">
        <v>92</v>
      </c>
      <c r="R249">
        <v>1.9690000000000001</v>
      </c>
      <c r="S249">
        <v>6.0000000000000001E-3</v>
      </c>
      <c r="T249">
        <v>0.05</v>
      </c>
      <c r="U249">
        <v>3.0000000000000001E-3</v>
      </c>
      <c r="V249">
        <v>1.7999999999999999E-2</v>
      </c>
      <c r="W249">
        <v>0.51</v>
      </c>
      <c r="X249">
        <v>1.4E-2</v>
      </c>
      <c r="Y249">
        <v>0.623</v>
      </c>
      <c r="Z249">
        <v>0.78500000000000003</v>
      </c>
      <c r="AA249">
        <v>2.1000000000000001E-2</v>
      </c>
      <c r="AB249">
        <v>0</v>
      </c>
      <c r="AC249">
        <v>4</v>
      </c>
      <c r="AD249">
        <v>40.256410256410255</v>
      </c>
      <c r="AE249">
        <v>31.948717948717949</v>
      </c>
      <c r="AF249">
        <v>27.794871794871796</v>
      </c>
      <c r="AG249" s="2">
        <f t="shared" si="6"/>
        <v>54.986760812003531</v>
      </c>
      <c r="AH249" s="2">
        <f t="shared" si="7"/>
        <v>3.4090909090909088E-2</v>
      </c>
      <c r="AI249">
        <v>0.47923076923076924</v>
      </c>
      <c r="AJ249">
        <v>0.40256410256410258</v>
      </c>
      <c r="AL249">
        <v>1.0381118967917371</v>
      </c>
      <c r="AM249">
        <v>1347.1457713650741</v>
      </c>
      <c r="AN249">
        <v>1350.388793945312</v>
      </c>
      <c r="AO249">
        <v>3.2057912349700932</v>
      </c>
      <c r="AP249">
        <v>1308.505126953125</v>
      </c>
      <c r="AQ249">
        <v>1382.0030561040651</v>
      </c>
      <c r="AR249">
        <v>1393.916840721088</v>
      </c>
      <c r="AS249">
        <v>3.1360166072845459</v>
      </c>
      <c r="AT249">
        <v>2.0557904628371939</v>
      </c>
      <c r="AU249">
        <v>3.54885072126525</v>
      </c>
      <c r="AV249">
        <v>0</v>
      </c>
    </row>
    <row r="250" spans="1:50" x14ac:dyDescent="0.3">
      <c r="A250">
        <v>1</v>
      </c>
      <c r="B250">
        <v>51.005829561110019</v>
      </c>
      <c r="C250">
        <v>0.39409565046250739</v>
      </c>
      <c r="D250">
        <v>1.123172603818146</v>
      </c>
      <c r="E250">
        <v>0.20690021649281637</v>
      </c>
      <c r="F250">
        <v>15.951021452469988</v>
      </c>
      <c r="G250">
        <v>0.3645384766778193</v>
      </c>
      <c r="H250">
        <v>10.374567998425507</v>
      </c>
      <c r="I250">
        <v>20.463416650265696</v>
      </c>
      <c r="J250">
        <v>0.23645739027750443</v>
      </c>
      <c r="K250">
        <v>0</v>
      </c>
      <c r="L250" s="1">
        <v>0</v>
      </c>
      <c r="M250">
        <v>0</v>
      </c>
      <c r="N250" s="1">
        <v>100.12</v>
      </c>
      <c r="O250" s="1" t="s">
        <v>79</v>
      </c>
      <c r="P250" t="str" cm="1">
        <f t="array" ref="P250">_xlfn.IFS(A250=1,"Core",A250=2,"Rim",TRUE,"Mantle")</f>
        <v>Core</v>
      </c>
      <c r="Q250" s="1" t="s">
        <v>92</v>
      </c>
      <c r="R250">
        <v>1.956</v>
      </c>
      <c r="S250">
        <v>1.0999999999999999E-2</v>
      </c>
      <c r="T250">
        <v>5.0999999999999997E-2</v>
      </c>
      <c r="U250">
        <v>6.0000000000000001E-3</v>
      </c>
      <c r="V250">
        <v>2.5000000000000001E-2</v>
      </c>
      <c r="W250">
        <v>0.48699999999999999</v>
      </c>
      <c r="X250">
        <v>1.2E-2</v>
      </c>
      <c r="Y250">
        <v>0.59299999999999997</v>
      </c>
      <c r="Z250">
        <v>0.84099999999999997</v>
      </c>
      <c r="AA250">
        <v>1.7999999999999999E-2</v>
      </c>
      <c r="AB250">
        <v>0</v>
      </c>
      <c r="AC250">
        <v>4</v>
      </c>
      <c r="AD250">
        <v>42.951991828396324</v>
      </c>
      <c r="AE250">
        <v>30.286006128702759</v>
      </c>
      <c r="AF250">
        <v>26.762002042900924</v>
      </c>
      <c r="AG250" s="2">
        <f t="shared" si="6"/>
        <v>54.907407407407405</v>
      </c>
      <c r="AH250" s="2">
        <f t="shared" si="7"/>
        <v>4.8828125E-2</v>
      </c>
      <c r="AI250">
        <v>0.48237997957099088</v>
      </c>
      <c r="AJ250">
        <v>0.42951991828396324</v>
      </c>
      <c r="AL250">
        <v>-1.0110519975017349</v>
      </c>
      <c r="AM250">
        <v>1333.9999901098481</v>
      </c>
      <c r="AN250">
        <v>1403.771850585938</v>
      </c>
      <c r="AO250">
        <v>4.0638236999511719</v>
      </c>
      <c r="AP250">
        <v>1330.66552734375</v>
      </c>
      <c r="AQ250">
        <v>1346.8607065567339</v>
      </c>
      <c r="AR250">
        <v>1357.166153347217</v>
      </c>
      <c r="AS250">
        <v>3.201764583587646</v>
      </c>
      <c r="AT250">
        <v>-1.151285874589576</v>
      </c>
      <c r="AU250">
        <v>0.14937321276840981</v>
      </c>
      <c r="AV250">
        <v>1</v>
      </c>
    </row>
    <row r="251" spans="1:50" x14ac:dyDescent="0.3">
      <c r="A251">
        <v>1</v>
      </c>
      <c r="B251">
        <v>52.24</v>
      </c>
      <c r="C251">
        <v>0.38</v>
      </c>
      <c r="D251">
        <v>1.03</v>
      </c>
      <c r="E251">
        <v>0.09</v>
      </c>
      <c r="F251">
        <v>16.04</v>
      </c>
      <c r="G251">
        <v>0.41</v>
      </c>
      <c r="H251">
        <v>10.93</v>
      </c>
      <c r="I251">
        <v>19.41</v>
      </c>
      <c r="J251">
        <v>0.28999999999999998</v>
      </c>
      <c r="K251">
        <v>0</v>
      </c>
      <c r="L251" s="1">
        <v>0</v>
      </c>
      <c r="M251">
        <v>0</v>
      </c>
      <c r="N251" s="1">
        <v>100.82000000000001</v>
      </c>
      <c r="O251" s="1" t="s">
        <v>79</v>
      </c>
      <c r="P251" t="str" cm="1">
        <f t="array" ref="P251">_xlfn.IFS(A251=1,"Core",A251=2,"Rim",TRUE,"Mantle")</f>
        <v>Core</v>
      </c>
      <c r="Q251" s="1" t="s">
        <v>92</v>
      </c>
      <c r="R251">
        <v>1.982</v>
      </c>
      <c r="S251">
        <v>1.0999999999999999E-2</v>
      </c>
      <c r="T251">
        <v>4.5999999999999999E-2</v>
      </c>
      <c r="U251">
        <v>3.0000000000000001E-3</v>
      </c>
      <c r="V251">
        <v>0</v>
      </c>
      <c r="W251">
        <v>0.50900000000000001</v>
      </c>
      <c r="X251">
        <v>1.2999999999999999E-2</v>
      </c>
      <c r="Y251">
        <v>0.61799999999999999</v>
      </c>
      <c r="Z251">
        <v>0.78900000000000003</v>
      </c>
      <c r="AA251">
        <v>2.1000000000000001E-2</v>
      </c>
      <c r="AB251">
        <v>0</v>
      </c>
      <c r="AC251">
        <v>3.9929999999999999</v>
      </c>
      <c r="AD251">
        <v>40.902021772939349</v>
      </c>
      <c r="AE251">
        <v>32.03732503888024</v>
      </c>
      <c r="AF251">
        <v>27.0606531881804</v>
      </c>
      <c r="AG251" s="2">
        <f t="shared" si="6"/>
        <v>54.835847382431233</v>
      </c>
      <c r="AH251" s="2">
        <f t="shared" si="7"/>
        <v>0</v>
      </c>
      <c r="AI251">
        <v>0.47511664074650073</v>
      </c>
      <c r="AJ251">
        <v>0.40902021772939351</v>
      </c>
      <c r="AL251">
        <v>1.388912926104251</v>
      </c>
      <c r="AM251">
        <v>1353.9562678294419</v>
      </c>
      <c r="AN251">
        <v>1378.296630859375</v>
      </c>
      <c r="AO251">
        <v>2.8213083744049068</v>
      </c>
      <c r="AP251">
        <v>1326.144165039062</v>
      </c>
      <c r="AQ251">
        <v>1385.718449908298</v>
      </c>
      <c r="AR251">
        <v>1397.4125545692559</v>
      </c>
      <c r="AS251">
        <v>3.4386403560638432</v>
      </c>
      <c r="AT251">
        <v>2.4823017144331061</v>
      </c>
      <c r="AU251">
        <v>3.9475011771500408</v>
      </c>
      <c r="AV251">
        <v>0</v>
      </c>
    </row>
    <row r="252" spans="1:50" x14ac:dyDescent="0.3">
      <c r="A252">
        <v>1</v>
      </c>
      <c r="B252">
        <v>50.970976230069446</v>
      </c>
      <c r="C252">
        <v>0.34486452117773647</v>
      </c>
      <c r="D252">
        <v>1.2612188203071506</v>
      </c>
      <c r="E252">
        <v>7.8826176269196913E-2</v>
      </c>
      <c r="F252">
        <v>16.681589552968795</v>
      </c>
      <c r="G252">
        <v>0.47295705761518142</v>
      </c>
      <c r="H252">
        <v>10.139016922625451</v>
      </c>
      <c r="I252">
        <v>20.415979653721998</v>
      </c>
      <c r="J252">
        <v>0.32515797711043726</v>
      </c>
      <c r="K252">
        <v>3.9413088134598456E-2</v>
      </c>
      <c r="L252" s="1">
        <v>0</v>
      </c>
      <c r="M252">
        <v>0</v>
      </c>
      <c r="N252" s="1">
        <v>100.73000000000002</v>
      </c>
      <c r="O252" s="1" t="s">
        <v>79</v>
      </c>
      <c r="P252" t="str" cm="1">
        <f t="array" ref="P252">_xlfn.IFS(A252=1,"Core",A252=2,"Rim",TRUE,"Mantle")</f>
        <v>Core</v>
      </c>
      <c r="Q252" s="1" t="s">
        <v>92</v>
      </c>
      <c r="R252">
        <v>1.9450000000000001</v>
      </c>
      <c r="S252">
        <v>0.01</v>
      </c>
      <c r="T252">
        <v>5.7000000000000002E-2</v>
      </c>
      <c r="U252">
        <v>2E-3</v>
      </c>
      <c r="V252">
        <v>5.6000000000000001E-2</v>
      </c>
      <c r="W252">
        <v>0.47599999999999998</v>
      </c>
      <c r="X252">
        <v>1.4999999999999999E-2</v>
      </c>
      <c r="Y252">
        <v>0.57699999999999996</v>
      </c>
      <c r="Z252">
        <v>0.83499999999999996</v>
      </c>
      <c r="AA252">
        <v>2.4E-2</v>
      </c>
      <c r="AB252">
        <v>2E-3</v>
      </c>
      <c r="AC252">
        <v>4</v>
      </c>
      <c r="AD252">
        <v>42.623787646758551</v>
      </c>
      <c r="AE252">
        <v>29.45380296069423</v>
      </c>
      <c r="AF252">
        <v>27.92240939254722</v>
      </c>
      <c r="AG252" s="2">
        <f t="shared" si="6"/>
        <v>54.795821462488128</v>
      </c>
      <c r="AH252" s="2">
        <f t="shared" si="7"/>
        <v>0.10526315789473684</v>
      </c>
      <c r="AI252">
        <v>0.49234303215926495</v>
      </c>
      <c r="AJ252">
        <v>0.42623787646758549</v>
      </c>
      <c r="AL252">
        <v>-0.17128117487526501</v>
      </c>
      <c r="AM252">
        <v>1326.7049207608829</v>
      </c>
      <c r="AN252">
        <v>1312.219604492188</v>
      </c>
      <c r="AO252">
        <v>3.8658113479614258</v>
      </c>
      <c r="AP252">
        <v>1279.914306640625</v>
      </c>
      <c r="AQ252">
        <v>1348.3307316488051</v>
      </c>
      <c r="AR252">
        <v>1348.0562041836399</v>
      </c>
      <c r="AS252">
        <v>3.7569971084594731</v>
      </c>
      <c r="AT252">
        <v>-0.3263707743226405</v>
      </c>
      <c r="AU252">
        <v>-0.36114929772417531</v>
      </c>
      <c r="AV252">
        <v>1</v>
      </c>
    </row>
    <row r="253" spans="1:50" x14ac:dyDescent="0.3">
      <c r="A253">
        <v>1</v>
      </c>
      <c r="B253">
        <v>51.782946119624313</v>
      </c>
      <c r="C253">
        <v>0.27723183391003459</v>
      </c>
      <c r="D253">
        <v>0.97031141868512116</v>
      </c>
      <c r="E253">
        <v>0.15841819080573408</v>
      </c>
      <c r="F253">
        <v>15.841819080573405</v>
      </c>
      <c r="G253">
        <v>0.43565002471576864</v>
      </c>
      <c r="H253">
        <v>10.722931290163125</v>
      </c>
      <c r="I253">
        <v>19.574547701433517</v>
      </c>
      <c r="J253">
        <v>0.30693524468610972</v>
      </c>
      <c r="K253">
        <v>0</v>
      </c>
      <c r="L253" s="1">
        <v>0</v>
      </c>
      <c r="M253">
        <v>7.9209095402867039E-2</v>
      </c>
      <c r="N253" s="1">
        <v>100.14999999999999</v>
      </c>
      <c r="O253" s="1" t="s">
        <v>79</v>
      </c>
      <c r="P253" t="str" cm="1">
        <f t="array" ref="P253">_xlfn.IFS(A253=1,"Core",A253=2,"Rim",TRUE,"Mantle")</f>
        <v>Core</v>
      </c>
      <c r="Q253" s="1" t="s">
        <v>92</v>
      </c>
      <c r="R253">
        <v>1.982</v>
      </c>
      <c r="S253">
        <v>8.0000000000000002E-3</v>
      </c>
      <c r="T253">
        <v>4.3999999999999997E-2</v>
      </c>
      <c r="U253">
        <v>5.0000000000000001E-3</v>
      </c>
      <c r="V253">
        <v>0</v>
      </c>
      <c r="W253">
        <v>0.50700000000000001</v>
      </c>
      <c r="X253">
        <v>1.4E-2</v>
      </c>
      <c r="Y253">
        <v>0.61199999999999999</v>
      </c>
      <c r="Z253">
        <v>0.80300000000000005</v>
      </c>
      <c r="AA253">
        <v>2.3E-2</v>
      </c>
      <c r="AB253">
        <v>0</v>
      </c>
      <c r="AC253">
        <v>3.9969999999999999</v>
      </c>
      <c r="AD253">
        <v>41.477272727272727</v>
      </c>
      <c r="AE253">
        <v>31.611570247933884</v>
      </c>
      <c r="AF253">
        <v>26.911157024793386</v>
      </c>
      <c r="AG253" s="2">
        <f t="shared" ref="AG253:AG309" si="8">Y253/(Y253+W253)*100</f>
        <v>54.6916890080429</v>
      </c>
      <c r="AH253" s="2">
        <f t="shared" ref="AH253:AH309" si="9">V253/(V253+W253)</f>
        <v>0</v>
      </c>
      <c r="AI253">
        <v>0.47649793388429751</v>
      </c>
      <c r="AJ253">
        <v>0.41477272727272729</v>
      </c>
      <c r="AL253">
        <v>1.2432569582367781</v>
      </c>
      <c r="AM253">
        <v>1350.402586028061</v>
      </c>
      <c r="AN253">
        <v>1391.371459960938</v>
      </c>
      <c r="AO253">
        <v>3.7823038101196289</v>
      </c>
      <c r="AP253">
        <v>1315.983032226562</v>
      </c>
      <c r="AQ253">
        <v>1382.5035665628641</v>
      </c>
      <c r="AR253">
        <v>1396.4809879157069</v>
      </c>
      <c r="AS253">
        <v>3.4959785938262939</v>
      </c>
      <c r="AT253">
        <v>2.0534702415875472</v>
      </c>
      <c r="AU253">
        <v>3.804492124402604</v>
      </c>
      <c r="AV253">
        <v>0</v>
      </c>
    </row>
    <row r="254" spans="1:50" x14ac:dyDescent="0.3">
      <c r="A254">
        <v>1</v>
      </c>
      <c r="B254">
        <v>51.129000782166607</v>
      </c>
      <c r="C254">
        <v>0.44340046929996096</v>
      </c>
      <c r="D254">
        <v>1.2316679702776692</v>
      </c>
      <c r="E254">
        <v>0.12809346890887757</v>
      </c>
      <c r="F254">
        <v>16.395964020336329</v>
      </c>
      <c r="G254">
        <v>0.39413375048885413</v>
      </c>
      <c r="H254">
        <v>10.208064137661321</v>
      </c>
      <c r="I254">
        <v>20.504808369182633</v>
      </c>
      <c r="J254">
        <v>0.34486703167774735</v>
      </c>
      <c r="K254">
        <v>0</v>
      </c>
      <c r="L254" s="1">
        <v>0</v>
      </c>
      <c r="M254">
        <v>0</v>
      </c>
      <c r="N254" s="1">
        <v>100.78000000000002</v>
      </c>
      <c r="O254" s="1" t="s">
        <v>79</v>
      </c>
      <c r="P254" t="str" cm="1">
        <f t="array" ref="P254">_xlfn.IFS(A254=1,"Core",A254=2,"Rim",TRUE,"Mantle")</f>
        <v>Core</v>
      </c>
      <c r="Q254" s="1" t="s">
        <v>92</v>
      </c>
      <c r="R254">
        <v>1.9490000000000001</v>
      </c>
      <c r="S254">
        <v>1.2999999999999999E-2</v>
      </c>
      <c r="T254">
        <v>5.5E-2</v>
      </c>
      <c r="U254">
        <v>4.0000000000000001E-3</v>
      </c>
      <c r="V254">
        <v>4.2000000000000003E-2</v>
      </c>
      <c r="W254">
        <v>0.48099999999999998</v>
      </c>
      <c r="X254">
        <v>1.2999999999999999E-2</v>
      </c>
      <c r="Y254">
        <v>0.57999999999999996</v>
      </c>
      <c r="Z254">
        <v>0.83799999999999997</v>
      </c>
      <c r="AA254">
        <v>2.5000000000000001E-2</v>
      </c>
      <c r="AB254">
        <v>0</v>
      </c>
      <c r="AC254">
        <v>4</v>
      </c>
      <c r="AD254">
        <v>42.886386898669393</v>
      </c>
      <c r="AE254">
        <v>29.682702149437052</v>
      </c>
      <c r="AF254">
        <v>27.430910951893551</v>
      </c>
      <c r="AG254" s="2">
        <f t="shared" si="8"/>
        <v>54.665409990574929</v>
      </c>
      <c r="AH254" s="2">
        <f t="shared" si="9"/>
        <v>8.0305927342256223E-2</v>
      </c>
      <c r="AI254">
        <v>0.48874104401228247</v>
      </c>
      <c r="AJ254">
        <v>0.42886386898669393</v>
      </c>
      <c r="AL254">
        <v>-3.7365512717776987E-2</v>
      </c>
      <c r="AM254">
        <v>1335.8550655398151</v>
      </c>
      <c r="AN254">
        <v>1380.7939453125</v>
      </c>
      <c r="AO254">
        <v>3.9752044677734379</v>
      </c>
      <c r="AP254">
        <v>1322.953125</v>
      </c>
      <c r="AQ254">
        <v>1348.695897791745</v>
      </c>
      <c r="AR254">
        <v>1352.446836118532</v>
      </c>
      <c r="AS254">
        <v>4.297248363494873</v>
      </c>
      <c r="AT254">
        <v>-0.27087400303753378</v>
      </c>
      <c r="AU254">
        <v>0.20433946161288569</v>
      </c>
      <c r="AV254">
        <v>1</v>
      </c>
    </row>
    <row r="255" spans="1:50" x14ac:dyDescent="0.3">
      <c r="A255">
        <v>1</v>
      </c>
      <c r="B255">
        <v>51.06</v>
      </c>
      <c r="C255">
        <v>0.39</v>
      </c>
      <c r="D255">
        <v>1.31</v>
      </c>
      <c r="E255">
        <v>0.14000000000000001</v>
      </c>
      <c r="F255">
        <v>16.239999999999998</v>
      </c>
      <c r="G255">
        <v>0.41</v>
      </c>
      <c r="H255">
        <v>10.34</v>
      </c>
      <c r="I255">
        <v>19.850000000000001</v>
      </c>
      <c r="J255">
        <v>0.38</v>
      </c>
      <c r="K255">
        <v>0.02</v>
      </c>
      <c r="L255" s="1">
        <v>0</v>
      </c>
      <c r="M255">
        <v>0.05</v>
      </c>
      <c r="N255" s="1">
        <v>100.19</v>
      </c>
      <c r="O255" s="1" t="s">
        <v>79</v>
      </c>
      <c r="P255" t="str" cm="1">
        <f t="array" ref="P255">_xlfn.IFS(A255=1,"Core",A255=2,"Rim",TRUE,"Mantle")</f>
        <v>Core</v>
      </c>
      <c r="Q255" s="1" t="s">
        <v>92</v>
      </c>
      <c r="R255">
        <v>1.9570000000000001</v>
      </c>
      <c r="S255">
        <v>1.0999999999999999E-2</v>
      </c>
      <c r="T255">
        <v>5.8999999999999997E-2</v>
      </c>
      <c r="U255">
        <v>4.0000000000000001E-3</v>
      </c>
      <c r="V255">
        <v>0.03</v>
      </c>
      <c r="W255">
        <v>0.49099999999999999</v>
      </c>
      <c r="X255">
        <v>1.2999999999999999E-2</v>
      </c>
      <c r="Y255">
        <v>0.59099999999999997</v>
      </c>
      <c r="Z255">
        <v>0.81499999999999995</v>
      </c>
      <c r="AA255">
        <v>2.8000000000000001E-2</v>
      </c>
      <c r="AB255">
        <v>1E-3</v>
      </c>
      <c r="AC255">
        <v>4</v>
      </c>
      <c r="AD255">
        <v>42.010309278350519</v>
      </c>
      <c r="AE255">
        <v>30.463917525773194</v>
      </c>
      <c r="AF255">
        <v>27.52577319587629</v>
      </c>
      <c r="AG255" s="2">
        <f t="shared" si="8"/>
        <v>54.621072088724588</v>
      </c>
      <c r="AH255" s="2">
        <f t="shared" si="9"/>
        <v>5.7581573896353162E-2</v>
      </c>
      <c r="AI255">
        <v>0.48530927835051552</v>
      </c>
      <c r="AJ255">
        <v>0.42010309278350522</v>
      </c>
      <c r="AL255">
        <v>1.268260072702873</v>
      </c>
      <c r="AM255">
        <v>1346.0290089515779</v>
      </c>
      <c r="AN255">
        <v>1367.369018554688</v>
      </c>
      <c r="AO255">
        <v>4.7652420997619629</v>
      </c>
      <c r="AP255">
        <v>1318.895141601562</v>
      </c>
      <c r="AQ255">
        <v>1371.500271948353</v>
      </c>
      <c r="AR255">
        <v>1376.3816515305571</v>
      </c>
      <c r="AS255">
        <v>5.2862844467163086</v>
      </c>
      <c r="AT255">
        <v>1.871167167398653</v>
      </c>
      <c r="AU255">
        <v>2.4869393699112829</v>
      </c>
      <c r="AV255">
        <v>1</v>
      </c>
    </row>
    <row r="256" spans="1:50" x14ac:dyDescent="0.3">
      <c r="A256" s="1">
        <v>1</v>
      </c>
      <c r="B256" s="1">
        <v>49.9328</v>
      </c>
      <c r="C256" s="1">
        <v>0.48420000000000002</v>
      </c>
      <c r="D256" s="1">
        <v>1.3416999999999999</v>
      </c>
      <c r="E256" s="1">
        <v>7.7600000000000002E-2</v>
      </c>
      <c r="F256" s="1">
        <v>17.188700000000001</v>
      </c>
      <c r="G256" s="1">
        <v>0.47089999999999999</v>
      </c>
      <c r="H256" s="1">
        <v>10.205399999999999</v>
      </c>
      <c r="I256" s="1">
        <v>19.401800000000001</v>
      </c>
      <c r="J256" s="1">
        <v>0.32129999999999997</v>
      </c>
      <c r="K256" s="1">
        <v>0</v>
      </c>
      <c r="L256" s="1">
        <v>0</v>
      </c>
      <c r="M256" s="1">
        <v>0</v>
      </c>
      <c r="N256" s="1">
        <v>99.424400000000006</v>
      </c>
      <c r="O256" s="1" t="s">
        <v>79</v>
      </c>
      <c r="P256" t="str" cm="1">
        <f t="array" ref="P256">_xlfn.IFS(A256=1,"Core",A256=2,"Rim",TRUE,"Mantle")</f>
        <v>Core</v>
      </c>
      <c r="Q256" s="1" t="s">
        <v>80</v>
      </c>
      <c r="R256" s="1">
        <v>1.9330000000000001</v>
      </c>
      <c r="S256" s="1">
        <v>1.4E-2</v>
      </c>
      <c r="T256" s="1">
        <v>6.0999999999999999E-2</v>
      </c>
      <c r="U256" s="1">
        <v>2E-3</v>
      </c>
      <c r="V256" s="1">
        <v>6.7000000000000004E-2</v>
      </c>
      <c r="W256" s="1">
        <v>0.49</v>
      </c>
      <c r="X256" s="1">
        <v>1.4999999999999999E-2</v>
      </c>
      <c r="Y256" s="1">
        <v>0.58899999999999997</v>
      </c>
      <c r="Z256" s="1">
        <v>0.80500000000000005</v>
      </c>
      <c r="AA256" s="1">
        <v>2.4E-2</v>
      </c>
      <c r="AB256" s="1">
        <v>0</v>
      </c>
      <c r="AC256" s="1">
        <v>4</v>
      </c>
      <c r="AD256" s="2">
        <v>40.94608341810784</v>
      </c>
      <c r="AE256" s="2">
        <v>29.959308240081384</v>
      </c>
      <c r="AF256" s="2">
        <v>29.09460834181078</v>
      </c>
      <c r="AG256" s="2">
        <f t="shared" si="8"/>
        <v>54.587581093605188</v>
      </c>
      <c r="AH256" s="2">
        <f t="shared" si="9"/>
        <v>0.12028725314183127</v>
      </c>
      <c r="AI256" s="2">
        <v>0.49567650050864698</v>
      </c>
      <c r="AJ256" s="2">
        <v>0.40946083418107837</v>
      </c>
      <c r="AK256" s="1"/>
      <c r="AL256" s="1">
        <v>-0.23415065645226821</v>
      </c>
      <c r="AM256" s="1">
        <v>1324.5451372428911</v>
      </c>
      <c r="AN256" s="1">
        <v>1381.587646484375</v>
      </c>
      <c r="AO256" s="1">
        <v>5.612736701965332</v>
      </c>
      <c r="AP256" s="1">
        <v>1291.3564453125</v>
      </c>
      <c r="AQ256" s="1">
        <v>1337.002148559659</v>
      </c>
      <c r="AR256" s="1">
        <v>1333.897879929897</v>
      </c>
      <c r="AS256" s="1">
        <v>4.2827472686767578</v>
      </c>
      <c r="AT256" s="1">
        <v>-1.5236730154006179</v>
      </c>
      <c r="AU256" s="1">
        <v>-1.917489682412564</v>
      </c>
      <c r="AV256" s="1">
        <v>1</v>
      </c>
      <c r="AW256" s="1"/>
      <c r="AX256" s="1"/>
    </row>
    <row r="257" spans="1:50" x14ac:dyDescent="0.3">
      <c r="A257">
        <v>1</v>
      </c>
      <c r="B257">
        <v>51.39</v>
      </c>
      <c r="C257">
        <v>0.28770000000000001</v>
      </c>
      <c r="D257">
        <v>1.1076999999999999</v>
      </c>
      <c r="E257">
        <v>0.2054</v>
      </c>
      <c r="F257">
        <v>16.22</v>
      </c>
      <c r="G257">
        <v>0.47549999999999998</v>
      </c>
      <c r="H257">
        <v>10.73</v>
      </c>
      <c r="I257">
        <v>19.350000000000001</v>
      </c>
      <c r="J257">
        <v>0.29189999999999999</v>
      </c>
      <c r="K257">
        <v>0</v>
      </c>
      <c r="L257" s="1">
        <v>0</v>
      </c>
      <c r="M257">
        <v>0</v>
      </c>
      <c r="N257" s="1">
        <v>100.0582</v>
      </c>
      <c r="O257" s="1" t="s">
        <v>79</v>
      </c>
      <c r="P257" t="str" cm="1">
        <f t="array" ref="P257">_xlfn.IFS(A257=1,"Core",A257=2,"Rim",TRUE,"Mantle")</f>
        <v>Core</v>
      </c>
      <c r="Q257" s="1" t="s">
        <v>92</v>
      </c>
      <c r="R257">
        <v>1.97</v>
      </c>
      <c r="S257">
        <v>8.0000000000000002E-3</v>
      </c>
      <c r="T257">
        <v>0.05</v>
      </c>
      <c r="U257">
        <v>6.0000000000000001E-3</v>
      </c>
      <c r="V257">
        <v>8.0000000000000002E-3</v>
      </c>
      <c r="W257">
        <v>0.51200000000000001</v>
      </c>
      <c r="X257">
        <v>1.4999999999999999E-2</v>
      </c>
      <c r="Y257">
        <v>0.61299999999999999</v>
      </c>
      <c r="Z257">
        <v>0.79500000000000004</v>
      </c>
      <c r="AA257">
        <v>2.1999999999999999E-2</v>
      </c>
      <c r="AB257">
        <v>0</v>
      </c>
      <c r="AC257">
        <v>4</v>
      </c>
      <c r="AD257">
        <v>40.916109109624294</v>
      </c>
      <c r="AE257">
        <v>31.549150797735457</v>
      </c>
      <c r="AF257">
        <v>27.534740092640249</v>
      </c>
      <c r="AG257" s="2">
        <f t="shared" si="8"/>
        <v>54.488888888888887</v>
      </c>
      <c r="AH257" s="2">
        <f t="shared" si="9"/>
        <v>1.5384615384615384E-2</v>
      </c>
      <c r="AI257">
        <v>0.47992794647452397</v>
      </c>
      <c r="AJ257">
        <v>0.40916109109624293</v>
      </c>
      <c r="AL257">
        <v>0.94735959611374909</v>
      </c>
      <c r="AM257">
        <v>1342.2469355383889</v>
      </c>
      <c r="AN257">
        <v>1392.175048828125</v>
      </c>
      <c r="AO257">
        <v>4.3821268081665039</v>
      </c>
      <c r="AP257">
        <v>1321.01416015625</v>
      </c>
      <c r="AQ257">
        <v>1378.5594023767869</v>
      </c>
      <c r="AR257">
        <v>1392.1503449618649</v>
      </c>
      <c r="AS257">
        <v>2.8551511764526372</v>
      </c>
      <c r="AT257">
        <v>1.7820395872704471</v>
      </c>
      <c r="AU257">
        <v>3.4868406356235719</v>
      </c>
      <c r="AV257">
        <v>1</v>
      </c>
    </row>
    <row r="258" spans="1:50" x14ac:dyDescent="0.3">
      <c r="A258">
        <v>1</v>
      </c>
      <c r="B258">
        <v>51.681464296180529</v>
      </c>
      <c r="C258">
        <v>0.33501807170069359</v>
      </c>
      <c r="D258">
        <v>1.0444681058903975</v>
      </c>
      <c r="E258">
        <v>0.15765556315326756</v>
      </c>
      <c r="F258">
        <v>16.317350786363189</v>
      </c>
      <c r="G258">
        <v>0.37443196248901045</v>
      </c>
      <c r="H258">
        <v>10.592483149360165</v>
      </c>
      <c r="I258">
        <v>19.963135684282506</v>
      </c>
      <c r="J258">
        <v>0.32516459900361433</v>
      </c>
      <c r="K258">
        <v>0</v>
      </c>
      <c r="L258" s="1">
        <v>0</v>
      </c>
      <c r="M258">
        <v>7.8827781576633782E-2</v>
      </c>
      <c r="N258" s="1">
        <v>100.87</v>
      </c>
      <c r="O258" s="1" t="s">
        <v>79</v>
      </c>
      <c r="P258" t="str" cm="1">
        <f t="array" ref="P258">_xlfn.IFS(A258=1,"Core",A258=2,"Rim",TRUE,"Mantle")</f>
        <v>Core</v>
      </c>
      <c r="Q258" s="1" t="s">
        <v>92</v>
      </c>
      <c r="R258">
        <v>1.968</v>
      </c>
      <c r="S258">
        <v>0.01</v>
      </c>
      <c r="T258">
        <v>4.7E-2</v>
      </c>
      <c r="U258">
        <v>5.0000000000000001E-3</v>
      </c>
      <c r="V258">
        <v>1.7999999999999999E-2</v>
      </c>
      <c r="W258">
        <v>0.502</v>
      </c>
      <c r="X258">
        <v>1.2E-2</v>
      </c>
      <c r="Y258">
        <v>0.60099999999999998</v>
      </c>
      <c r="Z258">
        <v>0.81399999999999995</v>
      </c>
      <c r="AA258">
        <v>2.4E-2</v>
      </c>
      <c r="AB258">
        <v>0</v>
      </c>
      <c r="AC258">
        <v>4</v>
      </c>
      <c r="AD258">
        <v>41.807909604519779</v>
      </c>
      <c r="AE258">
        <v>30.868002054442726</v>
      </c>
      <c r="AF258">
        <v>27.324088341037488</v>
      </c>
      <c r="AG258" s="2">
        <f t="shared" si="8"/>
        <v>54.487760652765182</v>
      </c>
      <c r="AH258" s="2">
        <f t="shared" si="9"/>
        <v>3.461538461538461E-2</v>
      </c>
      <c r="AI258">
        <v>0.48228043143297378</v>
      </c>
      <c r="AJ258">
        <v>0.41807909604519777</v>
      </c>
      <c r="AL258">
        <v>0.60205275756660015</v>
      </c>
      <c r="AM258">
        <v>1347.3125870354829</v>
      </c>
      <c r="AN258">
        <v>1385.609985351562</v>
      </c>
      <c r="AO258">
        <v>3.3953285217285161</v>
      </c>
      <c r="AP258">
        <v>1327.697387695312</v>
      </c>
      <c r="AQ258">
        <v>1367.4591997372461</v>
      </c>
      <c r="AR258">
        <v>1377.298890875976</v>
      </c>
      <c r="AS258">
        <v>3.7071011066436772</v>
      </c>
      <c r="AT258">
        <v>0.98978788954309493</v>
      </c>
      <c r="AU258">
        <v>2.228363091572326</v>
      </c>
      <c r="AV258">
        <v>1</v>
      </c>
    </row>
    <row r="259" spans="1:50" x14ac:dyDescent="0.3">
      <c r="A259">
        <v>1</v>
      </c>
      <c r="B259">
        <v>51.91</v>
      </c>
      <c r="C259">
        <v>0.37</v>
      </c>
      <c r="D259">
        <v>0.89</v>
      </c>
      <c r="E259">
        <v>0.14000000000000001</v>
      </c>
      <c r="F259">
        <v>16.37</v>
      </c>
      <c r="G259">
        <v>0.42</v>
      </c>
      <c r="H259">
        <v>10.98</v>
      </c>
      <c r="I259">
        <v>19.18</v>
      </c>
      <c r="J259">
        <v>0.28999999999999998</v>
      </c>
      <c r="K259">
        <v>0</v>
      </c>
      <c r="L259" s="1">
        <v>0</v>
      </c>
      <c r="M259">
        <v>0.03</v>
      </c>
      <c r="N259" s="1">
        <v>100.58</v>
      </c>
      <c r="O259" s="1" t="s">
        <v>79</v>
      </c>
      <c r="P259" t="str" cm="1">
        <f t="array" ref="P259">_xlfn.IFS(A259=1,"Core",A259=2,"Rim",TRUE,"Mantle")</f>
        <v>Core</v>
      </c>
      <c r="Q259" s="1" t="s">
        <v>92</v>
      </c>
      <c r="R259">
        <v>1.9790000000000001</v>
      </c>
      <c r="S259">
        <v>1.0999999999999999E-2</v>
      </c>
      <c r="T259">
        <v>0.04</v>
      </c>
      <c r="U259">
        <v>4.0000000000000001E-3</v>
      </c>
      <c r="V259">
        <v>0</v>
      </c>
      <c r="W259">
        <v>0.52200000000000002</v>
      </c>
      <c r="X259">
        <v>1.4E-2</v>
      </c>
      <c r="Y259">
        <v>0.624</v>
      </c>
      <c r="Z259">
        <v>0.78400000000000003</v>
      </c>
      <c r="AA259">
        <v>2.1000000000000001E-2</v>
      </c>
      <c r="AB259">
        <v>0</v>
      </c>
      <c r="AC259">
        <v>3.9990000000000001</v>
      </c>
      <c r="AD259">
        <v>40.329218106995889</v>
      </c>
      <c r="AE259">
        <v>32.098765432098766</v>
      </c>
      <c r="AF259">
        <v>27.572016460905353</v>
      </c>
      <c r="AG259" s="2">
        <f t="shared" si="8"/>
        <v>54.450261780104711</v>
      </c>
      <c r="AH259" s="2">
        <f t="shared" si="9"/>
        <v>0</v>
      </c>
      <c r="AI259">
        <v>0.47736625514403297</v>
      </c>
      <c r="AJ259">
        <v>0.4032921810699589</v>
      </c>
      <c r="AL259">
        <v>0.92159510677335277</v>
      </c>
      <c r="AM259">
        <v>1349.5784277271121</v>
      </c>
      <c r="AN259">
        <v>1374.343872070312</v>
      </c>
      <c r="AO259">
        <v>3.0438508987426758</v>
      </c>
      <c r="AP259">
        <v>1337.598510742188</v>
      </c>
      <c r="AQ259">
        <v>1376.6394956422851</v>
      </c>
      <c r="AR259">
        <v>1389.0252698857389</v>
      </c>
      <c r="AS259">
        <v>2.9754288196563721</v>
      </c>
      <c r="AT259">
        <v>1.586832901426988</v>
      </c>
      <c r="AU259">
        <v>3.1408722283540089</v>
      </c>
      <c r="AV259">
        <v>1</v>
      </c>
    </row>
    <row r="260" spans="1:50" x14ac:dyDescent="0.3">
      <c r="A260">
        <v>1</v>
      </c>
      <c r="B260">
        <v>51.38</v>
      </c>
      <c r="C260">
        <v>0.44</v>
      </c>
      <c r="D260">
        <v>1.21</v>
      </c>
      <c r="E260">
        <v>0.16</v>
      </c>
      <c r="F260">
        <v>16.62</v>
      </c>
      <c r="G260">
        <v>0.41</v>
      </c>
      <c r="H260">
        <v>10.47</v>
      </c>
      <c r="I260">
        <v>19.96</v>
      </c>
      <c r="J260">
        <v>0.34</v>
      </c>
      <c r="K260">
        <v>0</v>
      </c>
      <c r="L260" s="1">
        <v>0</v>
      </c>
      <c r="M260">
        <v>0</v>
      </c>
      <c r="N260" s="1">
        <v>100.99000000000001</v>
      </c>
      <c r="O260" s="1" t="s">
        <v>79</v>
      </c>
      <c r="P260" t="str" cm="1">
        <f t="array" ref="P260">_xlfn.IFS(A260=1,"Core",A260=2,"Rim",TRUE,"Mantle")</f>
        <v>Core</v>
      </c>
      <c r="Q260" s="1" t="s">
        <v>92</v>
      </c>
      <c r="R260">
        <v>1.954</v>
      </c>
      <c r="S260">
        <v>1.2999999999999999E-2</v>
      </c>
      <c r="T260">
        <v>5.3999999999999999E-2</v>
      </c>
      <c r="U260">
        <v>5.0000000000000001E-3</v>
      </c>
      <c r="V260">
        <v>3.2000000000000001E-2</v>
      </c>
      <c r="W260">
        <v>0.497</v>
      </c>
      <c r="X260">
        <v>1.2999999999999999E-2</v>
      </c>
      <c r="Y260">
        <v>0.59399999999999997</v>
      </c>
      <c r="Z260">
        <v>0.81399999999999995</v>
      </c>
      <c r="AA260">
        <v>2.5000000000000001E-2</v>
      </c>
      <c r="AB260">
        <v>0</v>
      </c>
      <c r="AC260">
        <v>4</v>
      </c>
      <c r="AD260">
        <v>41.743589743589737</v>
      </c>
      <c r="AE260">
        <v>30.461538461538463</v>
      </c>
      <c r="AF260">
        <v>27.794871794871796</v>
      </c>
      <c r="AG260" s="2">
        <f t="shared" si="8"/>
        <v>54.445462878093487</v>
      </c>
      <c r="AH260" s="2">
        <f t="shared" si="9"/>
        <v>6.0491493383742913E-2</v>
      </c>
      <c r="AI260">
        <v>0.48666666666666664</v>
      </c>
      <c r="AJ260">
        <v>0.41743589743589737</v>
      </c>
      <c r="AL260">
        <v>0.46635418359563019</v>
      </c>
      <c r="AM260">
        <v>1340.0161029577439</v>
      </c>
      <c r="AN260">
        <v>1395.373657226562</v>
      </c>
      <c r="AO260">
        <v>4.4961366653442383</v>
      </c>
      <c r="AP260">
        <v>1324.8173828125</v>
      </c>
      <c r="AQ260">
        <v>1360.104292373391</v>
      </c>
      <c r="AR260">
        <v>1364.889148608147</v>
      </c>
      <c r="AS260">
        <v>4.5342178344726563</v>
      </c>
      <c r="AT260">
        <v>0.63479133460077719</v>
      </c>
      <c r="AU260">
        <v>1.239095194671979</v>
      </c>
      <c r="AV260">
        <v>1</v>
      </c>
    </row>
    <row r="261" spans="1:50" x14ac:dyDescent="0.3">
      <c r="A261" s="1">
        <v>1</v>
      </c>
      <c r="B261" s="1">
        <v>50.182099999999998</v>
      </c>
      <c r="C261" s="1">
        <v>0.45629999999999998</v>
      </c>
      <c r="D261" s="1">
        <v>1.3362000000000001</v>
      </c>
      <c r="E261" s="1">
        <v>6.6500000000000004E-2</v>
      </c>
      <c r="F261" s="1">
        <v>17.2197</v>
      </c>
      <c r="G261" s="1">
        <v>0.43919999999999998</v>
      </c>
      <c r="H261" s="1">
        <v>10.3322</v>
      </c>
      <c r="I261" s="1">
        <v>19.190999999999999</v>
      </c>
      <c r="J261" s="1">
        <v>0.33610000000000001</v>
      </c>
      <c r="K261" s="1">
        <v>0</v>
      </c>
      <c r="L261" s="1">
        <v>0</v>
      </c>
      <c r="M261" s="1">
        <v>0</v>
      </c>
      <c r="N261" s="1">
        <v>99.559299999999993</v>
      </c>
      <c r="O261" s="1" t="s">
        <v>79</v>
      </c>
      <c r="P261" t="str" cm="1">
        <f t="array" ref="P261">_xlfn.IFS(A261=1,"Core",A261=2,"Rim",TRUE,"Mantle")</f>
        <v>Core</v>
      </c>
      <c r="Q261" s="1" t="s">
        <v>80</v>
      </c>
      <c r="R261" s="1">
        <v>1.9390000000000001</v>
      </c>
      <c r="S261" s="1">
        <v>1.2999999999999999E-2</v>
      </c>
      <c r="T261" s="1">
        <v>6.0999999999999999E-2</v>
      </c>
      <c r="U261" s="1">
        <v>2E-3</v>
      </c>
      <c r="V261" s="1">
        <v>5.8000000000000003E-2</v>
      </c>
      <c r="W261" s="1">
        <v>0.498</v>
      </c>
      <c r="X261" s="1">
        <v>1.4E-2</v>
      </c>
      <c r="Y261" s="1">
        <v>0.59499999999999997</v>
      </c>
      <c r="Z261" s="1">
        <v>0.79400000000000004</v>
      </c>
      <c r="AA261" s="1">
        <v>2.5000000000000001E-2</v>
      </c>
      <c r="AB261" s="1">
        <v>0</v>
      </c>
      <c r="AC261" s="1">
        <v>4</v>
      </c>
      <c r="AD261" s="2">
        <v>40.530883103624298</v>
      </c>
      <c r="AE261" s="2">
        <v>30.37263910158244</v>
      </c>
      <c r="AF261" s="2">
        <v>29.096477794793262</v>
      </c>
      <c r="AG261" s="2">
        <f t="shared" si="8"/>
        <v>54.437328453796887</v>
      </c>
      <c r="AH261" s="2">
        <f t="shared" si="9"/>
        <v>0.10431654676258992</v>
      </c>
      <c r="AI261" s="2">
        <v>0.4936191934660541</v>
      </c>
      <c r="AJ261" s="2">
        <v>0.40530883103624299</v>
      </c>
      <c r="AK261" s="1"/>
      <c r="AL261" s="1">
        <v>0.37056675072386008</v>
      </c>
      <c r="AM261" s="1">
        <v>1332.625303901684</v>
      </c>
      <c r="AN261" s="1">
        <v>1371.264282226562</v>
      </c>
      <c r="AO261" s="1">
        <v>4.6549358367919922</v>
      </c>
      <c r="AP261" s="1">
        <v>1299.9873046875</v>
      </c>
      <c r="AQ261" s="1">
        <v>1352.6622786268249</v>
      </c>
      <c r="AR261" s="1">
        <v>1351.847301730611</v>
      </c>
      <c r="AS261" s="1">
        <v>4.4926047325134277</v>
      </c>
      <c r="AT261" s="1">
        <v>0.17284466134196921</v>
      </c>
      <c r="AU261" s="1">
        <v>6.9629118977378113E-2</v>
      </c>
      <c r="AV261" s="1">
        <v>1</v>
      </c>
      <c r="AW261" s="1"/>
      <c r="AX261" s="1"/>
    </row>
    <row r="262" spans="1:50" x14ac:dyDescent="0.3">
      <c r="A262">
        <v>1</v>
      </c>
      <c r="B262">
        <v>51.203028335301063</v>
      </c>
      <c r="C262">
        <v>0.35468713105076743</v>
      </c>
      <c r="D262">
        <v>1.1034710743801652</v>
      </c>
      <c r="E262">
        <v>0.12808146399055492</v>
      </c>
      <c r="F262">
        <v>16.098854781582055</v>
      </c>
      <c r="G262">
        <v>0.40394923258559617</v>
      </c>
      <c r="H262">
        <v>10.345041322314049</v>
      </c>
      <c r="I262">
        <v>20.207314049586778</v>
      </c>
      <c r="J262">
        <v>0.29557260920897283</v>
      </c>
      <c r="K262">
        <v>0</v>
      </c>
      <c r="L262" s="1">
        <v>0</v>
      </c>
      <c r="M262">
        <v>0</v>
      </c>
      <c r="N262" s="1">
        <v>100.14</v>
      </c>
      <c r="O262" s="1" t="s">
        <v>79</v>
      </c>
      <c r="P262" t="str" cm="1">
        <f t="array" ref="P262">_xlfn.IFS(A262=1,"Core",A262=2,"Rim",TRUE,"Mantle")</f>
        <v>Core</v>
      </c>
      <c r="Q262" s="1" t="s">
        <v>92</v>
      </c>
      <c r="R262">
        <v>1.9630000000000001</v>
      </c>
      <c r="S262">
        <v>0.01</v>
      </c>
      <c r="T262">
        <v>0.05</v>
      </c>
      <c r="U262">
        <v>4.0000000000000001E-3</v>
      </c>
      <c r="V262">
        <v>2.1000000000000001E-2</v>
      </c>
      <c r="W262">
        <v>0.495</v>
      </c>
      <c r="X262">
        <v>1.2999999999999999E-2</v>
      </c>
      <c r="Y262">
        <v>0.59099999999999997</v>
      </c>
      <c r="Z262">
        <v>0.83</v>
      </c>
      <c r="AA262">
        <v>2.1999999999999999E-2</v>
      </c>
      <c r="AB262">
        <v>0</v>
      </c>
      <c r="AC262">
        <v>4</v>
      </c>
      <c r="AD262">
        <v>42.564102564102569</v>
      </c>
      <c r="AE262">
        <v>30.307692307692307</v>
      </c>
      <c r="AF262">
        <v>27.128205128205135</v>
      </c>
      <c r="AG262" s="2">
        <f t="shared" si="8"/>
        <v>54.41988950276243</v>
      </c>
      <c r="AH262" s="2">
        <f t="shared" si="9"/>
        <v>4.0697674418604654E-2</v>
      </c>
      <c r="AI262">
        <v>0.48410256410256419</v>
      </c>
      <c r="AJ262">
        <v>0.42564102564102568</v>
      </c>
      <c r="AL262">
        <v>6.8725684462282999E-2</v>
      </c>
      <c r="AM262">
        <v>1338.497085287459</v>
      </c>
      <c r="AN262">
        <v>1379.403442382812</v>
      </c>
      <c r="AO262">
        <v>3.798916101455688</v>
      </c>
      <c r="AP262">
        <v>1318.912963867188</v>
      </c>
      <c r="AQ262">
        <v>1360.0705602214509</v>
      </c>
      <c r="AR262">
        <v>1371.1743355537769</v>
      </c>
      <c r="AS262">
        <v>3.510165929794312</v>
      </c>
      <c r="AT262">
        <v>0.36811490345917258</v>
      </c>
      <c r="AU262">
        <v>1.768324837738195</v>
      </c>
      <c r="AV262">
        <v>1</v>
      </c>
    </row>
    <row r="263" spans="1:50" x14ac:dyDescent="0.3">
      <c r="A263">
        <v>1</v>
      </c>
      <c r="B263">
        <v>51.64514460566577</v>
      </c>
      <c r="C263">
        <v>0.30694008488796765</v>
      </c>
      <c r="D263">
        <v>0.91091896160300068</v>
      </c>
      <c r="E263">
        <v>0.13861810285263054</v>
      </c>
      <c r="F263">
        <v>16.713382686802881</v>
      </c>
      <c r="G263">
        <v>0.39605172243608727</v>
      </c>
      <c r="H263">
        <v>11.129053400454053</v>
      </c>
      <c r="I263">
        <v>18.842160694896851</v>
      </c>
      <c r="J263">
        <v>0.20792715427894579</v>
      </c>
      <c r="K263">
        <v>0</v>
      </c>
      <c r="L263" s="1">
        <v>0</v>
      </c>
      <c r="M263">
        <v>1.9802586121804362E-2</v>
      </c>
      <c r="N263" s="1">
        <v>100.30999999999999</v>
      </c>
      <c r="O263" s="1" t="s">
        <v>79</v>
      </c>
      <c r="P263" t="str" cm="1">
        <f t="array" ref="P263">_xlfn.IFS(A263=1,"Core",A263=2,"Rim",TRUE,"Mantle")</f>
        <v>Core</v>
      </c>
      <c r="Q263" s="1" t="s">
        <v>92</v>
      </c>
      <c r="R263">
        <v>1.976</v>
      </c>
      <c r="S263">
        <v>8.9999999999999993E-3</v>
      </c>
      <c r="T263">
        <v>4.1000000000000002E-2</v>
      </c>
      <c r="U263">
        <v>4.0000000000000001E-3</v>
      </c>
      <c r="V263">
        <v>1E-3</v>
      </c>
      <c r="W263">
        <v>0.53400000000000003</v>
      </c>
      <c r="X263">
        <v>1.2999999999999999E-2</v>
      </c>
      <c r="Y263">
        <v>0.63500000000000001</v>
      </c>
      <c r="Z263">
        <v>0.77200000000000002</v>
      </c>
      <c r="AA263">
        <v>1.4999999999999999E-2</v>
      </c>
      <c r="AB263">
        <v>0</v>
      </c>
      <c r="AC263">
        <v>4</v>
      </c>
      <c r="AD263">
        <v>39.488491048593346</v>
      </c>
      <c r="AE263">
        <v>32.480818414322243</v>
      </c>
      <c r="AF263">
        <v>28.030690537084404</v>
      </c>
      <c r="AG263" s="2">
        <f t="shared" si="8"/>
        <v>54.319931565440548</v>
      </c>
      <c r="AH263" s="2">
        <f t="shared" si="9"/>
        <v>1.8691588785046728E-3</v>
      </c>
      <c r="AI263">
        <v>0.47774936061381074</v>
      </c>
      <c r="AJ263">
        <v>0.39488491048593344</v>
      </c>
      <c r="AL263">
        <v>0.22498206567316709</v>
      </c>
      <c r="AM263">
        <v>1345.8742444115339</v>
      </c>
      <c r="AN263">
        <v>1378.684692382812</v>
      </c>
      <c r="AO263">
        <v>1.651945233345032</v>
      </c>
      <c r="AP263">
        <v>1340.755615234375</v>
      </c>
      <c r="AQ263">
        <v>1373.51466806487</v>
      </c>
      <c r="AR263">
        <v>1386.022585693994</v>
      </c>
      <c r="AS263">
        <v>2.2444560527801509</v>
      </c>
      <c r="AT263">
        <v>1.083909304188637</v>
      </c>
      <c r="AU263">
        <v>2.6522644463860359</v>
      </c>
      <c r="AV263">
        <v>0</v>
      </c>
    </row>
    <row r="264" spans="1:50" x14ac:dyDescent="0.3">
      <c r="A264">
        <v>1</v>
      </c>
      <c r="B264">
        <v>50.8</v>
      </c>
      <c r="C264">
        <v>0.41</v>
      </c>
      <c r="D264">
        <v>1.41</v>
      </c>
      <c r="E264">
        <v>0.12</v>
      </c>
      <c r="F264">
        <v>16.899999999999999</v>
      </c>
      <c r="G264">
        <v>0.46</v>
      </c>
      <c r="H264">
        <v>10.28</v>
      </c>
      <c r="I264">
        <v>19.989999999999998</v>
      </c>
      <c r="J264">
        <v>0.28000000000000003</v>
      </c>
      <c r="K264">
        <v>0.01</v>
      </c>
      <c r="L264" s="1">
        <v>0</v>
      </c>
      <c r="M264">
        <v>0.09</v>
      </c>
      <c r="N264" s="1">
        <v>100.74999999999999</v>
      </c>
      <c r="O264" s="1" t="s">
        <v>79</v>
      </c>
      <c r="P264" t="str" cm="1">
        <f t="array" ref="P264">_xlfn.IFS(A264=1,"Core",A264=2,"Rim",TRUE,"Mantle")</f>
        <v>Core</v>
      </c>
      <c r="Q264" s="1" t="s">
        <v>92</v>
      </c>
      <c r="R264">
        <v>1.9410000000000001</v>
      </c>
      <c r="S264">
        <v>1.2E-2</v>
      </c>
      <c r="T264">
        <v>6.4000000000000001E-2</v>
      </c>
      <c r="U264">
        <v>4.0000000000000001E-3</v>
      </c>
      <c r="V264">
        <v>4.8000000000000001E-2</v>
      </c>
      <c r="W264">
        <v>0.49199999999999999</v>
      </c>
      <c r="X264">
        <v>1.4999999999999999E-2</v>
      </c>
      <c r="Y264">
        <v>0.58499999999999996</v>
      </c>
      <c r="Z264">
        <v>0.81799999999999995</v>
      </c>
      <c r="AA264">
        <v>2.1000000000000001E-2</v>
      </c>
      <c r="AB264">
        <v>0</v>
      </c>
      <c r="AC264">
        <v>4</v>
      </c>
      <c r="AD264">
        <v>41.77732379979571</v>
      </c>
      <c r="AE264">
        <v>29.877425944841672</v>
      </c>
      <c r="AF264">
        <v>28.345250255362615</v>
      </c>
      <c r="AG264" s="2">
        <f t="shared" si="8"/>
        <v>54.317548746518106</v>
      </c>
      <c r="AH264" s="2">
        <f t="shared" si="9"/>
        <v>8.8888888888888878E-2</v>
      </c>
      <c r="AI264">
        <v>0.49233912155260467</v>
      </c>
      <c r="AJ264">
        <v>0.41777323799795707</v>
      </c>
      <c r="AL264">
        <v>-0.23046990972545339</v>
      </c>
      <c r="AM264">
        <v>1326.132604254989</v>
      </c>
      <c r="AN264">
        <v>1371.585693359375</v>
      </c>
      <c r="AO264">
        <v>5.6999950408935547</v>
      </c>
      <c r="AP264">
        <v>1300.61865234375</v>
      </c>
      <c r="AQ264">
        <v>1353.2649210469669</v>
      </c>
      <c r="AR264">
        <v>1358.3590690439539</v>
      </c>
      <c r="AS264">
        <v>4.0446934700012207</v>
      </c>
      <c r="AT264">
        <v>6.0158229390708577E-2</v>
      </c>
      <c r="AU264">
        <v>0.7046125644476966</v>
      </c>
      <c r="AV264">
        <v>1</v>
      </c>
    </row>
    <row r="265" spans="1:50" x14ac:dyDescent="0.3">
      <c r="A265">
        <v>1</v>
      </c>
      <c r="B265">
        <v>50.670922955820132</v>
      </c>
      <c r="C265">
        <v>0.43350585457050078</v>
      </c>
      <c r="D265">
        <v>1.2709603463544228</v>
      </c>
      <c r="E265">
        <v>0.18719570992817081</v>
      </c>
      <c r="F265">
        <v>16.739237429892746</v>
      </c>
      <c r="G265">
        <v>0.42365344878480765</v>
      </c>
      <c r="H265">
        <v>10.364730886549246</v>
      </c>
      <c r="I265">
        <v>19.67525435402932</v>
      </c>
      <c r="J265">
        <v>0.27586736199940964</v>
      </c>
      <c r="K265">
        <v>0</v>
      </c>
      <c r="L265" s="1">
        <v>0</v>
      </c>
      <c r="M265">
        <v>8.867165207123881E-2</v>
      </c>
      <c r="N265" s="1">
        <v>100.13</v>
      </c>
      <c r="O265" s="1" t="s">
        <v>79</v>
      </c>
      <c r="P265" t="str" cm="1">
        <f t="array" ref="P265">_xlfn.IFS(A265=1,"Core",A265=2,"Rim",TRUE,"Mantle")</f>
        <v>Core</v>
      </c>
      <c r="Q265" s="1" t="s">
        <v>92</v>
      </c>
      <c r="R265">
        <v>1.948</v>
      </c>
      <c r="S265">
        <v>1.2999999999999999E-2</v>
      </c>
      <c r="T265">
        <v>5.8000000000000003E-2</v>
      </c>
      <c r="U265">
        <v>6.0000000000000001E-3</v>
      </c>
      <c r="V265">
        <v>3.6999999999999998E-2</v>
      </c>
      <c r="W265">
        <v>0.501</v>
      </c>
      <c r="X265">
        <v>1.4E-2</v>
      </c>
      <c r="Y265">
        <v>0.59399999999999997</v>
      </c>
      <c r="Z265">
        <v>0.81</v>
      </c>
      <c r="AA265">
        <v>2.1000000000000001E-2</v>
      </c>
      <c r="AB265">
        <v>0</v>
      </c>
      <c r="AC265">
        <v>4</v>
      </c>
      <c r="AD265">
        <v>41.411042944785279</v>
      </c>
      <c r="AE265">
        <v>30.368098159509199</v>
      </c>
      <c r="AF265">
        <v>28.220858895705518</v>
      </c>
      <c r="AG265" s="2">
        <f t="shared" si="8"/>
        <v>54.246575342465754</v>
      </c>
      <c r="AH265" s="2">
        <f t="shared" si="9"/>
        <v>6.877323420074348E-2</v>
      </c>
      <c r="AI265">
        <v>0.4892638036809816</v>
      </c>
      <c r="AJ265">
        <v>0.41411042944785281</v>
      </c>
      <c r="AL265">
        <v>-0.18854435709900841</v>
      </c>
      <c r="AM265">
        <v>1331.8830165185</v>
      </c>
      <c r="AN265">
        <v>1406.555419921875</v>
      </c>
      <c r="AO265">
        <v>5.7353582382202148</v>
      </c>
      <c r="AP265">
        <v>1322.009887695312</v>
      </c>
      <c r="AQ265">
        <v>1353.780316207567</v>
      </c>
      <c r="AR265">
        <v>1359.4141480283911</v>
      </c>
      <c r="AS265">
        <v>3.6127386093139648</v>
      </c>
      <c r="AT265">
        <v>-9.3516930496662098E-2</v>
      </c>
      <c r="AU265">
        <v>0.61830126527027929</v>
      </c>
      <c r="AV265">
        <v>1</v>
      </c>
    </row>
    <row r="266" spans="1:50" x14ac:dyDescent="0.3">
      <c r="A266">
        <v>1</v>
      </c>
      <c r="B266">
        <v>50.9</v>
      </c>
      <c r="C266">
        <v>0.42</v>
      </c>
      <c r="D266">
        <v>1.24</v>
      </c>
      <c r="E266">
        <v>0.15</v>
      </c>
      <c r="F266">
        <v>16.77</v>
      </c>
      <c r="G266">
        <v>0.52</v>
      </c>
      <c r="H266">
        <v>10.029999999999999</v>
      </c>
      <c r="I266">
        <v>20.54</v>
      </c>
      <c r="J266">
        <v>0.3</v>
      </c>
      <c r="K266">
        <v>0</v>
      </c>
      <c r="L266" s="1">
        <v>0</v>
      </c>
      <c r="M266">
        <v>0.04</v>
      </c>
      <c r="N266" s="1">
        <v>100.91</v>
      </c>
      <c r="O266" s="1" t="s">
        <v>79</v>
      </c>
      <c r="P266" t="str" cm="1">
        <f t="array" ref="P266">_xlfn.IFS(A266=1,"Core",A266=2,"Rim",TRUE,"Mantle")</f>
        <v>Core</v>
      </c>
      <c r="Q266" s="1" t="s">
        <v>92</v>
      </c>
      <c r="R266">
        <v>1.9430000000000001</v>
      </c>
      <c r="S266">
        <v>1.2E-2</v>
      </c>
      <c r="T266">
        <v>5.6000000000000001E-2</v>
      </c>
      <c r="U266">
        <v>5.0000000000000001E-3</v>
      </c>
      <c r="V266">
        <v>5.1999999999999998E-2</v>
      </c>
      <c r="W266">
        <v>0.48299999999999998</v>
      </c>
      <c r="X266">
        <v>1.7000000000000001E-2</v>
      </c>
      <c r="Y266">
        <v>0.57099999999999995</v>
      </c>
      <c r="Z266">
        <v>0.84</v>
      </c>
      <c r="AA266">
        <v>2.1999999999999999E-2</v>
      </c>
      <c r="AB266">
        <v>0</v>
      </c>
      <c r="AC266">
        <v>4</v>
      </c>
      <c r="AD266">
        <v>42.791645440652069</v>
      </c>
      <c r="AE266">
        <v>29.088130412633724</v>
      </c>
      <c r="AF266">
        <v>28.120224146714218</v>
      </c>
      <c r="AG266" s="2">
        <f t="shared" si="8"/>
        <v>54.174573055028461</v>
      </c>
      <c r="AH266" s="2">
        <f t="shared" si="9"/>
        <v>9.7196261682242976E-2</v>
      </c>
      <c r="AI266">
        <v>0.49516046867040253</v>
      </c>
      <c r="AJ266">
        <v>0.42791645440652071</v>
      </c>
      <c r="AL266">
        <v>-0.75548668910834493</v>
      </c>
      <c r="AM266">
        <v>1317.0258188796231</v>
      </c>
      <c r="AN266">
        <v>1394.610107421875</v>
      </c>
      <c r="AO266">
        <v>5.6400651931762704</v>
      </c>
      <c r="AP266">
        <v>1297.682983398438</v>
      </c>
      <c r="AQ266">
        <v>1335.539927990729</v>
      </c>
      <c r="AR266">
        <v>1337.9065580944909</v>
      </c>
      <c r="AS266">
        <v>3.6025829315185551</v>
      </c>
      <c r="AT266">
        <v>-1.668735365559769</v>
      </c>
      <c r="AU266">
        <v>-1.3684260358774549</v>
      </c>
      <c r="AV266">
        <v>1</v>
      </c>
    </row>
    <row r="267" spans="1:50" x14ac:dyDescent="0.3">
      <c r="A267">
        <v>1</v>
      </c>
      <c r="B267">
        <v>50.44721710649295</v>
      </c>
      <c r="C267">
        <v>0.38365875114799136</v>
      </c>
      <c r="D267">
        <v>1.2868152079388173</v>
      </c>
      <c r="E267">
        <v>6.8427096658837297E-2</v>
      </c>
      <c r="F267">
        <v>16.761592964946644</v>
      </c>
      <c r="G267">
        <v>0.44132431628481561</v>
      </c>
      <c r="H267">
        <v>9.9594928519761705</v>
      </c>
      <c r="I267">
        <v>20.213404962573453</v>
      </c>
      <c r="J267">
        <v>0.33391204882925207</v>
      </c>
      <c r="K267">
        <v>3.7563836444762314E-3</v>
      </c>
      <c r="L267" s="1">
        <v>0</v>
      </c>
      <c r="M267">
        <v>3.3198309506587233E-2</v>
      </c>
      <c r="N267" s="1">
        <v>99.9328</v>
      </c>
      <c r="O267" s="1" t="s">
        <v>79</v>
      </c>
      <c r="P267" t="str" cm="1">
        <f t="array" ref="P267">_xlfn.IFS(A267=1,"Core",A267=2,"Rim",TRUE,"Mantle")</f>
        <v>Core</v>
      </c>
      <c r="Q267" s="1" t="s">
        <v>92</v>
      </c>
      <c r="R267">
        <v>1.9430000000000001</v>
      </c>
      <c r="S267">
        <v>1.0999999999999999E-2</v>
      </c>
      <c r="T267">
        <v>5.8000000000000003E-2</v>
      </c>
      <c r="U267">
        <v>2E-3</v>
      </c>
      <c r="V267">
        <v>5.6000000000000001E-2</v>
      </c>
      <c r="W267">
        <v>0.48399999999999999</v>
      </c>
      <c r="X267">
        <v>1.4E-2</v>
      </c>
      <c r="Y267">
        <v>0.57199999999999995</v>
      </c>
      <c r="Z267">
        <v>0.83399999999999996</v>
      </c>
      <c r="AA267">
        <v>2.5000000000000001E-2</v>
      </c>
      <c r="AB267">
        <v>0</v>
      </c>
      <c r="AC267">
        <v>4</v>
      </c>
      <c r="AD267">
        <v>42.551020408163268</v>
      </c>
      <c r="AE267">
        <v>29.183673469387756</v>
      </c>
      <c r="AF267">
        <v>28.265306122448987</v>
      </c>
      <c r="AG267" s="2">
        <f t="shared" si="8"/>
        <v>54.166666666666664</v>
      </c>
      <c r="AH267" s="2">
        <f t="shared" si="9"/>
        <v>0.1037037037037037</v>
      </c>
      <c r="AI267">
        <v>0.49540816326530623</v>
      </c>
      <c r="AJ267">
        <v>0.4255102040816327</v>
      </c>
      <c r="AL267">
        <v>-0.11900236335935691</v>
      </c>
      <c r="AM267">
        <v>1327.4760647215819</v>
      </c>
      <c r="AN267">
        <v>1371.873657226562</v>
      </c>
      <c r="AO267">
        <v>5.2261695861816406</v>
      </c>
      <c r="AP267">
        <v>1295.145874023438</v>
      </c>
      <c r="AQ267">
        <v>1346.1569463286889</v>
      </c>
      <c r="AR267">
        <v>1348.843501942077</v>
      </c>
      <c r="AS267">
        <v>4.4757766723632813</v>
      </c>
      <c r="AT267">
        <v>-0.34116980766702909</v>
      </c>
      <c r="AU267">
        <v>-3.0333804681248472E-4</v>
      </c>
      <c r="AV267">
        <v>1</v>
      </c>
    </row>
    <row r="268" spans="1:50" x14ac:dyDescent="0.3">
      <c r="A268">
        <v>1</v>
      </c>
      <c r="B268">
        <v>51.371275801061529</v>
      </c>
      <c r="C268">
        <v>0.40395517987025747</v>
      </c>
      <c r="D268">
        <v>1.0837821898958129</v>
      </c>
      <c r="E268">
        <v>0.18719874189109495</v>
      </c>
      <c r="F268">
        <v>16.69024572439552</v>
      </c>
      <c r="G268">
        <v>0.4532180066837036</v>
      </c>
      <c r="H268">
        <v>10.867379595046195</v>
      </c>
      <c r="I268">
        <v>18.857810104187145</v>
      </c>
      <c r="J268">
        <v>0.30542952624336545</v>
      </c>
      <c r="K268">
        <v>0</v>
      </c>
      <c r="L268" s="1">
        <v>0</v>
      </c>
      <c r="M268">
        <v>1.9705130725378415E-2</v>
      </c>
      <c r="N268" s="1">
        <v>100.24</v>
      </c>
      <c r="O268" s="1" t="s">
        <v>79</v>
      </c>
      <c r="P268" t="str" cm="1">
        <f t="array" ref="P268">_xlfn.IFS(A268=1,"Core",A268=2,"Rim",TRUE,"Mantle")</f>
        <v>Core</v>
      </c>
      <c r="Q268" s="1" t="s">
        <v>92</v>
      </c>
      <c r="R268">
        <v>1.968</v>
      </c>
      <c r="S268">
        <v>1.2E-2</v>
      </c>
      <c r="T268">
        <v>4.9000000000000002E-2</v>
      </c>
      <c r="U268">
        <v>6.0000000000000001E-3</v>
      </c>
      <c r="V268">
        <v>0.01</v>
      </c>
      <c r="W268">
        <v>0.52500000000000002</v>
      </c>
      <c r="X268">
        <v>1.4999999999999999E-2</v>
      </c>
      <c r="Y268">
        <v>0.62</v>
      </c>
      <c r="Z268">
        <v>0.77400000000000002</v>
      </c>
      <c r="AA268">
        <v>2.3E-2</v>
      </c>
      <c r="AB268">
        <v>0</v>
      </c>
      <c r="AC268">
        <v>4</v>
      </c>
      <c r="AD268">
        <v>39.814814814814817</v>
      </c>
      <c r="AE268">
        <v>31.893004115226336</v>
      </c>
      <c r="AF268">
        <v>28.292181069958851</v>
      </c>
      <c r="AG268" s="2">
        <f t="shared" si="8"/>
        <v>54.148471615720531</v>
      </c>
      <c r="AH268" s="2">
        <f t="shared" si="9"/>
        <v>1.8691588785046728E-2</v>
      </c>
      <c r="AI268">
        <v>0.48199588477366256</v>
      </c>
      <c r="AJ268">
        <v>0.39814814814814814</v>
      </c>
      <c r="AL268">
        <v>1.1176644484429521</v>
      </c>
      <c r="AM268">
        <v>1345.0691918619791</v>
      </c>
      <c r="AN268">
        <v>1384.78955078125</v>
      </c>
      <c r="AO268">
        <v>4.0189957618713379</v>
      </c>
      <c r="AP268">
        <v>1334.654663085938</v>
      </c>
      <c r="AQ268">
        <v>1376.2315290800491</v>
      </c>
      <c r="AR268">
        <v>1384.818314805616</v>
      </c>
      <c r="AS268">
        <v>3.1342067718505859</v>
      </c>
      <c r="AT268">
        <v>1.859150092157051</v>
      </c>
      <c r="AU268">
        <v>2.9385499428598081</v>
      </c>
      <c r="AV268">
        <v>1</v>
      </c>
    </row>
    <row r="269" spans="1:50" x14ac:dyDescent="0.3">
      <c r="A269">
        <v>1</v>
      </c>
      <c r="B269">
        <v>50.48</v>
      </c>
      <c r="C269">
        <v>0.4758</v>
      </c>
      <c r="D269">
        <v>1.1867000000000001</v>
      </c>
      <c r="E269">
        <v>0.16300000000000001</v>
      </c>
      <c r="F269">
        <v>16.57</v>
      </c>
      <c r="G269">
        <v>0.33879999999999999</v>
      </c>
      <c r="H269">
        <v>10.199999999999999</v>
      </c>
      <c r="I269">
        <v>19.63</v>
      </c>
      <c r="J269">
        <v>0.34620000000000001</v>
      </c>
      <c r="K269">
        <v>1.11E-2</v>
      </c>
      <c r="L269" s="1">
        <v>0</v>
      </c>
      <c r="M269">
        <v>0</v>
      </c>
      <c r="N269" s="1">
        <v>99.401599999999988</v>
      </c>
      <c r="O269" s="1" t="s">
        <v>79</v>
      </c>
      <c r="P269" t="str" cm="1">
        <f t="array" ref="P269">_xlfn.IFS(A269=1,"Core",A269=2,"Rim",TRUE,"Mantle")</f>
        <v>Core</v>
      </c>
      <c r="Q269" s="1" t="s">
        <v>92</v>
      </c>
      <c r="R269">
        <v>1.952</v>
      </c>
      <c r="S269">
        <v>1.4E-2</v>
      </c>
      <c r="T269">
        <v>5.3999999999999999E-2</v>
      </c>
      <c r="U269">
        <v>5.0000000000000001E-3</v>
      </c>
      <c r="V269">
        <v>3.5000000000000003E-2</v>
      </c>
      <c r="W269">
        <v>0.501</v>
      </c>
      <c r="X269">
        <v>1.0999999999999999E-2</v>
      </c>
      <c r="Y269">
        <v>0.58799999999999997</v>
      </c>
      <c r="Z269">
        <v>0.81299999999999994</v>
      </c>
      <c r="AA269">
        <v>2.5999999999999999E-2</v>
      </c>
      <c r="AB269">
        <v>1E-3</v>
      </c>
      <c r="AC269">
        <v>4</v>
      </c>
      <c r="AD269">
        <v>41.735112936344969</v>
      </c>
      <c r="AE269">
        <v>30.18480492813142</v>
      </c>
      <c r="AF269">
        <v>28.080082135523622</v>
      </c>
      <c r="AG269" s="2">
        <f t="shared" si="8"/>
        <v>53.994490358126725</v>
      </c>
      <c r="AH269" s="2">
        <f t="shared" si="9"/>
        <v>6.5298507462686575E-2</v>
      </c>
      <c r="AI269">
        <v>0.48947638603696109</v>
      </c>
      <c r="AJ269">
        <v>0.4173511293634497</v>
      </c>
      <c r="AL269">
        <v>0.44764156364562518</v>
      </c>
      <c r="AM269">
        <v>1344.4432161176819</v>
      </c>
      <c r="AN269">
        <v>1382.30419921875</v>
      </c>
      <c r="AO269">
        <v>4.9099011421203613</v>
      </c>
      <c r="AP269">
        <v>1331.897827148438</v>
      </c>
      <c r="AQ269">
        <v>1355.530098028546</v>
      </c>
      <c r="AR269">
        <v>1356.7777696072301</v>
      </c>
      <c r="AS269">
        <v>5.1987018585205078</v>
      </c>
      <c r="AT269">
        <v>0.41599101908468578</v>
      </c>
      <c r="AU269">
        <v>0.57389615707947428</v>
      </c>
      <c r="AV269">
        <v>1</v>
      </c>
    </row>
    <row r="270" spans="1:50" x14ac:dyDescent="0.3">
      <c r="A270">
        <v>1</v>
      </c>
      <c r="B270">
        <v>50.863242576699214</v>
      </c>
      <c r="C270">
        <v>0.46536351977902729</v>
      </c>
      <c r="D270">
        <v>1.1881621781592187</v>
      </c>
      <c r="E270">
        <v>0.15842162375456248</v>
      </c>
      <c r="F270">
        <v>16.594665088290423</v>
      </c>
      <c r="G270">
        <v>0.47526487126368744</v>
      </c>
      <c r="H270">
        <v>10.138983920291999</v>
      </c>
      <c r="I270">
        <v>20.099743513860115</v>
      </c>
      <c r="J270">
        <v>0.31684324750912496</v>
      </c>
      <c r="K270">
        <v>9.901351484660155E-3</v>
      </c>
      <c r="L270" s="1">
        <v>0</v>
      </c>
      <c r="M270">
        <v>5.940810890796093E-2</v>
      </c>
      <c r="N270" s="1">
        <v>100.36999999999999</v>
      </c>
      <c r="O270" s="1" t="s">
        <v>79</v>
      </c>
      <c r="P270" t="str" cm="1">
        <f t="array" ref="P270">_xlfn.IFS(A270=1,"Core",A270=2,"Rim",TRUE,"Mantle")</f>
        <v>Core</v>
      </c>
      <c r="Q270" s="1" t="s">
        <v>92</v>
      </c>
      <c r="R270">
        <v>1.9510000000000001</v>
      </c>
      <c r="S270">
        <v>1.2999999999999999E-2</v>
      </c>
      <c r="T270">
        <v>5.3999999999999999E-2</v>
      </c>
      <c r="U270">
        <v>5.0000000000000001E-3</v>
      </c>
      <c r="V270">
        <v>3.6999999999999998E-2</v>
      </c>
      <c r="W270">
        <v>0.495</v>
      </c>
      <c r="X270">
        <v>1.4999999999999999E-2</v>
      </c>
      <c r="Y270">
        <v>0.57999999999999996</v>
      </c>
      <c r="Z270">
        <v>0.82599999999999996</v>
      </c>
      <c r="AA270">
        <v>2.4E-2</v>
      </c>
      <c r="AB270">
        <v>0</v>
      </c>
      <c r="AC270">
        <v>4</v>
      </c>
      <c r="AD270">
        <v>42.293906810035843</v>
      </c>
      <c r="AE270">
        <v>29.697900665642596</v>
      </c>
      <c r="AF270">
        <v>28.008192524321561</v>
      </c>
      <c r="AG270" s="2">
        <f t="shared" si="8"/>
        <v>53.95348837209302</v>
      </c>
      <c r="AH270" s="2">
        <f t="shared" si="9"/>
        <v>6.9548872180451124E-2</v>
      </c>
      <c r="AI270">
        <v>0.49155145929339483</v>
      </c>
      <c r="AJ270">
        <v>0.42293906810035842</v>
      </c>
      <c r="AL270">
        <v>-9.2567620962860531E-2</v>
      </c>
      <c r="AM270">
        <v>1327.672972506268</v>
      </c>
      <c r="AN270">
        <v>1373.478271484375</v>
      </c>
      <c r="AO270">
        <v>5.1840519905090332</v>
      </c>
      <c r="AP270">
        <v>1299.234375</v>
      </c>
      <c r="AQ270">
        <v>1348.355043882236</v>
      </c>
      <c r="AR270">
        <v>1350.771052895501</v>
      </c>
      <c r="AS270">
        <v>4.0867824554443359</v>
      </c>
      <c r="AT270">
        <v>-0.38286309497425458</v>
      </c>
      <c r="AU270">
        <v>-7.6897634969721906E-2</v>
      </c>
      <c r="AV270">
        <v>1</v>
      </c>
    </row>
    <row r="271" spans="1:50" x14ac:dyDescent="0.3">
      <c r="A271">
        <v>1</v>
      </c>
      <c r="B271">
        <v>50.59</v>
      </c>
      <c r="C271">
        <v>0.31719999999999998</v>
      </c>
      <c r="D271">
        <v>1.0839000000000001</v>
      </c>
      <c r="E271">
        <v>0.2006</v>
      </c>
      <c r="F271">
        <v>15.84</v>
      </c>
      <c r="G271">
        <v>0.49530000000000002</v>
      </c>
      <c r="H271">
        <v>9.92</v>
      </c>
      <c r="I271">
        <v>20.170000000000002</v>
      </c>
      <c r="J271">
        <v>0.33210000000000001</v>
      </c>
      <c r="K271">
        <v>2.93E-2</v>
      </c>
      <c r="L271" s="1">
        <v>0</v>
      </c>
      <c r="M271">
        <v>6.0600000000000001E-2</v>
      </c>
      <c r="N271" s="1">
        <v>99.039000000000001</v>
      </c>
      <c r="O271" s="1" t="s">
        <v>79</v>
      </c>
      <c r="P271" t="str" cm="1">
        <f t="array" ref="P271">_xlfn.IFS(A271=1,"Core",A271=2,"Rim",TRUE,"Mantle")</f>
        <v>Core</v>
      </c>
      <c r="Q271" s="1" t="s">
        <v>92</v>
      </c>
      <c r="R271">
        <v>1.964</v>
      </c>
      <c r="S271">
        <v>8.9999999999999993E-3</v>
      </c>
      <c r="T271">
        <v>0.05</v>
      </c>
      <c r="U271">
        <v>6.0000000000000001E-3</v>
      </c>
      <c r="V271">
        <v>2.3E-2</v>
      </c>
      <c r="W271">
        <v>0.49099999999999999</v>
      </c>
      <c r="X271">
        <v>1.6E-2</v>
      </c>
      <c r="Y271">
        <v>0.57399999999999995</v>
      </c>
      <c r="Z271">
        <v>0.83899999999999997</v>
      </c>
      <c r="AA271">
        <v>2.5000000000000001E-2</v>
      </c>
      <c r="AB271">
        <v>1E-3</v>
      </c>
      <c r="AC271">
        <v>4</v>
      </c>
      <c r="AD271">
        <v>43.180648481729285</v>
      </c>
      <c r="AE271">
        <v>29.541945445187849</v>
      </c>
      <c r="AF271">
        <v>27.277406073082862</v>
      </c>
      <c r="AG271" s="2">
        <f t="shared" si="8"/>
        <v>53.896713615023472</v>
      </c>
      <c r="AH271" s="2">
        <f t="shared" si="9"/>
        <v>4.4747081712062257E-2</v>
      </c>
      <c r="AI271">
        <v>0.48867730313947499</v>
      </c>
      <c r="AJ271">
        <v>0.43180648481729283</v>
      </c>
      <c r="AL271">
        <v>0.45993792472611622</v>
      </c>
      <c r="AM271">
        <v>1331.8848669525639</v>
      </c>
      <c r="AN271">
        <v>1385.060546875</v>
      </c>
      <c r="AO271">
        <v>6.4630508422851563</v>
      </c>
      <c r="AP271">
        <v>1297.212280273438</v>
      </c>
      <c r="AQ271">
        <v>1359.9908508661731</v>
      </c>
      <c r="AR271">
        <v>1365.9002286477789</v>
      </c>
      <c r="AS271">
        <v>4.0364823341369629</v>
      </c>
      <c r="AT271">
        <v>0.63082238408514968</v>
      </c>
      <c r="AU271">
        <v>1.377192804611084</v>
      </c>
      <c r="AV271">
        <v>1</v>
      </c>
    </row>
    <row r="272" spans="1:50" x14ac:dyDescent="0.3">
      <c r="A272">
        <v>1</v>
      </c>
      <c r="B272">
        <v>51.012213680268083</v>
      </c>
      <c r="C272">
        <v>0.46536763256455743</v>
      </c>
      <c r="D272">
        <v>1.2277784348511729</v>
      </c>
      <c r="E272">
        <v>9.9014389907352646E-2</v>
      </c>
      <c r="F272">
        <v>16.565107431500099</v>
      </c>
      <c r="G272">
        <v>0.53467770549970439</v>
      </c>
      <c r="H272">
        <v>10.139073526512911</v>
      </c>
      <c r="I272">
        <v>20.060315395229651</v>
      </c>
      <c r="J272">
        <v>0.34655036467573425</v>
      </c>
      <c r="K272">
        <v>9.9014389907352649E-3</v>
      </c>
      <c r="L272" s="1">
        <v>0</v>
      </c>
      <c r="M272">
        <v>0</v>
      </c>
      <c r="N272" s="1">
        <v>100.46000000000001</v>
      </c>
      <c r="O272" s="1" t="s">
        <v>79</v>
      </c>
      <c r="P272" t="str" cm="1">
        <f t="array" ref="P272">_xlfn.IFS(A272=1,"Core",A272=2,"Rim",TRUE,"Mantle")</f>
        <v>Core</v>
      </c>
      <c r="Q272" s="1" t="s">
        <v>92</v>
      </c>
      <c r="R272">
        <v>1.9530000000000001</v>
      </c>
      <c r="S272">
        <v>1.2999999999999999E-2</v>
      </c>
      <c r="T272">
        <v>5.5E-2</v>
      </c>
      <c r="U272">
        <v>3.0000000000000001E-3</v>
      </c>
      <c r="V272">
        <v>3.5000000000000003E-2</v>
      </c>
      <c r="W272">
        <v>0.495</v>
      </c>
      <c r="X272">
        <v>1.7000000000000001E-2</v>
      </c>
      <c r="Y272">
        <v>0.57799999999999996</v>
      </c>
      <c r="Z272">
        <v>0.82299999999999995</v>
      </c>
      <c r="AA272">
        <v>2.5999999999999999E-2</v>
      </c>
      <c r="AB272">
        <v>0</v>
      </c>
      <c r="AC272">
        <v>4</v>
      </c>
      <c r="AD272">
        <v>42.248459958932244</v>
      </c>
      <c r="AE272">
        <v>29.671457905544145</v>
      </c>
      <c r="AF272">
        <v>28.080082135523622</v>
      </c>
      <c r="AG272" s="2">
        <f t="shared" si="8"/>
        <v>53.867660764212488</v>
      </c>
      <c r="AH272" s="2">
        <f t="shared" si="9"/>
        <v>6.6037735849056603E-2</v>
      </c>
      <c r="AI272">
        <v>0.49204312114989746</v>
      </c>
      <c r="AJ272">
        <v>0.42248459958932244</v>
      </c>
      <c r="AL272">
        <v>0.46156612850195339</v>
      </c>
      <c r="AM272">
        <v>1326.38469501445</v>
      </c>
      <c r="AN272">
        <v>1347.627563476562</v>
      </c>
      <c r="AO272">
        <v>4.2838907241821289</v>
      </c>
      <c r="AP272">
        <v>1286.572143554688</v>
      </c>
      <c r="AQ272">
        <v>1356.2610031667491</v>
      </c>
      <c r="AR272">
        <v>1359.4926506002059</v>
      </c>
      <c r="AS272">
        <v>4.3602523803710938</v>
      </c>
      <c r="AT272">
        <v>0.54224082476775948</v>
      </c>
      <c r="AU272">
        <v>0.95131807549726588</v>
      </c>
      <c r="AV272">
        <v>1</v>
      </c>
    </row>
    <row r="273" spans="1:48" x14ac:dyDescent="0.3">
      <c r="A273">
        <v>1</v>
      </c>
      <c r="B273">
        <v>51.8</v>
      </c>
      <c r="C273">
        <v>0.3</v>
      </c>
      <c r="D273">
        <v>1.44</v>
      </c>
      <c r="E273">
        <v>0.21</v>
      </c>
      <c r="F273">
        <v>15.85</v>
      </c>
      <c r="G273">
        <v>0.44</v>
      </c>
      <c r="H273">
        <v>10.36</v>
      </c>
      <c r="I273">
        <v>19.309999999999999</v>
      </c>
      <c r="J273">
        <v>0.28000000000000003</v>
      </c>
      <c r="K273">
        <v>0.03</v>
      </c>
      <c r="L273" s="1">
        <v>0</v>
      </c>
      <c r="M273">
        <v>0.05</v>
      </c>
      <c r="N273" s="1">
        <v>100.07</v>
      </c>
      <c r="O273" s="1" t="s">
        <v>79</v>
      </c>
      <c r="P273" t="str" cm="1">
        <f t="array" ref="P273">_xlfn.IFS(A273=1,"Core",A273=2,"Rim",TRUE,"Mantle")</f>
        <v>Core</v>
      </c>
      <c r="Q273" s="1" t="s">
        <v>92</v>
      </c>
      <c r="R273">
        <v>1.9810000000000001</v>
      </c>
      <c r="S273">
        <v>8.9999999999999993E-3</v>
      </c>
      <c r="T273">
        <v>6.5000000000000002E-2</v>
      </c>
      <c r="U273">
        <v>6.0000000000000001E-3</v>
      </c>
      <c r="V273">
        <v>0</v>
      </c>
      <c r="W273">
        <v>0.50700000000000001</v>
      </c>
      <c r="X273">
        <v>1.4E-2</v>
      </c>
      <c r="Y273">
        <v>0.59</v>
      </c>
      <c r="Z273">
        <v>0.79100000000000004</v>
      </c>
      <c r="AA273">
        <v>2.1000000000000001E-2</v>
      </c>
      <c r="AB273">
        <v>1E-3</v>
      </c>
      <c r="AC273">
        <v>3.9860000000000002</v>
      </c>
      <c r="AD273">
        <v>41.587802313354366</v>
      </c>
      <c r="AE273">
        <v>31.019978969505779</v>
      </c>
      <c r="AF273">
        <v>27.392218717139848</v>
      </c>
      <c r="AG273" s="2">
        <f t="shared" si="8"/>
        <v>53.783044667274382</v>
      </c>
      <c r="AH273" s="2">
        <f t="shared" si="9"/>
        <v>0</v>
      </c>
      <c r="AI273">
        <v>0.48186119873817035</v>
      </c>
      <c r="AJ273">
        <v>0.41587802313354366</v>
      </c>
      <c r="AL273">
        <v>2.2961356549132792</v>
      </c>
      <c r="AM273">
        <v>1354.365408347164</v>
      </c>
      <c r="AN273">
        <v>1366.488037109375</v>
      </c>
      <c r="AO273">
        <v>5.8472208976745614</v>
      </c>
      <c r="AP273">
        <v>1317.372192382812</v>
      </c>
      <c r="AQ273">
        <v>1399.4872605582379</v>
      </c>
      <c r="AR273">
        <v>1403.3363519552561</v>
      </c>
      <c r="AS273">
        <v>3.341686487197876</v>
      </c>
      <c r="AT273">
        <v>3.9820259967286802</v>
      </c>
      <c r="AU273">
        <v>4.4636735047866303</v>
      </c>
      <c r="AV273">
        <v>0</v>
      </c>
    </row>
    <row r="274" spans="1:48" x14ac:dyDescent="0.3">
      <c r="A274">
        <v>1</v>
      </c>
      <c r="B274">
        <v>50.897528288891067</v>
      </c>
      <c r="C274">
        <v>0.42365344878480765</v>
      </c>
      <c r="D274">
        <v>1.1527314769261043</v>
      </c>
      <c r="E274">
        <v>0.11822886942831839</v>
      </c>
      <c r="F274">
        <v>16.70968021253567</v>
      </c>
      <c r="G274">
        <v>0.44335826035619402</v>
      </c>
      <c r="H274">
        <v>10.118420741906917</v>
      </c>
      <c r="I274">
        <v>19.901859687100263</v>
      </c>
      <c r="J274">
        <v>0.344834202499262</v>
      </c>
      <c r="K274">
        <v>1.9704811571386403E-2</v>
      </c>
      <c r="L274" s="1">
        <v>0</v>
      </c>
      <c r="M274">
        <v>0</v>
      </c>
      <c r="N274" s="1">
        <v>100.13</v>
      </c>
      <c r="O274" s="1" t="s">
        <v>79</v>
      </c>
      <c r="P274" t="str" cm="1">
        <f t="array" ref="P274">_xlfn.IFS(A274=1,"Core",A274=2,"Rim",TRUE,"Mantle")</f>
        <v>Core</v>
      </c>
      <c r="Q274" s="1" t="s">
        <v>92</v>
      </c>
      <c r="R274">
        <v>1.9550000000000001</v>
      </c>
      <c r="S274">
        <v>1.2E-2</v>
      </c>
      <c r="T274">
        <v>5.1999999999999998E-2</v>
      </c>
      <c r="U274">
        <v>4.0000000000000001E-3</v>
      </c>
      <c r="V274">
        <v>3.5999999999999997E-2</v>
      </c>
      <c r="W274">
        <v>0.501</v>
      </c>
      <c r="X274">
        <v>1.4E-2</v>
      </c>
      <c r="Y274">
        <v>0.57899999999999996</v>
      </c>
      <c r="Z274">
        <v>0.81899999999999995</v>
      </c>
      <c r="AA274">
        <v>2.5999999999999999E-2</v>
      </c>
      <c r="AB274">
        <v>1E-3</v>
      </c>
      <c r="AC274">
        <v>4</v>
      </c>
      <c r="AD274">
        <v>42.021549512570544</v>
      </c>
      <c r="AE274">
        <v>29.70754232939969</v>
      </c>
      <c r="AF274">
        <v>28.270908158029762</v>
      </c>
      <c r="AG274" s="2">
        <f t="shared" si="8"/>
        <v>53.6111111111111</v>
      </c>
      <c r="AH274" s="2">
        <f t="shared" si="9"/>
        <v>6.7039106145251381E-2</v>
      </c>
      <c r="AI274">
        <v>0.49281682914315034</v>
      </c>
      <c r="AJ274">
        <v>0.42021549512570544</v>
      </c>
      <c r="AL274">
        <v>0.46326462194524609</v>
      </c>
      <c r="AM274">
        <v>1334.630584457982</v>
      </c>
      <c r="AN274">
        <v>1351.543334960938</v>
      </c>
      <c r="AO274">
        <v>4.2245321273803711</v>
      </c>
      <c r="AP274">
        <v>1295.0009765625</v>
      </c>
      <c r="AQ274">
        <v>1356.013286715304</v>
      </c>
      <c r="AR274">
        <v>1357.9471955964741</v>
      </c>
      <c r="AS274">
        <v>4.4780535697937012</v>
      </c>
      <c r="AT274">
        <v>0.50555856812161437</v>
      </c>
      <c r="AU274">
        <v>0.75035432682372161</v>
      </c>
      <c r="AV274">
        <v>1</v>
      </c>
    </row>
    <row r="275" spans="1:48" x14ac:dyDescent="0.3">
      <c r="A275">
        <v>1</v>
      </c>
      <c r="B275">
        <v>51.43001278395122</v>
      </c>
      <c r="C275">
        <v>0.36454223620808335</v>
      </c>
      <c r="D275">
        <v>1.1231841872357162</v>
      </c>
      <c r="E275">
        <v>0.18719736453928607</v>
      </c>
      <c r="F275">
        <v>16.227055757694956</v>
      </c>
      <c r="G275">
        <v>0.41380470056052704</v>
      </c>
      <c r="H275">
        <v>10.502757399940997</v>
      </c>
      <c r="I275">
        <v>19.64587078375455</v>
      </c>
      <c r="J275">
        <v>0.27586980037368475</v>
      </c>
      <c r="K275">
        <v>0</v>
      </c>
      <c r="L275" s="1">
        <v>0</v>
      </c>
      <c r="M275">
        <v>1.9704985740977482E-2</v>
      </c>
      <c r="N275" s="1">
        <v>100.19</v>
      </c>
      <c r="O275" s="1" t="s">
        <v>79</v>
      </c>
      <c r="P275" t="str" cm="1">
        <f t="array" ref="P275">_xlfn.IFS(A275=1,"Core",A275=2,"Rim",TRUE,"Mantle")</f>
        <v>Core</v>
      </c>
      <c r="Q275" s="1" t="s">
        <v>92</v>
      </c>
      <c r="R275">
        <v>1.972</v>
      </c>
      <c r="S275">
        <v>1.0999999999999999E-2</v>
      </c>
      <c r="T275">
        <v>5.0999999999999997E-2</v>
      </c>
      <c r="U275">
        <v>6.0000000000000001E-3</v>
      </c>
      <c r="V275">
        <v>0</v>
      </c>
      <c r="W275">
        <v>0.52</v>
      </c>
      <c r="X275">
        <v>1.2999999999999999E-2</v>
      </c>
      <c r="Y275">
        <v>0.6</v>
      </c>
      <c r="Z275">
        <v>0.80700000000000005</v>
      </c>
      <c r="AA275">
        <v>2.1000000000000001E-2</v>
      </c>
      <c r="AB275">
        <v>0</v>
      </c>
      <c r="AC275">
        <v>4</v>
      </c>
      <c r="AD275">
        <v>41.597938144329895</v>
      </c>
      <c r="AE275">
        <v>30.927835051546388</v>
      </c>
      <c r="AF275">
        <v>27.47422680412371</v>
      </c>
      <c r="AG275" s="2">
        <f t="shared" si="8"/>
        <v>53.571428571428569</v>
      </c>
      <c r="AH275" s="2">
        <f t="shared" si="9"/>
        <v>0</v>
      </c>
      <c r="AI275">
        <v>0.48273195876288655</v>
      </c>
      <c r="AJ275">
        <v>0.41597938144329893</v>
      </c>
      <c r="AL275">
        <v>0.67922041285453005</v>
      </c>
      <c r="AM275">
        <v>1343.411306234329</v>
      </c>
      <c r="AN275">
        <v>1398.6201171875</v>
      </c>
      <c r="AO275">
        <v>4.3040070533752441</v>
      </c>
      <c r="AP275">
        <v>1326.6298828125</v>
      </c>
      <c r="AQ275">
        <v>1373.3041293282599</v>
      </c>
      <c r="AR275">
        <v>1386.578204050865</v>
      </c>
      <c r="AS275">
        <v>3.4788699150085449</v>
      </c>
      <c r="AT275">
        <v>1.522557583903108</v>
      </c>
      <c r="AU275">
        <v>3.1914754427216319</v>
      </c>
      <c r="AV275">
        <v>0</v>
      </c>
    </row>
    <row r="276" spans="1:48" x14ac:dyDescent="0.3">
      <c r="A276">
        <v>1</v>
      </c>
      <c r="B276">
        <v>50.45</v>
      </c>
      <c r="C276">
        <v>0.3795</v>
      </c>
      <c r="D276">
        <v>1.1605000000000001</v>
      </c>
      <c r="E276">
        <v>0.22009999999999999</v>
      </c>
      <c r="F276">
        <v>16.600000000000001</v>
      </c>
      <c r="G276">
        <v>0.47849999999999998</v>
      </c>
      <c r="H276">
        <v>10.09</v>
      </c>
      <c r="I276">
        <v>19.62</v>
      </c>
      <c r="J276">
        <v>0.29020000000000001</v>
      </c>
      <c r="K276">
        <v>7.3000000000000001E-3</v>
      </c>
      <c r="L276" s="1">
        <v>0</v>
      </c>
      <c r="M276">
        <v>0</v>
      </c>
      <c r="N276" s="1">
        <v>99.29610000000001</v>
      </c>
      <c r="O276" s="1" t="s">
        <v>79</v>
      </c>
      <c r="P276" t="str" cm="1">
        <f t="array" ref="P276">_xlfn.IFS(A276=1,"Core",A276=2,"Rim",TRUE,"Mantle")</f>
        <v>Core</v>
      </c>
      <c r="Q276" s="1" t="s">
        <v>92</v>
      </c>
      <c r="R276">
        <v>1.9550000000000001</v>
      </c>
      <c r="S276">
        <v>1.0999999999999999E-2</v>
      </c>
      <c r="T276">
        <v>5.2999999999999999E-2</v>
      </c>
      <c r="U276">
        <v>7.0000000000000001E-3</v>
      </c>
      <c r="V276">
        <v>2.9000000000000001E-2</v>
      </c>
      <c r="W276">
        <v>0.50900000000000001</v>
      </c>
      <c r="X276">
        <v>1.6E-2</v>
      </c>
      <c r="Y276">
        <v>0.58299999999999996</v>
      </c>
      <c r="Z276">
        <v>0.81499999999999995</v>
      </c>
      <c r="AA276">
        <v>2.1999999999999999E-2</v>
      </c>
      <c r="AB276">
        <v>0</v>
      </c>
      <c r="AC276">
        <v>4</v>
      </c>
      <c r="AD276">
        <v>41.752049180327866</v>
      </c>
      <c r="AE276">
        <v>29.866803278688526</v>
      </c>
      <c r="AF276">
        <v>28.381147540983608</v>
      </c>
      <c r="AG276" s="2">
        <f t="shared" si="8"/>
        <v>53.38827838827838</v>
      </c>
      <c r="AH276" s="2">
        <f t="shared" si="9"/>
        <v>5.3903345724907063E-2</v>
      </c>
      <c r="AI276">
        <v>0.49257172131147542</v>
      </c>
      <c r="AJ276">
        <v>0.41752049180327866</v>
      </c>
      <c r="AL276">
        <v>0.1132199394656013</v>
      </c>
      <c r="AM276">
        <v>1328.7262817996041</v>
      </c>
      <c r="AN276">
        <v>1418.453369140625</v>
      </c>
      <c r="AO276">
        <v>6.3083386421203613</v>
      </c>
      <c r="AP276">
        <v>1308.365478515625</v>
      </c>
      <c r="AQ276">
        <v>1356.893670400525</v>
      </c>
      <c r="AR276">
        <v>1362.8725056111059</v>
      </c>
      <c r="AS276">
        <v>3.4598226547241211</v>
      </c>
      <c r="AT276">
        <v>0.28926907354752979</v>
      </c>
      <c r="AU276">
        <v>1.044630833970267</v>
      </c>
      <c r="AV276">
        <v>1</v>
      </c>
    </row>
    <row r="277" spans="1:48" x14ac:dyDescent="0.3">
      <c r="A277">
        <v>1</v>
      </c>
      <c r="B277">
        <v>51.42</v>
      </c>
      <c r="C277">
        <v>0.44</v>
      </c>
      <c r="D277">
        <v>1.22</v>
      </c>
      <c r="E277">
        <v>0.13</v>
      </c>
      <c r="F277">
        <v>16.45</v>
      </c>
      <c r="G277">
        <v>0.51</v>
      </c>
      <c r="H277">
        <v>10.35</v>
      </c>
      <c r="I277">
        <v>19.53</v>
      </c>
      <c r="J277">
        <v>0.37</v>
      </c>
      <c r="K277">
        <v>0</v>
      </c>
      <c r="L277" s="1">
        <v>0</v>
      </c>
      <c r="M277">
        <v>0.02</v>
      </c>
      <c r="N277" s="1">
        <v>100.44</v>
      </c>
      <c r="O277" s="1" t="s">
        <v>79</v>
      </c>
      <c r="P277" t="str" cm="1">
        <f t="array" ref="P277">_xlfn.IFS(A277=1,"Core",A277=2,"Rim",TRUE,"Mantle")</f>
        <v>Core</v>
      </c>
      <c r="Q277" s="1" t="s">
        <v>92</v>
      </c>
      <c r="R277">
        <v>1.9670000000000001</v>
      </c>
      <c r="S277">
        <v>1.2999999999999999E-2</v>
      </c>
      <c r="T277">
        <v>5.5E-2</v>
      </c>
      <c r="U277">
        <v>4.0000000000000001E-3</v>
      </c>
      <c r="V277">
        <v>8.9999999999999993E-3</v>
      </c>
      <c r="W277">
        <v>0.51800000000000002</v>
      </c>
      <c r="X277">
        <v>1.7000000000000001E-2</v>
      </c>
      <c r="Y277">
        <v>0.59</v>
      </c>
      <c r="Z277">
        <v>0.80100000000000005</v>
      </c>
      <c r="AA277">
        <v>2.7E-2</v>
      </c>
      <c r="AB277">
        <v>0</v>
      </c>
      <c r="AC277">
        <v>4</v>
      </c>
      <c r="AD277">
        <v>41.395348837209298</v>
      </c>
      <c r="AE277">
        <v>30.490956072351416</v>
      </c>
      <c r="AF277">
        <v>28.113695090439279</v>
      </c>
      <c r="AG277" s="2">
        <f t="shared" si="8"/>
        <v>53.249097472924177</v>
      </c>
      <c r="AH277" s="2">
        <f t="shared" si="9"/>
        <v>1.7077798861480073E-2</v>
      </c>
      <c r="AI277">
        <v>0.48811369509043928</v>
      </c>
      <c r="AJ277">
        <v>0.413953488372093</v>
      </c>
      <c r="AL277">
        <v>1.6514459494964451</v>
      </c>
      <c r="AM277">
        <v>1340.1882358901389</v>
      </c>
      <c r="AN277">
        <v>1382.080200195312</v>
      </c>
      <c r="AO277">
        <v>3.975609302520752</v>
      </c>
      <c r="AP277">
        <v>1309.518676757812</v>
      </c>
      <c r="AQ277">
        <v>1376.936273818309</v>
      </c>
      <c r="AR277">
        <v>1386.756219162146</v>
      </c>
      <c r="AS277">
        <v>4.6654667854309082</v>
      </c>
      <c r="AT277">
        <v>2.4102067974204151</v>
      </c>
      <c r="AU277">
        <v>3.6479188755670329</v>
      </c>
      <c r="AV277">
        <v>1</v>
      </c>
    </row>
    <row r="278" spans="1:48" x14ac:dyDescent="0.3">
      <c r="A278">
        <v>1</v>
      </c>
      <c r="B278">
        <v>50.99</v>
      </c>
      <c r="C278">
        <v>0.3755</v>
      </c>
      <c r="D278">
        <v>1.0087999999999999</v>
      </c>
      <c r="E278">
        <v>0.25729999999999997</v>
      </c>
      <c r="F278">
        <v>15.99</v>
      </c>
      <c r="G278">
        <v>0.41739999999999999</v>
      </c>
      <c r="H278">
        <v>10.220000000000001</v>
      </c>
      <c r="I278">
        <v>19.45</v>
      </c>
      <c r="J278">
        <v>0.28889999999999999</v>
      </c>
      <c r="K278">
        <v>1.2800000000000001E-2</v>
      </c>
      <c r="L278" s="1">
        <v>0</v>
      </c>
      <c r="M278">
        <v>0</v>
      </c>
      <c r="N278" s="1">
        <v>99.0107</v>
      </c>
      <c r="O278" s="1" t="s">
        <v>79</v>
      </c>
      <c r="P278" t="str" cm="1">
        <f t="array" ref="P278">_xlfn.IFS(A278=1,"Core",A278=2,"Rim",TRUE,"Mantle")</f>
        <v>Core</v>
      </c>
      <c r="Q278" s="1" t="s">
        <v>92</v>
      </c>
      <c r="R278">
        <v>1.9770000000000001</v>
      </c>
      <c r="S278">
        <v>1.0999999999999999E-2</v>
      </c>
      <c r="T278">
        <v>4.5999999999999999E-2</v>
      </c>
      <c r="U278">
        <v>8.0000000000000002E-3</v>
      </c>
      <c r="V278">
        <v>0</v>
      </c>
      <c r="W278">
        <v>0.51900000000000002</v>
      </c>
      <c r="X278">
        <v>1.4E-2</v>
      </c>
      <c r="Y278">
        <v>0.59099999999999997</v>
      </c>
      <c r="Z278">
        <v>0.80800000000000005</v>
      </c>
      <c r="AA278">
        <v>2.1999999999999999E-2</v>
      </c>
      <c r="AB278">
        <v>1E-3</v>
      </c>
      <c r="AC278">
        <v>3.996</v>
      </c>
      <c r="AD278">
        <v>41.821946169772254</v>
      </c>
      <c r="AE278">
        <v>30.590062111801242</v>
      </c>
      <c r="AF278">
        <v>27.587991718426501</v>
      </c>
      <c r="AG278" s="2">
        <f t="shared" si="8"/>
        <v>53.243243243243242</v>
      </c>
      <c r="AH278" s="2">
        <f t="shared" si="9"/>
        <v>0</v>
      </c>
      <c r="AI278">
        <v>0.48498964803312627</v>
      </c>
      <c r="AJ278">
        <v>0.41821946169772256</v>
      </c>
      <c r="AL278">
        <v>0.94112221492452974</v>
      </c>
      <c r="AM278">
        <v>1344.962745166391</v>
      </c>
      <c r="AN278">
        <v>1402.905883789062</v>
      </c>
      <c r="AO278">
        <v>5.4248781204223633</v>
      </c>
      <c r="AP278">
        <v>1329.245483398438</v>
      </c>
      <c r="AQ278">
        <v>1374.0462634010771</v>
      </c>
      <c r="AR278">
        <v>1386.0143405960721</v>
      </c>
      <c r="AS278">
        <v>3.6045539379119869</v>
      </c>
      <c r="AT278">
        <v>1.6837336330427211</v>
      </c>
      <c r="AU278">
        <v>3.1890426756256178</v>
      </c>
      <c r="AV278">
        <v>0</v>
      </c>
    </row>
    <row r="279" spans="1:48" x14ac:dyDescent="0.3">
      <c r="A279">
        <v>1</v>
      </c>
      <c r="B279">
        <v>51.59</v>
      </c>
      <c r="C279">
        <v>0.34</v>
      </c>
      <c r="D279">
        <v>1.42</v>
      </c>
      <c r="E279">
        <v>0.18</v>
      </c>
      <c r="F279">
        <v>16.62</v>
      </c>
      <c r="G279">
        <v>0.37</v>
      </c>
      <c r="H279">
        <v>10.46</v>
      </c>
      <c r="I279">
        <v>19.48</v>
      </c>
      <c r="J279">
        <v>0.3</v>
      </c>
      <c r="K279">
        <v>0.08</v>
      </c>
      <c r="L279" s="1">
        <v>0</v>
      </c>
      <c r="M279">
        <v>0.05</v>
      </c>
      <c r="N279" s="1">
        <v>100.89000000000001</v>
      </c>
      <c r="O279" s="1" t="s">
        <v>79</v>
      </c>
      <c r="P279" t="str" cm="1">
        <f t="array" ref="P279">_xlfn.IFS(A279=1,"Core",A279=2,"Rim",TRUE,"Mantle")</f>
        <v>Core</v>
      </c>
      <c r="Q279" s="1" t="s">
        <v>92</v>
      </c>
      <c r="R279">
        <v>1.9650000000000001</v>
      </c>
      <c r="S279">
        <v>0.01</v>
      </c>
      <c r="T279">
        <v>6.4000000000000001E-2</v>
      </c>
      <c r="U279">
        <v>5.0000000000000001E-3</v>
      </c>
      <c r="V279">
        <v>7.0000000000000001E-3</v>
      </c>
      <c r="W279">
        <v>0.52200000000000002</v>
      </c>
      <c r="X279">
        <v>1.2E-2</v>
      </c>
      <c r="Y279">
        <v>0.59399999999999997</v>
      </c>
      <c r="Z279">
        <v>0.79500000000000004</v>
      </c>
      <c r="AA279">
        <v>2.1999999999999999E-2</v>
      </c>
      <c r="AB279">
        <v>4.0000000000000001E-3</v>
      </c>
      <c r="AC279">
        <v>4</v>
      </c>
      <c r="AD279">
        <v>41.191709844559576</v>
      </c>
      <c r="AE279">
        <v>30.777202072538852</v>
      </c>
      <c r="AF279">
        <v>28.031088082901555</v>
      </c>
      <c r="AG279" s="2">
        <f t="shared" si="8"/>
        <v>53.225806451612897</v>
      </c>
      <c r="AH279" s="2">
        <f t="shared" si="9"/>
        <v>1.3232514177693762E-2</v>
      </c>
      <c r="AI279">
        <v>0.48626943005181344</v>
      </c>
      <c r="AJ279">
        <v>0.41191709844559576</v>
      </c>
      <c r="AL279">
        <v>1.4717590975133921</v>
      </c>
      <c r="AM279">
        <v>1351.3490593473889</v>
      </c>
      <c r="AN279">
        <v>1346.383666992188</v>
      </c>
      <c r="AO279">
        <v>4.795628547668457</v>
      </c>
      <c r="AP279">
        <v>1305.210083007812</v>
      </c>
      <c r="AQ279">
        <v>1382.9916793660759</v>
      </c>
      <c r="AR279">
        <v>1382.503570749222</v>
      </c>
      <c r="AS279">
        <v>3.667664527893066</v>
      </c>
      <c r="AT279">
        <v>2.8270731274942591</v>
      </c>
      <c r="AU279">
        <v>2.765673854347547</v>
      </c>
      <c r="AV279">
        <v>0</v>
      </c>
    </row>
    <row r="280" spans="1:48" x14ac:dyDescent="0.3">
      <c r="A280">
        <v>1</v>
      </c>
      <c r="B280">
        <v>50.842689191859314</v>
      </c>
      <c r="C280">
        <v>0.45545544358822371</v>
      </c>
      <c r="D280">
        <v>1.2574530725153132</v>
      </c>
      <c r="E280">
        <v>0.12871566884015018</v>
      </c>
      <c r="F280">
        <v>16.742938154514921</v>
      </c>
      <c r="G280">
        <v>0.47525785417901595</v>
      </c>
      <c r="H280">
        <v>10.119031811894882</v>
      </c>
      <c r="I280">
        <v>19.881620233155502</v>
      </c>
      <c r="J280">
        <v>0.297036158861885</v>
      </c>
      <c r="K280">
        <v>0</v>
      </c>
      <c r="L280" s="1">
        <v>0</v>
      </c>
      <c r="M280">
        <v>1.9802410590792335E-2</v>
      </c>
      <c r="N280" s="1">
        <v>100.22</v>
      </c>
      <c r="O280" s="1" t="s">
        <v>79</v>
      </c>
      <c r="P280" t="str" cm="1">
        <f t="array" ref="P280">_xlfn.IFS(A280=1,"Core",A280=2,"Rim",TRUE,"Mantle")</f>
        <v>Core</v>
      </c>
      <c r="Q280" s="1" t="s">
        <v>92</v>
      </c>
      <c r="R280">
        <v>1.9530000000000001</v>
      </c>
      <c r="S280">
        <v>1.2999999999999999E-2</v>
      </c>
      <c r="T280">
        <v>5.7000000000000002E-2</v>
      </c>
      <c r="U280">
        <v>4.0000000000000001E-3</v>
      </c>
      <c r="V280">
        <v>2.9000000000000001E-2</v>
      </c>
      <c r="W280">
        <v>0.50900000000000001</v>
      </c>
      <c r="X280">
        <v>1.4999999999999999E-2</v>
      </c>
      <c r="Y280">
        <v>0.57899999999999996</v>
      </c>
      <c r="Z280">
        <v>0.81799999999999995</v>
      </c>
      <c r="AA280">
        <v>2.1999999999999999E-2</v>
      </c>
      <c r="AB280">
        <v>0</v>
      </c>
      <c r="AC280">
        <v>4</v>
      </c>
      <c r="AD280">
        <v>41.948717948717949</v>
      </c>
      <c r="AE280">
        <v>29.69230769230769</v>
      </c>
      <c r="AF280">
        <v>28.358974358974358</v>
      </c>
      <c r="AG280" s="2">
        <f t="shared" si="8"/>
        <v>53.216911764705877</v>
      </c>
      <c r="AH280" s="2">
        <f t="shared" si="9"/>
        <v>5.3903345724907063E-2</v>
      </c>
      <c r="AI280">
        <v>0.49333333333333335</v>
      </c>
      <c r="AJ280">
        <v>0.41948717948717951</v>
      </c>
      <c r="AL280">
        <v>0.15997392050386591</v>
      </c>
      <c r="AM280">
        <v>1328.059092538484</v>
      </c>
      <c r="AN280">
        <v>1393.91357421875</v>
      </c>
      <c r="AO280">
        <v>5.3809647560119629</v>
      </c>
      <c r="AP280">
        <v>1307.83447265625</v>
      </c>
      <c r="AQ280">
        <v>1356.411050397093</v>
      </c>
      <c r="AR280">
        <v>1363.9027876440659</v>
      </c>
      <c r="AS280">
        <v>3.7333986759185791</v>
      </c>
      <c r="AT280">
        <v>0.49071155161618663</v>
      </c>
      <c r="AU280">
        <v>1.438661651718395</v>
      </c>
      <c r="AV280">
        <v>1</v>
      </c>
    </row>
    <row r="281" spans="1:48" x14ac:dyDescent="0.3">
      <c r="A281">
        <v>1</v>
      </c>
      <c r="B281">
        <v>51.378466088328075</v>
      </c>
      <c r="C281">
        <v>0.42576104100946366</v>
      </c>
      <c r="D281">
        <v>1.1089589905362776</v>
      </c>
      <c r="E281">
        <v>0.20792981072555206</v>
      </c>
      <c r="F281">
        <v>16.485863564668769</v>
      </c>
      <c r="G281">
        <v>0.43566246056782332</v>
      </c>
      <c r="H281">
        <v>10.19846214511041</v>
      </c>
      <c r="I281">
        <v>19.832543375394323</v>
      </c>
      <c r="J281">
        <v>0.33664826498422717</v>
      </c>
      <c r="K281">
        <v>2.9704258675078865E-2</v>
      </c>
      <c r="L281" s="1">
        <v>0</v>
      </c>
      <c r="M281">
        <v>0</v>
      </c>
      <c r="N281" s="1">
        <v>100.44</v>
      </c>
      <c r="O281" s="1" t="s">
        <v>79</v>
      </c>
      <c r="P281" t="str" cm="1">
        <f t="array" ref="P281">_xlfn.IFS(A281=1,"Core",A281=2,"Rim",TRUE,"Mantle")</f>
        <v>Core</v>
      </c>
      <c r="Q281" s="1" t="s">
        <v>92</v>
      </c>
      <c r="R281">
        <v>1.9670000000000001</v>
      </c>
      <c r="S281">
        <v>1.2E-2</v>
      </c>
      <c r="T281">
        <v>0.05</v>
      </c>
      <c r="U281">
        <v>6.0000000000000001E-3</v>
      </c>
      <c r="V281">
        <v>1.0999999999999999E-2</v>
      </c>
      <c r="W281">
        <v>0.51700000000000002</v>
      </c>
      <c r="X281">
        <v>1.4E-2</v>
      </c>
      <c r="Y281">
        <v>0.58199999999999996</v>
      </c>
      <c r="Z281">
        <v>0.81399999999999995</v>
      </c>
      <c r="AA281">
        <v>2.5000000000000001E-2</v>
      </c>
      <c r="AB281">
        <v>1E-3</v>
      </c>
      <c r="AC281">
        <v>4</v>
      </c>
      <c r="AD281">
        <v>42.002063983488128</v>
      </c>
      <c r="AE281">
        <v>30.03095975232198</v>
      </c>
      <c r="AF281">
        <v>27.966976264189885</v>
      </c>
      <c r="AG281" s="2">
        <f t="shared" si="8"/>
        <v>52.957233848953592</v>
      </c>
      <c r="AH281" s="2">
        <f t="shared" si="9"/>
        <v>2.0833333333333332E-2</v>
      </c>
      <c r="AI281">
        <v>0.48968008255933948</v>
      </c>
      <c r="AJ281">
        <v>0.4200206398348813</v>
      </c>
      <c r="AL281">
        <v>0.92154455562115345</v>
      </c>
      <c r="AM281">
        <v>1340.968553681804</v>
      </c>
      <c r="AN281">
        <v>1378.846801757812</v>
      </c>
      <c r="AO281">
        <v>5.3526692390441886</v>
      </c>
      <c r="AP281">
        <v>1311.505493164062</v>
      </c>
      <c r="AQ281">
        <v>1366.614194288532</v>
      </c>
      <c r="AR281">
        <v>1372.0623139456029</v>
      </c>
      <c r="AS281">
        <v>4.5628633499145508</v>
      </c>
      <c r="AT281">
        <v>1.3863154260179731</v>
      </c>
      <c r="AU281">
        <v>2.0741045708802019</v>
      </c>
      <c r="AV281">
        <v>1</v>
      </c>
    </row>
    <row r="282" spans="1:48" x14ac:dyDescent="0.3">
      <c r="A282">
        <v>1</v>
      </c>
      <c r="B282">
        <v>51.48</v>
      </c>
      <c r="C282">
        <v>0.315</v>
      </c>
      <c r="D282">
        <v>1.0494000000000001</v>
      </c>
      <c r="E282">
        <v>0.26440000000000002</v>
      </c>
      <c r="F282">
        <v>15.81</v>
      </c>
      <c r="G282">
        <v>0.42920000000000003</v>
      </c>
      <c r="H282">
        <v>9.89</v>
      </c>
      <c r="I282">
        <v>19.41</v>
      </c>
      <c r="J282">
        <v>0.37359999999999999</v>
      </c>
      <c r="K282">
        <v>3.2899999999999999E-2</v>
      </c>
      <c r="L282" s="1">
        <v>0</v>
      </c>
      <c r="M282">
        <v>8.0999999999999996E-3</v>
      </c>
      <c r="N282" s="1">
        <v>99.062599999999975</v>
      </c>
      <c r="O282" s="1" t="s">
        <v>79</v>
      </c>
      <c r="P282" t="str" cm="1">
        <f t="array" ref="P282">_xlfn.IFS(A282=1,"Core",A282=2,"Rim",TRUE,"Mantle")</f>
        <v>Core</v>
      </c>
      <c r="Q282" s="1" t="s">
        <v>92</v>
      </c>
      <c r="R282">
        <v>1.9910000000000001</v>
      </c>
      <c r="S282">
        <v>8.9999999999999993E-3</v>
      </c>
      <c r="T282">
        <v>4.8000000000000001E-2</v>
      </c>
      <c r="U282">
        <v>8.0000000000000002E-3</v>
      </c>
      <c r="V282">
        <v>0</v>
      </c>
      <c r="W282">
        <v>0.51100000000000001</v>
      </c>
      <c r="X282">
        <v>1.4E-2</v>
      </c>
      <c r="Y282">
        <v>0.56999999999999995</v>
      </c>
      <c r="Z282">
        <v>0.80500000000000005</v>
      </c>
      <c r="AA282">
        <v>2.8000000000000001E-2</v>
      </c>
      <c r="AB282">
        <v>2E-3</v>
      </c>
      <c r="AC282">
        <v>3.9860000000000002</v>
      </c>
      <c r="AD282">
        <v>42.368421052631575</v>
      </c>
      <c r="AE282">
        <v>30</v>
      </c>
      <c r="AF282">
        <v>27.631578947368425</v>
      </c>
      <c r="AG282" s="2">
        <f t="shared" si="8"/>
        <v>52.72895467160037</v>
      </c>
      <c r="AH282" s="2">
        <f t="shared" si="9"/>
        <v>0</v>
      </c>
      <c r="AI282">
        <v>0.48815789473684212</v>
      </c>
      <c r="AJ282">
        <v>0.42368421052631577</v>
      </c>
      <c r="AL282">
        <v>2.6989188065819611</v>
      </c>
      <c r="AM282">
        <v>1357.6127294970329</v>
      </c>
      <c r="AN282">
        <v>1391.9111328125</v>
      </c>
      <c r="AO282">
        <v>5.5278282165527344</v>
      </c>
      <c r="AP282">
        <v>1325.656372070312</v>
      </c>
      <c r="AQ282">
        <v>1392.0281689189919</v>
      </c>
      <c r="AR282">
        <v>1400.1561881889791</v>
      </c>
      <c r="AS282">
        <v>4.5070147514343262</v>
      </c>
      <c r="AT282">
        <v>3.6895108375601922</v>
      </c>
      <c r="AU282">
        <v>4.7103344632484374</v>
      </c>
      <c r="AV282">
        <v>0</v>
      </c>
    </row>
    <row r="283" spans="1:48" x14ac:dyDescent="0.3">
      <c r="A283">
        <v>1</v>
      </c>
      <c r="B283">
        <v>51.45</v>
      </c>
      <c r="C283">
        <v>0.35</v>
      </c>
      <c r="D283">
        <v>1.1100000000000001</v>
      </c>
      <c r="E283">
        <v>0.16</v>
      </c>
      <c r="F283">
        <v>16.14</v>
      </c>
      <c r="G283">
        <v>0.52</v>
      </c>
      <c r="H283">
        <v>10.050000000000001</v>
      </c>
      <c r="I283">
        <v>19.2</v>
      </c>
      <c r="J283">
        <v>0.26</v>
      </c>
      <c r="K283">
        <v>0.05</v>
      </c>
      <c r="L283" s="1">
        <v>0</v>
      </c>
      <c r="M283">
        <v>0</v>
      </c>
      <c r="N283" s="1">
        <v>99.29</v>
      </c>
      <c r="O283" s="1" t="s">
        <v>79</v>
      </c>
      <c r="P283" t="str" cm="1">
        <f t="array" ref="P283">_xlfn.IFS(A283=1,"Core",A283=2,"Rim",TRUE,"Mantle")</f>
        <v>Core</v>
      </c>
      <c r="Q283" s="1" t="s">
        <v>92</v>
      </c>
      <c r="R283">
        <v>1.9870000000000001</v>
      </c>
      <c r="S283">
        <v>0.01</v>
      </c>
      <c r="T283">
        <v>5.0999999999999997E-2</v>
      </c>
      <c r="U283">
        <v>5.0000000000000001E-3</v>
      </c>
      <c r="V283">
        <v>0</v>
      </c>
      <c r="W283">
        <v>0.52100000000000002</v>
      </c>
      <c r="X283">
        <v>1.7000000000000001E-2</v>
      </c>
      <c r="Y283">
        <v>0.57799999999999996</v>
      </c>
      <c r="Z283">
        <v>0.79500000000000004</v>
      </c>
      <c r="AA283">
        <v>1.9E-2</v>
      </c>
      <c r="AB283">
        <v>2E-3</v>
      </c>
      <c r="AC283">
        <v>3.9860000000000002</v>
      </c>
      <c r="AD283">
        <v>41.601255886970172</v>
      </c>
      <c r="AE283">
        <v>30.245944531658814</v>
      </c>
      <c r="AF283">
        <v>28.152799581371006</v>
      </c>
      <c r="AG283" s="2">
        <f t="shared" si="8"/>
        <v>52.593266606005464</v>
      </c>
      <c r="AH283" s="2">
        <f t="shared" si="9"/>
        <v>0</v>
      </c>
      <c r="AI283">
        <v>0.48953427524856097</v>
      </c>
      <c r="AJ283">
        <v>0.41601255886970173</v>
      </c>
      <c r="AL283">
        <v>1.750869356282418</v>
      </c>
      <c r="AM283">
        <v>1340.946680528499</v>
      </c>
      <c r="AN283">
        <v>1345.79150390625</v>
      </c>
      <c r="AO283">
        <v>4.6891889572143546</v>
      </c>
      <c r="AP283">
        <v>1292.996459960938</v>
      </c>
      <c r="AQ283">
        <v>1387.8787016614699</v>
      </c>
      <c r="AR283">
        <v>1389.8199725197919</v>
      </c>
      <c r="AS283">
        <v>2.7472002506256099</v>
      </c>
      <c r="AT283">
        <v>3.138805688838147</v>
      </c>
      <c r="AU283">
        <v>3.3825746834482859</v>
      </c>
      <c r="AV283">
        <v>0</v>
      </c>
    </row>
    <row r="284" spans="1:48" x14ac:dyDescent="0.3">
      <c r="A284">
        <v>1</v>
      </c>
      <c r="B284">
        <v>52.42</v>
      </c>
      <c r="C284">
        <v>0.32390000000000002</v>
      </c>
      <c r="D284">
        <v>0.97140000000000004</v>
      </c>
      <c r="E284">
        <v>0.2767</v>
      </c>
      <c r="F284">
        <v>16.18</v>
      </c>
      <c r="G284">
        <v>0.38540000000000002</v>
      </c>
      <c r="H284">
        <v>10.06</v>
      </c>
      <c r="I284">
        <v>19.850000000000001</v>
      </c>
      <c r="J284">
        <v>0.31440000000000001</v>
      </c>
      <c r="K284">
        <v>0</v>
      </c>
      <c r="L284" s="1">
        <v>0</v>
      </c>
      <c r="M284">
        <v>5.8500000000000003E-2</v>
      </c>
      <c r="N284" s="1">
        <v>100.8403</v>
      </c>
      <c r="O284" s="1" t="s">
        <v>79</v>
      </c>
      <c r="P284" t="str" cm="1">
        <f t="array" ref="P284">_xlfn.IFS(A284=1,"Core",A284=2,"Rim",TRUE,"Mantle")</f>
        <v>Core</v>
      </c>
      <c r="Q284" s="1" t="s">
        <v>92</v>
      </c>
      <c r="R284">
        <v>1.9930000000000001</v>
      </c>
      <c r="S284">
        <v>8.9999999999999993E-3</v>
      </c>
      <c r="T284">
        <v>4.3999999999999997E-2</v>
      </c>
      <c r="U284">
        <v>8.0000000000000002E-3</v>
      </c>
      <c r="V284">
        <v>0</v>
      </c>
      <c r="W284">
        <v>0.51500000000000001</v>
      </c>
      <c r="X284">
        <v>1.2E-2</v>
      </c>
      <c r="Y284">
        <v>0.56999999999999995</v>
      </c>
      <c r="Z284">
        <v>0.80900000000000005</v>
      </c>
      <c r="AA284">
        <v>2.3E-2</v>
      </c>
      <c r="AB284">
        <v>0</v>
      </c>
      <c r="AC284">
        <v>3.9830000000000001</v>
      </c>
      <c r="AD284">
        <v>42.444910807974814</v>
      </c>
      <c r="AE284">
        <v>29.905561385099684</v>
      </c>
      <c r="AF284">
        <v>27.649527806925501</v>
      </c>
      <c r="AG284" s="2">
        <f t="shared" si="8"/>
        <v>52.534562211981559</v>
      </c>
      <c r="AH284" s="2">
        <f t="shared" si="9"/>
        <v>0</v>
      </c>
      <c r="AI284">
        <v>0.48871983210912906</v>
      </c>
      <c r="AJ284">
        <v>0.42444910807974812</v>
      </c>
      <c r="AL284">
        <v>1.9487356216614951</v>
      </c>
      <c r="AM284">
        <v>1355.644844138913</v>
      </c>
      <c r="AN284">
        <v>1415.29443359375</v>
      </c>
      <c r="AO284">
        <v>4.8025040626525879</v>
      </c>
      <c r="AP284">
        <v>1338.747802734375</v>
      </c>
      <c r="AQ284">
        <v>1386.7592601098199</v>
      </c>
      <c r="AR284">
        <v>1398.620608695737</v>
      </c>
      <c r="AS284">
        <v>3.5554475784301758</v>
      </c>
      <c r="AT284">
        <v>3.046060716642387</v>
      </c>
      <c r="AU284">
        <v>4.5359213981367326</v>
      </c>
      <c r="AV284">
        <v>0</v>
      </c>
    </row>
    <row r="285" spans="1:48" x14ac:dyDescent="0.3">
      <c r="A285">
        <v>1</v>
      </c>
      <c r="B285">
        <v>51.52643047468667</v>
      </c>
      <c r="C285">
        <v>0.39605250172703049</v>
      </c>
      <c r="D285">
        <v>1.1683548800947399</v>
      </c>
      <c r="E285">
        <v>0.20792756340669097</v>
      </c>
      <c r="F285">
        <v>16.188646008092373</v>
      </c>
      <c r="G285">
        <v>0.42575643935655777</v>
      </c>
      <c r="H285">
        <v>10.020128293693871</v>
      </c>
      <c r="I285">
        <v>20.0996644626468</v>
      </c>
      <c r="J285">
        <v>0.25743412612256983</v>
      </c>
      <c r="K285">
        <v>0</v>
      </c>
      <c r="L285" s="1">
        <v>0</v>
      </c>
      <c r="M285">
        <v>3.9605250172703048E-2</v>
      </c>
      <c r="N285" s="1">
        <v>100.33000000000003</v>
      </c>
      <c r="O285" s="1" t="s">
        <v>79</v>
      </c>
      <c r="P285" t="str" cm="1">
        <f t="array" ref="P285">_xlfn.IFS(A285=1,"Core",A285=2,"Rim",TRUE,"Mantle")</f>
        <v>Core</v>
      </c>
      <c r="Q285" s="1" t="s">
        <v>92</v>
      </c>
      <c r="R285">
        <v>1.974</v>
      </c>
      <c r="S285">
        <v>1.0999999999999999E-2</v>
      </c>
      <c r="T285">
        <v>5.2999999999999999E-2</v>
      </c>
      <c r="U285">
        <v>6.0000000000000001E-3</v>
      </c>
      <c r="V285">
        <v>0</v>
      </c>
      <c r="W285">
        <v>0.51900000000000002</v>
      </c>
      <c r="X285">
        <v>1.4E-2</v>
      </c>
      <c r="Y285">
        <v>0.57199999999999995</v>
      </c>
      <c r="Z285">
        <v>0.82499999999999996</v>
      </c>
      <c r="AA285">
        <v>1.9E-2</v>
      </c>
      <c r="AB285">
        <v>0</v>
      </c>
      <c r="AC285">
        <v>3.9940000000000002</v>
      </c>
      <c r="AD285">
        <v>42.746113989637301</v>
      </c>
      <c r="AE285">
        <v>29.637305699481864</v>
      </c>
      <c r="AF285">
        <v>27.616580310880828</v>
      </c>
      <c r="AG285" s="2">
        <f t="shared" si="8"/>
        <v>52.428964252978915</v>
      </c>
      <c r="AH285" s="2">
        <f t="shared" si="9"/>
        <v>0</v>
      </c>
      <c r="AI285">
        <v>0.48989637305699479</v>
      </c>
      <c r="AJ285">
        <v>0.42746113989637302</v>
      </c>
      <c r="AL285">
        <v>0.6072006606495961</v>
      </c>
      <c r="AM285">
        <v>1338.103226254507</v>
      </c>
      <c r="AN285">
        <v>1416.105346679688</v>
      </c>
      <c r="AO285">
        <v>5.1153678894042969</v>
      </c>
      <c r="AP285">
        <v>1316.654174804688</v>
      </c>
      <c r="AQ285">
        <v>1370.4365926883549</v>
      </c>
      <c r="AR285">
        <v>1381.8348074888979</v>
      </c>
      <c r="AS285">
        <v>3.1143209934234619</v>
      </c>
      <c r="AT285">
        <v>1.5765615285154131</v>
      </c>
      <c r="AU285">
        <v>3.0130797344654989</v>
      </c>
      <c r="AV285">
        <v>0</v>
      </c>
    </row>
    <row r="286" spans="1:48" x14ac:dyDescent="0.3">
      <c r="A286">
        <v>1</v>
      </c>
      <c r="B286">
        <v>51.55</v>
      </c>
      <c r="C286">
        <v>0.35730000000000001</v>
      </c>
      <c r="D286">
        <v>0.89359999999999995</v>
      </c>
      <c r="E286">
        <v>0.18379999999999999</v>
      </c>
      <c r="F286">
        <v>15.51</v>
      </c>
      <c r="G286">
        <v>0.43590000000000001</v>
      </c>
      <c r="H286">
        <v>9.5399999999999991</v>
      </c>
      <c r="I286">
        <v>19.920000000000002</v>
      </c>
      <c r="J286">
        <v>0.314</v>
      </c>
      <c r="K286">
        <v>4.02E-2</v>
      </c>
      <c r="L286" s="1">
        <v>0</v>
      </c>
      <c r="M286">
        <v>2.0199999999999999E-2</v>
      </c>
      <c r="N286" s="1">
        <v>98.764999999999986</v>
      </c>
      <c r="O286" s="1" t="s">
        <v>79</v>
      </c>
      <c r="P286" t="str" cm="1">
        <f t="array" ref="P286">_xlfn.IFS(A286=1,"Core",A286=2,"Rim",TRUE,"Mantle")</f>
        <v>Core</v>
      </c>
      <c r="Q286" s="1" t="s">
        <v>92</v>
      </c>
      <c r="R286">
        <v>2</v>
      </c>
      <c r="S286">
        <v>0.01</v>
      </c>
      <c r="T286">
        <v>4.1000000000000002E-2</v>
      </c>
      <c r="U286">
        <v>6.0000000000000001E-3</v>
      </c>
      <c r="V286">
        <v>0</v>
      </c>
      <c r="W286">
        <v>0.503</v>
      </c>
      <c r="X286">
        <v>1.4E-2</v>
      </c>
      <c r="Y286">
        <v>0.55200000000000005</v>
      </c>
      <c r="Z286">
        <v>0.82799999999999996</v>
      </c>
      <c r="AA286">
        <v>2.4E-2</v>
      </c>
      <c r="AB286">
        <v>2E-3</v>
      </c>
      <c r="AC286">
        <v>3.9790000000000001</v>
      </c>
      <c r="AD286">
        <v>43.647865050079062</v>
      </c>
      <c r="AE286">
        <v>29.098576700052721</v>
      </c>
      <c r="AF286">
        <v>27.25355824986821</v>
      </c>
      <c r="AG286" s="2">
        <f t="shared" si="8"/>
        <v>52.322274881516584</v>
      </c>
      <c r="AH286" s="2">
        <f t="shared" si="9"/>
        <v>0</v>
      </c>
      <c r="AI286">
        <v>0.49077490774907739</v>
      </c>
      <c r="AJ286">
        <v>0.4364786505007906</v>
      </c>
      <c r="AL286">
        <v>1.9652264541757629</v>
      </c>
      <c r="AM286">
        <v>1350.2495426932951</v>
      </c>
      <c r="AN286">
        <v>1373.8515625</v>
      </c>
      <c r="AO286">
        <v>5.7283153533935547</v>
      </c>
      <c r="AP286">
        <v>1302.31884765625</v>
      </c>
      <c r="AQ286">
        <v>1383.3957080507489</v>
      </c>
      <c r="AR286">
        <v>1389.925037689804</v>
      </c>
      <c r="AS286">
        <v>4.1133623123168954</v>
      </c>
      <c r="AT286">
        <v>2.9554619457658191</v>
      </c>
      <c r="AU286">
        <v>3.777153622775629</v>
      </c>
      <c r="AV286">
        <v>0</v>
      </c>
    </row>
    <row r="287" spans="1:48" x14ac:dyDescent="0.3">
      <c r="A287">
        <v>1</v>
      </c>
      <c r="B287">
        <v>51.38</v>
      </c>
      <c r="C287">
        <v>0.33750000000000002</v>
      </c>
      <c r="D287">
        <v>0.99160000000000004</v>
      </c>
      <c r="E287">
        <v>0.21179999999999999</v>
      </c>
      <c r="F287">
        <v>16.149999999999999</v>
      </c>
      <c r="G287">
        <v>0.46949999999999997</v>
      </c>
      <c r="H287">
        <v>9.85</v>
      </c>
      <c r="I287">
        <v>19.649999999999999</v>
      </c>
      <c r="J287">
        <v>0.34320000000000001</v>
      </c>
      <c r="K287">
        <v>0</v>
      </c>
      <c r="L287" s="1">
        <v>0</v>
      </c>
      <c r="M287">
        <v>1.8100000000000002E-2</v>
      </c>
      <c r="N287" s="1">
        <v>99.401699999999977</v>
      </c>
      <c r="O287" s="1" t="s">
        <v>79</v>
      </c>
      <c r="P287" t="str" cm="1">
        <f t="array" ref="P287">_xlfn.IFS(A287=1,"Core",A287=2,"Rim",TRUE,"Mantle")</f>
        <v>Core</v>
      </c>
      <c r="Q287" s="1" t="s">
        <v>92</v>
      </c>
      <c r="R287">
        <v>1.986</v>
      </c>
      <c r="S287">
        <v>0.01</v>
      </c>
      <c r="T287">
        <v>4.4999999999999998E-2</v>
      </c>
      <c r="U287">
        <v>6.0000000000000001E-3</v>
      </c>
      <c r="V287">
        <v>0</v>
      </c>
      <c r="W287">
        <v>0.52200000000000002</v>
      </c>
      <c r="X287">
        <v>1.4999999999999999E-2</v>
      </c>
      <c r="Y287">
        <v>0.56699999999999995</v>
      </c>
      <c r="Z287">
        <v>0.81399999999999995</v>
      </c>
      <c r="AA287">
        <v>2.5999999999999999E-2</v>
      </c>
      <c r="AB287">
        <v>0</v>
      </c>
      <c r="AC287">
        <v>3.9910000000000001</v>
      </c>
      <c r="AD287">
        <v>42.440041710114699</v>
      </c>
      <c r="AE287">
        <v>29.562043795620436</v>
      </c>
      <c r="AF287">
        <v>27.997914494264865</v>
      </c>
      <c r="AG287" s="2">
        <f t="shared" si="8"/>
        <v>52.06611570247933</v>
      </c>
      <c r="AH287" s="2">
        <f t="shared" si="9"/>
        <v>0</v>
      </c>
      <c r="AI287">
        <v>0.49217935349322217</v>
      </c>
      <c r="AJ287">
        <v>0.42440041710114701</v>
      </c>
      <c r="AL287">
        <v>1.826790860254633</v>
      </c>
      <c r="AM287">
        <v>1344.703500247733</v>
      </c>
      <c r="AN287">
        <v>1418.752075195312</v>
      </c>
      <c r="AO287">
        <v>5.8507061004638672</v>
      </c>
      <c r="AP287">
        <v>1314.82763671875</v>
      </c>
      <c r="AQ287">
        <v>1379.8960054230199</v>
      </c>
      <c r="AR287">
        <v>1393.5295192121359</v>
      </c>
      <c r="AS287">
        <v>4.0929245948791504</v>
      </c>
      <c r="AT287">
        <v>2.623269634989811</v>
      </c>
      <c r="AU287">
        <v>4.3400656206607486</v>
      </c>
      <c r="AV287">
        <v>0</v>
      </c>
    </row>
    <row r="288" spans="1:48" x14ac:dyDescent="0.3">
      <c r="A288">
        <v>1</v>
      </c>
      <c r="B288">
        <v>51.179632701421802</v>
      </c>
      <c r="C288">
        <v>0.39605055292259089</v>
      </c>
      <c r="D288">
        <v>1.2772630331753554</v>
      </c>
      <c r="E288">
        <v>6.9308846761453394E-2</v>
      </c>
      <c r="F288">
        <v>16.653925750394944</v>
      </c>
      <c r="G288">
        <v>0.38614928909952612</v>
      </c>
      <c r="H288">
        <v>9.901263823064772</v>
      </c>
      <c r="I288">
        <v>20.109466824644549</v>
      </c>
      <c r="J288">
        <v>0.29703791469194313</v>
      </c>
      <c r="K288">
        <v>9.9012638230647713E-3</v>
      </c>
      <c r="L288" s="1">
        <v>0</v>
      </c>
      <c r="M288">
        <v>0</v>
      </c>
      <c r="N288" s="1">
        <v>100.28</v>
      </c>
      <c r="O288" s="1" t="s">
        <v>79</v>
      </c>
      <c r="P288" t="str" cm="1">
        <f t="array" ref="P288">_xlfn.IFS(A288=1,"Core",A288=2,"Rim",TRUE,"Mantle")</f>
        <v>Core</v>
      </c>
      <c r="Q288" s="1" t="s">
        <v>92</v>
      </c>
      <c r="R288">
        <v>1.9650000000000001</v>
      </c>
      <c r="S288">
        <v>1.0999999999999999E-2</v>
      </c>
      <c r="T288">
        <v>5.8000000000000003E-2</v>
      </c>
      <c r="U288">
        <v>2E-3</v>
      </c>
      <c r="V288">
        <v>0.01</v>
      </c>
      <c r="W288">
        <v>0.52500000000000002</v>
      </c>
      <c r="X288">
        <v>1.2999999999999999E-2</v>
      </c>
      <c r="Y288">
        <v>0.56699999999999995</v>
      </c>
      <c r="Z288">
        <v>0.82699999999999996</v>
      </c>
      <c r="AA288">
        <v>2.1999999999999999E-2</v>
      </c>
      <c r="AB288">
        <v>0</v>
      </c>
      <c r="AC288">
        <v>4</v>
      </c>
      <c r="AD288">
        <v>42.584963954685882</v>
      </c>
      <c r="AE288">
        <v>29.196704428424304</v>
      </c>
      <c r="AF288">
        <v>28.218331616889802</v>
      </c>
      <c r="AG288" s="2">
        <f t="shared" si="8"/>
        <v>51.92307692307692</v>
      </c>
      <c r="AH288" s="2">
        <f t="shared" si="9"/>
        <v>1.8691588785046728E-2</v>
      </c>
      <c r="AI288">
        <v>0.49510813594232744</v>
      </c>
      <c r="AJ288">
        <v>0.42584963954685884</v>
      </c>
      <c r="AL288">
        <v>0.66774462764212572</v>
      </c>
      <c r="AM288">
        <v>1338.511600647148</v>
      </c>
      <c r="AN288">
        <v>1346.446166992188</v>
      </c>
      <c r="AO288">
        <v>4.4577012062072754</v>
      </c>
      <c r="AP288">
        <v>1306.13525390625</v>
      </c>
      <c r="AQ288">
        <v>1365.2203629876999</v>
      </c>
      <c r="AR288">
        <v>1377.4377482180989</v>
      </c>
      <c r="AS288">
        <v>4.0176053047180176</v>
      </c>
      <c r="AT288">
        <v>1.539361858599932</v>
      </c>
      <c r="AU288">
        <v>3.0846704029293091</v>
      </c>
      <c r="AV288">
        <v>0</v>
      </c>
    </row>
    <row r="289" spans="1:50" x14ac:dyDescent="0.3">
      <c r="A289" s="1">
        <v>2</v>
      </c>
      <c r="B289" s="1">
        <v>49.54</v>
      </c>
      <c r="C289" s="1">
        <v>0.53</v>
      </c>
      <c r="D289" s="1">
        <v>1.73</v>
      </c>
      <c r="E289" s="1">
        <v>0.04</v>
      </c>
      <c r="F289" s="1">
        <v>18.12</v>
      </c>
      <c r="G289" s="1">
        <v>0.47</v>
      </c>
      <c r="H289" s="1">
        <v>9.84</v>
      </c>
      <c r="I289" s="1">
        <v>18.41</v>
      </c>
      <c r="J289" s="1">
        <v>0.37</v>
      </c>
      <c r="K289" s="1">
        <v>0</v>
      </c>
      <c r="L289" s="1">
        <v>0</v>
      </c>
      <c r="M289" s="1">
        <v>0</v>
      </c>
      <c r="N289" s="1">
        <v>99.05</v>
      </c>
      <c r="O289" s="1" t="s">
        <v>79</v>
      </c>
      <c r="P289" t="str" cm="1">
        <f t="array" ref="P289">_xlfn.IFS(A289=1,"Core",A289=2,"Rim",TRUE,"Mantle")</f>
        <v>Rim</v>
      </c>
      <c r="Q289" s="1" t="s">
        <v>80</v>
      </c>
      <c r="R289" s="1">
        <v>1.93</v>
      </c>
      <c r="S289" s="1">
        <v>1.6E-2</v>
      </c>
      <c r="T289" s="1">
        <v>7.9000000000000001E-2</v>
      </c>
      <c r="U289" s="1">
        <v>1E-3</v>
      </c>
      <c r="V289" s="1">
        <v>5.6000000000000001E-2</v>
      </c>
      <c r="W289" s="1">
        <v>0.53400000000000003</v>
      </c>
      <c r="X289" s="1">
        <v>1.6E-2</v>
      </c>
      <c r="Y289" s="1">
        <v>0.57099999999999995</v>
      </c>
      <c r="Z289" s="1">
        <v>0.76900000000000002</v>
      </c>
      <c r="AA289" s="1">
        <v>2.8000000000000001E-2</v>
      </c>
      <c r="AB289" s="1">
        <v>0</v>
      </c>
      <c r="AC289" s="1">
        <v>4</v>
      </c>
      <c r="AD289" s="2">
        <v>39.5169578622816</v>
      </c>
      <c r="AE289" s="2">
        <v>29.342240493319625</v>
      </c>
      <c r="AF289" s="2">
        <v>31.140801644398771</v>
      </c>
      <c r="AG289" s="2">
        <f t="shared" si="8"/>
        <v>51.674208144796374</v>
      </c>
      <c r="AH289" s="2">
        <f t="shared" si="9"/>
        <v>9.4915254237288124E-2</v>
      </c>
      <c r="AI289" s="2">
        <v>0.50899280575539563</v>
      </c>
      <c r="AJ289" s="2">
        <v>0.39516957862281599</v>
      </c>
      <c r="AK289" s="1"/>
      <c r="AL289" s="1">
        <v>1.797721605836635</v>
      </c>
      <c r="AM289" s="1">
        <v>1330.983894690896</v>
      </c>
      <c r="AN289" s="1">
        <v>1343.117553710938</v>
      </c>
      <c r="AO289" s="1">
        <v>6.2735834121704102</v>
      </c>
      <c r="AP289" s="1">
        <v>1278.808837890625</v>
      </c>
      <c r="AQ289" s="1">
        <v>1368.9237949120829</v>
      </c>
      <c r="AR289" s="1">
        <v>1369.8279391281451</v>
      </c>
      <c r="AS289" s="1">
        <v>4.8624615669250488</v>
      </c>
      <c r="AT289" s="1">
        <v>2.952465351496357</v>
      </c>
      <c r="AU289" s="1">
        <v>3.0674494216598891</v>
      </c>
      <c r="AV289" s="1">
        <v>1</v>
      </c>
      <c r="AW289" s="1"/>
      <c r="AX289" s="1"/>
    </row>
    <row r="290" spans="1:50" x14ac:dyDescent="0.3">
      <c r="A290" s="1">
        <v>2</v>
      </c>
      <c r="B290" s="1">
        <v>49.570399999999999</v>
      </c>
      <c r="C290" s="1">
        <v>0.59430000000000005</v>
      </c>
      <c r="D290" s="1">
        <v>1.9484999999999999</v>
      </c>
      <c r="E290" s="1">
        <v>5.7500000000000002E-2</v>
      </c>
      <c r="F290" s="1">
        <v>18.672699999999999</v>
      </c>
      <c r="G290" s="1">
        <v>0.443</v>
      </c>
      <c r="H290" s="1">
        <v>9.7616999999999994</v>
      </c>
      <c r="I290" s="1">
        <v>18.794899999999998</v>
      </c>
      <c r="J290" s="1">
        <v>0.31309999999999999</v>
      </c>
      <c r="K290" s="1">
        <v>0</v>
      </c>
      <c r="L290" s="1">
        <v>0</v>
      </c>
      <c r="M290" s="1">
        <v>0</v>
      </c>
      <c r="N290" s="1">
        <v>100.15610000000001</v>
      </c>
      <c r="O290" s="1" t="s">
        <v>79</v>
      </c>
      <c r="P290" t="str" cm="1">
        <f t="array" ref="P290">_xlfn.IFS(A290=1,"Core",A290=2,"Rim",TRUE,"Mantle")</f>
        <v>Rim</v>
      </c>
      <c r="Q290" s="1" t="s">
        <v>80</v>
      </c>
      <c r="R290" s="1">
        <v>1.913</v>
      </c>
      <c r="S290" s="1">
        <v>1.7000000000000001E-2</v>
      </c>
      <c r="T290" s="1">
        <v>8.8999999999999996E-2</v>
      </c>
      <c r="U290" s="1">
        <v>2E-3</v>
      </c>
      <c r="V290" s="1">
        <v>7.1999999999999995E-2</v>
      </c>
      <c r="W290" s="1">
        <v>0.53</v>
      </c>
      <c r="X290" s="1">
        <v>1.4E-2</v>
      </c>
      <c r="Y290" s="1">
        <v>0.56100000000000005</v>
      </c>
      <c r="Z290" s="1">
        <v>0.77700000000000002</v>
      </c>
      <c r="AA290" s="1">
        <v>2.3E-2</v>
      </c>
      <c r="AB290" s="1">
        <v>0</v>
      </c>
      <c r="AC290" s="1">
        <v>4</v>
      </c>
      <c r="AD290" s="2">
        <v>39.764585465711363</v>
      </c>
      <c r="AE290" s="2">
        <v>28.710337768679629</v>
      </c>
      <c r="AF290" s="2">
        <v>31.525076765609001</v>
      </c>
      <c r="AG290" s="2">
        <f t="shared" si="8"/>
        <v>51.420714940421632</v>
      </c>
      <c r="AH290" s="2">
        <f t="shared" si="9"/>
        <v>0.11960132890365448</v>
      </c>
      <c r="AI290" s="2">
        <v>0.51407369498464683</v>
      </c>
      <c r="AJ290" s="2">
        <v>0.39764585465711361</v>
      </c>
      <c r="AK290" s="1"/>
      <c r="AL290" s="1">
        <v>0.8074793802858089</v>
      </c>
      <c r="AM290" s="1">
        <v>1321.8854446833229</v>
      </c>
      <c r="AN290" s="1">
        <v>1368.3466796875</v>
      </c>
      <c r="AO290" s="1">
        <v>7.9150137901306152</v>
      </c>
      <c r="AP290" s="1">
        <v>1287.554443359375</v>
      </c>
      <c r="AQ290" s="1">
        <v>1355.1672344740471</v>
      </c>
      <c r="AR290" s="1">
        <v>1354.7573304915929</v>
      </c>
      <c r="AS290" s="1">
        <v>4.3469977378845206</v>
      </c>
      <c r="AT290" s="1">
        <v>1.784389597234622</v>
      </c>
      <c r="AU290" s="1">
        <v>1.732084410393989</v>
      </c>
      <c r="AV290" s="1">
        <v>1</v>
      </c>
      <c r="AW290" s="1"/>
      <c r="AX290" s="1"/>
    </row>
    <row r="291" spans="1:50" x14ac:dyDescent="0.3">
      <c r="A291" s="1">
        <v>2</v>
      </c>
      <c r="B291">
        <v>50.883709282552118</v>
      </c>
      <c r="C291">
        <v>0.38487657998833813</v>
      </c>
      <c r="D291">
        <v>1.403159908208605</v>
      </c>
      <c r="E291">
        <v>0.17147363323669298</v>
      </c>
      <c r="F291">
        <v>16.893553919825763</v>
      </c>
      <c r="G291">
        <v>0.46477578031828332</v>
      </c>
      <c r="H291">
        <v>9.685366850669336</v>
      </c>
      <c r="I291">
        <v>19.573781224413505</v>
      </c>
      <c r="J291">
        <v>0.40416609468044684</v>
      </c>
      <c r="K291">
        <v>2.0406276069020301E-2</v>
      </c>
      <c r="L291" s="1">
        <v>0</v>
      </c>
      <c r="M291">
        <v>5.5330450037890867E-2</v>
      </c>
      <c r="N291" s="1">
        <v>99.940600000000018</v>
      </c>
      <c r="O291" s="1" t="s">
        <v>79</v>
      </c>
      <c r="P291" t="str" cm="1">
        <f t="array" ref="P291">_xlfn.IFS(A291=1,"Core",A291=2,"Rim",TRUE,"Mantle")</f>
        <v>Rim</v>
      </c>
      <c r="Q291" s="1" t="s">
        <v>92</v>
      </c>
      <c r="R291">
        <v>1.9630000000000001</v>
      </c>
      <c r="S291">
        <v>1.0999999999999999E-2</v>
      </c>
      <c r="T291">
        <v>6.4000000000000001E-2</v>
      </c>
      <c r="U291">
        <v>5.0000000000000001E-3</v>
      </c>
      <c r="V291">
        <v>1.4999999999999999E-2</v>
      </c>
      <c r="W291">
        <v>0.53</v>
      </c>
      <c r="X291">
        <v>1.4999999999999999E-2</v>
      </c>
      <c r="Y291">
        <v>0.55700000000000005</v>
      </c>
      <c r="Z291">
        <v>0.80900000000000005</v>
      </c>
      <c r="AA291">
        <v>0.03</v>
      </c>
      <c r="AB291">
        <v>1E-3</v>
      </c>
      <c r="AC291">
        <v>4</v>
      </c>
      <c r="AD291">
        <v>42.00415368639667</v>
      </c>
      <c r="AE291">
        <v>28.920041536863966</v>
      </c>
      <c r="AF291">
        <v>29.075804776739357</v>
      </c>
      <c r="AG291" s="2">
        <f t="shared" si="8"/>
        <v>51.241950321987119</v>
      </c>
      <c r="AH291" s="2">
        <f t="shared" si="9"/>
        <v>2.7522935779816512E-2</v>
      </c>
      <c r="AI291">
        <v>0.50077881619937692</v>
      </c>
      <c r="AJ291">
        <v>0.42004153686396672</v>
      </c>
      <c r="AL291">
        <v>2.1901077349306348</v>
      </c>
      <c r="AM291">
        <v>1341.342327054678</v>
      </c>
      <c r="AN291">
        <v>1391.970825195312</v>
      </c>
      <c r="AO291">
        <v>6.7693343162536621</v>
      </c>
      <c r="AP291">
        <v>1304.3544921875</v>
      </c>
      <c r="AQ291">
        <v>1377.3390861966971</v>
      </c>
      <c r="AR291">
        <v>1385.8554205925891</v>
      </c>
      <c r="AS291">
        <v>4.9232363700866699</v>
      </c>
      <c r="AT291">
        <v>3.1376711935777171</v>
      </c>
      <c r="AU291">
        <v>4.215259447401241</v>
      </c>
      <c r="AV291">
        <v>1</v>
      </c>
    </row>
    <row r="292" spans="1:50" x14ac:dyDescent="0.3">
      <c r="A292" s="1">
        <v>2</v>
      </c>
      <c r="B292">
        <v>49.348238776517022</v>
      </c>
      <c r="C292">
        <v>0.55447459299457336</v>
      </c>
      <c r="D292">
        <v>1.465397138628515</v>
      </c>
      <c r="E292">
        <v>1.9802664035520473E-2</v>
      </c>
      <c r="F292">
        <v>19.376906758756782</v>
      </c>
      <c r="G292">
        <v>0.4950666008880118</v>
      </c>
      <c r="H292">
        <v>9.3864627528367048</v>
      </c>
      <c r="I292">
        <v>19.386808090774544</v>
      </c>
      <c r="J292">
        <v>0.31684262456832757</v>
      </c>
      <c r="K292">
        <v>0</v>
      </c>
      <c r="L292" s="1">
        <v>0</v>
      </c>
      <c r="M292">
        <v>0</v>
      </c>
      <c r="N292" s="1">
        <v>100.35</v>
      </c>
      <c r="O292" s="1" t="s">
        <v>79</v>
      </c>
      <c r="P292" t="str" cm="1">
        <f t="array" ref="P292">_xlfn.IFS(A292=1,"Core",A292=2,"Rim",TRUE,"Mantle")</f>
        <v>Rim</v>
      </c>
      <c r="Q292" s="1" t="s">
        <v>92</v>
      </c>
      <c r="R292">
        <v>1.907</v>
      </c>
      <c r="S292">
        <v>1.6E-2</v>
      </c>
      <c r="T292">
        <v>6.7000000000000004E-2</v>
      </c>
      <c r="U292">
        <v>1E-3</v>
      </c>
      <c r="V292">
        <v>0.11</v>
      </c>
      <c r="W292">
        <v>0.51600000000000001</v>
      </c>
      <c r="X292">
        <v>1.6E-2</v>
      </c>
      <c r="Y292">
        <v>0.54100000000000004</v>
      </c>
      <c r="Z292">
        <v>0.80300000000000005</v>
      </c>
      <c r="AA292">
        <v>2.4E-2</v>
      </c>
      <c r="AB292">
        <v>0</v>
      </c>
      <c r="AC292">
        <v>4</v>
      </c>
      <c r="AD292">
        <v>40.433031218529706</v>
      </c>
      <c r="AE292">
        <v>27.240684793554887</v>
      </c>
      <c r="AF292">
        <v>32.326283987915403</v>
      </c>
      <c r="AG292" s="2">
        <f t="shared" si="8"/>
        <v>51.1825922421949</v>
      </c>
      <c r="AH292" s="2">
        <f t="shared" si="9"/>
        <v>0.1757188498402556</v>
      </c>
      <c r="AI292">
        <v>0.52542799597180256</v>
      </c>
      <c r="AJ292">
        <v>0.40433031218529708</v>
      </c>
      <c r="AM292">
        <v>1303.724905077484</v>
      </c>
      <c r="AN292">
        <v>1329.234619140625</v>
      </c>
      <c r="AO292">
        <v>5.9931497573852539</v>
      </c>
      <c r="AP292">
        <v>1261.72314453125</v>
      </c>
      <c r="AS292">
        <v>4.5363283157348633</v>
      </c>
      <c r="AV292">
        <v>1</v>
      </c>
    </row>
    <row r="293" spans="1:50" x14ac:dyDescent="0.3">
      <c r="A293" s="1">
        <v>2</v>
      </c>
      <c r="B293">
        <v>51.24697304634477</v>
      </c>
      <c r="C293">
        <v>0.51715338375024245</v>
      </c>
      <c r="D293">
        <v>1.2392165987977506</v>
      </c>
      <c r="E293">
        <v>0.14636416521233275</v>
      </c>
      <c r="F293">
        <v>17.036788830715533</v>
      </c>
      <c r="G293">
        <v>0.45860771766530928</v>
      </c>
      <c r="H293">
        <v>9.7673686251696719</v>
      </c>
      <c r="I293">
        <v>19.856738413806479</v>
      </c>
      <c r="J293">
        <v>0.3317587744812876</v>
      </c>
      <c r="K293">
        <v>9.7576110141555164E-3</v>
      </c>
      <c r="L293" s="1">
        <v>0</v>
      </c>
      <c r="M293">
        <v>2.9272833042466553E-2</v>
      </c>
      <c r="N293" s="1">
        <v>100.64000000000003</v>
      </c>
      <c r="O293" s="1" t="s">
        <v>79</v>
      </c>
      <c r="P293" t="str" cm="1">
        <f t="array" ref="P293">_xlfn.IFS(A293=1,"Core",A293=2,"Rim",TRUE,"Mantle")</f>
        <v>Rim</v>
      </c>
      <c r="Q293" s="1" t="s">
        <v>92</v>
      </c>
      <c r="R293">
        <v>1.9650000000000001</v>
      </c>
      <c r="S293">
        <v>1.4999999999999999E-2</v>
      </c>
      <c r="T293">
        <v>5.6000000000000001E-2</v>
      </c>
      <c r="U293">
        <v>4.0000000000000001E-3</v>
      </c>
      <c r="V293">
        <v>6.0000000000000001E-3</v>
      </c>
      <c r="W293">
        <v>0.54100000000000004</v>
      </c>
      <c r="X293">
        <v>1.4999999999999999E-2</v>
      </c>
      <c r="Y293">
        <v>0.55800000000000005</v>
      </c>
      <c r="Z293">
        <v>0.81599999999999995</v>
      </c>
      <c r="AA293">
        <v>2.5000000000000001E-2</v>
      </c>
      <c r="AB293">
        <v>0</v>
      </c>
      <c r="AC293">
        <v>4</v>
      </c>
      <c r="AD293">
        <v>42.148760330578497</v>
      </c>
      <c r="AE293">
        <v>28.82231404958678</v>
      </c>
      <c r="AF293">
        <v>29.028925619834705</v>
      </c>
      <c r="AG293" s="2">
        <f t="shared" si="8"/>
        <v>50.773430391264782</v>
      </c>
      <c r="AH293" s="2">
        <f t="shared" si="9"/>
        <v>1.0968921389396709E-2</v>
      </c>
      <c r="AI293">
        <v>0.50103305785123953</v>
      </c>
      <c r="AJ293">
        <v>0.421487603305785</v>
      </c>
      <c r="AL293">
        <v>1.0408211969775361</v>
      </c>
      <c r="AM293">
        <v>1333.4008516260151</v>
      </c>
      <c r="AN293">
        <v>1368.503295898438</v>
      </c>
      <c r="AO293">
        <v>5.1108417510986328</v>
      </c>
      <c r="AP293">
        <v>1293.345336914062</v>
      </c>
      <c r="AQ293">
        <v>1363.516688330689</v>
      </c>
      <c r="AR293">
        <v>1372.931576782468</v>
      </c>
      <c r="AS293">
        <v>4.068333625793457</v>
      </c>
      <c r="AT293">
        <v>1.731924740975501</v>
      </c>
      <c r="AU293">
        <v>2.9255787187557911</v>
      </c>
      <c r="AV293">
        <v>1</v>
      </c>
    </row>
    <row r="294" spans="1:50" x14ac:dyDescent="0.3">
      <c r="A294" s="1">
        <v>2</v>
      </c>
      <c r="B294" s="1">
        <v>47.855699999999999</v>
      </c>
      <c r="C294" s="1">
        <v>0.69869999999999999</v>
      </c>
      <c r="D294" s="1">
        <v>2.0118999999999998</v>
      </c>
      <c r="E294" s="1">
        <v>1.7999999999999999E-2</v>
      </c>
      <c r="F294" s="1">
        <v>21.1996</v>
      </c>
      <c r="G294" s="1">
        <v>0.51739999999999997</v>
      </c>
      <c r="H294" s="1">
        <v>8.4545999999999992</v>
      </c>
      <c r="I294" s="1">
        <v>17.932400000000001</v>
      </c>
      <c r="J294" s="1">
        <v>0.3695</v>
      </c>
      <c r="K294" s="1">
        <v>0</v>
      </c>
      <c r="L294" s="1">
        <v>0</v>
      </c>
      <c r="M294" s="1">
        <v>0</v>
      </c>
      <c r="N294" s="1">
        <v>99.0578</v>
      </c>
      <c r="O294" s="1" t="s">
        <v>79</v>
      </c>
      <c r="P294" t="str" cm="1">
        <f t="array" ref="P294">_xlfn.IFS(A294=1,"Core",A294=2,"Rim",TRUE,"Mantle")</f>
        <v>Rim</v>
      </c>
      <c r="Q294" s="1" t="s">
        <v>80</v>
      </c>
      <c r="R294" s="1">
        <v>1.887</v>
      </c>
      <c r="S294" s="1">
        <v>2.1000000000000001E-2</v>
      </c>
      <c r="T294" s="1">
        <v>9.4E-2</v>
      </c>
      <c r="U294" s="1">
        <v>1E-3</v>
      </c>
      <c r="V294" s="1">
        <v>0.12</v>
      </c>
      <c r="W294" s="1">
        <v>0.57899999999999996</v>
      </c>
      <c r="X294" s="1">
        <v>1.7000000000000001E-2</v>
      </c>
      <c r="Y294" s="1">
        <v>0.497</v>
      </c>
      <c r="Z294" s="1">
        <v>0.75700000000000001</v>
      </c>
      <c r="AA294" s="1">
        <v>2.8000000000000001E-2</v>
      </c>
      <c r="AB294" s="1">
        <v>0</v>
      </c>
      <c r="AC294" s="1">
        <v>4</v>
      </c>
      <c r="AD294" s="2">
        <v>38.426395939086291</v>
      </c>
      <c r="AE294" s="2">
        <v>25.228426395939085</v>
      </c>
      <c r="AF294" s="2">
        <v>36.345177664974614</v>
      </c>
      <c r="AG294" s="2">
        <f t="shared" si="8"/>
        <v>46.189591078066911</v>
      </c>
      <c r="AH294" s="2">
        <f t="shared" si="9"/>
        <v>0.17167381974248927</v>
      </c>
      <c r="AI294" s="2">
        <v>0.55558375634517754</v>
      </c>
      <c r="AJ294" s="2">
        <v>0.38426395939086289</v>
      </c>
      <c r="AK294" s="1"/>
      <c r="AL294" s="1"/>
      <c r="AM294" s="1">
        <v>1300.073052836625</v>
      </c>
      <c r="AN294" s="1">
        <v>1324.26171875</v>
      </c>
      <c r="AO294" s="1">
        <v>7.7892627716064453</v>
      </c>
      <c r="AP294" s="1">
        <v>1255.515502929688</v>
      </c>
      <c r="AQ294" s="1"/>
      <c r="AR294" s="1"/>
      <c r="AS294" s="1">
        <v>4.6576957702636719</v>
      </c>
      <c r="AT294" s="1"/>
      <c r="AU294" s="1"/>
      <c r="AV294" s="1">
        <v>1</v>
      </c>
      <c r="AW294" s="1"/>
      <c r="AX294" s="1"/>
    </row>
    <row r="295" spans="1:50" x14ac:dyDescent="0.3">
      <c r="A295" s="1">
        <v>2</v>
      </c>
      <c r="B295" s="1">
        <v>48.863199999999999</v>
      </c>
      <c r="C295" s="1">
        <v>0.61890000000000001</v>
      </c>
      <c r="D295" s="1">
        <v>1.6448</v>
      </c>
      <c r="E295" s="1">
        <v>0</v>
      </c>
      <c r="F295" s="1">
        <v>20.565999999999999</v>
      </c>
      <c r="G295" s="1">
        <v>0.53259999999999996</v>
      </c>
      <c r="H295" s="1">
        <v>8.6447000000000003</v>
      </c>
      <c r="I295" s="1">
        <v>18.090199999999999</v>
      </c>
      <c r="J295" s="1">
        <v>0.3286</v>
      </c>
      <c r="K295" s="1">
        <v>0</v>
      </c>
      <c r="L295" s="1">
        <v>0</v>
      </c>
      <c r="M295" s="1">
        <v>0</v>
      </c>
      <c r="N295" s="1">
        <v>99.289000000000001</v>
      </c>
      <c r="O295" s="1" t="s">
        <v>79</v>
      </c>
      <c r="P295" t="str" cm="1">
        <f t="array" ref="P295">_xlfn.IFS(A295=1,"Core",A295=2,"Rim",TRUE,"Mantle")</f>
        <v>Rim</v>
      </c>
      <c r="Q295" s="1" t="s">
        <v>80</v>
      </c>
      <c r="R295" s="1">
        <v>1.92</v>
      </c>
      <c r="S295" s="1">
        <v>1.7999999999999999E-2</v>
      </c>
      <c r="T295" s="1">
        <v>7.5999999999999998E-2</v>
      </c>
      <c r="U295" s="1">
        <v>0</v>
      </c>
      <c r="V295" s="1">
        <v>7.2999999999999995E-2</v>
      </c>
      <c r="W295" s="1">
        <v>0.60199999999999998</v>
      </c>
      <c r="X295" s="1">
        <v>1.7999999999999999E-2</v>
      </c>
      <c r="Y295" s="1">
        <v>0.50600000000000001</v>
      </c>
      <c r="Z295" s="1">
        <v>0.76100000000000001</v>
      </c>
      <c r="AA295" s="1">
        <v>2.5000000000000001E-2</v>
      </c>
      <c r="AB295" s="1">
        <v>0</v>
      </c>
      <c r="AC295" s="1">
        <v>4</v>
      </c>
      <c r="AD295" s="2">
        <v>38.826530612244895</v>
      </c>
      <c r="AE295" s="2">
        <v>25.816326530612244</v>
      </c>
      <c r="AF295" s="2">
        <v>35.357142857142854</v>
      </c>
      <c r="AG295" s="2">
        <f t="shared" si="8"/>
        <v>45.667870036101078</v>
      </c>
      <c r="AH295" s="2">
        <f t="shared" si="9"/>
        <v>0.10814814814814815</v>
      </c>
      <c r="AI295" s="2">
        <v>0.54770408163265305</v>
      </c>
      <c r="AJ295" s="2">
        <v>0.38826530612244897</v>
      </c>
      <c r="AK295" s="1"/>
      <c r="AL295" s="1">
        <v>1.1788713172413741</v>
      </c>
      <c r="AM295" s="1">
        <v>1305.0206965186551</v>
      </c>
      <c r="AN295" s="1">
        <v>1286.609985351562</v>
      </c>
      <c r="AO295" s="1">
        <v>6.2799239158630371</v>
      </c>
      <c r="AP295" s="1">
        <v>1235.047607421875</v>
      </c>
      <c r="AQ295" s="1">
        <v>1335.753520001278</v>
      </c>
      <c r="AR295" s="1">
        <v>1329.9812175721211</v>
      </c>
      <c r="AS295" s="1">
        <v>4.2333974838256836</v>
      </c>
      <c r="AT295" s="1">
        <v>1.1568597673317531</v>
      </c>
      <c r="AU295" s="1">
        <v>0.41230033361669172</v>
      </c>
      <c r="AV295" s="1">
        <v>1</v>
      </c>
      <c r="AW295" s="1"/>
      <c r="AX295" s="1"/>
    </row>
    <row r="296" spans="1:50" x14ac:dyDescent="0.3">
      <c r="A296" s="1">
        <v>2</v>
      </c>
      <c r="B296">
        <v>49.36078061801804</v>
      </c>
      <c r="C296">
        <v>0.57959830635184073</v>
      </c>
      <c r="D296">
        <v>1.9594057300035959</v>
      </c>
      <c r="E296">
        <v>1.6751396137336439E-2</v>
      </c>
      <c r="F296">
        <v>19.949389945373397</v>
      </c>
      <c r="G296">
        <v>0.51330338709317003</v>
      </c>
      <c r="H296">
        <v>8.3960027912589315</v>
      </c>
      <c r="I296">
        <v>18.700649506044684</v>
      </c>
      <c r="J296">
        <v>0.45208464848217672</v>
      </c>
      <c r="K296">
        <v>2.2233671236828366E-2</v>
      </c>
      <c r="L296" s="1">
        <v>0</v>
      </c>
      <c r="M296">
        <v>0</v>
      </c>
      <c r="N296" s="1">
        <v>99.950199999999995</v>
      </c>
      <c r="O296" s="1" t="s">
        <v>79</v>
      </c>
      <c r="P296" t="str" cm="1">
        <f t="array" ref="P296">_xlfn.IFS(A296=1,"Core",A296=2,"Rim",TRUE,"Mantle")</f>
        <v>Rim</v>
      </c>
      <c r="Q296" s="1" t="s">
        <v>92</v>
      </c>
      <c r="R296">
        <v>1.923</v>
      </c>
      <c r="S296">
        <v>1.7000000000000001E-2</v>
      </c>
      <c r="T296">
        <v>0.09</v>
      </c>
      <c r="U296">
        <v>1E-3</v>
      </c>
      <c r="V296">
        <v>6.6000000000000003E-2</v>
      </c>
      <c r="W296">
        <v>0.58399999999999996</v>
      </c>
      <c r="X296">
        <v>1.7000000000000001E-2</v>
      </c>
      <c r="Y296">
        <v>0.48699999999999999</v>
      </c>
      <c r="Z296">
        <v>0.78</v>
      </c>
      <c r="AA296">
        <v>3.4000000000000002E-2</v>
      </c>
      <c r="AB296">
        <v>1E-3</v>
      </c>
      <c r="AC296">
        <v>4</v>
      </c>
      <c r="AD296">
        <v>40.330920372285419</v>
      </c>
      <c r="AE296">
        <v>25.180972078593587</v>
      </c>
      <c r="AF296">
        <v>34.488107549120997</v>
      </c>
      <c r="AG296" s="2">
        <f t="shared" si="8"/>
        <v>45.471521942110179</v>
      </c>
      <c r="AH296" s="2">
        <f t="shared" si="9"/>
        <v>0.10153846153846156</v>
      </c>
      <c r="AI296">
        <v>0.54653567735263708</v>
      </c>
      <c r="AJ296">
        <v>0.40330920372285417</v>
      </c>
      <c r="AL296">
        <v>2.8143719787511192</v>
      </c>
      <c r="AM296">
        <v>1317.2433403681291</v>
      </c>
      <c r="AN296">
        <v>1267.127563476562</v>
      </c>
      <c r="AO296">
        <v>7.1220893859863281</v>
      </c>
      <c r="AP296">
        <v>1250.902221679688</v>
      </c>
      <c r="AQ296">
        <v>1361.332251414671</v>
      </c>
      <c r="AR296">
        <v>1357.4612414977989</v>
      </c>
      <c r="AS296">
        <v>5.8755016326904297</v>
      </c>
      <c r="AT296">
        <v>4.1495846530565359</v>
      </c>
      <c r="AU296">
        <v>3.6511416158928469</v>
      </c>
      <c r="AV296">
        <v>1</v>
      </c>
    </row>
    <row r="297" spans="1:50" x14ac:dyDescent="0.3">
      <c r="A297" s="1">
        <v>2</v>
      </c>
      <c r="B297">
        <v>49.18</v>
      </c>
      <c r="C297">
        <v>0.68869999999999998</v>
      </c>
      <c r="D297">
        <v>2.2000000000000002</v>
      </c>
      <c r="E297">
        <v>6.3500000000000001E-2</v>
      </c>
      <c r="F297">
        <v>20.02</v>
      </c>
      <c r="G297">
        <v>0.48780000000000001</v>
      </c>
      <c r="H297">
        <v>7.81</v>
      </c>
      <c r="I297">
        <v>18.82</v>
      </c>
      <c r="J297">
        <v>0.3856</v>
      </c>
      <c r="K297">
        <v>0.02</v>
      </c>
      <c r="L297" s="1">
        <v>0</v>
      </c>
      <c r="M297">
        <v>6.0000000000000001E-3</v>
      </c>
      <c r="N297" s="1">
        <v>99.681599999999975</v>
      </c>
      <c r="O297" s="1" t="s">
        <v>79</v>
      </c>
      <c r="P297" t="str" cm="1">
        <f t="array" ref="P297">_xlfn.IFS(A297=1,"Core",A297=2,"Rim",TRUE,"Mantle")</f>
        <v>Rim</v>
      </c>
      <c r="Q297" s="1" t="s">
        <v>92</v>
      </c>
      <c r="R297">
        <v>1.927</v>
      </c>
      <c r="S297">
        <v>0.02</v>
      </c>
      <c r="T297">
        <v>0.10199999999999999</v>
      </c>
      <c r="U297">
        <v>2E-3</v>
      </c>
      <c r="V297">
        <v>3.2000000000000001E-2</v>
      </c>
      <c r="W297">
        <v>0.624</v>
      </c>
      <c r="X297">
        <v>1.6E-2</v>
      </c>
      <c r="Y297">
        <v>0.45600000000000002</v>
      </c>
      <c r="Z297">
        <v>0.79</v>
      </c>
      <c r="AA297">
        <v>2.9000000000000001E-2</v>
      </c>
      <c r="AB297">
        <v>1E-3</v>
      </c>
      <c r="AC297">
        <v>4</v>
      </c>
      <c r="AD297">
        <v>41.188738269030246</v>
      </c>
      <c r="AE297">
        <v>23.774765380604794</v>
      </c>
      <c r="AF297">
        <v>35.036496350364963</v>
      </c>
      <c r="AG297" s="2">
        <f t="shared" si="8"/>
        <v>42.222222222222221</v>
      </c>
      <c r="AH297" s="2">
        <f t="shared" si="9"/>
        <v>4.878048780487805E-2</v>
      </c>
      <c r="AI297">
        <v>0.55630865484880088</v>
      </c>
      <c r="AJ297">
        <v>0.41188738269030245</v>
      </c>
      <c r="AL297">
        <v>2.722393333719499</v>
      </c>
      <c r="AM297">
        <v>1311.4967980393999</v>
      </c>
      <c r="AN297">
        <v>1341.945922851562</v>
      </c>
      <c r="AO297">
        <v>8.4353885650634766</v>
      </c>
      <c r="AP297">
        <v>1279.77685546875</v>
      </c>
      <c r="AQ297">
        <v>1361.4369510039251</v>
      </c>
      <c r="AR297">
        <v>1364.2603448965749</v>
      </c>
      <c r="AS297">
        <v>5.6781816482543954</v>
      </c>
      <c r="AT297">
        <v>4.6053599131191731</v>
      </c>
      <c r="AU297">
        <v>4.9698259613371238</v>
      </c>
      <c r="AV297">
        <v>0</v>
      </c>
    </row>
    <row r="298" spans="1:50" x14ac:dyDescent="0.3">
      <c r="A298" s="1">
        <v>2</v>
      </c>
      <c r="B298" s="1">
        <v>48.266199999999998</v>
      </c>
      <c r="C298" s="1">
        <v>0.72970000000000002</v>
      </c>
      <c r="D298" s="1">
        <v>2.4397000000000002</v>
      </c>
      <c r="E298" s="1">
        <v>1.03E-2</v>
      </c>
      <c r="F298" s="1">
        <v>21.738099999999999</v>
      </c>
      <c r="G298" s="1">
        <v>0.58720000000000006</v>
      </c>
      <c r="H298" s="1">
        <v>8.2391000000000005</v>
      </c>
      <c r="I298" s="1">
        <v>16.435600000000001</v>
      </c>
      <c r="J298" s="1">
        <v>0.35709999999999997</v>
      </c>
      <c r="K298" s="1">
        <v>0</v>
      </c>
      <c r="L298" s="1">
        <v>0</v>
      </c>
      <c r="M298" s="1">
        <v>0</v>
      </c>
      <c r="N298" s="1">
        <v>98.802999999999997</v>
      </c>
      <c r="O298" s="1" t="s">
        <v>77</v>
      </c>
      <c r="P298" t="str" cm="1">
        <f t="array" ref="P298">_xlfn.IFS(A298=1,"Core",A298=2,"Rim",TRUE,"Mantle")</f>
        <v>Rim</v>
      </c>
      <c r="Q298" s="1" t="s">
        <v>78</v>
      </c>
      <c r="R298" s="1">
        <v>1.9119999999999999</v>
      </c>
      <c r="S298" s="1">
        <v>2.1999999999999999E-2</v>
      </c>
      <c r="T298" s="1">
        <v>0.114</v>
      </c>
      <c r="U298" s="1">
        <v>0</v>
      </c>
      <c r="V298" s="1">
        <v>4.4999999999999998E-2</v>
      </c>
      <c r="W298" s="1">
        <v>0.67500000000000004</v>
      </c>
      <c r="X298" s="1">
        <v>0.02</v>
      </c>
      <c r="Y298" s="1">
        <v>0.48599999999999999</v>
      </c>
      <c r="Z298" s="1">
        <v>0.69799999999999995</v>
      </c>
      <c r="AA298" s="1">
        <v>2.7E-2</v>
      </c>
      <c r="AB298" s="1">
        <v>0</v>
      </c>
      <c r="AC298" s="1">
        <v>4</v>
      </c>
      <c r="AD298" s="2">
        <v>36.278586278586275</v>
      </c>
      <c r="AE298" s="2">
        <v>25.259875259875258</v>
      </c>
      <c r="AF298" s="2">
        <v>38.461538461538467</v>
      </c>
      <c r="AG298" s="2">
        <f t="shared" si="8"/>
        <v>41.860465116279066</v>
      </c>
      <c r="AH298" s="2">
        <f t="shared" si="9"/>
        <v>6.2499999999999993E-2</v>
      </c>
      <c r="AI298" s="2">
        <v>0.56600831600831603</v>
      </c>
      <c r="AJ298" s="2">
        <v>0.36278586278586272</v>
      </c>
      <c r="AK298" s="1"/>
      <c r="AL298" s="1">
        <v>3.879135987152075</v>
      </c>
      <c r="AM298" s="1">
        <v>1306.399047368757</v>
      </c>
      <c r="AN298" s="1">
        <v>1305.38623046875</v>
      </c>
      <c r="AO298" s="1">
        <v>8.102076530456543</v>
      </c>
      <c r="AP298" s="1">
        <v>1272.008911132812</v>
      </c>
      <c r="AQ298" s="1">
        <v>1369.7333435655521</v>
      </c>
      <c r="AR298" s="1">
        <v>1369.3318848158419</v>
      </c>
      <c r="AS298" s="1">
        <v>5.260033130645752</v>
      </c>
      <c r="AT298" s="1">
        <v>6.2297124778615398</v>
      </c>
      <c r="AU298" s="1">
        <v>6.177726808339612</v>
      </c>
      <c r="AV298" s="1">
        <v>0</v>
      </c>
      <c r="AW298" s="1"/>
      <c r="AX298" s="1"/>
    </row>
    <row r="299" spans="1:50" x14ac:dyDescent="0.3">
      <c r="A299" s="1">
        <v>2</v>
      </c>
      <c r="B299">
        <v>49.89</v>
      </c>
      <c r="C299">
        <v>0.51090000000000002</v>
      </c>
      <c r="D299">
        <v>1.2789999999999999</v>
      </c>
      <c r="E299">
        <v>0</v>
      </c>
      <c r="F299">
        <v>21.5</v>
      </c>
      <c r="G299">
        <v>0.58040000000000003</v>
      </c>
      <c r="H299">
        <v>7.98</v>
      </c>
      <c r="I299">
        <v>18.239999999999998</v>
      </c>
      <c r="J299">
        <v>0.29980000000000001</v>
      </c>
      <c r="K299">
        <v>0</v>
      </c>
      <c r="L299" s="1">
        <v>0</v>
      </c>
      <c r="M299">
        <v>0</v>
      </c>
      <c r="N299" s="1">
        <v>100.2801</v>
      </c>
      <c r="O299" s="1" t="s">
        <v>79</v>
      </c>
      <c r="P299" t="str" cm="1">
        <f t="array" ref="P299">_xlfn.IFS(A299=1,"Core",A299=2,"Rim",TRUE,"Mantle")</f>
        <v>Rim</v>
      </c>
      <c r="Q299" s="1" t="s">
        <v>92</v>
      </c>
      <c r="R299">
        <v>1.9510000000000001</v>
      </c>
      <c r="S299">
        <v>1.4999999999999999E-2</v>
      </c>
      <c r="T299">
        <v>5.8999999999999997E-2</v>
      </c>
      <c r="U299">
        <v>0</v>
      </c>
      <c r="V299">
        <v>3.1E-2</v>
      </c>
      <c r="W299">
        <v>0.67200000000000004</v>
      </c>
      <c r="X299">
        <v>1.9E-2</v>
      </c>
      <c r="Y299">
        <v>0.46500000000000002</v>
      </c>
      <c r="Z299">
        <v>0.76400000000000001</v>
      </c>
      <c r="AA299">
        <v>2.3E-2</v>
      </c>
      <c r="AB299">
        <v>0</v>
      </c>
      <c r="AC299">
        <v>4</v>
      </c>
      <c r="AD299">
        <v>39.159405433111225</v>
      </c>
      <c r="AE299">
        <v>23.833931317273191</v>
      </c>
      <c r="AF299">
        <v>37.006663249615585</v>
      </c>
      <c r="AG299" s="2">
        <f t="shared" si="8"/>
        <v>40.897097625329813</v>
      </c>
      <c r="AH299" s="2">
        <f t="shared" si="9"/>
        <v>4.4096728307254619E-2</v>
      </c>
      <c r="AI299">
        <v>0.56586365966171193</v>
      </c>
      <c r="AJ299">
        <v>0.39159405433111227</v>
      </c>
      <c r="AL299">
        <v>1.607883358465124</v>
      </c>
      <c r="AM299">
        <v>1298.9518773149609</v>
      </c>
      <c r="AN299">
        <v>1288.477905273438</v>
      </c>
      <c r="AO299">
        <v>5.8229031562805176</v>
      </c>
      <c r="AP299">
        <v>1238.540771484375</v>
      </c>
      <c r="AQ299">
        <v>1343.7082031602761</v>
      </c>
      <c r="AR299">
        <v>1348.088212698148</v>
      </c>
      <c r="AS299">
        <v>3.4140810966491699</v>
      </c>
      <c r="AT299">
        <v>2.532695346536912</v>
      </c>
      <c r="AU299">
        <v>3.098805438042278</v>
      </c>
      <c r="AV299">
        <v>1</v>
      </c>
    </row>
    <row r="300" spans="1:50" x14ac:dyDescent="0.3">
      <c r="A300" s="1">
        <v>2</v>
      </c>
      <c r="B300">
        <v>49.011689849067771</v>
      </c>
      <c r="C300">
        <v>0.89112163361941399</v>
      </c>
      <c r="D300">
        <v>2.1287905692019331</v>
      </c>
      <c r="E300">
        <v>5.940810890796093E-2</v>
      </c>
      <c r="F300">
        <v>22.18892867712341</v>
      </c>
      <c r="G300">
        <v>0.48516622274834764</v>
      </c>
      <c r="H300">
        <v>7.8121663213968633</v>
      </c>
      <c r="I300">
        <v>17.376871855578575</v>
      </c>
      <c r="J300">
        <v>0.3762513564170859</v>
      </c>
      <c r="K300">
        <v>9.901351484660155E-3</v>
      </c>
      <c r="L300" s="1">
        <v>0</v>
      </c>
      <c r="M300">
        <v>2.9704054453980465E-2</v>
      </c>
      <c r="N300" s="1">
        <v>100.36999999999999</v>
      </c>
      <c r="O300" s="1" t="s">
        <v>79</v>
      </c>
      <c r="P300" t="str" cm="1">
        <f t="array" ref="P300">_xlfn.IFS(A300=1,"Core",A300=2,"Rim",TRUE,"Mantle")</f>
        <v>Rim</v>
      </c>
      <c r="Q300" s="1" t="s">
        <v>92</v>
      </c>
      <c r="R300">
        <v>1.9179999999999999</v>
      </c>
      <c r="S300">
        <v>2.5999999999999999E-2</v>
      </c>
      <c r="T300">
        <v>9.8000000000000004E-2</v>
      </c>
      <c r="U300">
        <v>2E-3</v>
      </c>
      <c r="V300">
        <v>0.04</v>
      </c>
      <c r="W300">
        <v>0.68600000000000005</v>
      </c>
      <c r="X300">
        <v>1.6E-2</v>
      </c>
      <c r="Y300">
        <v>0.45600000000000002</v>
      </c>
      <c r="Z300">
        <v>0.72899999999999998</v>
      </c>
      <c r="AA300">
        <v>2.9000000000000001E-2</v>
      </c>
      <c r="AB300">
        <v>0</v>
      </c>
      <c r="AC300">
        <v>4</v>
      </c>
      <c r="AD300">
        <v>37.830825116761801</v>
      </c>
      <c r="AE300">
        <v>23.663725998962114</v>
      </c>
      <c r="AF300">
        <v>38.505448884276078</v>
      </c>
      <c r="AG300" s="2">
        <f t="shared" si="8"/>
        <v>39.929947460595443</v>
      </c>
      <c r="AH300" s="2">
        <f t="shared" si="9"/>
        <v>5.5096418732782364E-2</v>
      </c>
      <c r="AI300">
        <v>0.57420861442656979</v>
      </c>
      <c r="AJ300">
        <v>0.37830825116761801</v>
      </c>
      <c r="AL300">
        <v>3.1983844432668391</v>
      </c>
      <c r="AM300">
        <v>1309.5117341633129</v>
      </c>
      <c r="AN300">
        <v>1344.798950195312</v>
      </c>
      <c r="AO300">
        <v>8.5548830032348633</v>
      </c>
      <c r="AP300">
        <v>1294.018676757812</v>
      </c>
      <c r="AQ300">
        <v>1352.1083566083059</v>
      </c>
      <c r="AR300">
        <v>1350.0761354275439</v>
      </c>
      <c r="AS300">
        <v>5.245603084564209</v>
      </c>
      <c r="AT300">
        <v>4.8849017130405628</v>
      </c>
      <c r="AU300">
        <v>4.6203364256934112</v>
      </c>
      <c r="AV300">
        <v>1</v>
      </c>
    </row>
    <row r="301" spans="1:50" x14ac:dyDescent="0.3">
      <c r="A301" s="1">
        <v>2</v>
      </c>
      <c r="B301">
        <v>46.85</v>
      </c>
      <c r="C301">
        <v>0.9</v>
      </c>
      <c r="D301">
        <v>2.99</v>
      </c>
      <c r="E301">
        <v>0</v>
      </c>
      <c r="F301">
        <v>23.07</v>
      </c>
      <c r="G301">
        <v>0.55000000000000004</v>
      </c>
      <c r="H301">
        <v>6.82</v>
      </c>
      <c r="I301">
        <v>18.350000000000001</v>
      </c>
      <c r="J301">
        <v>0.39</v>
      </c>
      <c r="K301">
        <v>0.04</v>
      </c>
      <c r="L301" s="1">
        <v>0</v>
      </c>
      <c r="M301">
        <v>0</v>
      </c>
      <c r="N301" s="1">
        <v>99.960000000000008</v>
      </c>
      <c r="O301" s="1" t="s">
        <v>79</v>
      </c>
      <c r="P301" t="str" cm="1">
        <f t="array" ref="P301">_xlfn.IFS(A301=1,"Core",A301=2,"Rim",TRUE,"Mantle")</f>
        <v>Rim</v>
      </c>
      <c r="Q301" s="1" t="s">
        <v>92</v>
      </c>
      <c r="R301">
        <v>1.847</v>
      </c>
      <c r="S301">
        <v>2.7E-2</v>
      </c>
      <c r="T301">
        <v>0.13900000000000001</v>
      </c>
      <c r="U301">
        <v>0</v>
      </c>
      <c r="V301">
        <v>0.14499999999999999</v>
      </c>
      <c r="W301">
        <v>0.61599999999999999</v>
      </c>
      <c r="X301">
        <v>1.7999999999999999E-2</v>
      </c>
      <c r="Y301">
        <v>0.40100000000000002</v>
      </c>
      <c r="Z301">
        <v>0.77500000000000002</v>
      </c>
      <c r="AA301">
        <v>0.03</v>
      </c>
      <c r="AB301">
        <v>2E-3</v>
      </c>
      <c r="AC301">
        <v>4</v>
      </c>
      <c r="AD301">
        <v>39.641943734015342</v>
      </c>
      <c r="AE301">
        <v>20.511508951406647</v>
      </c>
      <c r="AF301">
        <v>39.846547314578004</v>
      </c>
      <c r="AG301" s="2">
        <f t="shared" si="8"/>
        <v>39.429695181907576</v>
      </c>
      <c r="AH301" s="2">
        <f t="shared" si="9"/>
        <v>0.19053876478318002</v>
      </c>
      <c r="AI301">
        <v>0.59667519181585671</v>
      </c>
      <c r="AJ301">
        <v>0.39641943734015345</v>
      </c>
      <c r="AL301">
        <v>1.8728680007874421</v>
      </c>
      <c r="AM301">
        <v>1276.2729520030409</v>
      </c>
      <c r="AN301">
        <v>1228.010864257812</v>
      </c>
      <c r="AO301">
        <v>7.8359251022338867</v>
      </c>
      <c r="AP301">
        <v>1227.683227539062</v>
      </c>
      <c r="AQ301">
        <v>1322.371214158482</v>
      </c>
      <c r="AR301">
        <v>1302.188020767953</v>
      </c>
      <c r="AS301">
        <v>4.8757133483886719</v>
      </c>
      <c r="AT301">
        <v>3.0108493957500291</v>
      </c>
      <c r="AU301">
        <v>0.3528103378726648</v>
      </c>
      <c r="AV301">
        <v>1</v>
      </c>
    </row>
    <row r="302" spans="1:50" x14ac:dyDescent="0.3">
      <c r="A302" s="1">
        <v>2</v>
      </c>
      <c r="B302" s="1">
        <v>48.4968</v>
      </c>
      <c r="C302" s="1">
        <v>0.55610000000000004</v>
      </c>
      <c r="D302" s="1">
        <v>1.4774</v>
      </c>
      <c r="E302" s="1">
        <v>0</v>
      </c>
      <c r="F302" s="1">
        <v>24.2302</v>
      </c>
      <c r="G302" s="1">
        <v>0.69589999999999996</v>
      </c>
      <c r="H302" s="1">
        <v>7.6981000000000002</v>
      </c>
      <c r="I302" s="1">
        <v>16.227699999999999</v>
      </c>
      <c r="J302" s="1">
        <v>0.31630000000000003</v>
      </c>
      <c r="K302" s="1">
        <v>0</v>
      </c>
      <c r="L302" s="1">
        <v>0</v>
      </c>
      <c r="M302" s="1">
        <v>0</v>
      </c>
      <c r="N302" s="1">
        <v>99.698499999999996</v>
      </c>
      <c r="O302" s="1" t="s">
        <v>79</v>
      </c>
      <c r="P302" t="str" cm="1">
        <f t="array" ref="P302">_xlfn.IFS(A302=1,"Core",A302=2,"Rim",TRUE,"Mantle")</f>
        <v>Rim</v>
      </c>
      <c r="Q302" s="1" t="s">
        <v>80</v>
      </c>
      <c r="R302" s="1">
        <v>1.921</v>
      </c>
      <c r="S302" s="1">
        <v>1.7000000000000001E-2</v>
      </c>
      <c r="T302" s="1">
        <v>6.9000000000000006E-2</v>
      </c>
      <c r="U302" s="1">
        <v>0</v>
      </c>
      <c r="V302" s="1">
        <v>0.08</v>
      </c>
      <c r="W302" s="1">
        <v>0.72199999999999998</v>
      </c>
      <c r="X302" s="1">
        <v>2.3E-2</v>
      </c>
      <c r="Y302" s="1">
        <v>0.45400000000000001</v>
      </c>
      <c r="Z302" s="1">
        <v>0.68899999999999995</v>
      </c>
      <c r="AA302" s="1">
        <v>2.4E-2</v>
      </c>
      <c r="AB302" s="1">
        <v>0</v>
      </c>
      <c r="AC302" s="1">
        <v>4</v>
      </c>
      <c r="AD302" s="2">
        <v>35.010162601626014</v>
      </c>
      <c r="AE302" s="2">
        <v>23.069105691056912</v>
      </c>
      <c r="AF302" s="2">
        <v>41.920731707317074</v>
      </c>
      <c r="AG302" s="2">
        <f t="shared" si="8"/>
        <v>38.605442176870753</v>
      </c>
      <c r="AH302" s="2">
        <f t="shared" si="9"/>
        <v>9.9750623441396513E-2</v>
      </c>
      <c r="AI302" s="2">
        <v>0.59425813008130079</v>
      </c>
      <c r="AJ302" s="2">
        <v>0.35010162601626016</v>
      </c>
      <c r="AK302" s="1"/>
      <c r="AL302" s="1">
        <v>2.3798168111265059</v>
      </c>
      <c r="AM302" s="1">
        <v>1283.6929716652321</v>
      </c>
      <c r="AN302" s="1">
        <v>1273.537963867188</v>
      </c>
      <c r="AO302" s="1">
        <v>6.1151952743530273</v>
      </c>
      <c r="AP302" s="1">
        <v>1257.159790039062</v>
      </c>
      <c r="AQ302" s="1">
        <v>1315.3249939236559</v>
      </c>
      <c r="AR302" s="1">
        <v>1303.700489410179</v>
      </c>
      <c r="AS302" s="1">
        <v>5.1364073753356934</v>
      </c>
      <c r="AT302" s="1">
        <v>0.9079623082748185</v>
      </c>
      <c r="AU302" s="1">
        <v>-0.61255080038979592</v>
      </c>
      <c r="AV302" s="1">
        <v>1</v>
      </c>
      <c r="AW302" s="1"/>
      <c r="AX302" s="1"/>
    </row>
    <row r="303" spans="1:50" x14ac:dyDescent="0.3">
      <c r="A303" s="1">
        <v>2</v>
      </c>
      <c r="B303" s="1">
        <v>48.286900000000003</v>
      </c>
      <c r="C303" s="1">
        <v>0.44869999999999999</v>
      </c>
      <c r="D303" s="1">
        <v>1.9674</v>
      </c>
      <c r="E303" s="1">
        <v>5.1000000000000004E-3</v>
      </c>
      <c r="F303" s="1">
        <v>23.0489</v>
      </c>
      <c r="G303" s="1">
        <v>0.63360000000000005</v>
      </c>
      <c r="H303" s="1">
        <v>7.1261000000000001</v>
      </c>
      <c r="I303" s="1">
        <v>17.382300000000001</v>
      </c>
      <c r="J303" s="1">
        <v>0.31890000000000002</v>
      </c>
      <c r="K303" s="1">
        <v>0</v>
      </c>
      <c r="L303" s="1">
        <v>0</v>
      </c>
      <c r="M303" s="1">
        <v>0</v>
      </c>
      <c r="N303" s="1">
        <v>99.2179</v>
      </c>
      <c r="O303" s="1" t="s">
        <v>79</v>
      </c>
      <c r="P303" t="str" cm="1">
        <f t="array" ref="P303">_xlfn.IFS(A303=1,"Core",A303=2,"Rim",TRUE,"Mantle")</f>
        <v>Rim</v>
      </c>
      <c r="Q303" s="1" t="s">
        <v>80</v>
      </c>
      <c r="R303" s="1">
        <v>1.919</v>
      </c>
      <c r="S303" s="1">
        <v>1.2999999999999999E-2</v>
      </c>
      <c r="T303" s="1">
        <v>9.1999999999999998E-2</v>
      </c>
      <c r="U303" s="1">
        <v>0</v>
      </c>
      <c r="V303" s="1">
        <v>6.6000000000000003E-2</v>
      </c>
      <c r="W303" s="1">
        <v>0.7</v>
      </c>
      <c r="X303" s="1">
        <v>2.1000000000000001E-2</v>
      </c>
      <c r="Y303" s="1">
        <v>0.42199999999999999</v>
      </c>
      <c r="Z303" s="1">
        <v>0.74</v>
      </c>
      <c r="AA303" s="1">
        <v>2.5000000000000001E-2</v>
      </c>
      <c r="AB303" s="1">
        <v>0</v>
      </c>
      <c r="AC303" s="1">
        <v>4</v>
      </c>
      <c r="AD303" s="2">
        <v>37.968188814776816</v>
      </c>
      <c r="AE303" s="2">
        <v>21.652129297075426</v>
      </c>
      <c r="AF303" s="2">
        <v>40.379681888147772</v>
      </c>
      <c r="AG303" s="2">
        <f t="shared" si="8"/>
        <v>37.611408199643499</v>
      </c>
      <c r="AH303" s="2">
        <f t="shared" si="9"/>
        <v>8.6161879895561358E-2</v>
      </c>
      <c r="AI303" s="2">
        <v>0.59363776295536175</v>
      </c>
      <c r="AJ303" s="2">
        <v>0.37968188814776815</v>
      </c>
      <c r="AK303" s="1"/>
      <c r="AL303" s="1">
        <v>2.6212007871681169</v>
      </c>
      <c r="AM303" s="1">
        <v>1283.849374553768</v>
      </c>
      <c r="AN303" s="1">
        <v>1288.336669921875</v>
      </c>
      <c r="AO303" s="1">
        <v>7.5904040336608887</v>
      </c>
      <c r="AP303" s="1">
        <v>1251.190063476562</v>
      </c>
      <c r="AQ303" s="1">
        <v>1349.342304988252</v>
      </c>
      <c r="AR303" s="1">
        <v>1353.0922817290791</v>
      </c>
      <c r="AS303" s="1">
        <v>5.2113099098205566</v>
      </c>
      <c r="AT303" s="1">
        <v>4.5926634611505506</v>
      </c>
      <c r="AU303" s="1">
        <v>5.0810438337309058</v>
      </c>
      <c r="AV303" s="1">
        <v>1</v>
      </c>
      <c r="AW303" s="1"/>
      <c r="AX303" s="1"/>
    </row>
    <row r="304" spans="1:50" x14ac:dyDescent="0.3">
      <c r="A304" s="1">
        <v>2</v>
      </c>
      <c r="B304" s="1">
        <v>47.3857</v>
      </c>
      <c r="C304" s="1">
        <v>0.86629999999999996</v>
      </c>
      <c r="D304" s="1">
        <v>2.4409999999999998</v>
      </c>
      <c r="E304" s="1">
        <v>0</v>
      </c>
      <c r="F304" s="1">
        <v>25.327300000000001</v>
      </c>
      <c r="G304" s="1">
        <v>0.65080000000000005</v>
      </c>
      <c r="H304" s="1">
        <v>7.4638999999999998</v>
      </c>
      <c r="I304" s="1">
        <v>15.321300000000001</v>
      </c>
      <c r="J304" s="1">
        <v>0.36880000000000002</v>
      </c>
      <c r="K304" s="1">
        <v>0</v>
      </c>
      <c r="L304" s="1">
        <v>0</v>
      </c>
      <c r="M304" s="1">
        <v>0</v>
      </c>
      <c r="N304" s="1">
        <v>99.825099999999992</v>
      </c>
      <c r="O304" s="1" t="s">
        <v>79</v>
      </c>
      <c r="P304" t="str" cm="1">
        <f t="array" ref="P304">_xlfn.IFS(A304=1,"Core",A304=2,"Rim",TRUE,"Mantle")</f>
        <v>Rim</v>
      </c>
      <c r="Q304" s="1" t="s">
        <v>80</v>
      </c>
      <c r="R304" s="1">
        <v>1.8779999999999999</v>
      </c>
      <c r="S304" s="1">
        <v>2.5999999999999999E-2</v>
      </c>
      <c r="T304" s="1">
        <v>0.114</v>
      </c>
      <c r="U304" s="1">
        <v>0</v>
      </c>
      <c r="V304" s="1">
        <v>0.106</v>
      </c>
      <c r="W304" s="1">
        <v>0.73399999999999999</v>
      </c>
      <c r="X304" s="1">
        <v>2.1999999999999999E-2</v>
      </c>
      <c r="Y304" s="1">
        <v>0.441</v>
      </c>
      <c r="Z304" s="1">
        <v>0.65100000000000002</v>
      </c>
      <c r="AA304" s="1">
        <v>2.8000000000000001E-2</v>
      </c>
      <c r="AB304" s="1">
        <v>0</v>
      </c>
      <c r="AC304" s="1">
        <v>4</v>
      </c>
      <c r="AD304" s="2">
        <v>33.316274309109524</v>
      </c>
      <c r="AE304" s="2">
        <v>22.569089048106449</v>
      </c>
      <c r="AF304" s="2">
        <v>44.114636642784028</v>
      </c>
      <c r="AG304" s="2">
        <f t="shared" si="8"/>
        <v>37.531914893617021</v>
      </c>
      <c r="AH304" s="2">
        <f t="shared" si="9"/>
        <v>0.12619047619047619</v>
      </c>
      <c r="AI304" s="2">
        <v>0.60772773797338786</v>
      </c>
      <c r="AJ304" s="2">
        <v>0.33316274309109523</v>
      </c>
      <c r="AK304" s="1"/>
      <c r="AL304" s="1">
        <v>3.8824224007330632</v>
      </c>
      <c r="AM304" s="1">
        <v>1285.293161531235</v>
      </c>
      <c r="AN304" s="1">
        <v>1293.331665039062</v>
      </c>
      <c r="AO304" s="1">
        <v>8.2512855529785156</v>
      </c>
      <c r="AP304" s="1">
        <v>1283.327880859375</v>
      </c>
      <c r="AQ304" s="1">
        <v>1332.663729403288</v>
      </c>
      <c r="AR304" s="1">
        <v>1316.4957054862591</v>
      </c>
      <c r="AS304" s="1">
        <v>6.3319134712219238</v>
      </c>
      <c r="AT304" s="1">
        <v>4.7595243374125857</v>
      </c>
      <c r="AU304" s="1">
        <v>2.6254954009053879</v>
      </c>
      <c r="AV304" s="1">
        <v>1</v>
      </c>
      <c r="AW304" s="1"/>
      <c r="AX304" s="1"/>
    </row>
    <row r="305" spans="1:50" x14ac:dyDescent="0.3">
      <c r="A305" s="1">
        <v>2</v>
      </c>
      <c r="B305">
        <v>50.03</v>
      </c>
      <c r="C305">
        <v>0.55820000000000003</v>
      </c>
      <c r="D305">
        <v>1.3522000000000001</v>
      </c>
      <c r="E305">
        <v>4.8899999999999999E-2</v>
      </c>
      <c r="F305">
        <v>22.34</v>
      </c>
      <c r="G305">
        <v>0.65580000000000005</v>
      </c>
      <c r="H305">
        <v>7.41</v>
      </c>
      <c r="I305">
        <v>17.73</v>
      </c>
      <c r="J305">
        <v>0.27010000000000001</v>
      </c>
      <c r="K305">
        <v>1.4500000000000001E-2</v>
      </c>
      <c r="L305" s="1">
        <v>0</v>
      </c>
      <c r="M305">
        <v>0</v>
      </c>
      <c r="N305" s="1">
        <v>100.4097</v>
      </c>
      <c r="O305" s="1" t="s">
        <v>79</v>
      </c>
      <c r="P305" t="str" cm="1">
        <f t="array" ref="P305">_xlfn.IFS(A305=1,"Core",A305=2,"Rim",TRUE,"Mantle")</f>
        <v>Rim</v>
      </c>
      <c r="Q305" s="1" t="s">
        <v>92</v>
      </c>
      <c r="R305">
        <v>1.9630000000000001</v>
      </c>
      <c r="S305">
        <v>1.6E-2</v>
      </c>
      <c r="T305">
        <v>6.3E-2</v>
      </c>
      <c r="U305">
        <v>2E-3</v>
      </c>
      <c r="V305">
        <v>0</v>
      </c>
      <c r="W305">
        <v>0.73299999999999998</v>
      </c>
      <c r="X305">
        <v>2.1999999999999999E-2</v>
      </c>
      <c r="Y305">
        <v>0.433</v>
      </c>
      <c r="Z305">
        <v>0.745</v>
      </c>
      <c r="AA305">
        <v>2.1000000000000001E-2</v>
      </c>
      <c r="AB305">
        <v>1E-3</v>
      </c>
      <c r="AC305">
        <v>3.9990000000000001</v>
      </c>
      <c r="AD305">
        <v>38.541127780651834</v>
      </c>
      <c r="AE305">
        <v>22.400413864459392</v>
      </c>
      <c r="AF305">
        <v>39.058458354888778</v>
      </c>
      <c r="AG305" s="2">
        <f t="shared" si="8"/>
        <v>37.135506003430535</v>
      </c>
      <c r="AH305" s="2">
        <f t="shared" si="9"/>
        <v>0</v>
      </c>
      <c r="AI305">
        <v>0.5832902224521469</v>
      </c>
      <c r="AJ305">
        <v>0.38541127780651835</v>
      </c>
      <c r="AL305">
        <v>2.4047472694808998</v>
      </c>
      <c r="AM305">
        <v>1290.691167025956</v>
      </c>
      <c r="AN305">
        <v>1318.8740234375</v>
      </c>
      <c r="AO305">
        <v>5.8152079582214364</v>
      </c>
      <c r="AP305">
        <v>1270.56982421875</v>
      </c>
      <c r="AQ305">
        <v>1351.2817937509351</v>
      </c>
      <c r="AR305">
        <v>1356.570108179832</v>
      </c>
      <c r="AS305">
        <v>3.5275521278381352</v>
      </c>
      <c r="AT305">
        <v>4.0829800185815657</v>
      </c>
      <c r="AU305">
        <v>4.7687234826060596</v>
      </c>
      <c r="AV305">
        <v>0</v>
      </c>
    </row>
    <row r="306" spans="1:50" x14ac:dyDescent="0.3">
      <c r="A306" s="1">
        <v>2</v>
      </c>
      <c r="B306" s="1">
        <v>48.027700000000003</v>
      </c>
      <c r="C306" s="1">
        <v>0.71479999999999999</v>
      </c>
      <c r="D306" s="1">
        <v>1.7458</v>
      </c>
      <c r="E306" s="1">
        <v>8.3000000000000001E-3</v>
      </c>
      <c r="F306" s="1">
        <v>24.591899999999999</v>
      </c>
      <c r="G306" s="1">
        <v>0.62629999999999997</v>
      </c>
      <c r="H306" s="1">
        <v>6.9149000000000003</v>
      </c>
      <c r="I306" s="1">
        <v>16.643999999999998</v>
      </c>
      <c r="J306" s="1">
        <v>0.31619999999999998</v>
      </c>
      <c r="K306" s="1">
        <v>0</v>
      </c>
      <c r="L306" s="1">
        <v>0</v>
      </c>
      <c r="M306" s="1">
        <v>0</v>
      </c>
      <c r="N306" s="1">
        <v>99.589899999999986</v>
      </c>
      <c r="O306" s="1" t="s">
        <v>79</v>
      </c>
      <c r="P306" t="str" cm="1">
        <f t="array" ref="P306">_xlfn.IFS(A306=1,"Core",A306=2,"Rim",TRUE,"Mantle")</f>
        <v>Rim</v>
      </c>
      <c r="Q306" s="1" t="s">
        <v>80</v>
      </c>
      <c r="R306" s="1">
        <v>1.9119999999999999</v>
      </c>
      <c r="S306" s="1">
        <v>2.1000000000000001E-2</v>
      </c>
      <c r="T306" s="1">
        <v>8.2000000000000003E-2</v>
      </c>
      <c r="U306" s="1">
        <v>0</v>
      </c>
      <c r="V306" s="1">
        <v>7.5999999999999998E-2</v>
      </c>
      <c r="W306" s="1">
        <v>0.74299999999999999</v>
      </c>
      <c r="X306" s="1">
        <v>2.1000000000000001E-2</v>
      </c>
      <c r="Y306" s="1">
        <v>0.41</v>
      </c>
      <c r="Z306" s="1">
        <v>0.71</v>
      </c>
      <c r="AA306" s="1">
        <v>2.4E-2</v>
      </c>
      <c r="AB306" s="1">
        <v>0</v>
      </c>
      <c r="AC306" s="1">
        <v>4</v>
      </c>
      <c r="AD306" s="2">
        <v>36.224489795918366</v>
      </c>
      <c r="AE306" s="2">
        <v>20.918367346938776</v>
      </c>
      <c r="AF306" s="2">
        <v>42.857142857142868</v>
      </c>
      <c r="AG306" s="2">
        <f t="shared" si="8"/>
        <v>35.559410234171722</v>
      </c>
      <c r="AH306" s="2">
        <f t="shared" si="9"/>
        <v>9.2796092796092799E-2</v>
      </c>
      <c r="AI306" s="2">
        <v>0.60969387755102056</v>
      </c>
      <c r="AJ306" s="2">
        <v>0.36224489795918369</v>
      </c>
      <c r="AK306" s="1"/>
      <c r="AL306" s="1">
        <v>2.4219761308430812</v>
      </c>
      <c r="AM306" s="1">
        <v>1279.880278117927</v>
      </c>
      <c r="AN306" s="1">
        <v>1312.003051757812</v>
      </c>
      <c r="AO306" s="1">
        <v>7.2334537506103516</v>
      </c>
      <c r="AP306" s="1">
        <v>1267.947143554688</v>
      </c>
      <c r="AQ306" s="1">
        <v>1318.517228179448</v>
      </c>
      <c r="AR306" s="1">
        <v>1308.9409622328899</v>
      </c>
      <c r="AS306" s="1">
        <v>5.1806755065917969</v>
      </c>
      <c r="AT306" s="1">
        <v>2.3660725057602581</v>
      </c>
      <c r="AU306" s="1">
        <v>1.105916444391688</v>
      </c>
      <c r="AV306" s="1">
        <v>1</v>
      </c>
      <c r="AW306" s="1"/>
      <c r="AX306" s="1"/>
    </row>
    <row r="307" spans="1:50" x14ac:dyDescent="0.3">
      <c r="A307" s="1">
        <v>2</v>
      </c>
      <c r="B307" s="1">
        <v>48.438499999999998</v>
      </c>
      <c r="C307" s="1">
        <v>0.53420000000000001</v>
      </c>
      <c r="D307" s="1">
        <v>1.3902000000000001</v>
      </c>
      <c r="E307" s="1">
        <v>4.4000000000000003E-3</v>
      </c>
      <c r="F307" s="1">
        <v>25.049700000000001</v>
      </c>
      <c r="G307" s="1">
        <v>0.72819999999999996</v>
      </c>
      <c r="H307" s="1">
        <v>7.0354000000000001</v>
      </c>
      <c r="I307" s="1">
        <v>15.8893</v>
      </c>
      <c r="J307" s="1">
        <v>0.2787</v>
      </c>
      <c r="K307" s="1">
        <v>0</v>
      </c>
      <c r="L307" s="1">
        <v>0</v>
      </c>
      <c r="M307" s="1">
        <v>0</v>
      </c>
      <c r="N307" s="1">
        <v>99.348600000000005</v>
      </c>
      <c r="O307" s="1" t="s">
        <v>79</v>
      </c>
      <c r="P307" t="str" cm="1">
        <f t="array" ref="P307">_xlfn.IFS(A307=1,"Core",A307=2,"Rim",TRUE,"Mantle")</f>
        <v>Rim</v>
      </c>
      <c r="Q307" s="1" t="s">
        <v>80</v>
      </c>
      <c r="R307" s="1">
        <v>1.9359999999999999</v>
      </c>
      <c r="S307" s="1">
        <v>1.6E-2</v>
      </c>
      <c r="T307" s="1">
        <v>6.5000000000000002E-2</v>
      </c>
      <c r="U307" s="1">
        <v>0</v>
      </c>
      <c r="V307" s="1">
        <v>5.2999999999999999E-2</v>
      </c>
      <c r="W307" s="1">
        <v>0.78400000000000003</v>
      </c>
      <c r="X307" s="1">
        <v>2.5000000000000001E-2</v>
      </c>
      <c r="Y307" s="1">
        <v>0.41899999999999998</v>
      </c>
      <c r="Z307" s="1">
        <v>0.68</v>
      </c>
      <c r="AA307" s="1">
        <v>2.1999999999999999E-2</v>
      </c>
      <c r="AB307" s="1">
        <v>0</v>
      </c>
      <c r="AC307" s="1">
        <v>4</v>
      </c>
      <c r="AD307" s="2">
        <v>34.676185619581844</v>
      </c>
      <c r="AE307" s="2">
        <v>21.366649668536457</v>
      </c>
      <c r="AF307" s="2">
        <v>43.957164711881695</v>
      </c>
      <c r="AG307" s="2">
        <f t="shared" si="8"/>
        <v>34.829592684954278</v>
      </c>
      <c r="AH307" s="2">
        <f t="shared" si="9"/>
        <v>6.3321385902031055E-2</v>
      </c>
      <c r="AI307" s="2">
        <v>0.61295257521672619</v>
      </c>
      <c r="AJ307" s="2">
        <v>0.34676185619581845</v>
      </c>
      <c r="AK307" s="1"/>
      <c r="AL307" s="1">
        <v>2.8487512440164662</v>
      </c>
      <c r="AM307" s="1">
        <v>1275.7574182777289</v>
      </c>
      <c r="AN307" s="1">
        <v>1278.550659179688</v>
      </c>
      <c r="AO307" s="1">
        <v>5.6450157165527344</v>
      </c>
      <c r="AP307" s="1">
        <v>1268.4775390625</v>
      </c>
      <c r="AQ307" s="1">
        <v>1329.986980125437</v>
      </c>
      <c r="AR307" s="1">
        <v>1326.301110843061</v>
      </c>
      <c r="AS307" s="1">
        <v>4.9129905700683594</v>
      </c>
      <c r="AT307" s="1">
        <v>3.5324993400654421</v>
      </c>
      <c r="AU307" s="1">
        <v>3.048420228513915</v>
      </c>
      <c r="AV307" s="1">
        <v>1</v>
      </c>
      <c r="AW307" s="1"/>
      <c r="AX307" s="1"/>
    </row>
    <row r="308" spans="1:50" x14ac:dyDescent="0.3">
      <c r="A308" s="1">
        <v>2</v>
      </c>
      <c r="B308">
        <v>48.55</v>
      </c>
      <c r="C308">
        <v>0.9</v>
      </c>
      <c r="D308">
        <v>2.71</v>
      </c>
      <c r="E308">
        <v>0</v>
      </c>
      <c r="F308">
        <v>24.06</v>
      </c>
      <c r="G308">
        <v>0.7</v>
      </c>
      <c r="H308">
        <v>6.78</v>
      </c>
      <c r="I308">
        <v>16.690000000000001</v>
      </c>
      <c r="J308">
        <v>0.43</v>
      </c>
      <c r="K308">
        <v>0.03</v>
      </c>
      <c r="L308" s="1">
        <v>0</v>
      </c>
      <c r="M308">
        <v>0.01</v>
      </c>
      <c r="N308" s="1">
        <v>100.86000000000001</v>
      </c>
      <c r="O308" s="1" t="s">
        <v>79</v>
      </c>
      <c r="P308" t="str" cm="1">
        <f t="array" ref="P308">_xlfn.IFS(A308=1,"Core",A308=2,"Rim",TRUE,"Mantle")</f>
        <v>Rim</v>
      </c>
      <c r="Q308" s="1" t="s">
        <v>92</v>
      </c>
      <c r="R308">
        <v>1.9039999999999999</v>
      </c>
      <c r="S308">
        <v>2.7E-2</v>
      </c>
      <c r="T308">
        <v>0.125</v>
      </c>
      <c r="U308">
        <v>0</v>
      </c>
      <c r="V308">
        <v>4.8000000000000001E-2</v>
      </c>
      <c r="W308">
        <v>0.74099999999999999</v>
      </c>
      <c r="X308">
        <v>2.3E-2</v>
      </c>
      <c r="Y308">
        <v>0.39600000000000002</v>
      </c>
      <c r="Z308">
        <v>0.70099999999999996</v>
      </c>
      <c r="AA308">
        <v>3.3000000000000002E-2</v>
      </c>
      <c r="AB308">
        <v>2E-3</v>
      </c>
      <c r="AC308">
        <v>4</v>
      </c>
      <c r="AD308">
        <v>36.720796228391819</v>
      </c>
      <c r="AE308">
        <v>20.743844944997377</v>
      </c>
      <c r="AF308">
        <v>42.535358826610789</v>
      </c>
      <c r="AG308" s="2">
        <f t="shared" si="8"/>
        <v>34.828496042216358</v>
      </c>
      <c r="AH308" s="2">
        <f t="shared" si="9"/>
        <v>6.0836501901140684E-2</v>
      </c>
      <c r="AI308">
        <v>0.608957569408067</v>
      </c>
      <c r="AJ308">
        <v>0.36720796228391817</v>
      </c>
      <c r="AL308">
        <v>4.8884624796495757</v>
      </c>
      <c r="AM308">
        <v>1284.7897661875561</v>
      </c>
      <c r="AN308">
        <v>1242.791625976562</v>
      </c>
      <c r="AO308">
        <v>6.920344352722168</v>
      </c>
      <c r="AP308">
        <v>1244.457763671875</v>
      </c>
      <c r="AQ308">
        <v>1358.059338390038</v>
      </c>
      <c r="AR308">
        <v>1352.9849857020311</v>
      </c>
      <c r="AS308">
        <v>6.3045539855957031</v>
      </c>
      <c r="AT308">
        <v>7.1699864363358756</v>
      </c>
      <c r="AU308">
        <v>6.5037370016185569</v>
      </c>
      <c r="AV308">
        <v>0</v>
      </c>
    </row>
    <row r="309" spans="1:50" x14ac:dyDescent="0.3">
      <c r="A309" s="1">
        <v>2</v>
      </c>
      <c r="B309">
        <v>49.19</v>
      </c>
      <c r="C309">
        <v>0.6</v>
      </c>
      <c r="D309">
        <v>1.3</v>
      </c>
      <c r="E309">
        <v>0</v>
      </c>
      <c r="F309">
        <v>25.13</v>
      </c>
      <c r="G309">
        <v>0.69</v>
      </c>
      <c r="H309">
        <v>6.6</v>
      </c>
      <c r="I309">
        <v>16.7</v>
      </c>
      <c r="J309">
        <v>0.26</v>
      </c>
      <c r="K309">
        <v>0</v>
      </c>
      <c r="L309" s="1">
        <v>0</v>
      </c>
      <c r="M309">
        <v>0.03</v>
      </c>
      <c r="N309" s="1">
        <v>100.5</v>
      </c>
      <c r="O309" s="1" t="s">
        <v>79</v>
      </c>
      <c r="P309" t="str" cm="1">
        <f t="array" ref="P309">_xlfn.IFS(A309=1,"Core",A309=2,"Rim",TRUE,"Mantle")</f>
        <v>Rim</v>
      </c>
      <c r="Q309" s="1" t="s">
        <v>92</v>
      </c>
      <c r="R309">
        <v>1.948</v>
      </c>
      <c r="S309">
        <v>1.7999999999999999E-2</v>
      </c>
      <c r="T309">
        <v>6.0999999999999999E-2</v>
      </c>
      <c r="U309">
        <v>0</v>
      </c>
      <c r="V309">
        <v>2.8000000000000001E-2</v>
      </c>
      <c r="W309">
        <v>0.80500000000000005</v>
      </c>
      <c r="X309">
        <v>2.3E-2</v>
      </c>
      <c r="Y309">
        <v>0.39</v>
      </c>
      <c r="Z309">
        <v>0.70899999999999996</v>
      </c>
      <c r="AA309">
        <v>0.02</v>
      </c>
      <c r="AB309">
        <v>0</v>
      </c>
      <c r="AC309">
        <v>4</v>
      </c>
      <c r="AD309">
        <v>36.265984654731461</v>
      </c>
      <c r="AE309">
        <v>19.948849104859335</v>
      </c>
      <c r="AF309">
        <v>43.785166240409211</v>
      </c>
      <c r="AG309" s="2">
        <f t="shared" si="8"/>
        <v>32.635983263598327</v>
      </c>
      <c r="AH309" s="2">
        <f t="shared" si="9"/>
        <v>3.3613445378151259E-2</v>
      </c>
      <c r="AI309">
        <v>0.61918158567774939</v>
      </c>
      <c r="AJ309">
        <v>0.36265984654731459</v>
      </c>
      <c r="AL309">
        <v>2.525931008916046</v>
      </c>
      <c r="AM309">
        <v>1274.221555578486</v>
      </c>
      <c r="AN309">
        <v>1283.557983398438</v>
      </c>
      <c r="AO309">
        <v>4.9399447441101074</v>
      </c>
      <c r="AP309">
        <v>1248.399658203125</v>
      </c>
      <c r="AQ309">
        <v>1329.03870587388</v>
      </c>
      <c r="AR309">
        <v>1330.9633467277879</v>
      </c>
      <c r="AS309">
        <v>4.2558140754699707</v>
      </c>
      <c r="AT309">
        <v>3.6155505817409899</v>
      </c>
      <c r="AU309">
        <v>3.8686215453927768</v>
      </c>
      <c r="AV309">
        <v>1</v>
      </c>
    </row>
    <row r="310" spans="1:50" x14ac:dyDescent="0.3">
      <c r="A310" s="1">
        <v>2</v>
      </c>
      <c r="B310" s="1">
        <v>46.621400000000001</v>
      </c>
      <c r="C310" s="1">
        <v>1.0035000000000001</v>
      </c>
      <c r="D310" s="1">
        <v>2.6678000000000002</v>
      </c>
      <c r="E310" s="1">
        <v>3.2500000000000001E-2</v>
      </c>
      <c r="F310" s="1">
        <v>25.242699999999999</v>
      </c>
      <c r="G310" s="1">
        <v>0.62870000000000004</v>
      </c>
      <c r="H310" s="1">
        <v>5.9359999999999999</v>
      </c>
      <c r="I310" s="1">
        <v>16.5852</v>
      </c>
      <c r="J310" s="1">
        <v>0.36899999999999999</v>
      </c>
      <c r="K310" s="1">
        <v>0</v>
      </c>
      <c r="L310" s="1">
        <v>0</v>
      </c>
      <c r="M310" s="1">
        <v>0</v>
      </c>
      <c r="N310" s="1">
        <v>99.086799999999997</v>
      </c>
      <c r="O310" s="1" t="s">
        <v>79</v>
      </c>
      <c r="P310" t="str" cm="1">
        <f t="array" ref="P310">_xlfn.IFS(A310=1,"Core",A310=2,"Rim",TRUE,"Mantle")</f>
        <v>Rim</v>
      </c>
      <c r="Q310" s="1" t="s">
        <v>80</v>
      </c>
      <c r="R310" s="1">
        <v>1.8740000000000001</v>
      </c>
      <c r="S310" s="1">
        <v>0.03</v>
      </c>
      <c r="T310" s="1">
        <v>0.126</v>
      </c>
      <c r="U310" s="1">
        <v>1E-3</v>
      </c>
      <c r="V310" s="1">
        <v>9.2999999999999999E-2</v>
      </c>
      <c r="W310" s="1">
        <v>0.755</v>
      </c>
      <c r="X310" s="1">
        <v>2.1000000000000001E-2</v>
      </c>
      <c r="Y310" s="1">
        <v>0.35599999999999998</v>
      </c>
      <c r="Z310" s="1">
        <v>0.71399999999999997</v>
      </c>
      <c r="AA310" s="1">
        <v>2.9000000000000001E-2</v>
      </c>
      <c r="AB310" s="1">
        <v>0</v>
      </c>
      <c r="AC310" s="1">
        <v>4</v>
      </c>
      <c r="AD310" s="2">
        <v>36.823104693140799</v>
      </c>
      <c r="AE310" s="2">
        <v>18.359979370809697</v>
      </c>
      <c r="AF310" s="2">
        <v>44.816915936049504</v>
      </c>
      <c r="AG310" s="2">
        <f t="shared" ref="AG310:AG332" si="10">Y310/(Y310+W310)*100</f>
        <v>32.043204320432039</v>
      </c>
      <c r="AH310" s="2">
        <f t="shared" ref="AH310:AH332" si="11">V310/(V310+W310)</f>
        <v>0.10966981132075472</v>
      </c>
      <c r="AI310" s="2">
        <v>0.6322846828261991</v>
      </c>
      <c r="AJ310" s="2">
        <v>0.36823104693140801</v>
      </c>
      <c r="AK310" s="1"/>
      <c r="AL310" s="1">
        <v>3.4723905110326712</v>
      </c>
      <c r="AM310" s="1">
        <v>1268.410379230688</v>
      </c>
      <c r="AN310" s="1">
        <v>1331.5205078125</v>
      </c>
      <c r="AO310" s="1">
        <v>8.2914829254150391</v>
      </c>
      <c r="AP310" s="1">
        <v>1281.474853515625</v>
      </c>
      <c r="AQ310" s="1">
        <v>1326.4665600292631</v>
      </c>
      <c r="AR310" s="1">
        <v>1315.1110161434331</v>
      </c>
      <c r="AS310" s="1">
        <v>6.0954194068908691</v>
      </c>
      <c r="AT310" s="1">
        <v>5.1312998953885653</v>
      </c>
      <c r="AU310" s="1">
        <v>3.6222885096327211</v>
      </c>
      <c r="AV310" s="1">
        <v>1</v>
      </c>
      <c r="AW310" s="1"/>
      <c r="AX310" s="1"/>
    </row>
    <row r="311" spans="1:50" x14ac:dyDescent="0.3">
      <c r="A311" s="1">
        <v>2</v>
      </c>
      <c r="B311" s="1">
        <v>48.643700000000003</v>
      </c>
      <c r="C311" s="1">
        <v>0.254</v>
      </c>
      <c r="D311" s="1">
        <v>1.2467999999999999</v>
      </c>
      <c r="E311" s="1">
        <v>1.21E-2</v>
      </c>
      <c r="F311" s="1">
        <v>23.568999999999999</v>
      </c>
      <c r="G311" s="1">
        <v>0.63680000000000003</v>
      </c>
      <c r="H311" s="1">
        <v>5.6966000000000001</v>
      </c>
      <c r="I311" s="1">
        <v>18.427</v>
      </c>
      <c r="J311" s="1">
        <v>0.22420000000000001</v>
      </c>
      <c r="K311" s="1">
        <v>0</v>
      </c>
      <c r="L311" s="1">
        <v>0</v>
      </c>
      <c r="M311" s="1">
        <v>0</v>
      </c>
      <c r="N311" s="1">
        <v>98.710199999999986</v>
      </c>
      <c r="O311" s="1" t="s">
        <v>79</v>
      </c>
      <c r="P311" t="str" cm="1">
        <f t="array" ref="P311">_xlfn.IFS(A311=1,"Core",A311=2,"Rim",TRUE,"Mantle")</f>
        <v>Rim</v>
      </c>
      <c r="Q311" s="1" t="s">
        <v>80</v>
      </c>
      <c r="R311" s="1">
        <v>1.9610000000000001</v>
      </c>
      <c r="S311" s="1">
        <v>8.0000000000000002E-3</v>
      </c>
      <c r="T311" s="1">
        <v>5.8999999999999997E-2</v>
      </c>
      <c r="U311" s="1">
        <v>0</v>
      </c>
      <c r="V311" s="1">
        <v>2.1000000000000001E-2</v>
      </c>
      <c r="W311" s="1">
        <v>0.77400000000000002</v>
      </c>
      <c r="X311" s="1">
        <v>2.1999999999999999E-2</v>
      </c>
      <c r="Y311" s="1">
        <v>0.34200000000000003</v>
      </c>
      <c r="Z311" s="1">
        <v>0.79600000000000004</v>
      </c>
      <c r="AA311" s="1">
        <v>1.7999999999999999E-2</v>
      </c>
      <c r="AB311" s="1">
        <v>0</v>
      </c>
      <c r="AC311" s="1">
        <v>4</v>
      </c>
      <c r="AD311" s="2">
        <v>40.716112531969308</v>
      </c>
      <c r="AE311" s="2">
        <v>17.493606138107417</v>
      </c>
      <c r="AF311" s="2">
        <v>41.790281329923282</v>
      </c>
      <c r="AG311" s="2">
        <f t="shared" si="10"/>
        <v>30.64516129032258</v>
      </c>
      <c r="AH311" s="2">
        <f t="shared" si="11"/>
        <v>2.6415094339622643E-2</v>
      </c>
      <c r="AI311" s="2">
        <v>0.62148337595907943</v>
      </c>
      <c r="AJ311" s="2">
        <v>0.40716112531969306</v>
      </c>
      <c r="AK311" s="1"/>
      <c r="AL311" s="1">
        <v>1.385270909354396</v>
      </c>
      <c r="AM311" s="1">
        <v>1265.920937114503</v>
      </c>
      <c r="AN311" s="1">
        <v>1311.048095703125</v>
      </c>
      <c r="AO311" s="1">
        <v>4.2261548042297363</v>
      </c>
      <c r="AP311" s="1">
        <v>1249.092041015625</v>
      </c>
      <c r="AQ311" s="1">
        <v>1331.7680252113801</v>
      </c>
      <c r="AR311" s="1">
        <v>1340.525606176323</v>
      </c>
      <c r="AS311" s="1">
        <v>3.212370634078979</v>
      </c>
      <c r="AT311" s="1">
        <v>3.150065904556413</v>
      </c>
      <c r="AU311" s="1">
        <v>4.2961790105104214</v>
      </c>
      <c r="AV311" s="1">
        <v>0</v>
      </c>
      <c r="AW311" s="1"/>
      <c r="AX311" s="1"/>
    </row>
    <row r="312" spans="1:50" x14ac:dyDescent="0.3">
      <c r="A312" s="1">
        <v>2</v>
      </c>
      <c r="B312">
        <v>46.000318591075498</v>
      </c>
      <c r="C312">
        <v>1.277236568714752</v>
      </c>
      <c r="D312">
        <v>3.3267557138616799</v>
      </c>
      <c r="E312">
        <v>0</v>
      </c>
      <c r="F312">
        <v>25.069480558029092</v>
      </c>
      <c r="G312">
        <v>0.64356881369347974</v>
      </c>
      <c r="H312">
        <v>5.2772642722865344</v>
      </c>
      <c r="I312">
        <v>18.148640546156127</v>
      </c>
      <c r="J312">
        <v>0.3267349361828436</v>
      </c>
      <c r="K312">
        <v>0</v>
      </c>
      <c r="L312" s="1">
        <v>0</v>
      </c>
      <c r="M312">
        <v>0</v>
      </c>
      <c r="N312" s="1">
        <v>100.07000000000001</v>
      </c>
      <c r="O312" s="1" t="s">
        <v>79</v>
      </c>
      <c r="P312" t="str" cm="1">
        <f t="array" ref="P312">_xlfn.IFS(A312=1,"Core",A312=2,"Rim",TRUE,"Mantle")</f>
        <v>Rim</v>
      </c>
      <c r="Q312" s="1" t="s">
        <v>92</v>
      </c>
      <c r="R312">
        <v>1.8340000000000001</v>
      </c>
      <c r="S312">
        <v>3.7999999999999999E-2</v>
      </c>
      <c r="T312">
        <v>0.156</v>
      </c>
      <c r="U312">
        <v>0</v>
      </c>
      <c r="V312">
        <v>0.125</v>
      </c>
      <c r="W312">
        <v>0.71099999999999997</v>
      </c>
      <c r="X312">
        <v>2.1999999999999999E-2</v>
      </c>
      <c r="Y312">
        <v>0.314</v>
      </c>
      <c r="Z312">
        <v>0.77500000000000002</v>
      </c>
      <c r="AA312">
        <v>2.5000000000000001E-2</v>
      </c>
      <c r="AB312">
        <v>0</v>
      </c>
      <c r="AC312">
        <v>4</v>
      </c>
      <c r="AD312">
        <v>39.80482794042117</v>
      </c>
      <c r="AE312">
        <v>16.12737544940935</v>
      </c>
      <c r="AF312">
        <v>44.067796610169488</v>
      </c>
      <c r="AG312" s="2">
        <f t="shared" si="10"/>
        <v>30.634146341463421</v>
      </c>
      <c r="AH312" s="2">
        <f t="shared" si="11"/>
        <v>0.14952153110047847</v>
      </c>
      <c r="AI312">
        <v>0.63970210580380071</v>
      </c>
      <c r="AJ312">
        <v>0.39804827940421172</v>
      </c>
      <c r="AL312">
        <v>1.8752746971286669</v>
      </c>
      <c r="AM312">
        <v>1244.9714215690831</v>
      </c>
      <c r="AN312">
        <v>1277.786865234375</v>
      </c>
      <c r="AO312">
        <v>8.9103860855102539</v>
      </c>
      <c r="AP312">
        <v>1243.724609375</v>
      </c>
      <c r="AQ312">
        <v>1304.388458851744</v>
      </c>
      <c r="AR312">
        <v>1289.1570883374991</v>
      </c>
      <c r="AS312">
        <v>4.1963863372802734</v>
      </c>
      <c r="AT312">
        <v>3.4359459264860561</v>
      </c>
      <c r="AU312">
        <v>1.397422496274938</v>
      </c>
      <c r="AV312">
        <v>1</v>
      </c>
    </row>
    <row r="313" spans="1:50" x14ac:dyDescent="0.3">
      <c r="A313" s="1">
        <v>2</v>
      </c>
      <c r="B313">
        <v>47.9</v>
      </c>
      <c r="C313">
        <v>0.8</v>
      </c>
      <c r="D313">
        <v>2.5499999999999998</v>
      </c>
      <c r="E313">
        <v>0.04</v>
      </c>
      <c r="F313">
        <v>25.07</v>
      </c>
      <c r="G313">
        <v>0.62</v>
      </c>
      <c r="H313">
        <v>5.63</v>
      </c>
      <c r="I313">
        <v>17.57</v>
      </c>
      <c r="J313">
        <v>0.33</v>
      </c>
      <c r="K313">
        <v>0.02</v>
      </c>
      <c r="L313" s="1">
        <v>0</v>
      </c>
      <c r="M313">
        <v>0.03</v>
      </c>
      <c r="N313" s="1">
        <v>100.55999999999997</v>
      </c>
      <c r="O313" s="1" t="s">
        <v>79</v>
      </c>
      <c r="P313" t="str" cm="1">
        <f t="array" ref="P313">_xlfn.IFS(A313=1,"Core",A313=2,"Rim",TRUE,"Mantle")</f>
        <v>Rim</v>
      </c>
      <c r="Q313" s="1" t="s">
        <v>92</v>
      </c>
      <c r="R313">
        <v>1.899</v>
      </c>
      <c r="S313">
        <v>2.4E-2</v>
      </c>
      <c r="T313">
        <v>0.11899999999999999</v>
      </c>
      <c r="U313">
        <v>1E-3</v>
      </c>
      <c r="V313">
        <v>6.0999999999999999E-2</v>
      </c>
      <c r="W313">
        <v>0.77</v>
      </c>
      <c r="X313">
        <v>2.1000000000000001E-2</v>
      </c>
      <c r="Y313">
        <v>0.33300000000000002</v>
      </c>
      <c r="Z313">
        <v>0.746</v>
      </c>
      <c r="AA313">
        <v>2.5000000000000001E-2</v>
      </c>
      <c r="AB313">
        <v>1E-3</v>
      </c>
      <c r="AC313">
        <v>4</v>
      </c>
      <c r="AD313">
        <v>38.632832729155872</v>
      </c>
      <c r="AE313">
        <v>17.244950802692909</v>
      </c>
      <c r="AF313">
        <v>44.122216468151215</v>
      </c>
      <c r="AG313" s="2">
        <f t="shared" si="10"/>
        <v>30.190389845874886</v>
      </c>
      <c r="AH313" s="2">
        <f t="shared" si="11"/>
        <v>7.3405535499398322E-2</v>
      </c>
      <c r="AI313">
        <v>0.63438632832729147</v>
      </c>
      <c r="AJ313">
        <v>0.38632832729155875</v>
      </c>
      <c r="AL313">
        <v>3.1676314195442221</v>
      </c>
      <c r="AM313">
        <v>1266.902270263098</v>
      </c>
      <c r="AN313">
        <v>1333.62744140625</v>
      </c>
      <c r="AO313">
        <v>9.203801155090332</v>
      </c>
      <c r="AP313">
        <v>1263.027587890625</v>
      </c>
      <c r="AQ313">
        <v>1335.77997314908</v>
      </c>
      <c r="AR313">
        <v>1334.0167214691539</v>
      </c>
      <c r="AS313">
        <v>5.6267428398132324</v>
      </c>
      <c r="AT313">
        <v>5.5863907890748123</v>
      </c>
      <c r="AU313">
        <v>5.3531094155652346</v>
      </c>
      <c r="AV313">
        <v>0</v>
      </c>
    </row>
    <row r="314" spans="1:50" x14ac:dyDescent="0.3">
      <c r="A314" s="1">
        <v>2</v>
      </c>
      <c r="B314">
        <v>46.555191775405305</v>
      </c>
      <c r="C314">
        <v>1.1188295769078687</v>
      </c>
      <c r="D314">
        <v>2.8020245156188217</v>
      </c>
      <c r="E314">
        <v>1.9802293396599446E-2</v>
      </c>
      <c r="F314">
        <v>25.307330960854092</v>
      </c>
      <c r="G314">
        <v>0.60396994859628317</v>
      </c>
      <c r="H314">
        <v>5.2476077500988536</v>
      </c>
      <c r="I314">
        <v>18.099296164491893</v>
      </c>
      <c r="J314">
        <v>0.36634242783708976</v>
      </c>
      <c r="K314">
        <v>9.9011466982997232E-3</v>
      </c>
      <c r="L314" s="1">
        <v>0</v>
      </c>
      <c r="M314">
        <v>2.9703440094899169E-2</v>
      </c>
      <c r="N314" s="1">
        <v>100.16000000000001</v>
      </c>
      <c r="O314" s="1" t="s">
        <v>79</v>
      </c>
      <c r="P314" t="str" cm="1">
        <f t="array" ref="P314">_xlfn.IFS(A314=1,"Core",A314=2,"Rim",TRUE,"Mantle")</f>
        <v>Rim</v>
      </c>
      <c r="Q314" s="1" t="s">
        <v>92</v>
      </c>
      <c r="R314">
        <v>1.8560000000000001</v>
      </c>
      <c r="S314">
        <v>3.4000000000000002E-2</v>
      </c>
      <c r="T314">
        <v>0.13200000000000001</v>
      </c>
      <c r="U314">
        <v>1E-3</v>
      </c>
      <c r="V314">
        <v>0.11700000000000001</v>
      </c>
      <c r="W314">
        <v>0.72699999999999998</v>
      </c>
      <c r="X314">
        <v>0.02</v>
      </c>
      <c r="Y314">
        <v>0.312</v>
      </c>
      <c r="Z314">
        <v>0.77300000000000002</v>
      </c>
      <c r="AA314">
        <v>2.8000000000000001E-2</v>
      </c>
      <c r="AB314">
        <v>1E-3</v>
      </c>
      <c r="AC314">
        <v>4</v>
      </c>
      <c r="AD314">
        <v>39.661364802462799</v>
      </c>
      <c r="AE314">
        <v>16.008209338122114</v>
      </c>
      <c r="AF314">
        <v>44.33042585941508</v>
      </c>
      <c r="AG314" s="2">
        <f t="shared" si="10"/>
        <v>30.028873917228104</v>
      </c>
      <c r="AH314" s="2">
        <f t="shared" si="11"/>
        <v>0.13862559241706163</v>
      </c>
      <c r="AI314">
        <v>0.64161108260646482</v>
      </c>
      <c r="AJ314">
        <v>0.39661364802462801</v>
      </c>
      <c r="AL314">
        <v>2.1396614247822221</v>
      </c>
      <c r="AM314">
        <v>1255.2812182707889</v>
      </c>
      <c r="AN314">
        <v>1302.343872070312</v>
      </c>
      <c r="AO314">
        <v>8.2173032760620117</v>
      </c>
      <c r="AP314">
        <v>1257.584838867188</v>
      </c>
      <c r="AQ314">
        <v>1300.200916897857</v>
      </c>
      <c r="AR314">
        <v>1282.7279176542961</v>
      </c>
      <c r="AS314">
        <v>5.0751614570617676</v>
      </c>
      <c r="AT314">
        <v>2.6946655615729469</v>
      </c>
      <c r="AU314">
        <v>0.35855904044263731</v>
      </c>
      <c r="AV314">
        <v>1</v>
      </c>
    </row>
    <row r="315" spans="1:50" x14ac:dyDescent="0.3">
      <c r="A315" s="1">
        <v>2</v>
      </c>
      <c r="B315" s="1">
        <v>47.1</v>
      </c>
      <c r="C315" s="1">
        <v>0.82</v>
      </c>
      <c r="D315" s="1">
        <v>2.5099999999999998</v>
      </c>
      <c r="E315" s="1">
        <v>0.02</v>
      </c>
      <c r="F315" s="1">
        <v>26.94</v>
      </c>
      <c r="G315" s="1">
        <v>0.79</v>
      </c>
      <c r="H315" s="1">
        <v>5.92</v>
      </c>
      <c r="I315" s="1">
        <v>15.18</v>
      </c>
      <c r="J315" s="1">
        <v>0.33</v>
      </c>
      <c r="K315" s="1">
        <v>0</v>
      </c>
      <c r="L315" s="1">
        <v>0</v>
      </c>
      <c r="M315" s="1">
        <v>0</v>
      </c>
      <c r="N315" s="1">
        <v>99.61</v>
      </c>
      <c r="O315" s="1" t="s">
        <v>79</v>
      </c>
      <c r="P315" t="str" cm="1">
        <f t="array" ref="P315">_xlfn.IFS(A315=1,"Core",A315=2,"Rim",TRUE,"Mantle")</f>
        <v>Rim</v>
      </c>
      <c r="Q315" s="1" t="s">
        <v>80</v>
      </c>
      <c r="R315" s="1">
        <v>1.891</v>
      </c>
      <c r="S315" s="1">
        <v>2.5000000000000001E-2</v>
      </c>
      <c r="T315" s="1">
        <v>0.11899999999999999</v>
      </c>
      <c r="U315" s="1">
        <v>1E-3</v>
      </c>
      <c r="V315" s="1">
        <v>7.3999999999999996E-2</v>
      </c>
      <c r="W315" s="1">
        <v>0.83</v>
      </c>
      <c r="X315" s="1">
        <v>2.7E-2</v>
      </c>
      <c r="Y315" s="1">
        <v>0.35399999999999998</v>
      </c>
      <c r="Z315" s="1">
        <v>0.65300000000000002</v>
      </c>
      <c r="AA315" s="1">
        <v>2.5999999999999999E-2</v>
      </c>
      <c r="AB315" s="1">
        <v>0</v>
      </c>
      <c r="AC315" s="1">
        <v>4</v>
      </c>
      <c r="AD315" s="2">
        <v>33.694530443756456</v>
      </c>
      <c r="AE315" s="2">
        <v>18.266253869969042</v>
      </c>
      <c r="AF315" s="2">
        <v>48.039215686274503</v>
      </c>
      <c r="AG315" s="2">
        <f t="shared" si="10"/>
        <v>29.898648648648646</v>
      </c>
      <c r="AH315" s="2">
        <f t="shared" si="11"/>
        <v>8.185840707964602E-2</v>
      </c>
      <c r="AI315" s="2">
        <v>0.64886480908152722</v>
      </c>
      <c r="AJ315" s="2">
        <v>0.33694530443756454</v>
      </c>
      <c r="AK315" s="1"/>
      <c r="AL315" s="1">
        <v>4.5419109929737651</v>
      </c>
      <c r="AM315" s="1">
        <v>1257.7805254863219</v>
      </c>
      <c r="AN315" s="1">
        <v>1336.23681640625</v>
      </c>
      <c r="AO315" s="1">
        <v>8.8946437835693359</v>
      </c>
      <c r="AP315" s="1">
        <v>1294.6455078125</v>
      </c>
      <c r="AQ315" s="1">
        <v>1335.509479647427</v>
      </c>
      <c r="AR315" s="1">
        <v>1330.888783533293</v>
      </c>
      <c r="AS315" s="1">
        <v>6.4179978370666504</v>
      </c>
      <c r="AT315" s="1">
        <v>6.6912686960804422</v>
      </c>
      <c r="AU315" s="1">
        <v>6.0759957191907077</v>
      </c>
      <c r="AV315" s="1">
        <v>1</v>
      </c>
      <c r="AW315" s="1"/>
      <c r="AX315" s="1"/>
    </row>
    <row r="316" spans="1:50" x14ac:dyDescent="0.3">
      <c r="A316" s="1">
        <v>2</v>
      </c>
      <c r="B316">
        <v>47.22</v>
      </c>
      <c r="C316">
        <v>0.88</v>
      </c>
      <c r="D316">
        <v>2.6</v>
      </c>
      <c r="E316">
        <v>0</v>
      </c>
      <c r="F316">
        <v>25.87</v>
      </c>
      <c r="G316">
        <v>0.68</v>
      </c>
      <c r="H316">
        <v>5.39</v>
      </c>
      <c r="I316">
        <v>17.38</v>
      </c>
      <c r="J316">
        <v>0.33</v>
      </c>
      <c r="K316">
        <v>0</v>
      </c>
      <c r="L316" s="1">
        <v>0</v>
      </c>
      <c r="M316">
        <v>0</v>
      </c>
      <c r="N316" s="1">
        <v>100.35000000000001</v>
      </c>
      <c r="O316" s="1" t="s">
        <v>79</v>
      </c>
      <c r="P316" t="str" cm="1">
        <f t="array" ref="P316">_xlfn.IFS(A316=1,"Core",A316=2,"Rim",TRUE,"Mantle")</f>
        <v>Rim</v>
      </c>
      <c r="Q316" s="1" t="s">
        <v>92</v>
      </c>
      <c r="R316">
        <v>1.88</v>
      </c>
      <c r="S316">
        <v>2.5999999999999999E-2</v>
      </c>
      <c r="T316">
        <v>0.122</v>
      </c>
      <c r="U316">
        <v>0</v>
      </c>
      <c r="V316">
        <v>0.09</v>
      </c>
      <c r="W316">
        <v>0.77100000000000002</v>
      </c>
      <c r="X316">
        <v>2.3E-2</v>
      </c>
      <c r="Y316">
        <v>0.32</v>
      </c>
      <c r="Z316">
        <v>0.74199999999999999</v>
      </c>
      <c r="AA316">
        <v>2.5000000000000001E-2</v>
      </c>
      <c r="AB316">
        <v>0</v>
      </c>
      <c r="AC316">
        <v>4</v>
      </c>
      <c r="AD316">
        <v>38.129496402877692</v>
      </c>
      <c r="AE316">
        <v>16.44398766700925</v>
      </c>
      <c r="AF316">
        <v>45.426515930113048</v>
      </c>
      <c r="AG316" s="2">
        <f t="shared" si="10"/>
        <v>29.330889092575617</v>
      </c>
      <c r="AH316" s="2">
        <f t="shared" si="11"/>
        <v>0.10452961672473868</v>
      </c>
      <c r="AI316">
        <v>0.64491264131551895</v>
      </c>
      <c r="AJ316">
        <v>0.38129496402877694</v>
      </c>
      <c r="AL316">
        <v>2.84175114778358</v>
      </c>
      <c r="AM316">
        <v>1253.87154802958</v>
      </c>
      <c r="AN316">
        <v>1293.650146484375</v>
      </c>
      <c r="AO316">
        <v>8.3338518142700195</v>
      </c>
      <c r="AP316">
        <v>1231.608764648438</v>
      </c>
      <c r="AQ316">
        <v>1322.059958706438</v>
      </c>
      <c r="AR316">
        <v>1315.9886990372031</v>
      </c>
      <c r="AS316">
        <v>5.6507129669189453</v>
      </c>
      <c r="AT316">
        <v>4.8134556467280163</v>
      </c>
      <c r="AU316">
        <v>4.0054307714332289</v>
      </c>
      <c r="AV316">
        <v>1</v>
      </c>
    </row>
    <row r="317" spans="1:50" x14ac:dyDescent="0.3">
      <c r="A317" s="1">
        <v>2</v>
      </c>
      <c r="B317">
        <v>49.61</v>
      </c>
      <c r="C317">
        <v>0.66910000000000003</v>
      </c>
      <c r="D317">
        <v>1.5442</v>
      </c>
      <c r="E317">
        <v>0</v>
      </c>
      <c r="F317">
        <v>24.22</v>
      </c>
      <c r="G317">
        <v>0.5998</v>
      </c>
      <c r="H317">
        <v>5.56</v>
      </c>
      <c r="I317">
        <v>17.399999999999999</v>
      </c>
      <c r="J317">
        <v>0.36820000000000003</v>
      </c>
      <c r="K317">
        <v>1.6199999999999999E-2</v>
      </c>
      <c r="L317" s="1">
        <v>0</v>
      </c>
      <c r="M317">
        <v>0</v>
      </c>
      <c r="N317" s="1">
        <v>99.987500000000011</v>
      </c>
      <c r="O317" s="1" t="s">
        <v>79</v>
      </c>
      <c r="P317" t="str" cm="1">
        <f t="array" ref="P317">_xlfn.IFS(A317=1,"Core",A317=2,"Rim",TRUE,"Mantle")</f>
        <v>Rim</v>
      </c>
      <c r="Q317" s="1" t="s">
        <v>92</v>
      </c>
      <c r="R317">
        <v>1.9710000000000001</v>
      </c>
      <c r="S317">
        <v>0.02</v>
      </c>
      <c r="T317">
        <v>7.1999999999999995E-2</v>
      </c>
      <c r="U317">
        <v>0</v>
      </c>
      <c r="V317">
        <v>0</v>
      </c>
      <c r="W317">
        <v>0.80500000000000005</v>
      </c>
      <c r="X317">
        <v>0.02</v>
      </c>
      <c r="Y317">
        <v>0.32900000000000001</v>
      </c>
      <c r="Z317">
        <v>0.74099999999999999</v>
      </c>
      <c r="AA317">
        <v>2.8000000000000001E-2</v>
      </c>
      <c r="AB317">
        <v>1E-3</v>
      </c>
      <c r="AC317">
        <v>3.9870000000000001</v>
      </c>
      <c r="AD317">
        <v>39.102902374670187</v>
      </c>
      <c r="AE317">
        <v>17.361477572559366</v>
      </c>
      <c r="AF317">
        <v>43.535620052770454</v>
      </c>
      <c r="AG317" s="2">
        <f t="shared" si="10"/>
        <v>29.012345679012341</v>
      </c>
      <c r="AH317" s="2">
        <f t="shared" si="11"/>
        <v>0</v>
      </c>
      <c r="AI317">
        <v>0.63087071240105541</v>
      </c>
      <c r="AJ317">
        <v>0.39102902374670184</v>
      </c>
      <c r="AL317">
        <v>4.4277548627454664</v>
      </c>
      <c r="AM317">
        <v>1288.5955294751329</v>
      </c>
      <c r="AN317">
        <v>1262.05029296875</v>
      </c>
      <c r="AO317">
        <v>6.998870849609375</v>
      </c>
      <c r="AP317">
        <v>1229.812377929688</v>
      </c>
      <c r="AQ317">
        <v>1351.6082233611239</v>
      </c>
      <c r="AR317">
        <v>1356.804067232239</v>
      </c>
      <c r="AS317">
        <v>5.5121502876281738</v>
      </c>
      <c r="AT317">
        <v>6.4491145050697014</v>
      </c>
      <c r="AU317">
        <v>7.1318003366888556</v>
      </c>
      <c r="AV317">
        <v>0</v>
      </c>
    </row>
    <row r="318" spans="1:50" x14ac:dyDescent="0.3">
      <c r="A318" s="1">
        <v>2</v>
      </c>
      <c r="B318">
        <v>46.396956436420723</v>
      </c>
      <c r="C318">
        <v>1.1921919152276295</v>
      </c>
      <c r="D318">
        <v>2.9065835949764525</v>
      </c>
      <c r="E318">
        <v>0</v>
      </c>
      <c r="F318">
        <v>25.922784536891676</v>
      </c>
      <c r="G318">
        <v>0.59116954474097327</v>
      </c>
      <c r="H318">
        <v>4.9067072213500786</v>
      </c>
      <c r="I318">
        <v>18.050376766091052</v>
      </c>
      <c r="J318">
        <v>0.37440737833594978</v>
      </c>
      <c r="K318">
        <v>0</v>
      </c>
      <c r="L318" s="1">
        <v>0</v>
      </c>
      <c r="M318">
        <v>7.8822605965463116E-2</v>
      </c>
      <c r="N318" s="1">
        <v>100.42</v>
      </c>
      <c r="O318" s="1" t="s">
        <v>79</v>
      </c>
      <c r="P318" t="str" cm="1">
        <f t="array" ref="P318">_xlfn.IFS(A318=1,"Core",A318=2,"Rim",TRUE,"Mantle")</f>
        <v>Rim</v>
      </c>
      <c r="Q318" s="1" t="s">
        <v>92</v>
      </c>
      <c r="R318">
        <v>1.851</v>
      </c>
      <c r="S318">
        <v>3.5999999999999997E-2</v>
      </c>
      <c r="T318">
        <v>0.13700000000000001</v>
      </c>
      <c r="U318">
        <v>0</v>
      </c>
      <c r="V318">
        <v>0.11899999999999999</v>
      </c>
      <c r="W318">
        <v>0.745</v>
      </c>
      <c r="X318">
        <v>0.02</v>
      </c>
      <c r="Y318">
        <v>0.29199999999999998</v>
      </c>
      <c r="Z318">
        <v>0.77100000000000002</v>
      </c>
      <c r="AA318">
        <v>2.9000000000000001E-2</v>
      </c>
      <c r="AB318">
        <v>0</v>
      </c>
      <c r="AC318">
        <v>4</v>
      </c>
      <c r="AD318">
        <v>39.599383667180277</v>
      </c>
      <c r="AE318">
        <v>14.997431946584488</v>
      </c>
      <c r="AF318">
        <v>45.403184386235232</v>
      </c>
      <c r="AG318" s="2">
        <f t="shared" si="10"/>
        <v>28.15814850530376</v>
      </c>
      <c r="AH318" s="2">
        <f t="shared" si="11"/>
        <v>0.13773148148148148</v>
      </c>
      <c r="AI318">
        <v>0.65202876219825368</v>
      </c>
      <c r="AJ318">
        <v>0.39599383667180277</v>
      </c>
      <c r="AL318">
        <v>2.3305941199411708</v>
      </c>
      <c r="AM318">
        <v>1252.34910144685</v>
      </c>
      <c r="AN318">
        <v>1278.891235351562</v>
      </c>
      <c r="AO318">
        <v>8.195134162902832</v>
      </c>
      <c r="AP318">
        <v>1248.714721679688</v>
      </c>
      <c r="AQ318">
        <v>1296.7065360404929</v>
      </c>
      <c r="AR318">
        <v>1279.085879999091</v>
      </c>
      <c r="AS318">
        <v>4.4172806739807129</v>
      </c>
      <c r="AT318">
        <v>2.950649120708476</v>
      </c>
      <c r="AU318">
        <v>0.58497409681178247</v>
      </c>
      <c r="AV318">
        <v>1</v>
      </c>
    </row>
    <row r="319" spans="1:50" x14ac:dyDescent="0.3">
      <c r="A319" s="1">
        <v>2</v>
      </c>
      <c r="B319">
        <v>47.73</v>
      </c>
      <c r="C319">
        <v>0.4924</v>
      </c>
      <c r="D319">
        <v>2.0699999999999998</v>
      </c>
      <c r="E319">
        <v>1.4E-2</v>
      </c>
      <c r="F319">
        <v>22.38</v>
      </c>
      <c r="G319">
        <v>0.53100000000000003</v>
      </c>
      <c r="H319">
        <v>4.45</v>
      </c>
      <c r="I319">
        <v>20.52</v>
      </c>
      <c r="J319">
        <v>0.38019999999999998</v>
      </c>
      <c r="K319">
        <v>1.7999999999999999E-2</v>
      </c>
      <c r="L319" s="1">
        <v>0</v>
      </c>
      <c r="M319">
        <v>0</v>
      </c>
      <c r="N319" s="1">
        <v>98.585600000000014</v>
      </c>
      <c r="O319" s="1" t="s">
        <v>79</v>
      </c>
      <c r="P319" t="str" cm="1">
        <f t="array" ref="P319">_xlfn.IFS(A319=1,"Core",A319=2,"Rim",TRUE,"Mantle")</f>
        <v>Rim</v>
      </c>
      <c r="Q319" s="1" t="s">
        <v>92</v>
      </c>
      <c r="R319">
        <v>1.927</v>
      </c>
      <c r="S319">
        <v>1.4999999999999999E-2</v>
      </c>
      <c r="T319">
        <v>9.9000000000000005E-2</v>
      </c>
      <c r="U319">
        <v>0</v>
      </c>
      <c r="V319">
        <v>4.9000000000000002E-2</v>
      </c>
      <c r="W319">
        <v>0.70699999999999996</v>
      </c>
      <c r="X319">
        <v>1.7999999999999999E-2</v>
      </c>
      <c r="Y319">
        <v>0.26800000000000002</v>
      </c>
      <c r="Z319">
        <v>0.88700000000000001</v>
      </c>
      <c r="AA319">
        <v>0.03</v>
      </c>
      <c r="AB319">
        <v>1E-3</v>
      </c>
      <c r="AC319">
        <v>4</v>
      </c>
      <c r="AD319">
        <v>45.982374287195441</v>
      </c>
      <c r="AE319">
        <v>13.893208916537064</v>
      </c>
      <c r="AF319">
        <v>40.124416796267496</v>
      </c>
      <c r="AG319" s="2">
        <f t="shared" si="10"/>
        <v>27.487179487179493</v>
      </c>
      <c r="AH319" s="2">
        <f t="shared" si="11"/>
        <v>6.4814814814814811E-2</v>
      </c>
      <c r="AI319">
        <v>0.63115603939865217</v>
      </c>
      <c r="AJ319">
        <v>0.45982374287195443</v>
      </c>
      <c r="AL319">
        <v>1.745505130950509</v>
      </c>
      <c r="AM319">
        <v>1265.196932872389</v>
      </c>
      <c r="AN319">
        <v>1251.4384765625</v>
      </c>
      <c r="AO319">
        <v>7.8643889427185059</v>
      </c>
      <c r="AP319">
        <v>1241.923217773438</v>
      </c>
      <c r="AQ319">
        <v>1309.6590734646741</v>
      </c>
      <c r="AR319">
        <v>1314.732604400278</v>
      </c>
      <c r="AS319">
        <v>5.4394440650939941</v>
      </c>
      <c r="AT319">
        <v>3.5390999889491468</v>
      </c>
      <c r="AU319">
        <v>4.2157939036774899</v>
      </c>
      <c r="AV319">
        <v>0</v>
      </c>
    </row>
    <row r="320" spans="1:50" x14ac:dyDescent="0.3">
      <c r="A320" s="1">
        <v>2</v>
      </c>
      <c r="B320">
        <v>46.26</v>
      </c>
      <c r="C320">
        <v>0.78</v>
      </c>
      <c r="D320">
        <v>2.58</v>
      </c>
      <c r="E320">
        <v>0</v>
      </c>
      <c r="F320">
        <v>26.14</v>
      </c>
      <c r="G320">
        <v>0.65</v>
      </c>
      <c r="H320">
        <v>4.75</v>
      </c>
      <c r="I320">
        <v>17.53</v>
      </c>
      <c r="J320">
        <v>0.3</v>
      </c>
      <c r="K320">
        <v>0</v>
      </c>
      <c r="L320" s="1">
        <v>0</v>
      </c>
      <c r="M320">
        <v>0.04</v>
      </c>
      <c r="N320" s="1">
        <v>99.03</v>
      </c>
      <c r="O320" s="1" t="s">
        <v>79</v>
      </c>
      <c r="P320" t="str" cm="1">
        <f t="array" ref="P320">_xlfn.IFS(A320=1,"Core",A320=2,"Rim",TRUE,"Mantle")</f>
        <v>Rim</v>
      </c>
      <c r="Q320" s="1" t="s">
        <v>92</v>
      </c>
      <c r="R320">
        <v>1.8740000000000001</v>
      </c>
      <c r="S320">
        <v>2.4E-2</v>
      </c>
      <c r="T320">
        <v>0.123</v>
      </c>
      <c r="U320">
        <v>0</v>
      </c>
      <c r="V320">
        <v>0.105</v>
      </c>
      <c r="W320">
        <v>0.78100000000000003</v>
      </c>
      <c r="X320">
        <v>2.1999999999999999E-2</v>
      </c>
      <c r="Y320">
        <v>0.28699999999999998</v>
      </c>
      <c r="Z320">
        <v>0.76100000000000001</v>
      </c>
      <c r="AA320">
        <v>2.4E-2</v>
      </c>
      <c r="AB320">
        <v>0</v>
      </c>
      <c r="AC320">
        <v>4</v>
      </c>
      <c r="AD320">
        <v>38.905930470347649</v>
      </c>
      <c r="AE320">
        <v>14.672801635991819</v>
      </c>
      <c r="AF320">
        <v>46.421267893660527</v>
      </c>
      <c r="AG320" s="2">
        <f t="shared" si="10"/>
        <v>26.872659176029963</v>
      </c>
      <c r="AH320" s="2">
        <f t="shared" si="11"/>
        <v>0.11851015801354402</v>
      </c>
      <c r="AI320">
        <v>0.65874233128834359</v>
      </c>
      <c r="AJ320">
        <v>0.38905930470347649</v>
      </c>
      <c r="AL320">
        <v>2.263384603005608</v>
      </c>
      <c r="AM320">
        <v>1244.5361267047169</v>
      </c>
      <c r="AN320">
        <v>1283.578247070312</v>
      </c>
      <c r="AO320">
        <v>8.0679740905761719</v>
      </c>
      <c r="AP320">
        <v>1221.60986328125</v>
      </c>
      <c r="AQ320">
        <v>1312.391948355966</v>
      </c>
      <c r="AR320">
        <v>1306.249504437948</v>
      </c>
      <c r="AS320">
        <v>5.3805947303771973</v>
      </c>
      <c r="AT320">
        <v>4.2172379763524077</v>
      </c>
      <c r="AU320">
        <v>3.3965074052478399</v>
      </c>
      <c r="AV320">
        <v>1</v>
      </c>
    </row>
    <row r="321" spans="1:50" x14ac:dyDescent="0.3">
      <c r="A321" s="1">
        <v>2</v>
      </c>
      <c r="B321">
        <v>48.57</v>
      </c>
      <c r="C321">
        <v>0.754</v>
      </c>
      <c r="D321">
        <v>1.5486</v>
      </c>
      <c r="E321">
        <v>3.2099999999999997E-2</v>
      </c>
      <c r="F321">
        <v>26.31</v>
      </c>
      <c r="G321">
        <v>0.77549999999999997</v>
      </c>
      <c r="H321">
        <v>4.57</v>
      </c>
      <c r="I321">
        <v>16.239999999999998</v>
      </c>
      <c r="J321">
        <v>0.19089999999999999</v>
      </c>
      <c r="K321">
        <v>4.6899999999999997E-2</v>
      </c>
      <c r="L321" s="1">
        <v>0</v>
      </c>
      <c r="M321">
        <v>0</v>
      </c>
      <c r="N321" s="1">
        <v>99.037999999999968</v>
      </c>
      <c r="O321" s="1" t="s">
        <v>79</v>
      </c>
      <c r="P321" t="str" cm="1">
        <f t="array" ref="P321">_xlfn.IFS(A321=1,"Core",A321=2,"Rim",TRUE,"Mantle")</f>
        <v>Rim</v>
      </c>
      <c r="Q321" s="1" t="s">
        <v>92</v>
      </c>
      <c r="R321">
        <v>1.9670000000000001</v>
      </c>
      <c r="S321">
        <v>2.3E-2</v>
      </c>
      <c r="T321">
        <v>7.3999999999999996E-2</v>
      </c>
      <c r="U321">
        <v>1E-3</v>
      </c>
      <c r="V321">
        <v>0</v>
      </c>
      <c r="W321">
        <v>0.89100000000000001</v>
      </c>
      <c r="X321">
        <v>2.7E-2</v>
      </c>
      <c r="Y321">
        <v>0.27600000000000002</v>
      </c>
      <c r="Z321">
        <v>0.70499999999999996</v>
      </c>
      <c r="AA321">
        <v>1.4999999999999999E-2</v>
      </c>
      <c r="AB321">
        <v>2E-3</v>
      </c>
      <c r="AC321">
        <v>3.9809999999999999</v>
      </c>
      <c r="AD321">
        <v>37.124802527646125</v>
      </c>
      <c r="AE321">
        <v>14.533965244865721</v>
      </c>
      <c r="AF321">
        <v>48.341232227488149</v>
      </c>
      <c r="AG321" s="2">
        <f t="shared" si="10"/>
        <v>23.650385604113112</v>
      </c>
      <c r="AH321" s="2">
        <f t="shared" si="11"/>
        <v>0</v>
      </c>
      <c r="AI321">
        <v>0.6690363349131121</v>
      </c>
      <c r="AJ321">
        <v>0.37124802527646122</v>
      </c>
      <c r="AL321">
        <v>3.7284889267473988</v>
      </c>
      <c r="AM321">
        <v>1250.3130203718199</v>
      </c>
      <c r="AN321">
        <v>1293.085083007812</v>
      </c>
      <c r="AO321">
        <v>5.908668041229248</v>
      </c>
      <c r="AP321">
        <v>1254.323608398438</v>
      </c>
      <c r="AQ321">
        <v>1334.960943835968</v>
      </c>
      <c r="AR321">
        <v>1329.46694029274</v>
      </c>
      <c r="AS321">
        <v>5.2239289283752441</v>
      </c>
      <c r="AT321">
        <v>6.2740533428891467</v>
      </c>
      <c r="AU321">
        <v>5.5439107673316874</v>
      </c>
      <c r="AV321">
        <v>0</v>
      </c>
    </row>
    <row r="322" spans="1:50" x14ac:dyDescent="0.3">
      <c r="A322" s="1">
        <v>2</v>
      </c>
      <c r="B322">
        <v>48.78</v>
      </c>
      <c r="C322">
        <v>0.78680000000000005</v>
      </c>
      <c r="D322">
        <v>2.13</v>
      </c>
      <c r="E322">
        <v>0.14499999999999999</v>
      </c>
      <c r="F322">
        <v>25.74</v>
      </c>
      <c r="G322">
        <v>0.69330000000000003</v>
      </c>
      <c r="H322">
        <v>4.4000000000000004</v>
      </c>
      <c r="I322">
        <v>17.420000000000002</v>
      </c>
      <c r="J322">
        <v>0.36959999999999998</v>
      </c>
      <c r="K322">
        <v>0</v>
      </c>
      <c r="L322" s="1">
        <v>0</v>
      </c>
      <c r="M322">
        <v>7.3800000000000004E-2</v>
      </c>
      <c r="N322" s="1">
        <v>100.53850000000001</v>
      </c>
      <c r="O322" s="1" t="s">
        <v>79</v>
      </c>
      <c r="P322" t="str" cm="1">
        <f t="array" ref="P322">_xlfn.IFS(A322=1,"Core",A322=2,"Rim",TRUE,"Mantle")</f>
        <v>Rim</v>
      </c>
      <c r="Q322" s="1" t="s">
        <v>92</v>
      </c>
      <c r="R322">
        <v>1.946</v>
      </c>
      <c r="S322">
        <v>2.4E-2</v>
      </c>
      <c r="T322">
        <v>0.1</v>
      </c>
      <c r="U322">
        <v>5.0000000000000001E-3</v>
      </c>
      <c r="V322">
        <v>0</v>
      </c>
      <c r="W322">
        <v>0.85899999999999999</v>
      </c>
      <c r="X322">
        <v>2.3E-2</v>
      </c>
      <c r="Y322">
        <v>0.26200000000000001</v>
      </c>
      <c r="Z322">
        <v>0.745</v>
      </c>
      <c r="AA322">
        <v>2.9000000000000001E-2</v>
      </c>
      <c r="AB322">
        <v>0</v>
      </c>
      <c r="AC322">
        <v>3.992</v>
      </c>
      <c r="AD322">
        <v>39.438856537850711</v>
      </c>
      <c r="AE322">
        <v>13.869772366331393</v>
      </c>
      <c r="AF322">
        <v>46.6913710958179</v>
      </c>
      <c r="AG322" s="2">
        <f t="shared" si="10"/>
        <v>23.37198929527208</v>
      </c>
      <c r="AH322" s="2">
        <f t="shared" si="11"/>
        <v>0</v>
      </c>
      <c r="AI322">
        <v>0.66410799364743256</v>
      </c>
      <c r="AJ322">
        <v>0.39438856537850708</v>
      </c>
      <c r="AL322">
        <v>4.7092417913868836</v>
      </c>
      <c r="AM322">
        <v>1263.35851765897</v>
      </c>
      <c r="AN322">
        <v>1365.095092773438</v>
      </c>
      <c r="AO322">
        <v>8.9247293472290039</v>
      </c>
      <c r="AP322">
        <v>1293.87646484375</v>
      </c>
      <c r="AQ322">
        <v>1342.6649497408509</v>
      </c>
      <c r="AR322">
        <v>1346.243545515187</v>
      </c>
      <c r="AS322">
        <v>5.3354907035827637</v>
      </c>
      <c r="AT322">
        <v>7.0759475289364673</v>
      </c>
      <c r="AU322">
        <v>7.5509444999538022</v>
      </c>
      <c r="AV322">
        <v>0</v>
      </c>
    </row>
    <row r="323" spans="1:50" x14ac:dyDescent="0.3">
      <c r="A323" s="1">
        <v>2</v>
      </c>
      <c r="B323">
        <v>48.380262522252956</v>
      </c>
      <c r="C323">
        <v>0.65613990655845955</v>
      </c>
      <c r="D323">
        <v>1.1342701496903391</v>
      </c>
      <c r="E323">
        <v>0.15697028258125989</v>
      </c>
      <c r="F323">
        <v>25.649480471720981</v>
      </c>
      <c r="G323">
        <v>0.72523983384455948</v>
      </c>
      <c r="H323">
        <v>4.3419506548429956</v>
      </c>
      <c r="I323">
        <v>17.357489197388986</v>
      </c>
      <c r="J323">
        <v>0.27340881676932982</v>
      </c>
      <c r="K323">
        <v>7.4256638277599932E-3</v>
      </c>
      <c r="L323" s="1">
        <v>0</v>
      </c>
      <c r="M323">
        <v>3.4962500522369967E-2</v>
      </c>
      <c r="N323" s="1">
        <v>98.71759999999999</v>
      </c>
      <c r="O323" s="1" t="s">
        <v>79</v>
      </c>
      <c r="P323" t="str" cm="1">
        <f t="array" ref="P323">_xlfn.IFS(A323=1,"Core",A323=2,"Rim",TRUE,"Mantle")</f>
        <v>Rim</v>
      </c>
      <c r="Q323" s="1" t="s">
        <v>92</v>
      </c>
      <c r="R323">
        <v>1.97</v>
      </c>
      <c r="S323">
        <v>0.02</v>
      </c>
      <c r="T323">
        <v>5.3999999999999999E-2</v>
      </c>
      <c r="U323">
        <v>5.0000000000000001E-3</v>
      </c>
      <c r="V323">
        <v>0</v>
      </c>
      <c r="W323">
        <v>0.874</v>
      </c>
      <c r="X323">
        <v>2.5000000000000001E-2</v>
      </c>
      <c r="Y323">
        <v>0.26400000000000001</v>
      </c>
      <c r="Z323">
        <v>0.75700000000000001</v>
      </c>
      <c r="AA323">
        <v>2.1999999999999999E-2</v>
      </c>
      <c r="AB323">
        <v>0</v>
      </c>
      <c r="AC323">
        <v>3.9910000000000001</v>
      </c>
      <c r="AD323">
        <v>39.427083333333336</v>
      </c>
      <c r="AE323">
        <v>13.750000000000002</v>
      </c>
      <c r="AF323">
        <v>46.822916666666671</v>
      </c>
      <c r="AG323" s="2">
        <f t="shared" si="10"/>
        <v>23.198594024604571</v>
      </c>
      <c r="AH323" s="2">
        <f t="shared" si="11"/>
        <v>0</v>
      </c>
      <c r="AI323">
        <v>0.66536458333333337</v>
      </c>
      <c r="AJ323">
        <v>0.39427083333333335</v>
      </c>
      <c r="AL323">
        <v>3.0573600283961788</v>
      </c>
      <c r="AM323">
        <v>1254.181835397342</v>
      </c>
      <c r="AN323">
        <v>1360.8115234375</v>
      </c>
      <c r="AO323">
        <v>5.3574490547180176</v>
      </c>
      <c r="AP323">
        <v>1287.563598632812</v>
      </c>
      <c r="AQ323">
        <v>1323.357568125831</v>
      </c>
      <c r="AR323">
        <v>1330.1544994756689</v>
      </c>
      <c r="AS323">
        <v>3.8491313457489009</v>
      </c>
      <c r="AT323">
        <v>4.674472791612061</v>
      </c>
      <c r="AU323">
        <v>5.5774765840546667</v>
      </c>
      <c r="AV323">
        <v>0</v>
      </c>
    </row>
    <row r="324" spans="1:50" x14ac:dyDescent="0.3">
      <c r="A324" s="1">
        <v>2</v>
      </c>
      <c r="B324">
        <v>46.36</v>
      </c>
      <c r="C324">
        <v>0.43</v>
      </c>
      <c r="D324">
        <v>2.77</v>
      </c>
      <c r="E324">
        <v>0</v>
      </c>
      <c r="F324">
        <v>27.5</v>
      </c>
      <c r="G324">
        <v>0.69</v>
      </c>
      <c r="H324">
        <v>4.01</v>
      </c>
      <c r="I324">
        <v>17.75</v>
      </c>
      <c r="J324">
        <v>0.3</v>
      </c>
      <c r="K324">
        <v>0</v>
      </c>
      <c r="L324" s="1">
        <v>0</v>
      </c>
      <c r="M324">
        <v>0.05</v>
      </c>
      <c r="N324" s="1">
        <v>99.86</v>
      </c>
      <c r="O324" s="1" t="s">
        <v>79</v>
      </c>
      <c r="P324" t="str" cm="1">
        <f t="array" ref="P324">_xlfn.IFS(A324=1,"Core",A324=2,"Rim",TRUE,"Mantle")</f>
        <v>Rim</v>
      </c>
      <c r="Q324" s="1" t="s">
        <v>92</v>
      </c>
      <c r="R324">
        <v>1.871</v>
      </c>
      <c r="S324">
        <v>1.2999999999999999E-2</v>
      </c>
      <c r="T324">
        <v>0.13200000000000001</v>
      </c>
      <c r="U324">
        <v>0</v>
      </c>
      <c r="V324">
        <v>0.123</v>
      </c>
      <c r="W324">
        <v>0.80500000000000005</v>
      </c>
      <c r="X324">
        <v>2.4E-2</v>
      </c>
      <c r="Y324">
        <v>0.24099999999999999</v>
      </c>
      <c r="Z324">
        <v>0.76800000000000002</v>
      </c>
      <c r="AA324">
        <v>2.3E-2</v>
      </c>
      <c r="AB324">
        <v>0</v>
      </c>
      <c r="AC324">
        <v>4</v>
      </c>
      <c r="AD324">
        <v>39.163691993880676</v>
      </c>
      <c r="AE324">
        <v>12.289648138704743</v>
      </c>
      <c r="AF324">
        <v>48.546659867414583</v>
      </c>
      <c r="AG324" s="2">
        <f t="shared" si="10"/>
        <v>23.040152963671126</v>
      </c>
      <c r="AH324" s="2">
        <f t="shared" si="11"/>
        <v>0.13254310344827586</v>
      </c>
      <c r="AI324">
        <v>0.68128505864354927</v>
      </c>
      <c r="AJ324">
        <v>0.39163691993880678</v>
      </c>
      <c r="AL324">
        <v>2.600707947360938</v>
      </c>
      <c r="AM324">
        <v>1231.798544668045</v>
      </c>
      <c r="AN324">
        <v>1280.184692382812</v>
      </c>
      <c r="AO324">
        <v>8.3468093872070313</v>
      </c>
      <c r="AP324">
        <v>1210.010131835938</v>
      </c>
      <c r="AQ324">
        <v>1319.3279112694131</v>
      </c>
      <c r="AR324">
        <v>1319.600960649833</v>
      </c>
      <c r="AS324">
        <v>5.370612621307373</v>
      </c>
      <c r="AT324">
        <v>5.4806303623604444</v>
      </c>
      <c r="AU324">
        <v>5.5171838779566968</v>
      </c>
      <c r="AV324">
        <v>1</v>
      </c>
    </row>
    <row r="325" spans="1:50" x14ac:dyDescent="0.3">
      <c r="A325" s="1">
        <v>2</v>
      </c>
      <c r="B325" s="1">
        <v>46.77</v>
      </c>
      <c r="C325" s="1">
        <v>0.4</v>
      </c>
      <c r="D325" s="1">
        <v>2.29</v>
      </c>
      <c r="E325" s="1">
        <v>0</v>
      </c>
      <c r="F325" s="1">
        <v>28.24</v>
      </c>
      <c r="G325" s="1">
        <v>0.72</v>
      </c>
      <c r="H325" s="1">
        <v>4.2699999999999996</v>
      </c>
      <c r="I325" s="1">
        <v>15.54</v>
      </c>
      <c r="J325" s="1">
        <v>0.35</v>
      </c>
      <c r="K325" s="1">
        <v>0</v>
      </c>
      <c r="L325" s="1">
        <v>0</v>
      </c>
      <c r="M325" s="1">
        <v>0</v>
      </c>
      <c r="N325" s="1">
        <v>98.579999999999984</v>
      </c>
      <c r="O325" s="1" t="s">
        <v>79</v>
      </c>
      <c r="P325" t="str" cm="1">
        <f t="array" ref="P325">_xlfn.IFS(A325=1,"Core",A325=2,"Rim",TRUE,"Mantle")</f>
        <v>Rim</v>
      </c>
      <c r="Q325" s="1" t="s">
        <v>80</v>
      </c>
      <c r="R325" s="1">
        <v>1.915</v>
      </c>
      <c r="S325" s="1">
        <v>1.2E-2</v>
      </c>
      <c r="T325" s="1">
        <v>0.111</v>
      </c>
      <c r="U325" s="1">
        <v>0</v>
      </c>
      <c r="V325" s="1">
        <v>6.3E-2</v>
      </c>
      <c r="W325" s="1">
        <v>0.90400000000000003</v>
      </c>
      <c r="X325" s="1">
        <v>2.5000000000000001E-2</v>
      </c>
      <c r="Y325" s="1">
        <v>0.26100000000000001</v>
      </c>
      <c r="Z325" s="1">
        <v>0.68200000000000005</v>
      </c>
      <c r="AA325" s="1">
        <v>2.8000000000000001E-2</v>
      </c>
      <c r="AB325" s="1">
        <v>0</v>
      </c>
      <c r="AC325" s="1">
        <v>4</v>
      </c>
      <c r="AD325" s="2">
        <v>35.245478036175712</v>
      </c>
      <c r="AE325" s="2">
        <v>13.488372093023257</v>
      </c>
      <c r="AF325" s="2">
        <v>51.266149870801037</v>
      </c>
      <c r="AG325" s="2">
        <f t="shared" si="10"/>
        <v>22.403433476394849</v>
      </c>
      <c r="AH325" s="2">
        <f t="shared" si="11"/>
        <v>6.514994829369182E-2</v>
      </c>
      <c r="AI325" s="2">
        <v>0.68888888888888888</v>
      </c>
      <c r="AJ325" s="2">
        <v>0.35245478036175709</v>
      </c>
      <c r="AK325" s="1"/>
      <c r="AL325" s="1">
        <v>5.1438982818679762</v>
      </c>
      <c r="AM325" s="1">
        <v>1250.993979597082</v>
      </c>
      <c r="AN325" s="1">
        <v>1282.189575195312</v>
      </c>
      <c r="AO325" s="1">
        <v>7.5556163787841797</v>
      </c>
      <c r="AP325" s="1">
        <v>1263.169067382812</v>
      </c>
      <c r="AQ325" s="1">
        <v>1339.2665352725339</v>
      </c>
      <c r="AR325" s="1">
        <v>1340.0157951403789</v>
      </c>
      <c r="AS325" s="1">
        <v>5.9848623275756836</v>
      </c>
      <c r="AT325" s="1">
        <v>7.9856357936246241</v>
      </c>
      <c r="AU325" s="1">
        <v>8.0858484296437947</v>
      </c>
      <c r="AV325" s="1">
        <v>0</v>
      </c>
      <c r="AW325" s="1"/>
      <c r="AX325" s="1"/>
    </row>
    <row r="326" spans="1:50" x14ac:dyDescent="0.3">
      <c r="A326" s="1">
        <v>2</v>
      </c>
      <c r="B326">
        <v>48.507250375540075</v>
      </c>
      <c r="C326">
        <v>0.70590678708038879</v>
      </c>
      <c r="D326">
        <v>1.5497576783105602</v>
      </c>
      <c r="E326">
        <v>3.5362352558576504E-2</v>
      </c>
      <c r="F326">
        <v>27.856873648184759</v>
      </c>
      <c r="G326">
        <v>0.66209046102384361</v>
      </c>
      <c r="H326">
        <v>4.433181224544577</v>
      </c>
      <c r="I326">
        <v>15.887284341914404</v>
      </c>
      <c r="J326">
        <v>0.17083212300163636</v>
      </c>
      <c r="K326">
        <v>1.4949099478115433E-2</v>
      </c>
      <c r="L326" s="1">
        <v>0</v>
      </c>
      <c r="M326">
        <v>3.7011908363058219E-2</v>
      </c>
      <c r="N326" s="1">
        <v>99.860499999999988</v>
      </c>
      <c r="O326" s="1" t="s">
        <v>79</v>
      </c>
      <c r="P326" t="str" cm="1">
        <f t="array" ref="P326">_xlfn.IFS(A326=1,"Core",A326=2,"Rim",TRUE,"Mantle")</f>
        <v>Rim</v>
      </c>
      <c r="Q326" s="1" t="s">
        <v>92</v>
      </c>
      <c r="R326">
        <v>1.96</v>
      </c>
      <c r="S326">
        <v>2.1000000000000001E-2</v>
      </c>
      <c r="T326">
        <v>7.3999999999999996E-2</v>
      </c>
      <c r="U326">
        <v>1E-3</v>
      </c>
      <c r="V326">
        <v>0</v>
      </c>
      <c r="W326">
        <v>0.94099999999999995</v>
      </c>
      <c r="X326">
        <v>2.3E-2</v>
      </c>
      <c r="Y326">
        <v>0.26700000000000002</v>
      </c>
      <c r="Z326">
        <v>0.68799999999999994</v>
      </c>
      <c r="AA326">
        <v>1.2999999999999999E-2</v>
      </c>
      <c r="AB326">
        <v>1E-3</v>
      </c>
      <c r="AC326">
        <v>3.9889999999999999</v>
      </c>
      <c r="AD326">
        <v>35.852006253256903</v>
      </c>
      <c r="AE326">
        <v>13.913496612819179</v>
      </c>
      <c r="AF326">
        <v>50.234497133923917</v>
      </c>
      <c r="AG326" s="2">
        <f t="shared" si="10"/>
        <v>22.102649006622517</v>
      </c>
      <c r="AH326" s="2">
        <f t="shared" si="11"/>
        <v>0</v>
      </c>
      <c r="AI326">
        <v>0.6816050026055237</v>
      </c>
      <c r="AJ326">
        <v>0.35852006253256902</v>
      </c>
      <c r="AL326">
        <v>3.5579711422205982</v>
      </c>
      <c r="AM326">
        <v>1254.079866661355</v>
      </c>
      <c r="AN326">
        <v>1329.149536132812</v>
      </c>
      <c r="AO326">
        <v>5.5434741973876953</v>
      </c>
      <c r="AP326">
        <v>1289.492431640625</v>
      </c>
      <c r="AQ326">
        <v>1327.117029560191</v>
      </c>
      <c r="AR326">
        <v>1324.4728426198719</v>
      </c>
      <c r="AS326">
        <v>5.0196924209594727</v>
      </c>
      <c r="AT326">
        <v>6.2364242065232247</v>
      </c>
      <c r="AU326">
        <v>5.8830147963065764</v>
      </c>
      <c r="AV326">
        <v>0</v>
      </c>
    </row>
    <row r="327" spans="1:50" x14ac:dyDescent="0.3">
      <c r="A327" s="1">
        <v>2</v>
      </c>
      <c r="B327" s="1">
        <v>46.9</v>
      </c>
      <c r="C327" s="1">
        <v>0.49</v>
      </c>
      <c r="D327" s="1">
        <v>2.4900000000000002</v>
      </c>
      <c r="E327" s="1">
        <v>0</v>
      </c>
      <c r="F327" s="1">
        <v>29.73</v>
      </c>
      <c r="G327" s="1">
        <v>0.81</v>
      </c>
      <c r="H327" s="1">
        <v>4.41</v>
      </c>
      <c r="I327" s="1">
        <v>14.62</v>
      </c>
      <c r="J327" s="1">
        <v>0.28000000000000003</v>
      </c>
      <c r="K327" s="1">
        <v>0</v>
      </c>
      <c r="L327" s="1">
        <v>0</v>
      </c>
      <c r="M327" s="1">
        <v>0</v>
      </c>
      <c r="N327" s="1">
        <v>99.73</v>
      </c>
      <c r="O327" s="1" t="s">
        <v>79</v>
      </c>
      <c r="P327" t="str" cm="1">
        <f t="array" ref="P327">_xlfn.IFS(A327=1,"Core",A327=2,"Rim",TRUE,"Mantle")</f>
        <v>Rim</v>
      </c>
      <c r="Q327" s="1" t="s">
        <v>80</v>
      </c>
      <c r="R327" s="1">
        <v>1.9039999999999999</v>
      </c>
      <c r="S327" s="1">
        <v>1.4999999999999999E-2</v>
      </c>
      <c r="T327" s="1">
        <v>0.11899999999999999</v>
      </c>
      <c r="U327" s="1">
        <v>0</v>
      </c>
      <c r="V327" s="1">
        <v>6.5000000000000002E-2</v>
      </c>
      <c r="W327" s="1">
        <v>0.94399999999999995</v>
      </c>
      <c r="X327" s="1">
        <v>2.8000000000000001E-2</v>
      </c>
      <c r="Y327" s="1">
        <v>0.26700000000000002</v>
      </c>
      <c r="Z327" s="1">
        <v>0.63600000000000001</v>
      </c>
      <c r="AA327" s="1">
        <v>2.1999999999999999E-2</v>
      </c>
      <c r="AB327" s="1">
        <v>0</v>
      </c>
      <c r="AC327" s="1">
        <v>4</v>
      </c>
      <c r="AD327" s="2">
        <v>32.783505154639172</v>
      </c>
      <c r="AE327" s="2">
        <v>13.762886597938143</v>
      </c>
      <c r="AF327" s="2">
        <v>53.453608247422679</v>
      </c>
      <c r="AG327" s="2">
        <f t="shared" si="10"/>
        <v>22.047894302229569</v>
      </c>
      <c r="AH327" s="2">
        <f t="shared" si="11"/>
        <v>6.4420218037661056E-2</v>
      </c>
      <c r="AI327" s="2">
        <v>0.69845360824742264</v>
      </c>
      <c r="AJ327" s="2">
        <v>0.3278350515463917</v>
      </c>
      <c r="AK327" s="1"/>
      <c r="AL327" s="1">
        <v>5.1914829845897117</v>
      </c>
      <c r="AM327" s="1">
        <v>1238.7680768318839</v>
      </c>
      <c r="AN327" s="1">
        <v>1292.751708984375</v>
      </c>
      <c r="AO327" s="1">
        <v>7.8031492233276367</v>
      </c>
      <c r="AP327" s="1">
        <v>1277.634521484375</v>
      </c>
      <c r="AQ327" s="1">
        <v>1333.818203992211</v>
      </c>
      <c r="AR327" s="1">
        <v>1330.796744601859</v>
      </c>
      <c r="AS327" s="1">
        <v>6.4055995941162109</v>
      </c>
      <c r="AT327" s="1">
        <v>8.2101757559175894</v>
      </c>
      <c r="AU327" s="1">
        <v>7.8038997113917716</v>
      </c>
      <c r="AV327" s="1">
        <v>0</v>
      </c>
      <c r="AW327" s="1"/>
      <c r="AX327" s="1"/>
    </row>
    <row r="328" spans="1:50" x14ac:dyDescent="0.3">
      <c r="A328" s="1">
        <v>2</v>
      </c>
      <c r="B328">
        <v>48.6</v>
      </c>
      <c r="C328">
        <v>0.83069999999999999</v>
      </c>
      <c r="D328">
        <v>2.33</v>
      </c>
      <c r="E328">
        <v>4.8500000000000001E-2</v>
      </c>
      <c r="F328">
        <v>25.4</v>
      </c>
      <c r="G328">
        <v>0.66590000000000005</v>
      </c>
      <c r="H328">
        <v>3.76</v>
      </c>
      <c r="I328">
        <v>18.579999999999998</v>
      </c>
      <c r="J328">
        <v>0.43059999999999998</v>
      </c>
      <c r="K328">
        <v>0</v>
      </c>
      <c r="L328" s="1">
        <v>0</v>
      </c>
      <c r="M328">
        <v>0</v>
      </c>
      <c r="N328" s="1">
        <v>100.64569999999999</v>
      </c>
      <c r="O328" s="1" t="s">
        <v>79</v>
      </c>
      <c r="P328" t="str" cm="1">
        <f t="array" ref="P328">_xlfn.IFS(A328=1,"Core",A328=2,"Rim",TRUE,"Mantle")</f>
        <v>Rim</v>
      </c>
      <c r="Q328" s="1" t="s">
        <v>92</v>
      </c>
      <c r="R328">
        <v>1.9390000000000001</v>
      </c>
      <c r="S328">
        <v>2.5000000000000001E-2</v>
      </c>
      <c r="T328">
        <v>0.11</v>
      </c>
      <c r="U328">
        <v>2E-3</v>
      </c>
      <c r="V328">
        <v>0</v>
      </c>
      <c r="W328">
        <v>0.84799999999999998</v>
      </c>
      <c r="X328">
        <v>2.3E-2</v>
      </c>
      <c r="Y328">
        <v>0.224</v>
      </c>
      <c r="Z328">
        <v>0.79400000000000004</v>
      </c>
      <c r="AA328">
        <v>3.3000000000000002E-2</v>
      </c>
      <c r="AB328">
        <v>0</v>
      </c>
      <c r="AC328">
        <v>3.9969999999999999</v>
      </c>
      <c r="AD328">
        <v>42.032821598729484</v>
      </c>
      <c r="AE328">
        <v>11.85812599258867</v>
      </c>
      <c r="AF328">
        <v>46.109052408681841</v>
      </c>
      <c r="AG328" s="2">
        <f t="shared" si="10"/>
        <v>20.8955223880597</v>
      </c>
      <c r="AH328" s="2">
        <f t="shared" si="11"/>
        <v>0</v>
      </c>
      <c r="AI328">
        <v>0.67125463208046576</v>
      </c>
      <c r="AJ328">
        <v>0.42032821598729486</v>
      </c>
      <c r="AL328">
        <v>4.554606733141938</v>
      </c>
      <c r="AM328">
        <v>1258.7045533182329</v>
      </c>
      <c r="AN328">
        <v>1324.373779296875</v>
      </c>
      <c r="AO328">
        <v>8.6348485946655273</v>
      </c>
      <c r="AP328">
        <v>1256.615478515625</v>
      </c>
      <c r="AQ328">
        <v>1335.723798879947</v>
      </c>
      <c r="AR328">
        <v>1339.7206861461691</v>
      </c>
      <c r="AS328">
        <v>5.958127498626709</v>
      </c>
      <c r="AT328">
        <v>6.8886274356104877</v>
      </c>
      <c r="AU328">
        <v>7.4213417430608057</v>
      </c>
      <c r="AV328">
        <v>0</v>
      </c>
    </row>
    <row r="329" spans="1:50" x14ac:dyDescent="0.3">
      <c r="A329" s="1">
        <v>2</v>
      </c>
      <c r="B329">
        <v>46.22</v>
      </c>
      <c r="C329">
        <v>0.92730000000000001</v>
      </c>
      <c r="D329">
        <v>3.04</v>
      </c>
      <c r="E329">
        <v>2.5100000000000001E-2</v>
      </c>
      <c r="F329">
        <v>27.05</v>
      </c>
      <c r="G329">
        <v>0.7147</v>
      </c>
      <c r="H329">
        <v>3.59</v>
      </c>
      <c r="I329">
        <v>17.32</v>
      </c>
      <c r="J329">
        <v>0.42899999999999999</v>
      </c>
      <c r="K329">
        <v>2.1600000000000001E-2</v>
      </c>
      <c r="L329" s="1">
        <v>0</v>
      </c>
      <c r="M329">
        <v>3.78E-2</v>
      </c>
      <c r="N329" s="1">
        <v>99.375500000000017</v>
      </c>
      <c r="O329" s="1" t="s">
        <v>79</v>
      </c>
      <c r="P329" t="str" cm="1">
        <f t="array" ref="P329">_xlfn.IFS(A329=1,"Core",A329=2,"Rim",TRUE,"Mantle")</f>
        <v>Rim</v>
      </c>
      <c r="Q329" s="1" t="s">
        <v>92</v>
      </c>
      <c r="R329">
        <v>1.877</v>
      </c>
      <c r="S329">
        <v>2.8000000000000001E-2</v>
      </c>
      <c r="T329">
        <v>0.14599999999999999</v>
      </c>
      <c r="U329">
        <v>1E-3</v>
      </c>
      <c r="V329">
        <v>7.9000000000000001E-2</v>
      </c>
      <c r="W329">
        <v>0.84</v>
      </c>
      <c r="X329">
        <v>2.5000000000000001E-2</v>
      </c>
      <c r="Y329">
        <v>0.217</v>
      </c>
      <c r="Z329">
        <v>0.754</v>
      </c>
      <c r="AA329">
        <v>3.4000000000000002E-2</v>
      </c>
      <c r="AB329">
        <v>1E-3</v>
      </c>
      <c r="AC329">
        <v>4</v>
      </c>
      <c r="AD329">
        <v>39.373368146214091</v>
      </c>
      <c r="AE329">
        <v>11.331592689295039</v>
      </c>
      <c r="AF329">
        <v>49.295039164490859</v>
      </c>
      <c r="AG329" s="2">
        <f t="shared" si="10"/>
        <v>20.529801324503314</v>
      </c>
      <c r="AH329" s="2">
        <f t="shared" si="11"/>
        <v>8.5963003264417859E-2</v>
      </c>
      <c r="AI329">
        <v>0.68981723237597903</v>
      </c>
      <c r="AJ329">
        <v>0.39373368146214088</v>
      </c>
      <c r="AL329">
        <v>4.6806212859481784</v>
      </c>
      <c r="AM329">
        <v>1240.5071970140821</v>
      </c>
      <c r="AN329">
        <v>1281.866333007812</v>
      </c>
      <c r="AO329">
        <v>8.1619663238525391</v>
      </c>
      <c r="AP329">
        <v>1241.761108398438</v>
      </c>
      <c r="AQ329">
        <v>1326.307002215143</v>
      </c>
      <c r="AR329">
        <v>1320.83103646925</v>
      </c>
      <c r="AS329">
        <v>6.3684797286987296</v>
      </c>
      <c r="AT329">
        <v>7.377046694613</v>
      </c>
      <c r="AU329">
        <v>6.6399989217015367</v>
      </c>
      <c r="AV329">
        <v>0</v>
      </c>
    </row>
    <row r="330" spans="1:50" x14ac:dyDescent="0.3">
      <c r="A330" s="1">
        <v>2</v>
      </c>
      <c r="B330" s="1">
        <v>48.5839</v>
      </c>
      <c r="C330" s="1">
        <v>0.20169999999999999</v>
      </c>
      <c r="D330" s="1">
        <v>0.72760000000000002</v>
      </c>
      <c r="E330" s="1">
        <v>5.9999999999999995E-4</v>
      </c>
      <c r="F330" s="1">
        <v>26.311499999999999</v>
      </c>
      <c r="G330" s="1">
        <v>0.74719999999999998</v>
      </c>
      <c r="H330" s="1">
        <v>3.633</v>
      </c>
      <c r="I330" s="1">
        <v>19.185099999999998</v>
      </c>
      <c r="J330" s="1">
        <v>0.2009</v>
      </c>
      <c r="K330" s="1">
        <v>0</v>
      </c>
      <c r="L330" s="1">
        <v>0</v>
      </c>
      <c r="M330" s="1">
        <v>0</v>
      </c>
      <c r="N330" s="1">
        <v>99.591500000000011</v>
      </c>
      <c r="O330" s="1" t="s">
        <v>79</v>
      </c>
      <c r="P330" t="str" cm="1">
        <f t="array" ref="P330">_xlfn.IFS(A330=1,"Core",A330=2,"Rim",TRUE,"Mantle")</f>
        <v>Rim</v>
      </c>
      <c r="Q330" s="1" t="s">
        <v>80</v>
      </c>
      <c r="R330" s="1">
        <v>1.9710000000000001</v>
      </c>
      <c r="S330" s="1">
        <v>6.0000000000000001E-3</v>
      </c>
      <c r="T330" s="1">
        <v>3.5000000000000003E-2</v>
      </c>
      <c r="U330" s="1">
        <v>0</v>
      </c>
      <c r="V330" s="1">
        <v>2.5999999999999999E-2</v>
      </c>
      <c r="W330" s="1">
        <v>0.86599999999999999</v>
      </c>
      <c r="X330" s="1">
        <v>2.5999999999999999E-2</v>
      </c>
      <c r="Y330" s="1">
        <v>0.22</v>
      </c>
      <c r="Z330" s="1">
        <v>0.83399999999999996</v>
      </c>
      <c r="AA330" s="1">
        <v>1.6E-2</v>
      </c>
      <c r="AB330" s="1">
        <v>0</v>
      </c>
      <c r="AC330" s="1">
        <v>4</v>
      </c>
      <c r="AD330" s="2">
        <v>42.292089249492889</v>
      </c>
      <c r="AE330" s="2">
        <v>11.156186612576064</v>
      </c>
      <c r="AF330" s="2">
        <v>46.551724137931032</v>
      </c>
      <c r="AG330" s="2">
        <f t="shared" si="10"/>
        <v>20.257826887661139</v>
      </c>
      <c r="AH330" s="2">
        <f t="shared" si="11"/>
        <v>2.9147982062780266E-2</v>
      </c>
      <c r="AI330" s="2">
        <v>0.67697768762677479</v>
      </c>
      <c r="AJ330" s="2">
        <v>0.42292089249492887</v>
      </c>
      <c r="AK330" s="1"/>
      <c r="AL330" s="1">
        <v>0.47907576092856979</v>
      </c>
      <c r="AM330" s="1">
        <v>1228.7725863345549</v>
      </c>
      <c r="AN330" s="1">
        <v>1273.224243164062</v>
      </c>
      <c r="AO330" s="1">
        <v>3.3202683925628662</v>
      </c>
      <c r="AP330" s="1">
        <v>1219.4501953125</v>
      </c>
      <c r="AQ330" s="1">
        <v>1291.1511173642209</v>
      </c>
      <c r="AR330" s="1">
        <v>1299.8468451362421</v>
      </c>
      <c r="AS330" s="1">
        <v>3.4235260486602779</v>
      </c>
      <c r="AT330" s="1">
        <v>1.023234456839873</v>
      </c>
      <c r="AU330" s="1">
        <v>2.182728524952104</v>
      </c>
      <c r="AV330" s="1">
        <v>1</v>
      </c>
      <c r="AW330" s="1"/>
      <c r="AX330" s="1"/>
    </row>
    <row r="331" spans="1:50" x14ac:dyDescent="0.3">
      <c r="A331" s="1">
        <v>2</v>
      </c>
      <c r="B331">
        <v>47.562713102776428</v>
      </c>
      <c r="C331">
        <v>0.43904042864101311</v>
      </c>
      <c r="D331">
        <v>2.5464344861178763</v>
      </c>
      <c r="E331">
        <v>9.7564539698002922E-3</v>
      </c>
      <c r="F331">
        <v>27.181480759863614</v>
      </c>
      <c r="G331">
        <v>0.77075986361422311</v>
      </c>
      <c r="H331">
        <v>3.6098879688261079</v>
      </c>
      <c r="I331">
        <v>17.629912323429128</v>
      </c>
      <c r="J331">
        <v>0.35123234291281052</v>
      </c>
      <c r="K331">
        <v>0</v>
      </c>
      <c r="L331" s="1">
        <v>0</v>
      </c>
      <c r="M331">
        <v>4.8782269849001463E-2</v>
      </c>
      <c r="N331" s="1">
        <v>100.15</v>
      </c>
      <c r="O331" s="1" t="s">
        <v>79</v>
      </c>
      <c r="P331" t="str" cm="1">
        <f t="array" ref="P331">_xlfn.IFS(A331=1,"Core",A331=2,"Rim",TRUE,"Mantle")</f>
        <v>Rim</v>
      </c>
      <c r="Q331" s="1" t="s">
        <v>92</v>
      </c>
      <c r="R331">
        <v>1.917</v>
      </c>
      <c r="S331">
        <v>1.2999999999999999E-2</v>
      </c>
      <c r="T331">
        <v>0.121</v>
      </c>
      <c r="U331">
        <v>0</v>
      </c>
      <c r="V331">
        <v>4.4999999999999998E-2</v>
      </c>
      <c r="W331">
        <v>0.871</v>
      </c>
      <c r="X331">
        <v>2.5999999999999999E-2</v>
      </c>
      <c r="Y331">
        <v>0.217</v>
      </c>
      <c r="Z331">
        <v>0.76100000000000001</v>
      </c>
      <c r="AA331">
        <v>2.7E-2</v>
      </c>
      <c r="AB331">
        <v>0</v>
      </c>
      <c r="AC331">
        <v>4</v>
      </c>
      <c r="AD331">
        <v>39.635416666666664</v>
      </c>
      <c r="AE331">
        <v>11.302083333333334</v>
      </c>
      <c r="AF331">
        <v>49.0625</v>
      </c>
      <c r="AG331" s="2">
        <f t="shared" si="10"/>
        <v>19.944852941176467</v>
      </c>
      <c r="AH331" s="2">
        <f t="shared" si="11"/>
        <v>4.9126637554585149E-2</v>
      </c>
      <c r="AI331">
        <v>0.68880208333333326</v>
      </c>
      <c r="AJ331">
        <v>0.39635416666666662</v>
      </c>
      <c r="AL331">
        <v>4.2462517725105968</v>
      </c>
      <c r="AM331">
        <v>1236.952813003249</v>
      </c>
      <c r="AN331">
        <v>1282.580078125</v>
      </c>
      <c r="AO331">
        <v>7.8499374389648438</v>
      </c>
      <c r="AP331">
        <v>1224.287841796875</v>
      </c>
      <c r="AQ331">
        <v>1336.5047942251649</v>
      </c>
      <c r="AR331">
        <v>1338.197798707314</v>
      </c>
      <c r="AS331">
        <v>5.9158082008361816</v>
      </c>
      <c r="AT331">
        <v>7.2145590668706063</v>
      </c>
      <c r="AU331">
        <v>7.4404876017132118</v>
      </c>
      <c r="AV331">
        <v>0</v>
      </c>
    </row>
    <row r="332" spans="1:50" x14ac:dyDescent="0.3">
      <c r="A332" s="1">
        <v>2</v>
      </c>
      <c r="B332" s="1">
        <v>47.23</v>
      </c>
      <c r="C332" s="1">
        <v>0.27</v>
      </c>
      <c r="D332" s="1">
        <v>1.57</v>
      </c>
      <c r="E332" s="1">
        <v>0</v>
      </c>
      <c r="F332" s="1">
        <v>26.37</v>
      </c>
      <c r="G332" s="1">
        <v>0.62</v>
      </c>
      <c r="H332" s="1">
        <v>2.54</v>
      </c>
      <c r="I332" s="1">
        <v>20.079999999999998</v>
      </c>
      <c r="J332" s="1">
        <v>0.24</v>
      </c>
      <c r="K332" s="1">
        <v>0</v>
      </c>
      <c r="L332" s="1">
        <v>0</v>
      </c>
      <c r="M332" s="1">
        <v>0</v>
      </c>
      <c r="N332" s="1">
        <v>98.92</v>
      </c>
      <c r="O332" s="1" t="s">
        <v>79</v>
      </c>
      <c r="P332" t="str" cm="1">
        <f t="array" ref="P332">_xlfn.IFS(A332=1,"Core",A332=2,"Rim",TRUE,"Mantle")</f>
        <v>Rim</v>
      </c>
      <c r="Q332" s="1" t="s">
        <v>80</v>
      </c>
      <c r="R332" s="1">
        <v>1.9350000000000001</v>
      </c>
      <c r="S332" s="1">
        <v>8.0000000000000002E-3</v>
      </c>
      <c r="T332" s="1">
        <v>7.5999999999999998E-2</v>
      </c>
      <c r="U332" s="1">
        <v>0</v>
      </c>
      <c r="V332" s="1">
        <v>5.6000000000000001E-2</v>
      </c>
      <c r="W332" s="1">
        <v>0.84699999999999998</v>
      </c>
      <c r="X332" s="1">
        <v>2.1999999999999999E-2</v>
      </c>
      <c r="Y332" s="1">
        <v>0.155</v>
      </c>
      <c r="Z332" s="1">
        <v>0.88200000000000001</v>
      </c>
      <c r="AA332" s="1">
        <v>1.9E-2</v>
      </c>
      <c r="AB332" s="1">
        <v>0</v>
      </c>
      <c r="AC332" s="1">
        <v>4</v>
      </c>
      <c r="AD332" s="2">
        <v>44.954128440366972</v>
      </c>
      <c r="AE332" s="2">
        <v>7.9001019367991852</v>
      </c>
      <c r="AF332" s="2">
        <v>47.145769622833846</v>
      </c>
      <c r="AG332" s="2">
        <f t="shared" si="10"/>
        <v>15.469061876247507</v>
      </c>
      <c r="AH332" s="2">
        <f t="shared" si="11"/>
        <v>6.2015503875968991E-2</v>
      </c>
      <c r="AI332" s="2">
        <v>0.69622833843017329</v>
      </c>
      <c r="AJ332" s="2">
        <v>0.44954128440366969</v>
      </c>
      <c r="AK332" s="1"/>
      <c r="AL332" s="1">
        <v>0.58700318048420996</v>
      </c>
      <c r="AM332" s="1">
        <v>1223.0148104562529</v>
      </c>
      <c r="AN332" s="1">
        <v>1260.0751953125</v>
      </c>
      <c r="AO332" s="1">
        <v>6.0517215728759766</v>
      </c>
      <c r="AP332" s="1">
        <v>1226.70556640625</v>
      </c>
      <c r="AQ332" s="1">
        <v>1284.94955910819</v>
      </c>
      <c r="AR332" s="1">
        <v>1293.8018152846939</v>
      </c>
      <c r="AS332" s="1">
        <v>4.5203485488891602</v>
      </c>
      <c r="AT332" s="1">
        <v>2.526259160827522</v>
      </c>
      <c r="AU332" s="1">
        <v>3.7226762503582802</v>
      </c>
      <c r="AV332" s="1">
        <v>0</v>
      </c>
      <c r="AW332" s="1"/>
      <c r="AX332" s="1"/>
    </row>
  </sheetData>
  <sortState xmlns:xlrd2="http://schemas.microsoft.com/office/spreadsheetml/2017/richdata2" ref="A2:AX332">
    <sortCondition descending="1" ref="AG2:AG332"/>
  </sortState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273A6-0080-4FEB-8309-2EF0D8F80F05}">
  <dimension ref="A1:AX100"/>
  <sheetViews>
    <sheetView topLeftCell="Z73" workbookViewId="0">
      <selection activeCell="AI25" sqref="AI25"/>
    </sheetView>
  </sheetViews>
  <sheetFormatPr defaultRowHeight="14" x14ac:dyDescent="0.3"/>
  <cols>
    <col min="15" max="15" width="9.5429687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>
        <v>1</v>
      </c>
      <c r="B2">
        <v>50.807000000000002</v>
      </c>
      <c r="C2">
        <v>0.24</v>
      </c>
      <c r="D2">
        <v>0.90100000000000002</v>
      </c>
      <c r="E2">
        <v>0.39300000000000002</v>
      </c>
      <c r="F2">
        <v>13.265000000000001</v>
      </c>
      <c r="G2">
        <v>0.378</v>
      </c>
      <c r="H2">
        <v>13.135</v>
      </c>
      <c r="I2">
        <v>19.347000000000001</v>
      </c>
      <c r="J2">
        <v>0.22600000000000001</v>
      </c>
      <c r="K2">
        <v>0</v>
      </c>
      <c r="L2">
        <v>6.9000000000000006E-2</v>
      </c>
      <c r="M2">
        <v>2.8000000000000001E-2</v>
      </c>
      <c r="N2" s="1">
        <f t="shared" ref="N2:N33" si="0">SUM(B2:M2)</f>
        <v>98.789000000000016</v>
      </c>
      <c r="O2" s="1" t="s">
        <v>82</v>
      </c>
      <c r="P2" t="str" cm="1">
        <f t="array" ref="P2">_xlfn.IFS(A2=1,"Core",A2=2,"Rim",TRUE,"Mantle")</f>
        <v>Core</v>
      </c>
      <c r="Q2" s="1" t="s">
        <v>93</v>
      </c>
      <c r="R2">
        <v>1.944</v>
      </c>
      <c r="S2">
        <v>7.0000000000000001E-3</v>
      </c>
      <c r="T2">
        <v>4.1000000000000002E-2</v>
      </c>
      <c r="U2">
        <v>1.2E-2</v>
      </c>
      <c r="V2">
        <v>6.2E-2</v>
      </c>
      <c r="W2">
        <v>0.36299999999999999</v>
      </c>
      <c r="X2">
        <v>1.2E-2</v>
      </c>
      <c r="Y2">
        <v>0.749</v>
      </c>
      <c r="Z2">
        <v>0.79300000000000004</v>
      </c>
      <c r="AA2">
        <v>1.7000000000000001E-2</v>
      </c>
      <c r="AB2">
        <v>0</v>
      </c>
      <c r="AC2">
        <v>4</v>
      </c>
      <c r="AD2">
        <v>40.070742799393635</v>
      </c>
      <c r="AE2">
        <v>37.847397675593733</v>
      </c>
      <c r="AF2">
        <v>22.081859525012632</v>
      </c>
      <c r="AG2" s="2">
        <f t="shared" ref="AG2:AG33" si="1">Y2/(Y2+W2)*100</f>
        <v>67.356115107913666</v>
      </c>
      <c r="AH2" s="2">
        <f t="shared" ref="AH2:AH33" si="2">V2/(V2+W2)</f>
        <v>0.14588235294117646</v>
      </c>
      <c r="AI2">
        <v>0.42117230924709448</v>
      </c>
      <c r="AJ2">
        <v>0.40070742799393633</v>
      </c>
      <c r="AK2"/>
      <c r="AL2"/>
      <c r="AM2">
        <v>1354.228757240051</v>
      </c>
      <c r="AN2">
        <v>1380.209838867188</v>
      </c>
      <c r="AO2">
        <v>1.011808037757874</v>
      </c>
      <c r="AP2">
        <v>1360.77685546875</v>
      </c>
      <c r="AQ2"/>
      <c r="AR2"/>
      <c r="AS2">
        <v>2.2920644283294682</v>
      </c>
      <c r="AT2"/>
      <c r="AU2"/>
      <c r="AV2">
        <v>1</v>
      </c>
      <c r="AW2"/>
      <c r="AX2"/>
    </row>
    <row r="3" spans="1:50" s="1" customFormat="1" x14ac:dyDescent="0.3">
      <c r="A3" s="1">
        <v>1</v>
      </c>
      <c r="B3" s="1">
        <v>51.558999999999997</v>
      </c>
      <c r="C3" s="1">
        <v>0.34699999999999998</v>
      </c>
      <c r="D3" s="1">
        <v>1.0029999999999999</v>
      </c>
      <c r="E3" s="1">
        <v>0.28100000000000003</v>
      </c>
      <c r="F3" s="1">
        <v>13.611000000000001</v>
      </c>
      <c r="G3" s="1">
        <v>0.35199999999999998</v>
      </c>
      <c r="H3" s="1">
        <v>13.12</v>
      </c>
      <c r="I3" s="1">
        <v>19.731999999999999</v>
      </c>
      <c r="J3" s="1">
        <v>0.34200000000000003</v>
      </c>
      <c r="K3" s="1">
        <v>0</v>
      </c>
      <c r="L3" s="1">
        <v>0</v>
      </c>
      <c r="M3" s="1">
        <v>0</v>
      </c>
      <c r="N3" s="1">
        <f t="shared" si="0"/>
        <v>100.34700000000001</v>
      </c>
      <c r="O3" s="1" t="s">
        <v>82</v>
      </c>
      <c r="P3" t="str" cm="1">
        <f t="array" ref="P3">_xlfn.IFS(A3=1,"Core",A3=2,"Rim",TRUE,"Mantle")</f>
        <v>Core</v>
      </c>
      <c r="Q3" s="1" t="s">
        <v>52</v>
      </c>
      <c r="R3" s="1">
        <v>1.9410000000000001</v>
      </c>
      <c r="S3" s="1">
        <v>0.01</v>
      </c>
      <c r="T3" s="1">
        <v>4.4999999999999998E-2</v>
      </c>
      <c r="U3" s="1">
        <v>8.0000000000000002E-3</v>
      </c>
      <c r="V3" s="1">
        <v>7.0999999999999994E-2</v>
      </c>
      <c r="W3" s="1">
        <v>0.35799999999999998</v>
      </c>
      <c r="X3" s="1">
        <v>1.0999999999999999E-2</v>
      </c>
      <c r="Y3" s="1">
        <v>0.73599999999999999</v>
      </c>
      <c r="Z3" s="1">
        <v>0.79600000000000004</v>
      </c>
      <c r="AA3" s="1">
        <v>2.5000000000000001E-2</v>
      </c>
      <c r="AB3" s="1">
        <v>0</v>
      </c>
      <c r="AC3" s="1">
        <v>4</v>
      </c>
      <c r="AD3" s="2">
        <v>40.365111561866129</v>
      </c>
      <c r="AE3" s="2">
        <v>37.322515212981749</v>
      </c>
      <c r="AF3" s="2">
        <v>22.312373225152133</v>
      </c>
      <c r="AG3" s="2">
        <f t="shared" si="1"/>
        <v>67.276051188299817</v>
      </c>
      <c r="AH3" s="2">
        <f t="shared" si="2"/>
        <v>0.16550116550116548</v>
      </c>
      <c r="AI3" s="2">
        <v>0.42494929006085197</v>
      </c>
      <c r="AJ3" s="2">
        <v>0.40365111561866129</v>
      </c>
      <c r="AM3" s="1">
        <v>1362.2461320132729</v>
      </c>
      <c r="AN3" s="1">
        <v>1382.241943359375</v>
      </c>
      <c r="AO3" s="1">
        <v>1.3647956848144529</v>
      </c>
      <c r="AP3" s="1">
        <v>1364.330200195312</v>
      </c>
      <c r="AS3" s="1">
        <v>3.778120756149292</v>
      </c>
      <c r="AV3" s="1">
        <v>1</v>
      </c>
    </row>
    <row r="4" spans="1:50" s="1" customFormat="1" x14ac:dyDescent="0.3">
      <c r="A4">
        <v>1</v>
      </c>
      <c r="B4">
        <v>50.692</v>
      </c>
      <c r="C4">
        <v>0.25800000000000001</v>
      </c>
      <c r="D4">
        <v>0.98199999999999998</v>
      </c>
      <c r="E4">
        <v>0.42</v>
      </c>
      <c r="F4">
        <v>13.932</v>
      </c>
      <c r="G4">
        <v>0.36199999999999999</v>
      </c>
      <c r="H4">
        <v>13.222</v>
      </c>
      <c r="I4">
        <v>19.015999999999998</v>
      </c>
      <c r="J4">
        <v>0.22900000000000001</v>
      </c>
      <c r="K4">
        <v>0</v>
      </c>
      <c r="L4">
        <v>5.5E-2</v>
      </c>
      <c r="M4">
        <v>3.0000000000000001E-3</v>
      </c>
      <c r="N4" s="1">
        <f t="shared" si="0"/>
        <v>99.170999999999992</v>
      </c>
      <c r="O4" s="1" t="s">
        <v>82</v>
      </c>
      <c r="P4" t="str" cm="1">
        <f t="array" ref="P4">_xlfn.IFS(A4=1,"Core",A4=2,"Rim",TRUE,"Mantle")</f>
        <v>Core</v>
      </c>
      <c r="Q4" s="1" t="s">
        <v>93</v>
      </c>
      <c r="R4">
        <v>1.9339999999999999</v>
      </c>
      <c r="S4">
        <v>7.0000000000000001E-3</v>
      </c>
      <c r="T4">
        <v>4.3999999999999997E-2</v>
      </c>
      <c r="U4">
        <v>1.2999999999999999E-2</v>
      </c>
      <c r="V4">
        <v>7.8E-2</v>
      </c>
      <c r="W4">
        <v>0.36699999999999999</v>
      </c>
      <c r="X4">
        <v>1.2E-2</v>
      </c>
      <c r="Y4">
        <v>0.752</v>
      </c>
      <c r="Z4">
        <v>0.77700000000000002</v>
      </c>
      <c r="AA4">
        <v>1.7000000000000001E-2</v>
      </c>
      <c r="AB4">
        <v>0</v>
      </c>
      <c r="AC4">
        <v>4</v>
      </c>
      <c r="AD4">
        <v>39.123867069486408</v>
      </c>
      <c r="AE4">
        <v>37.865055387713994</v>
      </c>
      <c r="AF4">
        <v>23.011077542799597</v>
      </c>
      <c r="AG4" s="2">
        <f t="shared" si="1"/>
        <v>67.202859696157276</v>
      </c>
      <c r="AH4" s="2">
        <f t="shared" si="2"/>
        <v>0.1752808988764045</v>
      </c>
      <c r="AI4">
        <v>0.42573011077542799</v>
      </c>
      <c r="AJ4">
        <v>0.39123867069486407</v>
      </c>
      <c r="AK4"/>
      <c r="AL4"/>
      <c r="AM4">
        <v>1353.9020372927951</v>
      </c>
      <c r="AN4">
        <v>1391.269653320312</v>
      </c>
      <c r="AO4">
        <v>0.71679824590682983</v>
      </c>
      <c r="AP4">
        <v>1370.0009765625</v>
      </c>
      <c r="AQ4"/>
      <c r="AR4"/>
      <c r="AS4">
        <v>2.1942603588104248</v>
      </c>
      <c r="AT4"/>
      <c r="AU4"/>
      <c r="AV4">
        <v>1</v>
      </c>
      <c r="AW4"/>
      <c r="AX4"/>
    </row>
    <row r="5" spans="1:50" s="1" customFormat="1" x14ac:dyDescent="0.3">
      <c r="A5">
        <v>1</v>
      </c>
      <c r="B5">
        <v>51.079000000000001</v>
      </c>
      <c r="C5">
        <v>0.23</v>
      </c>
      <c r="D5">
        <v>0.89200000000000002</v>
      </c>
      <c r="E5">
        <v>0.40799999999999997</v>
      </c>
      <c r="F5">
        <v>13.574</v>
      </c>
      <c r="G5">
        <v>0.38700000000000001</v>
      </c>
      <c r="H5">
        <v>13.151999999999999</v>
      </c>
      <c r="I5">
        <v>19.48</v>
      </c>
      <c r="J5">
        <v>0.20499999999999999</v>
      </c>
      <c r="K5">
        <v>1E-3</v>
      </c>
      <c r="L5">
        <v>0.08</v>
      </c>
      <c r="M5">
        <v>0</v>
      </c>
      <c r="N5" s="1">
        <f t="shared" si="0"/>
        <v>99.488000000000014</v>
      </c>
      <c r="O5" s="1" t="s">
        <v>82</v>
      </c>
      <c r="P5" t="str" cm="1">
        <f t="array" ref="P5">_xlfn.IFS(A5=1,"Core",A5=2,"Rim",TRUE,"Mantle")</f>
        <v>Core</v>
      </c>
      <c r="Q5" s="1" t="s">
        <v>93</v>
      </c>
      <c r="R5">
        <v>1.9430000000000001</v>
      </c>
      <c r="S5">
        <v>7.0000000000000001E-3</v>
      </c>
      <c r="T5">
        <v>0.04</v>
      </c>
      <c r="U5">
        <v>1.2E-2</v>
      </c>
      <c r="V5">
        <v>6.5000000000000002E-2</v>
      </c>
      <c r="W5">
        <v>0.36699999999999999</v>
      </c>
      <c r="X5">
        <v>1.2E-2</v>
      </c>
      <c r="Y5">
        <v>0.745</v>
      </c>
      <c r="Z5">
        <v>0.79400000000000004</v>
      </c>
      <c r="AA5">
        <v>1.4999999999999999E-2</v>
      </c>
      <c r="AB5">
        <v>0</v>
      </c>
      <c r="AC5">
        <v>4</v>
      </c>
      <c r="AD5">
        <v>40.040342914775593</v>
      </c>
      <c r="AE5">
        <v>37.569339384770544</v>
      </c>
      <c r="AF5">
        <v>22.390317700453856</v>
      </c>
      <c r="AG5" s="2">
        <f t="shared" si="1"/>
        <v>66.996402877697832</v>
      </c>
      <c r="AH5" s="2">
        <f t="shared" si="2"/>
        <v>0.15046296296296297</v>
      </c>
      <c r="AI5">
        <v>0.42410489157841658</v>
      </c>
      <c r="AJ5">
        <v>0.40040342914775595</v>
      </c>
      <c r="AK5"/>
      <c r="AL5"/>
      <c r="AM5">
        <v>1350.298055079252</v>
      </c>
      <c r="AN5">
        <v>1381.209594726562</v>
      </c>
      <c r="AO5">
        <v>0.9561837911605835</v>
      </c>
      <c r="AP5">
        <v>1357.127685546875</v>
      </c>
      <c r="AQ5"/>
      <c r="AR5"/>
      <c r="AS5">
        <v>2.2932801246643071</v>
      </c>
      <c r="AT5"/>
      <c r="AU5"/>
      <c r="AV5">
        <v>1</v>
      </c>
      <c r="AW5"/>
      <c r="AX5"/>
    </row>
    <row r="6" spans="1:50" s="1" customFormat="1" x14ac:dyDescent="0.3">
      <c r="A6" s="1">
        <v>1</v>
      </c>
      <c r="B6" s="1">
        <v>51.098999999999997</v>
      </c>
      <c r="C6" s="1">
        <v>0.26500000000000001</v>
      </c>
      <c r="D6" s="1">
        <v>1.0840000000000001</v>
      </c>
      <c r="E6" s="1">
        <v>0.45400000000000001</v>
      </c>
      <c r="F6" s="1">
        <v>13.281000000000001</v>
      </c>
      <c r="G6" s="1">
        <v>0.30199999999999999</v>
      </c>
      <c r="H6" s="1">
        <v>12.629</v>
      </c>
      <c r="I6" s="1">
        <v>19.952999999999999</v>
      </c>
      <c r="J6" s="1">
        <v>0.36099999999999999</v>
      </c>
      <c r="K6" s="1">
        <v>0</v>
      </c>
      <c r="L6" s="1">
        <v>0</v>
      </c>
      <c r="M6" s="1">
        <v>0</v>
      </c>
      <c r="N6" s="1">
        <f t="shared" si="0"/>
        <v>99.428000000000026</v>
      </c>
      <c r="O6" s="1" t="s">
        <v>81</v>
      </c>
      <c r="P6" t="str" cm="1">
        <f t="array" ref="P6">_xlfn.IFS(A6=1,"Core",A6=2,"Rim",TRUE,"Mantle")</f>
        <v>Core</v>
      </c>
      <c r="Q6" s="1" t="s">
        <v>52</v>
      </c>
      <c r="R6" s="1">
        <v>1.9430000000000001</v>
      </c>
      <c r="S6" s="1">
        <v>8.0000000000000002E-3</v>
      </c>
      <c r="T6" s="1">
        <v>4.9000000000000002E-2</v>
      </c>
      <c r="U6" s="1">
        <v>1.4E-2</v>
      </c>
      <c r="V6" s="1">
        <v>6.3E-2</v>
      </c>
      <c r="W6" s="1">
        <v>0.35899999999999999</v>
      </c>
      <c r="X6" s="1">
        <v>0.01</v>
      </c>
      <c r="Y6" s="1">
        <v>0.71599999999999997</v>
      </c>
      <c r="Z6" s="1">
        <v>0.81299999999999994</v>
      </c>
      <c r="AA6" s="1">
        <v>2.7E-2</v>
      </c>
      <c r="AB6" s="1">
        <v>0</v>
      </c>
      <c r="AC6" s="1">
        <v>4</v>
      </c>
      <c r="AD6" s="2">
        <v>41.458439571647119</v>
      </c>
      <c r="AE6" s="2">
        <v>36.511983681795002</v>
      </c>
      <c r="AF6" s="2">
        <v>22.029576746557879</v>
      </c>
      <c r="AG6" s="2">
        <f t="shared" si="1"/>
        <v>66.604651162790702</v>
      </c>
      <c r="AH6" s="2">
        <f t="shared" si="2"/>
        <v>0.14928909952606637</v>
      </c>
      <c r="AI6" s="2">
        <v>0.42758796532381438</v>
      </c>
      <c r="AJ6" s="2">
        <v>0.41458439571647121</v>
      </c>
      <c r="AL6" s="1">
        <v>-0.93812573997873017</v>
      </c>
      <c r="AM6" s="1">
        <v>1367.1853357752061</v>
      </c>
      <c r="AN6" s="1">
        <v>1382.28955078125</v>
      </c>
      <c r="AO6" s="1">
        <v>2.0042340755462651</v>
      </c>
      <c r="AP6" s="1">
        <v>1392.250244140625</v>
      </c>
      <c r="AQ6" s="1">
        <v>1344.434144522625</v>
      </c>
      <c r="AR6" s="1">
        <v>1338.844480600374</v>
      </c>
      <c r="AS6" s="1">
        <v>4.4892973899841309</v>
      </c>
      <c r="AT6" s="1">
        <v>-4.5606714175482921</v>
      </c>
      <c r="AU6" s="1">
        <v>-5.253245927757515</v>
      </c>
      <c r="AV6" s="1">
        <v>1</v>
      </c>
    </row>
    <row r="7" spans="1:50" s="1" customFormat="1" x14ac:dyDescent="0.3">
      <c r="A7">
        <v>1</v>
      </c>
      <c r="B7">
        <v>50.426000000000002</v>
      </c>
      <c r="C7">
        <v>0.28299999999999997</v>
      </c>
      <c r="D7">
        <v>1.0940000000000001</v>
      </c>
      <c r="E7">
        <v>0.48099999999999998</v>
      </c>
      <c r="F7">
        <v>14.106999999999999</v>
      </c>
      <c r="G7">
        <v>0.39800000000000002</v>
      </c>
      <c r="H7">
        <v>13.119</v>
      </c>
      <c r="I7">
        <v>18.681000000000001</v>
      </c>
      <c r="J7">
        <v>0.215</v>
      </c>
      <c r="K7">
        <v>0</v>
      </c>
      <c r="L7">
        <v>8.4000000000000005E-2</v>
      </c>
      <c r="M7">
        <v>0</v>
      </c>
      <c r="N7" s="1">
        <f t="shared" si="0"/>
        <v>98.888000000000005</v>
      </c>
      <c r="O7" s="1" t="s">
        <v>82</v>
      </c>
      <c r="P7" t="str" cm="1">
        <f t="array" ref="P7">_xlfn.IFS(A7=1,"Core",A7=2,"Rim",TRUE,"Mantle")</f>
        <v>Core</v>
      </c>
      <c r="Q7" s="1" t="s">
        <v>93</v>
      </c>
      <c r="R7">
        <v>1.931</v>
      </c>
      <c r="S7">
        <v>8.0000000000000002E-3</v>
      </c>
      <c r="T7">
        <v>4.9000000000000002E-2</v>
      </c>
      <c r="U7">
        <v>1.4999999999999999E-2</v>
      </c>
      <c r="V7">
        <v>7.2999999999999995E-2</v>
      </c>
      <c r="W7">
        <v>0.379</v>
      </c>
      <c r="X7">
        <v>1.2999999999999999E-2</v>
      </c>
      <c r="Y7">
        <v>0.749</v>
      </c>
      <c r="Z7">
        <v>0.76700000000000002</v>
      </c>
      <c r="AA7">
        <v>1.6E-2</v>
      </c>
      <c r="AB7">
        <v>0</v>
      </c>
      <c r="AC7">
        <v>4</v>
      </c>
      <c r="AD7">
        <v>38.717819283190309</v>
      </c>
      <c r="AE7">
        <v>37.809187279151942</v>
      </c>
      <c r="AF7">
        <v>23.472993437657749</v>
      </c>
      <c r="AG7" s="2">
        <f t="shared" si="1"/>
        <v>66.400709219858143</v>
      </c>
      <c r="AH7" s="2">
        <f t="shared" si="2"/>
        <v>0.16150442477876104</v>
      </c>
      <c r="AI7">
        <v>0.42831903079252903</v>
      </c>
      <c r="AJ7">
        <v>0.38717819283190308</v>
      </c>
      <c r="AK7"/>
      <c r="AL7"/>
      <c r="AM7">
        <v>1350.8572593242041</v>
      </c>
      <c r="AN7">
        <v>1388.508544921875</v>
      </c>
      <c r="AO7">
        <v>0.93212419748306274</v>
      </c>
      <c r="AP7">
        <v>1373.125732421875</v>
      </c>
      <c r="AQ7"/>
      <c r="AR7"/>
      <c r="AS7">
        <v>2.0801489353179932</v>
      </c>
      <c r="AT7"/>
      <c r="AU7"/>
      <c r="AV7">
        <v>1</v>
      </c>
      <c r="AW7"/>
      <c r="AX7"/>
    </row>
    <row r="8" spans="1:50" s="1" customFormat="1" x14ac:dyDescent="0.3">
      <c r="A8">
        <v>1</v>
      </c>
      <c r="B8">
        <v>51.134</v>
      </c>
      <c r="C8">
        <v>0.26600000000000001</v>
      </c>
      <c r="D8">
        <v>0.84299999999999997</v>
      </c>
      <c r="E8">
        <v>0.38400000000000001</v>
      </c>
      <c r="F8">
        <v>13.263999999999999</v>
      </c>
      <c r="G8">
        <v>0.33300000000000002</v>
      </c>
      <c r="H8">
        <v>13.134</v>
      </c>
      <c r="I8">
        <v>19.335999999999999</v>
      </c>
      <c r="J8">
        <v>0.21099999999999999</v>
      </c>
      <c r="K8">
        <v>0</v>
      </c>
      <c r="L8">
        <v>5.5E-2</v>
      </c>
      <c r="M8">
        <v>2.1999999999999999E-2</v>
      </c>
      <c r="N8" s="1">
        <f t="shared" si="0"/>
        <v>98.981999999999999</v>
      </c>
      <c r="O8" s="1" t="s">
        <v>82</v>
      </c>
      <c r="P8" t="str" cm="1">
        <f t="array" ref="P8">_xlfn.IFS(A8=1,"Core",A8=2,"Rim",TRUE,"Mantle")</f>
        <v>Core</v>
      </c>
      <c r="Q8" s="1" t="s">
        <v>93</v>
      </c>
      <c r="R8">
        <v>1.9530000000000001</v>
      </c>
      <c r="S8">
        <v>8.0000000000000002E-3</v>
      </c>
      <c r="T8">
        <v>3.7999999999999999E-2</v>
      </c>
      <c r="U8">
        <v>1.2E-2</v>
      </c>
      <c r="V8">
        <v>4.3999999999999997E-2</v>
      </c>
      <c r="W8">
        <v>0.38</v>
      </c>
      <c r="X8">
        <v>1.0999999999999999E-2</v>
      </c>
      <c r="Y8">
        <v>0.748</v>
      </c>
      <c r="Z8">
        <v>0.79100000000000004</v>
      </c>
      <c r="AA8">
        <v>1.6E-2</v>
      </c>
      <c r="AB8">
        <v>0</v>
      </c>
      <c r="AC8">
        <v>4</v>
      </c>
      <c r="AD8">
        <v>40.070921985815602</v>
      </c>
      <c r="AE8">
        <v>37.892603850050648</v>
      </c>
      <c r="AF8">
        <v>22.036474164133736</v>
      </c>
      <c r="AG8" s="2">
        <f t="shared" si="1"/>
        <v>66.312056737588648</v>
      </c>
      <c r="AH8" s="2">
        <f t="shared" si="2"/>
        <v>0.10377358490566037</v>
      </c>
      <c r="AI8">
        <v>0.42071935157041535</v>
      </c>
      <c r="AJ8">
        <v>0.400709219858156</v>
      </c>
      <c r="AK8"/>
      <c r="AL8"/>
      <c r="AM8">
        <v>1359.606765985106</v>
      </c>
      <c r="AN8">
        <v>1378.010864257812</v>
      </c>
      <c r="AO8">
        <v>0.95052182674407959</v>
      </c>
      <c r="AP8">
        <v>1376.582275390625</v>
      </c>
      <c r="AQ8"/>
      <c r="AR8"/>
      <c r="AS8">
        <v>2.1369671821594238</v>
      </c>
      <c r="AT8"/>
      <c r="AU8"/>
      <c r="AV8">
        <v>1</v>
      </c>
      <c r="AW8"/>
      <c r="AX8"/>
    </row>
    <row r="9" spans="1:50" s="1" customFormat="1" x14ac:dyDescent="0.3">
      <c r="A9">
        <v>1</v>
      </c>
      <c r="B9">
        <v>51.398000000000003</v>
      </c>
      <c r="C9">
        <v>0.24099999999999999</v>
      </c>
      <c r="D9">
        <v>0.9</v>
      </c>
      <c r="E9">
        <v>0.38</v>
      </c>
      <c r="F9">
        <v>13.552</v>
      </c>
      <c r="G9">
        <v>0.38700000000000001</v>
      </c>
      <c r="H9">
        <v>13.217000000000001</v>
      </c>
      <c r="I9">
        <v>19.446000000000002</v>
      </c>
      <c r="J9">
        <v>0.17199999999999999</v>
      </c>
      <c r="K9">
        <v>6.0000000000000001E-3</v>
      </c>
      <c r="L9">
        <v>7.0000000000000007E-2</v>
      </c>
      <c r="M9">
        <v>0</v>
      </c>
      <c r="N9" s="1">
        <f t="shared" si="0"/>
        <v>99.768999999999991</v>
      </c>
      <c r="O9" s="1" t="s">
        <v>82</v>
      </c>
      <c r="P9" t="str" cm="1">
        <f t="array" ref="P9">_xlfn.IFS(A9=1,"Core",A9=2,"Rim",TRUE,"Mantle")</f>
        <v>Core</v>
      </c>
      <c r="Q9" s="1" t="s">
        <v>93</v>
      </c>
      <c r="R9">
        <v>1.9490000000000001</v>
      </c>
      <c r="S9">
        <v>7.0000000000000001E-3</v>
      </c>
      <c r="T9">
        <v>0.04</v>
      </c>
      <c r="U9">
        <v>1.0999999999999999E-2</v>
      </c>
      <c r="V9">
        <v>4.9000000000000002E-2</v>
      </c>
      <c r="W9">
        <v>0.38100000000000001</v>
      </c>
      <c r="X9">
        <v>1.2E-2</v>
      </c>
      <c r="Y9">
        <v>0.747</v>
      </c>
      <c r="Z9">
        <v>0.79</v>
      </c>
      <c r="AA9">
        <v>1.2999999999999999E-2</v>
      </c>
      <c r="AB9">
        <v>0</v>
      </c>
      <c r="AC9">
        <v>4</v>
      </c>
      <c r="AD9">
        <v>39.919151086407275</v>
      </c>
      <c r="AE9">
        <v>37.746336533602829</v>
      </c>
      <c r="AF9">
        <v>22.334512379989892</v>
      </c>
      <c r="AG9" s="2">
        <f t="shared" si="1"/>
        <v>66.223404255319139</v>
      </c>
      <c r="AH9" s="2">
        <f t="shared" si="2"/>
        <v>0.11395348837209303</v>
      </c>
      <c r="AI9">
        <v>0.4229408792319353</v>
      </c>
      <c r="AJ9">
        <v>0.39919151086407273</v>
      </c>
      <c r="AK9"/>
      <c r="AL9"/>
      <c r="AM9">
        <v>1350.9813701989599</v>
      </c>
      <c r="AN9">
        <v>1377.234497070312</v>
      </c>
      <c r="AO9">
        <v>1.2106115818023679</v>
      </c>
      <c r="AP9">
        <v>1353.018676757812</v>
      </c>
      <c r="AQ9"/>
      <c r="AR9"/>
      <c r="AS9">
        <v>2.442646741867065</v>
      </c>
      <c r="AT9"/>
      <c r="AU9"/>
      <c r="AV9">
        <v>1</v>
      </c>
      <c r="AW9"/>
      <c r="AX9"/>
    </row>
    <row r="10" spans="1:50" s="1" customFormat="1" x14ac:dyDescent="0.3">
      <c r="A10" s="1">
        <v>1</v>
      </c>
      <c r="B10" s="1">
        <v>51.835999999999999</v>
      </c>
      <c r="C10" s="1">
        <v>0.374</v>
      </c>
      <c r="D10" s="1">
        <v>0.879</v>
      </c>
      <c r="E10" s="1">
        <v>0.35299999999999998</v>
      </c>
      <c r="F10" s="1">
        <v>13.233000000000001</v>
      </c>
      <c r="G10" s="1">
        <v>0.41199999999999998</v>
      </c>
      <c r="H10" s="1">
        <v>12.901999999999999</v>
      </c>
      <c r="I10" s="1">
        <v>20.353000000000002</v>
      </c>
      <c r="J10" s="1">
        <v>0.23100000000000001</v>
      </c>
      <c r="K10" s="1">
        <v>0</v>
      </c>
      <c r="L10" s="1">
        <v>0</v>
      </c>
      <c r="M10" s="1">
        <v>0</v>
      </c>
      <c r="N10" s="1">
        <f t="shared" si="0"/>
        <v>100.57300000000001</v>
      </c>
      <c r="O10" s="1" t="s">
        <v>81</v>
      </c>
      <c r="P10" t="str" cm="1">
        <f t="array" ref="P10">_xlfn.IFS(A10=1,"Core",A10=2,"Rim",TRUE,"Mantle")</f>
        <v>Core</v>
      </c>
      <c r="Q10" s="1" t="s">
        <v>52</v>
      </c>
      <c r="R10" s="1">
        <v>1.95</v>
      </c>
      <c r="S10" s="1">
        <v>1.0999999999999999E-2</v>
      </c>
      <c r="T10" s="1">
        <v>3.9E-2</v>
      </c>
      <c r="U10" s="1">
        <v>0.01</v>
      </c>
      <c r="V10" s="1">
        <v>4.5999999999999999E-2</v>
      </c>
      <c r="W10" s="1">
        <v>0.37</v>
      </c>
      <c r="X10" s="1">
        <v>1.2999999999999999E-2</v>
      </c>
      <c r="Y10" s="1">
        <v>0.72299999999999998</v>
      </c>
      <c r="Z10" s="1">
        <v>0.82</v>
      </c>
      <c r="AA10" s="1">
        <v>1.7000000000000001E-2</v>
      </c>
      <c r="AB10" s="1">
        <v>0</v>
      </c>
      <c r="AC10" s="1">
        <v>4</v>
      </c>
      <c r="AD10" s="2">
        <v>41.58215010141987</v>
      </c>
      <c r="AE10" s="2">
        <v>36.663286004056793</v>
      </c>
      <c r="AF10" s="2">
        <v>21.754563894523326</v>
      </c>
      <c r="AG10" s="2">
        <f t="shared" si="1"/>
        <v>66.148215919487654</v>
      </c>
      <c r="AH10" s="2">
        <f t="shared" si="2"/>
        <v>0.11057692307692309</v>
      </c>
      <c r="AI10" s="2">
        <v>0.42545638945233261</v>
      </c>
      <c r="AJ10" s="2">
        <v>0.41582150101419868</v>
      </c>
      <c r="AM10" s="1">
        <v>1347.4873016489789</v>
      </c>
      <c r="AN10" s="1">
        <v>1395.319213867188</v>
      </c>
      <c r="AO10" s="1">
        <v>1.4165471792221069</v>
      </c>
      <c r="AP10" s="1">
        <v>1339.338623046875</v>
      </c>
      <c r="AS10" s="1">
        <v>2.404155969619751</v>
      </c>
      <c r="AV10" s="1">
        <v>1</v>
      </c>
    </row>
    <row r="11" spans="1:50" s="1" customFormat="1" x14ac:dyDescent="0.3">
      <c r="A11" s="1">
        <v>1</v>
      </c>
      <c r="B11" s="1">
        <v>51.555</v>
      </c>
      <c r="C11" s="1">
        <v>0.27200000000000002</v>
      </c>
      <c r="D11" s="1">
        <v>0.874</v>
      </c>
      <c r="E11" s="1">
        <v>0.47499999999999998</v>
      </c>
      <c r="F11" s="1">
        <v>13.683999999999999</v>
      </c>
      <c r="G11" s="1">
        <v>0.29099999999999998</v>
      </c>
      <c r="H11" s="1">
        <v>12.723000000000001</v>
      </c>
      <c r="I11" s="1">
        <v>20.081</v>
      </c>
      <c r="J11" s="1">
        <v>0.34</v>
      </c>
      <c r="K11" s="1">
        <v>0</v>
      </c>
      <c r="L11" s="1">
        <v>0</v>
      </c>
      <c r="M11" s="1">
        <v>0</v>
      </c>
      <c r="N11" s="1">
        <f t="shared" si="0"/>
        <v>100.295</v>
      </c>
      <c r="O11" s="1" t="s">
        <v>82</v>
      </c>
      <c r="P11" t="str" cm="1">
        <f t="array" ref="P11">_xlfn.IFS(A11=1,"Core",A11=2,"Rim",TRUE,"Mantle")</f>
        <v>Core</v>
      </c>
      <c r="Q11" s="1" t="s">
        <v>52</v>
      </c>
      <c r="R11" s="1">
        <v>1.946</v>
      </c>
      <c r="S11" s="1">
        <v>8.0000000000000002E-3</v>
      </c>
      <c r="T11" s="1">
        <v>3.9E-2</v>
      </c>
      <c r="U11" s="1">
        <v>1.4E-2</v>
      </c>
      <c r="V11" s="1">
        <v>6.5000000000000002E-2</v>
      </c>
      <c r="W11" s="1">
        <v>0.36699999999999999</v>
      </c>
      <c r="X11" s="1">
        <v>8.9999999999999993E-3</v>
      </c>
      <c r="Y11" s="1">
        <v>0.71599999999999997</v>
      </c>
      <c r="Z11" s="1">
        <v>0.81200000000000006</v>
      </c>
      <c r="AA11" s="1">
        <v>2.5000000000000001E-2</v>
      </c>
      <c r="AB11" s="1">
        <v>0</v>
      </c>
      <c r="AC11" s="1">
        <v>4</v>
      </c>
      <c r="AD11" s="2">
        <v>41.239207719654644</v>
      </c>
      <c r="AE11" s="2">
        <v>36.363636363636367</v>
      </c>
      <c r="AF11" s="2">
        <v>22.397155916708989</v>
      </c>
      <c r="AG11" s="2">
        <f t="shared" si="1"/>
        <v>66.112650046168056</v>
      </c>
      <c r="AH11" s="2">
        <f t="shared" si="2"/>
        <v>0.15046296296296297</v>
      </c>
      <c r="AI11" s="2">
        <v>0.43016759776536306</v>
      </c>
      <c r="AJ11" s="2">
        <v>0.41239207719654641</v>
      </c>
      <c r="AM11" s="1">
        <v>1364.156839004627</v>
      </c>
      <c r="AN11" s="1">
        <v>1390.791625976562</v>
      </c>
      <c r="AO11" s="1">
        <v>1.9862387180328369</v>
      </c>
      <c r="AP11" s="1">
        <v>1387.959228515625</v>
      </c>
      <c r="AS11" s="1">
        <v>3.6597826480865479</v>
      </c>
      <c r="AV11" s="1">
        <v>1</v>
      </c>
    </row>
    <row r="12" spans="1:50" s="1" customFormat="1" x14ac:dyDescent="0.3">
      <c r="A12">
        <v>1</v>
      </c>
      <c r="B12">
        <v>51.554000000000002</v>
      </c>
      <c r="C12">
        <v>0.254</v>
      </c>
      <c r="D12">
        <v>0.89800000000000002</v>
      </c>
      <c r="E12">
        <v>0.37</v>
      </c>
      <c r="F12">
        <v>13.499000000000001</v>
      </c>
      <c r="G12">
        <v>0.41199999999999998</v>
      </c>
      <c r="H12">
        <v>13.237</v>
      </c>
      <c r="I12">
        <v>19.436</v>
      </c>
      <c r="J12">
        <v>0.16700000000000001</v>
      </c>
      <c r="K12">
        <v>0</v>
      </c>
      <c r="L12">
        <v>6.9000000000000006E-2</v>
      </c>
      <c r="M12">
        <v>1.9E-2</v>
      </c>
      <c r="N12" s="1">
        <f t="shared" si="0"/>
        <v>99.915000000000006</v>
      </c>
      <c r="O12" s="1" t="s">
        <v>82</v>
      </c>
      <c r="P12" t="str" cm="1">
        <f t="array" ref="P12">_xlfn.IFS(A12=1,"Core",A12=2,"Rim",TRUE,"Mantle")</f>
        <v>Core</v>
      </c>
      <c r="Q12" s="1" t="s">
        <v>93</v>
      </c>
      <c r="R12">
        <v>1.9530000000000001</v>
      </c>
      <c r="S12">
        <v>7.0000000000000001E-3</v>
      </c>
      <c r="T12">
        <v>0.04</v>
      </c>
      <c r="U12">
        <v>1.0999999999999999E-2</v>
      </c>
      <c r="V12">
        <v>4.1000000000000002E-2</v>
      </c>
      <c r="W12">
        <v>0.38600000000000001</v>
      </c>
      <c r="X12">
        <v>1.2999999999999999E-2</v>
      </c>
      <c r="Y12">
        <v>0.747</v>
      </c>
      <c r="Z12">
        <v>0.78900000000000003</v>
      </c>
      <c r="AA12">
        <v>1.2E-2</v>
      </c>
      <c r="AB12">
        <v>0</v>
      </c>
      <c r="AC12">
        <v>4</v>
      </c>
      <c r="AD12">
        <v>39.929149797570851</v>
      </c>
      <c r="AE12">
        <v>37.803643724696364</v>
      </c>
      <c r="AF12">
        <v>22.267206477732799</v>
      </c>
      <c r="AG12" s="2">
        <f t="shared" si="1"/>
        <v>65.931156222418352</v>
      </c>
      <c r="AH12" s="2">
        <f t="shared" si="2"/>
        <v>9.6018735362997668E-2</v>
      </c>
      <c r="AI12">
        <v>0.42231781376518224</v>
      </c>
      <c r="AJ12">
        <v>0.39929149797570851</v>
      </c>
      <c r="AK12"/>
      <c r="AL12"/>
      <c r="AM12">
        <v>1349.8853223424901</v>
      </c>
      <c r="AN12">
        <v>1382.254272460938</v>
      </c>
      <c r="AO12">
        <v>1.0603873729705811</v>
      </c>
      <c r="AP12">
        <v>1348.217041015625</v>
      </c>
      <c r="AQ12"/>
      <c r="AR12"/>
      <c r="AS12">
        <v>1.9982937574386599</v>
      </c>
      <c r="AT12"/>
      <c r="AU12"/>
      <c r="AV12">
        <v>1</v>
      </c>
      <c r="AW12"/>
      <c r="AX12"/>
    </row>
    <row r="13" spans="1:50" s="1" customFormat="1" x14ac:dyDescent="0.3">
      <c r="A13">
        <v>1</v>
      </c>
      <c r="B13">
        <v>51.606000000000002</v>
      </c>
      <c r="C13">
        <v>0.248</v>
      </c>
      <c r="D13">
        <v>0.91300000000000003</v>
      </c>
      <c r="E13">
        <v>0.39900000000000002</v>
      </c>
      <c r="F13">
        <v>13.516</v>
      </c>
      <c r="G13">
        <v>0.39800000000000002</v>
      </c>
      <c r="H13">
        <v>13.223000000000001</v>
      </c>
      <c r="I13">
        <v>19.312000000000001</v>
      </c>
      <c r="J13">
        <v>0.221</v>
      </c>
      <c r="K13">
        <v>2E-3</v>
      </c>
      <c r="L13">
        <v>7.5999999999999998E-2</v>
      </c>
      <c r="M13">
        <v>3.5000000000000003E-2</v>
      </c>
      <c r="N13" s="1">
        <f t="shared" si="0"/>
        <v>99.948999999999984</v>
      </c>
      <c r="O13" s="1" t="s">
        <v>82</v>
      </c>
      <c r="P13" t="str" cm="1">
        <f t="array" ref="P13">_xlfn.IFS(A13=1,"Core",A13=2,"Rim",TRUE,"Mantle")</f>
        <v>Core</v>
      </c>
      <c r="Q13" s="1" t="s">
        <v>93</v>
      </c>
      <c r="R13">
        <v>1.954</v>
      </c>
      <c r="S13">
        <v>7.0000000000000001E-3</v>
      </c>
      <c r="T13">
        <v>4.1000000000000002E-2</v>
      </c>
      <c r="U13">
        <v>1.2E-2</v>
      </c>
      <c r="V13">
        <v>4.2000000000000003E-2</v>
      </c>
      <c r="W13">
        <v>0.38600000000000001</v>
      </c>
      <c r="X13">
        <v>1.2999999999999999E-2</v>
      </c>
      <c r="Y13">
        <v>0.746</v>
      </c>
      <c r="Z13">
        <v>0.78300000000000003</v>
      </c>
      <c r="AA13">
        <v>1.6E-2</v>
      </c>
      <c r="AB13">
        <v>0</v>
      </c>
      <c r="AC13">
        <v>4</v>
      </c>
      <c r="AD13">
        <v>39.746192893401009</v>
      </c>
      <c r="AE13">
        <v>37.868020304568532</v>
      </c>
      <c r="AF13">
        <v>22.385786802030459</v>
      </c>
      <c r="AG13" s="2">
        <f t="shared" si="1"/>
        <v>65.901060070671363</v>
      </c>
      <c r="AH13" s="2">
        <f t="shared" si="2"/>
        <v>9.8130841121495338E-2</v>
      </c>
      <c r="AI13">
        <v>0.42258883248730966</v>
      </c>
      <c r="AJ13">
        <v>0.39746192893401011</v>
      </c>
      <c r="AK13"/>
      <c r="AL13">
        <v>-1.750774921275752</v>
      </c>
      <c r="AM13">
        <v>1356.8764994193091</v>
      </c>
      <c r="AN13">
        <v>1384.090454101562</v>
      </c>
      <c r="AO13">
        <v>0.86718887090682983</v>
      </c>
      <c r="AP13">
        <v>1356.401611328125</v>
      </c>
      <c r="AQ13">
        <v>1340.864369758395</v>
      </c>
      <c r="AR13">
        <v>1341.472372293576</v>
      </c>
      <c r="AS13">
        <v>2.295513391494751</v>
      </c>
      <c r="AT13">
        <v>-5.7742998344679108</v>
      </c>
      <c r="AU13">
        <v>-5.6993164219945633</v>
      </c>
      <c r="AV13">
        <v>1</v>
      </c>
      <c r="AW13"/>
      <c r="AX13"/>
    </row>
    <row r="14" spans="1:50" s="1" customFormat="1" x14ac:dyDescent="0.3">
      <c r="A14">
        <v>1</v>
      </c>
      <c r="B14">
        <v>51.25</v>
      </c>
      <c r="C14">
        <v>0.29099999999999998</v>
      </c>
      <c r="D14">
        <v>0.93400000000000005</v>
      </c>
      <c r="E14">
        <v>0.44600000000000001</v>
      </c>
      <c r="F14">
        <v>13.587</v>
      </c>
      <c r="G14">
        <v>0.375</v>
      </c>
      <c r="H14">
        <v>13.103999999999999</v>
      </c>
      <c r="I14">
        <v>19.428000000000001</v>
      </c>
      <c r="J14">
        <v>0.17199999999999999</v>
      </c>
      <c r="K14">
        <v>0</v>
      </c>
      <c r="L14">
        <v>9.0999999999999998E-2</v>
      </c>
      <c r="M14">
        <v>0</v>
      </c>
      <c r="N14" s="1">
        <f t="shared" si="0"/>
        <v>99.677999999999983</v>
      </c>
      <c r="O14" s="1" t="s">
        <v>82</v>
      </c>
      <c r="P14" t="str" cm="1">
        <f t="array" ref="P14">_xlfn.IFS(A14=1,"Core",A14=2,"Rim",TRUE,"Mantle")</f>
        <v>Core</v>
      </c>
      <c r="Q14" s="1" t="s">
        <v>93</v>
      </c>
      <c r="R14">
        <v>1.9470000000000001</v>
      </c>
      <c r="S14">
        <v>8.0000000000000002E-3</v>
      </c>
      <c r="T14">
        <v>4.2000000000000003E-2</v>
      </c>
      <c r="U14">
        <v>1.2999999999999999E-2</v>
      </c>
      <c r="V14">
        <v>4.7E-2</v>
      </c>
      <c r="W14">
        <v>0.38500000000000001</v>
      </c>
      <c r="X14">
        <v>1.2E-2</v>
      </c>
      <c r="Y14">
        <v>0.74199999999999999</v>
      </c>
      <c r="Z14">
        <v>0.79100000000000004</v>
      </c>
      <c r="AA14">
        <v>1.2999999999999999E-2</v>
      </c>
      <c r="AB14">
        <v>0</v>
      </c>
      <c r="AC14">
        <v>4</v>
      </c>
      <c r="AD14">
        <v>40.010116337885684</v>
      </c>
      <c r="AE14">
        <v>37.531613555892768</v>
      </c>
      <c r="AF14">
        <v>22.458270106221548</v>
      </c>
      <c r="AG14" s="2">
        <f t="shared" si="1"/>
        <v>65.838509316770185</v>
      </c>
      <c r="AH14" s="2">
        <f t="shared" si="2"/>
        <v>0.10879629629629629</v>
      </c>
      <c r="AI14">
        <v>0.42463328275164391</v>
      </c>
      <c r="AJ14">
        <v>0.40010116337885682</v>
      </c>
      <c r="AK14"/>
      <c r="AL14"/>
      <c r="AM14">
        <v>1350.931415340285</v>
      </c>
      <c r="AN14">
        <v>1384.811279296875</v>
      </c>
      <c r="AO14">
        <v>0.74192517995834351</v>
      </c>
      <c r="AP14">
        <v>1363.252197265625</v>
      </c>
      <c r="AQ14"/>
      <c r="AR14"/>
      <c r="AS14">
        <v>2.4326529502868648</v>
      </c>
      <c r="AT14"/>
      <c r="AU14"/>
      <c r="AV14">
        <v>1</v>
      </c>
      <c r="AW14"/>
      <c r="AX14"/>
    </row>
    <row r="15" spans="1:50" s="1" customFormat="1" x14ac:dyDescent="0.3">
      <c r="A15" s="1">
        <v>1</v>
      </c>
      <c r="B15" s="1">
        <v>51.651000000000003</v>
      </c>
      <c r="C15" s="1">
        <v>0.28000000000000003</v>
      </c>
      <c r="D15" s="1">
        <v>1.0229999999999999</v>
      </c>
      <c r="E15" s="1">
        <v>0.55500000000000005</v>
      </c>
      <c r="F15" s="1">
        <v>13.516</v>
      </c>
      <c r="G15" s="1">
        <v>0.47599999999999998</v>
      </c>
      <c r="H15" s="1">
        <v>12.849</v>
      </c>
      <c r="I15" s="1">
        <v>19.771999999999998</v>
      </c>
      <c r="J15" s="1">
        <v>0.30399999999999999</v>
      </c>
      <c r="K15" s="1">
        <v>0</v>
      </c>
      <c r="L15" s="1">
        <v>0</v>
      </c>
      <c r="M15" s="1">
        <v>0</v>
      </c>
      <c r="N15" s="1">
        <f t="shared" si="0"/>
        <v>100.42600000000002</v>
      </c>
      <c r="O15" s="1" t="s">
        <v>82</v>
      </c>
      <c r="P15" t="str" cm="1">
        <f t="array" ref="P15">_xlfn.IFS(A15=1,"Core",A15=2,"Rim",TRUE,"Mantle")</f>
        <v>Core</v>
      </c>
      <c r="Q15" s="1" t="s">
        <v>52</v>
      </c>
      <c r="R15" s="1">
        <v>1.9470000000000001</v>
      </c>
      <c r="S15" s="1">
        <v>8.0000000000000002E-3</v>
      </c>
      <c r="T15" s="1">
        <v>4.4999999999999998E-2</v>
      </c>
      <c r="U15" s="1">
        <v>1.7000000000000001E-2</v>
      </c>
      <c r="V15" s="1">
        <v>5.0999999999999997E-2</v>
      </c>
      <c r="W15" s="1">
        <v>0.375</v>
      </c>
      <c r="X15" s="1">
        <v>1.4999999999999999E-2</v>
      </c>
      <c r="Y15" s="1">
        <v>0.72199999999999998</v>
      </c>
      <c r="Z15" s="1">
        <v>0.79800000000000004</v>
      </c>
      <c r="AA15" s="1">
        <v>2.1999999999999999E-2</v>
      </c>
      <c r="AB15" s="1">
        <v>0</v>
      </c>
      <c r="AC15" s="1">
        <v>4</v>
      </c>
      <c r="AD15" s="2">
        <v>40.693523712391631</v>
      </c>
      <c r="AE15" s="2">
        <v>36.81795002549719</v>
      </c>
      <c r="AF15" s="2">
        <v>22.488526262111165</v>
      </c>
      <c r="AG15" s="2">
        <f t="shared" si="1"/>
        <v>65.815861440291698</v>
      </c>
      <c r="AH15" s="2">
        <f t="shared" si="2"/>
        <v>0.11971830985915492</v>
      </c>
      <c r="AI15" s="2">
        <v>0.4283528811830698</v>
      </c>
      <c r="AJ15" s="2">
        <v>0.40693523712391633</v>
      </c>
      <c r="AL15" s="1">
        <v>-1.3434120842348281</v>
      </c>
      <c r="AM15" s="1">
        <v>1350.9667602801981</v>
      </c>
      <c r="AN15" s="1">
        <v>1408.34912109375</v>
      </c>
      <c r="AO15" s="1">
        <v>2.687602043151855</v>
      </c>
      <c r="AP15" s="1">
        <v>1350.882934570312</v>
      </c>
      <c r="AQ15" s="1">
        <v>1318.8562334994931</v>
      </c>
      <c r="AR15" s="1">
        <v>1313.3774570275939</v>
      </c>
      <c r="AS15" s="1">
        <v>3.2133336067199711</v>
      </c>
      <c r="AT15" s="1">
        <v>-8.0529072193062348</v>
      </c>
      <c r="AU15" s="1">
        <v>-8.7304004082504072</v>
      </c>
      <c r="AV15" s="1">
        <v>1</v>
      </c>
    </row>
    <row r="16" spans="1:50" s="1" customFormat="1" x14ac:dyDescent="0.3">
      <c r="A16">
        <v>1</v>
      </c>
      <c r="B16">
        <v>51.456000000000003</v>
      </c>
      <c r="C16">
        <v>0.25</v>
      </c>
      <c r="D16">
        <v>0.93899999999999995</v>
      </c>
      <c r="E16">
        <v>0.38200000000000001</v>
      </c>
      <c r="F16">
        <v>13.792</v>
      </c>
      <c r="G16">
        <v>0.375</v>
      </c>
      <c r="H16">
        <v>13.186</v>
      </c>
      <c r="I16">
        <v>19.207999999999998</v>
      </c>
      <c r="J16">
        <v>0.224</v>
      </c>
      <c r="K16">
        <v>0</v>
      </c>
      <c r="L16">
        <v>6.6000000000000003E-2</v>
      </c>
      <c r="M16">
        <v>3.5999999999999997E-2</v>
      </c>
      <c r="N16" s="1">
        <f t="shared" si="0"/>
        <v>99.914000000000001</v>
      </c>
      <c r="O16" s="1" t="s">
        <v>82</v>
      </c>
      <c r="P16" t="str" cm="1">
        <f t="array" ref="P16">_xlfn.IFS(A16=1,"Core",A16=2,"Rim",TRUE,"Mantle")</f>
        <v>Core</v>
      </c>
      <c r="Q16" s="1" t="s">
        <v>93</v>
      </c>
      <c r="R16">
        <v>1.95</v>
      </c>
      <c r="S16">
        <v>7.0000000000000001E-3</v>
      </c>
      <c r="T16">
        <v>4.2000000000000003E-2</v>
      </c>
      <c r="U16">
        <v>1.0999999999999999E-2</v>
      </c>
      <c r="V16">
        <v>0.05</v>
      </c>
      <c r="W16">
        <v>0.38700000000000001</v>
      </c>
      <c r="X16">
        <v>1.2E-2</v>
      </c>
      <c r="Y16">
        <v>0.745</v>
      </c>
      <c r="Z16">
        <v>0.78</v>
      </c>
      <c r="AA16">
        <v>1.6E-2</v>
      </c>
      <c r="AB16">
        <v>0</v>
      </c>
      <c r="AC16">
        <v>4</v>
      </c>
      <c r="AD16">
        <v>39.513677811550153</v>
      </c>
      <c r="AE16">
        <v>37.740628166160086</v>
      </c>
      <c r="AF16">
        <v>22.745694022289769</v>
      </c>
      <c r="AG16" s="2">
        <f t="shared" si="1"/>
        <v>65.812720848056529</v>
      </c>
      <c r="AH16" s="2">
        <f t="shared" si="2"/>
        <v>0.11441647597254005</v>
      </c>
      <c r="AI16">
        <v>0.42502532928064846</v>
      </c>
      <c r="AJ16">
        <v>0.39513677811550152</v>
      </c>
      <c r="AK16"/>
      <c r="AL16"/>
      <c r="AM16">
        <v>1356.945624482903</v>
      </c>
      <c r="AN16">
        <v>1382.717407226562</v>
      </c>
      <c r="AO16">
        <v>0.85646462440490723</v>
      </c>
      <c r="AP16">
        <v>1366.458740234375</v>
      </c>
      <c r="AQ16"/>
      <c r="AR16"/>
      <c r="AS16">
        <v>2.1446313858032231</v>
      </c>
      <c r="AT16"/>
      <c r="AU16"/>
      <c r="AV16">
        <v>1</v>
      </c>
      <c r="AW16"/>
      <c r="AX16"/>
    </row>
    <row r="17" spans="1:48" x14ac:dyDescent="0.3">
      <c r="A17">
        <v>1</v>
      </c>
      <c r="B17">
        <v>51.347000000000001</v>
      </c>
      <c r="C17">
        <v>0.25800000000000001</v>
      </c>
      <c r="D17">
        <v>0.96199999999999997</v>
      </c>
      <c r="E17">
        <v>0.45900000000000002</v>
      </c>
      <c r="F17">
        <v>13.491</v>
      </c>
      <c r="G17">
        <v>0.39400000000000002</v>
      </c>
      <c r="H17">
        <v>13.157</v>
      </c>
      <c r="I17">
        <v>19.120999999999999</v>
      </c>
      <c r="J17">
        <v>0.24</v>
      </c>
      <c r="K17">
        <v>3.0000000000000001E-3</v>
      </c>
      <c r="L17">
        <v>7.4999999999999997E-2</v>
      </c>
      <c r="M17">
        <v>0</v>
      </c>
      <c r="N17" s="1">
        <f t="shared" si="0"/>
        <v>99.507000000000005</v>
      </c>
      <c r="O17" s="1" t="s">
        <v>82</v>
      </c>
      <c r="P17" t="str" cm="1">
        <f t="array" ref="P17">_xlfn.IFS(A17=1,"Core",A17=2,"Rim",TRUE,"Mantle")</f>
        <v>Core</v>
      </c>
      <c r="Q17" s="1" t="s">
        <v>93</v>
      </c>
      <c r="R17">
        <v>1.952</v>
      </c>
      <c r="S17">
        <v>7.0000000000000001E-3</v>
      </c>
      <c r="T17">
        <v>4.2999999999999997E-2</v>
      </c>
      <c r="U17">
        <v>1.4E-2</v>
      </c>
      <c r="V17">
        <v>4.2000000000000003E-2</v>
      </c>
      <c r="W17">
        <v>0.38700000000000001</v>
      </c>
      <c r="X17">
        <v>1.2999999999999999E-2</v>
      </c>
      <c r="Y17">
        <v>0.745</v>
      </c>
      <c r="Z17">
        <v>0.77900000000000003</v>
      </c>
      <c r="AA17">
        <v>1.7999999999999999E-2</v>
      </c>
      <c r="AB17">
        <v>0</v>
      </c>
      <c r="AC17">
        <v>4</v>
      </c>
      <c r="AD17">
        <v>39.623601220752796</v>
      </c>
      <c r="AE17">
        <v>37.894201424211595</v>
      </c>
      <c r="AF17">
        <v>22.482197355035606</v>
      </c>
      <c r="AG17" s="2">
        <f t="shared" si="1"/>
        <v>65.812720848056529</v>
      </c>
      <c r="AH17" s="2">
        <f t="shared" si="2"/>
        <v>9.7902097902097904E-2</v>
      </c>
      <c r="AI17">
        <v>0.42293997965412</v>
      </c>
      <c r="AJ17">
        <v>0.39623601220752797</v>
      </c>
      <c r="AL17">
        <v>-1.400638747519185</v>
      </c>
      <c r="AM17">
        <v>1359.375714287647</v>
      </c>
      <c r="AN17">
        <v>1387.125244140625</v>
      </c>
      <c r="AO17">
        <v>1.011619091033936</v>
      </c>
      <c r="AP17">
        <v>1362.414306640625</v>
      </c>
      <c r="AQ17">
        <v>1350.102759616824</v>
      </c>
      <c r="AR17">
        <v>1349.516132673597</v>
      </c>
      <c r="AS17">
        <v>2.5754396915435791</v>
      </c>
      <c r="AT17">
        <v>-4.6253554562035788</v>
      </c>
      <c r="AU17">
        <v>-4.6977068410874967</v>
      </c>
      <c r="AV17">
        <v>1</v>
      </c>
    </row>
    <row r="18" spans="1:48" x14ac:dyDescent="0.3">
      <c r="A18">
        <v>1</v>
      </c>
      <c r="B18">
        <v>51.633000000000003</v>
      </c>
      <c r="C18">
        <v>0.20899999999999999</v>
      </c>
      <c r="D18">
        <v>0.92900000000000005</v>
      </c>
      <c r="E18">
        <v>0.40600000000000003</v>
      </c>
      <c r="F18">
        <v>13.456</v>
      </c>
      <c r="G18">
        <v>0.38500000000000001</v>
      </c>
      <c r="H18">
        <v>13.192</v>
      </c>
      <c r="I18">
        <v>19.359000000000002</v>
      </c>
      <c r="J18">
        <v>0.21099999999999999</v>
      </c>
      <c r="K18">
        <v>0</v>
      </c>
      <c r="L18">
        <v>9.8000000000000004E-2</v>
      </c>
      <c r="M18">
        <v>1.6E-2</v>
      </c>
      <c r="N18" s="1">
        <f t="shared" si="0"/>
        <v>99.89400000000002</v>
      </c>
      <c r="O18" s="1" t="s">
        <v>82</v>
      </c>
      <c r="P18" t="str" cm="1">
        <f t="array" ref="P18">_xlfn.IFS(A18=1,"Core",A18=2,"Rim",TRUE,"Mantle")</f>
        <v>Core</v>
      </c>
      <c r="Q18" s="1" t="s">
        <v>93</v>
      </c>
      <c r="R18">
        <v>1.956</v>
      </c>
      <c r="S18">
        <v>6.0000000000000001E-3</v>
      </c>
      <c r="T18">
        <v>4.1000000000000002E-2</v>
      </c>
      <c r="U18">
        <v>1.2E-2</v>
      </c>
      <c r="V18">
        <v>3.7999999999999999E-2</v>
      </c>
      <c r="W18">
        <v>0.38800000000000001</v>
      </c>
      <c r="X18">
        <v>1.2E-2</v>
      </c>
      <c r="Y18">
        <v>0.745</v>
      </c>
      <c r="Z18">
        <v>0.78600000000000003</v>
      </c>
      <c r="AA18">
        <v>1.4999999999999999E-2</v>
      </c>
      <c r="AB18">
        <v>0</v>
      </c>
      <c r="AC18">
        <v>4</v>
      </c>
      <c r="AD18">
        <v>39.918740477399702</v>
      </c>
      <c r="AE18">
        <v>37.836465210766882</v>
      </c>
      <c r="AF18">
        <v>22.24479431183342</v>
      </c>
      <c r="AG18" s="2">
        <f t="shared" si="1"/>
        <v>65.754633715798761</v>
      </c>
      <c r="AH18" s="2">
        <f t="shared" si="2"/>
        <v>8.9201877934272297E-2</v>
      </c>
      <c r="AI18">
        <v>0.42204164550533274</v>
      </c>
      <c r="AJ18">
        <v>0.399187404773997</v>
      </c>
      <c r="AL18">
        <v>-1.5733325658958139</v>
      </c>
      <c r="AM18">
        <v>1358.6055306454609</v>
      </c>
      <c r="AN18">
        <v>1384.249755859375</v>
      </c>
      <c r="AO18">
        <v>0.81119871139526367</v>
      </c>
      <c r="AP18">
        <v>1360.510131835938</v>
      </c>
      <c r="AQ18">
        <v>1359.9785153739169</v>
      </c>
      <c r="AR18">
        <v>1363.918013743634</v>
      </c>
      <c r="AS18">
        <v>2.080605030059814</v>
      </c>
      <c r="AT18">
        <v>-3.5511062759446759</v>
      </c>
      <c r="AU18">
        <v>-3.0656463900205888</v>
      </c>
      <c r="AV18">
        <v>1</v>
      </c>
    </row>
    <row r="19" spans="1:48" x14ac:dyDescent="0.3">
      <c r="A19">
        <v>1</v>
      </c>
      <c r="B19">
        <v>51.378999999999998</v>
      </c>
      <c r="C19">
        <v>0.247</v>
      </c>
      <c r="D19">
        <v>0.88600000000000001</v>
      </c>
      <c r="E19">
        <v>0.39100000000000001</v>
      </c>
      <c r="F19">
        <v>13.301</v>
      </c>
      <c r="G19">
        <v>0.372</v>
      </c>
      <c r="H19">
        <v>13.202</v>
      </c>
      <c r="I19">
        <v>19.242000000000001</v>
      </c>
      <c r="J19">
        <v>0.17699999999999999</v>
      </c>
      <c r="K19">
        <v>0</v>
      </c>
      <c r="L19">
        <v>6.4000000000000001E-2</v>
      </c>
      <c r="M19">
        <v>2.5000000000000001E-2</v>
      </c>
      <c r="N19" s="1">
        <f t="shared" si="0"/>
        <v>99.286000000000001</v>
      </c>
      <c r="O19" s="1" t="s">
        <v>82</v>
      </c>
      <c r="P19" t="str" cm="1">
        <f t="array" ref="P19">_xlfn.IFS(A19=1,"Core",A19=2,"Rim",TRUE,"Mantle")</f>
        <v>Core</v>
      </c>
      <c r="Q19" s="1" t="s">
        <v>93</v>
      </c>
      <c r="R19">
        <v>1.9570000000000001</v>
      </c>
      <c r="S19">
        <v>7.0000000000000001E-3</v>
      </c>
      <c r="T19">
        <v>0.04</v>
      </c>
      <c r="U19">
        <v>1.2E-2</v>
      </c>
      <c r="V19">
        <v>3.3000000000000002E-2</v>
      </c>
      <c r="W19">
        <v>0.39100000000000001</v>
      </c>
      <c r="X19">
        <v>1.2E-2</v>
      </c>
      <c r="Y19">
        <v>0.75</v>
      </c>
      <c r="Z19">
        <v>0.78500000000000003</v>
      </c>
      <c r="AA19">
        <v>1.2999999999999999E-2</v>
      </c>
      <c r="AB19">
        <v>0</v>
      </c>
      <c r="AC19">
        <v>4</v>
      </c>
      <c r="AD19">
        <v>39.827498731608316</v>
      </c>
      <c r="AE19">
        <v>38.051750380517504</v>
      </c>
      <c r="AF19">
        <v>22.120750887874177</v>
      </c>
      <c r="AG19" s="2">
        <f t="shared" si="1"/>
        <v>65.731814198071874</v>
      </c>
      <c r="AH19" s="2">
        <f t="shared" si="2"/>
        <v>7.783018867924528E-2</v>
      </c>
      <c r="AI19">
        <v>0.42034500253678331</v>
      </c>
      <c r="AJ19">
        <v>0.39827498731608313</v>
      </c>
      <c r="AL19">
        <v>-1.9869630900610851</v>
      </c>
      <c r="AM19">
        <v>1357.4463058557801</v>
      </c>
      <c r="AN19">
        <v>1378.294311523438</v>
      </c>
      <c r="AO19">
        <v>0.78880554437637329</v>
      </c>
      <c r="AP19">
        <v>1362.671997070312</v>
      </c>
      <c r="AQ19">
        <v>1351.2554812635599</v>
      </c>
      <c r="AR19">
        <v>1356.1943549187449</v>
      </c>
      <c r="AS19">
        <v>1.967287063598633</v>
      </c>
      <c r="AT19">
        <v>-4.6556384202599466</v>
      </c>
      <c r="AU19">
        <v>-4.0471348573158359</v>
      </c>
      <c r="AV19">
        <v>1</v>
      </c>
    </row>
    <row r="20" spans="1:48" x14ac:dyDescent="0.3">
      <c r="A20">
        <v>1</v>
      </c>
      <c r="B20">
        <v>51.215000000000003</v>
      </c>
      <c r="C20">
        <v>0.252</v>
      </c>
      <c r="D20">
        <v>0.98</v>
      </c>
      <c r="E20">
        <v>0.41799999999999998</v>
      </c>
      <c r="F20">
        <v>13.779</v>
      </c>
      <c r="G20">
        <v>0.39900000000000002</v>
      </c>
      <c r="H20">
        <v>13.125999999999999</v>
      </c>
      <c r="I20">
        <v>19.035</v>
      </c>
      <c r="J20">
        <v>0.23400000000000001</v>
      </c>
      <c r="K20">
        <v>0</v>
      </c>
      <c r="L20">
        <v>9.2999999999999999E-2</v>
      </c>
      <c r="M20">
        <v>2.1000000000000001E-2</v>
      </c>
      <c r="N20" s="1">
        <f t="shared" si="0"/>
        <v>99.552000000000007</v>
      </c>
      <c r="O20" s="1" t="s">
        <v>82</v>
      </c>
      <c r="P20" t="str" cm="1">
        <f t="array" ref="P20">_xlfn.IFS(A20=1,"Core",A20=2,"Rim",TRUE,"Mantle")</f>
        <v>Core</v>
      </c>
      <c r="Q20" s="1" t="s">
        <v>93</v>
      </c>
      <c r="R20">
        <v>1.948</v>
      </c>
      <c r="S20">
        <v>7.0000000000000001E-3</v>
      </c>
      <c r="T20">
        <v>4.3999999999999997E-2</v>
      </c>
      <c r="U20">
        <v>1.2999999999999999E-2</v>
      </c>
      <c r="V20">
        <v>0.05</v>
      </c>
      <c r="W20">
        <v>0.38800000000000001</v>
      </c>
      <c r="X20">
        <v>1.2999999999999999E-2</v>
      </c>
      <c r="Y20">
        <v>0.74399999999999999</v>
      </c>
      <c r="Z20">
        <v>0.77600000000000002</v>
      </c>
      <c r="AA20">
        <v>1.7000000000000001E-2</v>
      </c>
      <c r="AB20">
        <v>0</v>
      </c>
      <c r="AC20">
        <v>4</v>
      </c>
      <c r="AD20">
        <v>39.370877727042107</v>
      </c>
      <c r="AE20">
        <v>37.74733637747336</v>
      </c>
      <c r="AF20">
        <v>22.881785895484526</v>
      </c>
      <c r="AG20" s="2">
        <f t="shared" si="1"/>
        <v>65.72438162544168</v>
      </c>
      <c r="AH20" s="2">
        <f t="shared" si="2"/>
        <v>0.11415525114155252</v>
      </c>
      <c r="AI20">
        <v>0.42567224759005584</v>
      </c>
      <c r="AJ20">
        <v>0.39370877727042108</v>
      </c>
      <c r="AL20">
        <v>-1.6908410635497899</v>
      </c>
      <c r="AM20">
        <v>1356.1026073512789</v>
      </c>
      <c r="AN20">
        <v>1386.373779296875</v>
      </c>
      <c r="AO20">
        <v>1.1853053569793699</v>
      </c>
      <c r="AP20">
        <v>1361.085571289062</v>
      </c>
      <c r="AQ20">
        <v>1309.9640160266049</v>
      </c>
      <c r="AR20">
        <v>1306.7433180435389</v>
      </c>
      <c r="AS20">
        <v>2.0846936702728271</v>
      </c>
      <c r="AT20">
        <v>-9.3854118128474511</v>
      </c>
      <c r="AU20">
        <v>-9.7831034458147439</v>
      </c>
      <c r="AV20">
        <v>1</v>
      </c>
    </row>
    <row r="21" spans="1:48" x14ac:dyDescent="0.3">
      <c r="A21">
        <v>1</v>
      </c>
      <c r="B21">
        <v>51.014000000000003</v>
      </c>
      <c r="C21">
        <v>0.27700000000000002</v>
      </c>
      <c r="D21">
        <v>1</v>
      </c>
      <c r="E21">
        <v>0.437</v>
      </c>
      <c r="F21">
        <v>13.702</v>
      </c>
      <c r="G21">
        <v>0.4</v>
      </c>
      <c r="H21">
        <v>13.052</v>
      </c>
      <c r="I21">
        <v>19.227</v>
      </c>
      <c r="J21">
        <v>0.17</v>
      </c>
      <c r="K21">
        <v>0</v>
      </c>
      <c r="L21">
        <v>5.0999999999999997E-2</v>
      </c>
      <c r="M21">
        <v>0</v>
      </c>
      <c r="N21" s="1">
        <f t="shared" si="0"/>
        <v>99.330000000000013</v>
      </c>
      <c r="O21" s="1" t="s">
        <v>82</v>
      </c>
      <c r="P21" t="str" cm="1">
        <f t="array" ref="P21">_xlfn.IFS(A21=1,"Core",A21=2,"Rim",TRUE,"Mantle")</f>
        <v>Core</v>
      </c>
      <c r="Q21" s="1" t="s">
        <v>93</v>
      </c>
      <c r="R21">
        <v>1.9450000000000001</v>
      </c>
      <c r="S21">
        <v>8.0000000000000002E-3</v>
      </c>
      <c r="T21">
        <v>4.4999999999999998E-2</v>
      </c>
      <c r="U21">
        <v>1.2999999999999999E-2</v>
      </c>
      <c r="V21">
        <v>4.9000000000000002E-2</v>
      </c>
      <c r="W21">
        <v>0.38800000000000001</v>
      </c>
      <c r="X21">
        <v>1.2999999999999999E-2</v>
      </c>
      <c r="Y21">
        <v>0.74199999999999999</v>
      </c>
      <c r="Z21">
        <v>0.78500000000000003</v>
      </c>
      <c r="AA21">
        <v>1.2999999999999999E-2</v>
      </c>
      <c r="AB21">
        <v>0</v>
      </c>
      <c r="AC21">
        <v>4</v>
      </c>
      <c r="AD21">
        <v>39.706626201315117</v>
      </c>
      <c r="AE21">
        <v>37.531613555892768</v>
      </c>
      <c r="AF21">
        <v>22.761760242792111</v>
      </c>
      <c r="AG21" s="2">
        <f t="shared" si="1"/>
        <v>65.663716814159301</v>
      </c>
      <c r="AH21" s="2">
        <f t="shared" si="2"/>
        <v>0.11212814645308924</v>
      </c>
      <c r="AI21">
        <v>0.42615073343449672</v>
      </c>
      <c r="AJ21">
        <v>0.39706626201315115</v>
      </c>
      <c r="AM21">
        <v>1348.735513237076</v>
      </c>
      <c r="AN21">
        <v>1382.090087890625</v>
      </c>
      <c r="AO21">
        <v>1.030173659324646</v>
      </c>
      <c r="AP21">
        <v>1355.768188476562</v>
      </c>
      <c r="AS21">
        <v>2.290153026580811</v>
      </c>
      <c r="AV21">
        <v>1</v>
      </c>
    </row>
    <row r="22" spans="1:48" x14ac:dyDescent="0.3">
      <c r="A22">
        <v>1</v>
      </c>
      <c r="B22">
        <v>51.533000000000001</v>
      </c>
      <c r="C22">
        <v>0.26</v>
      </c>
      <c r="D22">
        <v>0.95</v>
      </c>
      <c r="E22">
        <v>0.43</v>
      </c>
      <c r="F22">
        <v>13.545</v>
      </c>
      <c r="G22">
        <v>0.40899999999999997</v>
      </c>
      <c r="H22">
        <v>13.154999999999999</v>
      </c>
      <c r="I22">
        <v>19.332999999999998</v>
      </c>
      <c r="J22">
        <v>0.20399999999999999</v>
      </c>
      <c r="K22">
        <v>0</v>
      </c>
      <c r="L22">
        <v>6.8000000000000005E-2</v>
      </c>
      <c r="M22">
        <v>0</v>
      </c>
      <c r="N22" s="1">
        <f t="shared" si="0"/>
        <v>99.887</v>
      </c>
      <c r="O22" s="1" t="s">
        <v>82</v>
      </c>
      <c r="P22" t="str" cm="1">
        <f t="array" ref="P22">_xlfn.IFS(A22=1,"Core",A22=2,"Rim",TRUE,"Mantle")</f>
        <v>Core</v>
      </c>
      <c r="Q22" s="1" t="s">
        <v>93</v>
      </c>
      <c r="R22">
        <v>1.952</v>
      </c>
      <c r="S22">
        <v>7.0000000000000001E-3</v>
      </c>
      <c r="T22">
        <v>4.2000000000000003E-2</v>
      </c>
      <c r="U22">
        <v>1.2999999999999999E-2</v>
      </c>
      <c r="V22">
        <v>0.04</v>
      </c>
      <c r="W22">
        <v>0.38900000000000001</v>
      </c>
      <c r="X22">
        <v>1.2999999999999999E-2</v>
      </c>
      <c r="Y22">
        <v>0.74299999999999999</v>
      </c>
      <c r="Z22">
        <v>0.78500000000000003</v>
      </c>
      <c r="AA22">
        <v>1.4999999999999999E-2</v>
      </c>
      <c r="AB22">
        <v>0</v>
      </c>
      <c r="AC22">
        <v>4</v>
      </c>
      <c r="AD22">
        <v>39.847715736040612</v>
      </c>
      <c r="AE22">
        <v>37.715736040609144</v>
      </c>
      <c r="AF22">
        <v>22.436548223350254</v>
      </c>
      <c r="AG22" s="2">
        <f t="shared" si="1"/>
        <v>65.636042402826845</v>
      </c>
      <c r="AH22" s="2">
        <f t="shared" si="2"/>
        <v>9.3240093240093247E-2</v>
      </c>
      <c r="AI22">
        <v>0.42360406091370562</v>
      </c>
      <c r="AJ22">
        <v>0.39847715736040612</v>
      </c>
      <c r="AL22">
        <v>-1.8883120926810339</v>
      </c>
      <c r="AM22">
        <v>1353.998282431819</v>
      </c>
      <c r="AN22">
        <v>1392.761596679688</v>
      </c>
      <c r="AO22">
        <v>0.68231815099716187</v>
      </c>
      <c r="AP22">
        <v>1354.33935546875</v>
      </c>
      <c r="AQ22">
        <v>1339.756772974682</v>
      </c>
      <c r="AR22">
        <v>1341.3795206396219</v>
      </c>
      <c r="AS22">
        <v>2.130445003509521</v>
      </c>
      <c r="AT22">
        <v>-5.856205166835025</v>
      </c>
      <c r="AU22">
        <v>-5.6560095639841048</v>
      </c>
      <c r="AV22">
        <v>1</v>
      </c>
    </row>
    <row r="23" spans="1:48" x14ac:dyDescent="0.3">
      <c r="A23">
        <v>1</v>
      </c>
      <c r="B23">
        <v>51.677999999999997</v>
      </c>
      <c r="C23">
        <v>0.23</v>
      </c>
      <c r="D23">
        <v>0.872</v>
      </c>
      <c r="E23">
        <v>0.38600000000000001</v>
      </c>
      <c r="F23">
        <v>13.673999999999999</v>
      </c>
      <c r="G23">
        <v>0.39</v>
      </c>
      <c r="H23">
        <v>13.241</v>
      </c>
      <c r="I23">
        <v>19.376999999999999</v>
      </c>
      <c r="J23">
        <v>0.17699999999999999</v>
      </c>
      <c r="K23">
        <v>0</v>
      </c>
      <c r="L23">
        <v>7.0999999999999994E-2</v>
      </c>
      <c r="M23">
        <v>3.0000000000000001E-3</v>
      </c>
      <c r="N23" s="1">
        <f t="shared" si="0"/>
        <v>100.099</v>
      </c>
      <c r="O23" s="1" t="s">
        <v>82</v>
      </c>
      <c r="P23" t="str" cm="1">
        <f t="array" ref="P23">_xlfn.IFS(A23=1,"Core",A23=2,"Rim",TRUE,"Mantle")</f>
        <v>Core</v>
      </c>
      <c r="Q23" s="1" t="s">
        <v>93</v>
      </c>
      <c r="R23">
        <v>1.954</v>
      </c>
      <c r="S23">
        <v>7.0000000000000001E-3</v>
      </c>
      <c r="T23">
        <v>3.9E-2</v>
      </c>
      <c r="U23">
        <v>1.2E-2</v>
      </c>
      <c r="V23">
        <v>4.2000000000000003E-2</v>
      </c>
      <c r="W23">
        <v>0.39100000000000001</v>
      </c>
      <c r="X23">
        <v>1.2E-2</v>
      </c>
      <c r="Y23">
        <v>0.746</v>
      </c>
      <c r="Z23">
        <v>0.78500000000000003</v>
      </c>
      <c r="AA23">
        <v>1.2999999999999999E-2</v>
      </c>
      <c r="AB23">
        <v>0</v>
      </c>
      <c r="AC23">
        <v>4</v>
      </c>
      <c r="AD23">
        <v>39.726720647773284</v>
      </c>
      <c r="AE23">
        <v>37.753036437246969</v>
      </c>
      <c r="AF23">
        <v>22.520242914979757</v>
      </c>
      <c r="AG23" s="2">
        <f t="shared" si="1"/>
        <v>65.611257695690412</v>
      </c>
      <c r="AH23" s="2">
        <f t="shared" si="2"/>
        <v>9.6997690531177835E-2</v>
      </c>
      <c r="AI23">
        <v>0.42383603238866396</v>
      </c>
      <c r="AJ23">
        <v>0.39726720647773284</v>
      </c>
      <c r="AM23">
        <v>1352.9067537731919</v>
      </c>
      <c r="AN23">
        <v>1381.393676757812</v>
      </c>
      <c r="AO23">
        <v>1.0355265140533449</v>
      </c>
      <c r="AP23">
        <v>1356.619140625</v>
      </c>
      <c r="AS23">
        <v>2.1451516151428218</v>
      </c>
      <c r="AV23">
        <v>1</v>
      </c>
    </row>
    <row r="24" spans="1:48" x14ac:dyDescent="0.3">
      <c r="A24">
        <v>1</v>
      </c>
      <c r="B24">
        <v>51.328000000000003</v>
      </c>
      <c r="C24">
        <v>0.26900000000000002</v>
      </c>
      <c r="D24">
        <v>0.97499999999999998</v>
      </c>
      <c r="E24">
        <v>0.44800000000000001</v>
      </c>
      <c r="F24">
        <v>13.462</v>
      </c>
      <c r="G24">
        <v>0.378</v>
      </c>
      <c r="H24">
        <v>13.064</v>
      </c>
      <c r="I24">
        <v>19.331</v>
      </c>
      <c r="J24">
        <v>0.21199999999999999</v>
      </c>
      <c r="K24">
        <v>0</v>
      </c>
      <c r="L24">
        <v>8.6999999999999994E-2</v>
      </c>
      <c r="M24">
        <v>3.7999999999999999E-2</v>
      </c>
      <c r="N24" s="1">
        <f t="shared" si="0"/>
        <v>99.592000000000013</v>
      </c>
      <c r="O24" s="1" t="s">
        <v>82</v>
      </c>
      <c r="P24" t="str" cm="1">
        <f t="array" ref="P24">_xlfn.IFS(A24=1,"Core",A24=2,"Rim",TRUE,"Mantle")</f>
        <v>Core</v>
      </c>
      <c r="Q24" s="1" t="s">
        <v>93</v>
      </c>
      <c r="R24">
        <v>1.952</v>
      </c>
      <c r="S24">
        <v>8.0000000000000002E-3</v>
      </c>
      <c r="T24">
        <v>4.3999999999999997E-2</v>
      </c>
      <c r="U24">
        <v>1.2999999999999999E-2</v>
      </c>
      <c r="V24">
        <v>0.04</v>
      </c>
      <c r="W24">
        <v>0.38800000000000001</v>
      </c>
      <c r="X24">
        <v>1.2E-2</v>
      </c>
      <c r="Y24">
        <v>0.74</v>
      </c>
      <c r="Z24">
        <v>0.78800000000000003</v>
      </c>
      <c r="AA24">
        <v>1.6E-2</v>
      </c>
      <c r="AB24">
        <v>0</v>
      </c>
      <c r="AC24">
        <v>4</v>
      </c>
      <c r="AD24">
        <v>40.040650406504071</v>
      </c>
      <c r="AE24">
        <v>37.601626016260163</v>
      </c>
      <c r="AF24">
        <v>22.35772357723577</v>
      </c>
      <c r="AG24" s="2">
        <f t="shared" si="1"/>
        <v>65.602836879432616</v>
      </c>
      <c r="AH24" s="2">
        <f t="shared" si="2"/>
        <v>9.3457943925233655E-2</v>
      </c>
      <c r="AI24">
        <v>0.42378048780487804</v>
      </c>
      <c r="AJ24">
        <v>0.40040650406504069</v>
      </c>
      <c r="AL24">
        <v>-1.799805826728857</v>
      </c>
      <c r="AM24">
        <v>1356.777462592253</v>
      </c>
      <c r="AN24">
        <v>1388.542724609375</v>
      </c>
      <c r="AO24">
        <v>0.79035794734954834</v>
      </c>
      <c r="AP24">
        <v>1363.874145507812</v>
      </c>
      <c r="AQ24">
        <v>1344.166331042316</v>
      </c>
      <c r="AR24">
        <v>1345.7925559084949</v>
      </c>
      <c r="AS24">
        <v>2.359904527664185</v>
      </c>
      <c r="AT24">
        <v>-5.2597338555819988</v>
      </c>
      <c r="AU24">
        <v>-5.0590457940815634</v>
      </c>
      <c r="AV24">
        <v>1</v>
      </c>
    </row>
    <row r="25" spans="1:48" x14ac:dyDescent="0.3">
      <c r="A25">
        <v>1</v>
      </c>
      <c r="B25">
        <v>51.189</v>
      </c>
      <c r="C25">
        <v>0.28599999999999998</v>
      </c>
      <c r="D25">
        <v>0.96399999999999997</v>
      </c>
      <c r="E25">
        <v>0.38600000000000001</v>
      </c>
      <c r="F25">
        <v>13.420999999999999</v>
      </c>
      <c r="G25">
        <v>0.38500000000000001</v>
      </c>
      <c r="H25">
        <v>12.991</v>
      </c>
      <c r="I25">
        <v>19.289000000000001</v>
      </c>
      <c r="J25">
        <v>0.22500000000000001</v>
      </c>
      <c r="K25">
        <v>0</v>
      </c>
      <c r="L25">
        <v>0.08</v>
      </c>
      <c r="M25">
        <v>0</v>
      </c>
      <c r="N25" s="1">
        <f t="shared" si="0"/>
        <v>99.216000000000008</v>
      </c>
      <c r="O25" s="1" t="s">
        <v>82</v>
      </c>
      <c r="P25" t="str" cm="1">
        <f t="array" ref="P25">_xlfn.IFS(A25=1,"Core",A25=2,"Rim",TRUE,"Mantle")</f>
        <v>Core</v>
      </c>
      <c r="Q25" s="1" t="s">
        <v>93</v>
      </c>
      <c r="R25">
        <v>1.9530000000000001</v>
      </c>
      <c r="S25">
        <v>8.0000000000000002E-3</v>
      </c>
      <c r="T25">
        <v>4.2999999999999997E-2</v>
      </c>
      <c r="U25">
        <v>1.2E-2</v>
      </c>
      <c r="V25">
        <v>0.04</v>
      </c>
      <c r="W25">
        <v>0.38800000000000001</v>
      </c>
      <c r="X25">
        <v>1.2E-2</v>
      </c>
      <c r="Y25">
        <v>0.73899999999999999</v>
      </c>
      <c r="Z25">
        <v>0.78800000000000003</v>
      </c>
      <c r="AA25">
        <v>1.7000000000000001E-2</v>
      </c>
      <c r="AB25">
        <v>0</v>
      </c>
      <c r="AC25">
        <v>4</v>
      </c>
      <c r="AD25">
        <v>40.061006609049315</v>
      </c>
      <c r="AE25">
        <v>37.569903406202343</v>
      </c>
      <c r="AF25">
        <v>22.369089984748346</v>
      </c>
      <c r="AG25" s="2">
        <f t="shared" si="1"/>
        <v>65.572315882874889</v>
      </c>
      <c r="AH25" s="2">
        <f t="shared" si="2"/>
        <v>9.3457943925233655E-2</v>
      </c>
      <c r="AI25">
        <v>0.42399593289273008</v>
      </c>
      <c r="AJ25">
        <v>0.40061006609049316</v>
      </c>
      <c r="AL25">
        <v>-1.5994400632884731</v>
      </c>
      <c r="AM25">
        <v>1357.0473966816089</v>
      </c>
      <c r="AN25">
        <v>1386.796875</v>
      </c>
      <c r="AO25">
        <v>1.084932327270508</v>
      </c>
      <c r="AP25">
        <v>1362.123413085938</v>
      </c>
      <c r="AQ25">
        <v>1350.8599606450259</v>
      </c>
      <c r="AR25">
        <v>1352.6277314063379</v>
      </c>
      <c r="AS25">
        <v>2.1266021728515621</v>
      </c>
      <c r="AT25">
        <v>-4.346462234243063</v>
      </c>
      <c r="AU25">
        <v>-4.1281922226241683</v>
      </c>
      <c r="AV25">
        <v>1</v>
      </c>
    </row>
    <row r="26" spans="1:48" x14ac:dyDescent="0.3">
      <c r="A26">
        <v>1</v>
      </c>
      <c r="B26">
        <v>50.863999999999997</v>
      </c>
      <c r="C26">
        <v>0.251</v>
      </c>
      <c r="D26">
        <v>0.93</v>
      </c>
      <c r="E26">
        <v>0.38800000000000001</v>
      </c>
      <c r="F26">
        <v>13.282999999999999</v>
      </c>
      <c r="G26">
        <v>0.378</v>
      </c>
      <c r="H26">
        <v>12.869</v>
      </c>
      <c r="I26">
        <v>19.329000000000001</v>
      </c>
      <c r="J26">
        <v>0.189</v>
      </c>
      <c r="K26">
        <v>0</v>
      </c>
      <c r="L26">
        <v>8.5999999999999993E-2</v>
      </c>
      <c r="M26">
        <v>0</v>
      </c>
      <c r="N26" s="1">
        <f t="shared" si="0"/>
        <v>98.566999999999993</v>
      </c>
      <c r="O26" s="1" t="s">
        <v>82</v>
      </c>
      <c r="P26" t="str" cm="1">
        <f t="array" ref="P26">_xlfn.IFS(A26=1,"Core",A26=2,"Rim",TRUE,"Mantle")</f>
        <v>Core</v>
      </c>
      <c r="Q26" s="1" t="s">
        <v>93</v>
      </c>
      <c r="R26">
        <v>1.954</v>
      </c>
      <c r="S26">
        <v>7.0000000000000001E-3</v>
      </c>
      <c r="T26">
        <v>4.2000000000000003E-2</v>
      </c>
      <c r="U26">
        <v>1.2E-2</v>
      </c>
      <c r="V26">
        <v>3.7999999999999999E-2</v>
      </c>
      <c r="W26">
        <v>0.38800000000000001</v>
      </c>
      <c r="X26">
        <v>1.2E-2</v>
      </c>
      <c r="Y26">
        <v>0.73699999999999999</v>
      </c>
      <c r="Z26">
        <v>0.79500000000000004</v>
      </c>
      <c r="AA26">
        <v>1.4E-2</v>
      </c>
      <c r="AB26">
        <v>0</v>
      </c>
      <c r="AC26">
        <v>4</v>
      </c>
      <c r="AD26">
        <v>40.35532994923858</v>
      </c>
      <c r="AE26">
        <v>37.411167512690355</v>
      </c>
      <c r="AF26">
        <v>22.233502538071068</v>
      </c>
      <c r="AG26" s="2">
        <f t="shared" si="1"/>
        <v>65.511111111111106</v>
      </c>
      <c r="AH26" s="2">
        <f t="shared" si="2"/>
        <v>8.9201877934272297E-2</v>
      </c>
      <c r="AI26">
        <v>0.42411167512690362</v>
      </c>
      <c r="AJ26">
        <v>0.40355329949238583</v>
      </c>
      <c r="AL26">
        <v>-2.0713653204600431</v>
      </c>
      <c r="AM26">
        <v>1353.8376523772399</v>
      </c>
      <c r="AN26">
        <v>1378.672485351562</v>
      </c>
      <c r="AO26">
        <v>1.205835342407227</v>
      </c>
      <c r="AP26">
        <v>1364.014526367188</v>
      </c>
      <c r="AQ26">
        <v>1344.2237670012501</v>
      </c>
      <c r="AR26">
        <v>1348.1359141814589</v>
      </c>
      <c r="AS26">
        <v>2.3246884346008301</v>
      </c>
      <c r="AT26">
        <v>-5.2263661297974977</v>
      </c>
      <c r="AU26">
        <v>-4.743502026211484</v>
      </c>
      <c r="AV26">
        <v>1</v>
      </c>
    </row>
    <row r="27" spans="1:48" x14ac:dyDescent="0.3">
      <c r="A27">
        <v>1</v>
      </c>
      <c r="B27">
        <v>51.484999999999999</v>
      </c>
      <c r="C27">
        <v>0.26400000000000001</v>
      </c>
      <c r="D27">
        <v>0.97799999999999998</v>
      </c>
      <c r="E27">
        <v>0.436</v>
      </c>
      <c r="F27">
        <v>13.683</v>
      </c>
      <c r="G27">
        <v>0.39400000000000002</v>
      </c>
      <c r="H27">
        <v>13.063000000000001</v>
      </c>
      <c r="I27">
        <v>19.376000000000001</v>
      </c>
      <c r="J27">
        <v>0.223</v>
      </c>
      <c r="K27">
        <v>8.0000000000000002E-3</v>
      </c>
      <c r="L27">
        <v>7.8E-2</v>
      </c>
      <c r="M27">
        <v>1.2999999999999999E-2</v>
      </c>
      <c r="N27" s="1">
        <f t="shared" si="0"/>
        <v>100.00100000000002</v>
      </c>
      <c r="O27" s="1" t="s">
        <v>82</v>
      </c>
      <c r="P27" t="str" cm="1">
        <f t="array" ref="P27">_xlfn.IFS(A27=1,"Core",A27=2,"Rim",TRUE,"Mantle")</f>
        <v>Core</v>
      </c>
      <c r="Q27" s="1" t="s">
        <v>93</v>
      </c>
      <c r="R27">
        <v>1.95</v>
      </c>
      <c r="S27">
        <v>8.0000000000000002E-3</v>
      </c>
      <c r="T27">
        <v>4.3999999999999997E-2</v>
      </c>
      <c r="U27">
        <v>1.2999999999999999E-2</v>
      </c>
      <c r="V27">
        <v>4.5999999999999999E-2</v>
      </c>
      <c r="W27">
        <v>0.38800000000000001</v>
      </c>
      <c r="X27">
        <v>1.2999999999999999E-2</v>
      </c>
      <c r="Y27">
        <v>0.73699999999999999</v>
      </c>
      <c r="Z27">
        <v>0.78600000000000003</v>
      </c>
      <c r="AA27">
        <v>1.6E-2</v>
      </c>
      <c r="AB27">
        <v>0</v>
      </c>
      <c r="AC27">
        <v>4</v>
      </c>
      <c r="AD27">
        <v>39.898477157360404</v>
      </c>
      <c r="AE27">
        <v>37.411167512690355</v>
      </c>
      <c r="AF27">
        <v>22.690355329949238</v>
      </c>
      <c r="AG27" s="2">
        <f t="shared" si="1"/>
        <v>65.511111111111106</v>
      </c>
      <c r="AH27" s="2">
        <f t="shared" si="2"/>
        <v>0.10599078341013825</v>
      </c>
      <c r="AI27">
        <v>0.42639593908629436</v>
      </c>
      <c r="AJ27">
        <v>0.39898477157360401</v>
      </c>
      <c r="AL27">
        <v>-1.83218199533837</v>
      </c>
      <c r="AM27">
        <v>1354.9175039275351</v>
      </c>
      <c r="AN27">
        <v>1380.512939453125</v>
      </c>
      <c r="AO27">
        <v>1.0148700475692749</v>
      </c>
      <c r="AP27">
        <v>1355.332397460938</v>
      </c>
      <c r="AQ27">
        <v>1328.8608601748731</v>
      </c>
      <c r="AR27">
        <v>1327.456417802458</v>
      </c>
      <c r="AS27">
        <v>2.9332506656646729</v>
      </c>
      <c r="AT27">
        <v>-7.0092995992240503</v>
      </c>
      <c r="AU27">
        <v>-7.1827652374214264</v>
      </c>
      <c r="AV27">
        <v>1</v>
      </c>
    </row>
    <row r="28" spans="1:48" x14ac:dyDescent="0.3">
      <c r="A28">
        <v>1</v>
      </c>
      <c r="B28">
        <v>50.972999999999999</v>
      </c>
      <c r="C28">
        <v>0.29899999999999999</v>
      </c>
      <c r="D28">
        <v>0.98199999999999998</v>
      </c>
      <c r="E28">
        <v>0.44700000000000001</v>
      </c>
      <c r="F28">
        <v>13.869</v>
      </c>
      <c r="G28">
        <v>0.42399999999999999</v>
      </c>
      <c r="H28">
        <v>13.265000000000001</v>
      </c>
      <c r="I28">
        <v>18.503</v>
      </c>
      <c r="J28">
        <v>0.214</v>
      </c>
      <c r="K28">
        <v>0</v>
      </c>
      <c r="L28">
        <v>9.1999999999999998E-2</v>
      </c>
      <c r="M28">
        <v>1.2999999999999999E-2</v>
      </c>
      <c r="N28" s="1">
        <f t="shared" si="0"/>
        <v>99.081000000000003</v>
      </c>
      <c r="O28" s="1" t="s">
        <v>82</v>
      </c>
      <c r="P28" t="str" cm="1">
        <f t="array" ref="P28">_xlfn.IFS(A28=1,"Core",A28=2,"Rim",TRUE,"Mantle")</f>
        <v>Core</v>
      </c>
      <c r="Q28" s="1" t="s">
        <v>93</v>
      </c>
      <c r="R28">
        <v>1.948</v>
      </c>
      <c r="S28">
        <v>8.9999999999999993E-3</v>
      </c>
      <c r="T28">
        <v>4.3999999999999997E-2</v>
      </c>
      <c r="U28">
        <v>1.4E-2</v>
      </c>
      <c r="V28">
        <v>4.4999999999999998E-2</v>
      </c>
      <c r="W28">
        <v>0.39800000000000002</v>
      </c>
      <c r="X28">
        <v>1.4E-2</v>
      </c>
      <c r="Y28">
        <v>0.755</v>
      </c>
      <c r="Z28">
        <v>0.75800000000000001</v>
      </c>
      <c r="AA28">
        <v>1.6E-2</v>
      </c>
      <c r="AB28">
        <v>0</v>
      </c>
      <c r="AC28">
        <v>4</v>
      </c>
      <c r="AD28">
        <v>38.477157360406096</v>
      </c>
      <c r="AE28">
        <v>38.324873096446701</v>
      </c>
      <c r="AF28">
        <v>23.197969543147209</v>
      </c>
      <c r="AG28" s="2">
        <f t="shared" si="1"/>
        <v>65.481352992194275</v>
      </c>
      <c r="AH28" s="2">
        <f t="shared" si="2"/>
        <v>0.10158013544018059</v>
      </c>
      <c r="AI28">
        <v>0.42436548223350257</v>
      </c>
      <c r="AJ28">
        <v>0.38477157360406095</v>
      </c>
      <c r="AM28">
        <v>1355.547461391702</v>
      </c>
      <c r="AN28">
        <v>1389.53271484375</v>
      </c>
      <c r="AO28">
        <v>0.80169135332107544</v>
      </c>
      <c r="AP28">
        <v>1360.5390625</v>
      </c>
      <c r="AS28">
        <v>1.8547337055206301</v>
      </c>
      <c r="AV28">
        <v>1</v>
      </c>
    </row>
    <row r="29" spans="1:48" x14ac:dyDescent="0.3">
      <c r="A29">
        <v>1</v>
      </c>
      <c r="B29">
        <v>51.176000000000002</v>
      </c>
      <c r="C29">
        <v>0.29299999999999998</v>
      </c>
      <c r="D29">
        <v>0.89200000000000002</v>
      </c>
      <c r="E29">
        <v>0.45400000000000001</v>
      </c>
      <c r="F29">
        <v>13.587</v>
      </c>
      <c r="G29">
        <v>0.39700000000000002</v>
      </c>
      <c r="H29">
        <v>13.069000000000001</v>
      </c>
      <c r="I29">
        <v>19.152000000000001</v>
      </c>
      <c r="J29">
        <v>0.19900000000000001</v>
      </c>
      <c r="K29">
        <v>0</v>
      </c>
      <c r="L29">
        <v>6.6000000000000003E-2</v>
      </c>
      <c r="M29">
        <v>0</v>
      </c>
      <c r="N29" s="1">
        <f t="shared" si="0"/>
        <v>99.285000000000011</v>
      </c>
      <c r="O29" s="1" t="s">
        <v>82</v>
      </c>
      <c r="P29" t="str" cm="1">
        <f t="array" ref="P29">_xlfn.IFS(A29=1,"Core",A29=2,"Rim",TRUE,"Mantle")</f>
        <v>Core</v>
      </c>
      <c r="Q29" s="1" t="s">
        <v>93</v>
      </c>
      <c r="R29">
        <v>1.952</v>
      </c>
      <c r="S29">
        <v>8.0000000000000002E-3</v>
      </c>
      <c r="T29">
        <v>0.04</v>
      </c>
      <c r="U29">
        <v>1.4E-2</v>
      </c>
      <c r="V29">
        <v>4.1000000000000002E-2</v>
      </c>
      <c r="W29">
        <v>0.39200000000000002</v>
      </c>
      <c r="X29">
        <v>1.2999999999999999E-2</v>
      </c>
      <c r="Y29">
        <v>0.74299999999999999</v>
      </c>
      <c r="Z29">
        <v>0.78300000000000003</v>
      </c>
      <c r="AA29">
        <v>1.4999999999999999E-2</v>
      </c>
      <c r="AB29">
        <v>0</v>
      </c>
      <c r="AC29">
        <v>4</v>
      </c>
      <c r="AD29">
        <v>39.705882352941174</v>
      </c>
      <c r="AE29">
        <v>37.677484787018258</v>
      </c>
      <c r="AF29">
        <v>22.616632860040571</v>
      </c>
      <c r="AG29" s="2">
        <f t="shared" si="1"/>
        <v>65.462555066079304</v>
      </c>
      <c r="AH29" s="2">
        <f t="shared" si="2"/>
        <v>9.4688221709006939E-2</v>
      </c>
      <c r="AI29">
        <v>0.4246957403651116</v>
      </c>
      <c r="AJ29">
        <v>0.39705882352941174</v>
      </c>
      <c r="AM29">
        <v>1353.314193531565</v>
      </c>
      <c r="AN29">
        <v>1383.935913085938</v>
      </c>
      <c r="AO29">
        <v>0.89118367433547974</v>
      </c>
      <c r="AP29">
        <v>1360.616943359375</v>
      </c>
      <c r="AS29">
        <v>2.2271583080291748</v>
      </c>
      <c r="AV29">
        <v>1</v>
      </c>
    </row>
    <row r="30" spans="1:48" x14ac:dyDescent="0.3">
      <c r="A30">
        <v>1</v>
      </c>
      <c r="B30">
        <v>51.435000000000002</v>
      </c>
      <c r="C30">
        <v>0.23499999999999999</v>
      </c>
      <c r="D30">
        <v>0.94299999999999995</v>
      </c>
      <c r="E30">
        <v>0.41399999999999998</v>
      </c>
      <c r="F30">
        <v>13.835000000000001</v>
      </c>
      <c r="G30">
        <v>0.41499999999999998</v>
      </c>
      <c r="H30">
        <v>13.115</v>
      </c>
      <c r="I30">
        <v>19.055</v>
      </c>
      <c r="J30">
        <v>0.24199999999999999</v>
      </c>
      <c r="K30">
        <v>3.0000000000000001E-3</v>
      </c>
      <c r="L30">
        <v>9.2999999999999999E-2</v>
      </c>
      <c r="M30">
        <v>0</v>
      </c>
      <c r="N30" s="1">
        <f t="shared" si="0"/>
        <v>99.785000000000011</v>
      </c>
      <c r="O30" s="1" t="s">
        <v>82</v>
      </c>
      <c r="P30" t="str" cm="1">
        <f t="array" ref="P30">_xlfn.IFS(A30=1,"Core",A30=2,"Rim",TRUE,"Mantle")</f>
        <v>Core</v>
      </c>
      <c r="Q30" s="1" t="s">
        <v>93</v>
      </c>
      <c r="R30">
        <v>1.952</v>
      </c>
      <c r="S30">
        <v>7.0000000000000001E-3</v>
      </c>
      <c r="T30">
        <v>4.2000000000000003E-2</v>
      </c>
      <c r="U30">
        <v>1.2E-2</v>
      </c>
      <c r="V30">
        <v>4.5999999999999999E-2</v>
      </c>
      <c r="W30">
        <v>0.39300000000000002</v>
      </c>
      <c r="X30">
        <v>1.2999999999999999E-2</v>
      </c>
      <c r="Y30">
        <v>0.74199999999999999</v>
      </c>
      <c r="Z30">
        <v>0.77500000000000002</v>
      </c>
      <c r="AA30">
        <v>1.7999999999999999E-2</v>
      </c>
      <c r="AB30">
        <v>0</v>
      </c>
      <c r="AC30">
        <v>4</v>
      </c>
      <c r="AD30">
        <v>39.360081259522602</v>
      </c>
      <c r="AE30">
        <v>37.684103605891323</v>
      </c>
      <c r="AF30">
        <v>22.955815134586086</v>
      </c>
      <c r="AG30" s="2">
        <f t="shared" si="1"/>
        <v>65.374449339207047</v>
      </c>
      <c r="AH30" s="2">
        <f t="shared" si="2"/>
        <v>0.10478359908883826</v>
      </c>
      <c r="AI30">
        <v>0.42635855764347386</v>
      </c>
      <c r="AJ30">
        <v>0.393600812595226</v>
      </c>
      <c r="AL30">
        <v>-1.370762113583599</v>
      </c>
      <c r="AM30">
        <v>1356.6514042836659</v>
      </c>
      <c r="AN30">
        <v>1385.189575195312</v>
      </c>
      <c r="AO30">
        <v>1.181758046150208</v>
      </c>
      <c r="AP30">
        <v>1353.472290039062</v>
      </c>
      <c r="AQ30">
        <v>1345.4025108629239</v>
      </c>
      <c r="AR30">
        <v>1344.221985835763</v>
      </c>
      <c r="AS30">
        <v>2.1194934844970699</v>
      </c>
      <c r="AT30">
        <v>-5.0435307030843433</v>
      </c>
      <c r="AU30">
        <v>-5.1892719887826271</v>
      </c>
      <c r="AV30">
        <v>1</v>
      </c>
    </row>
    <row r="31" spans="1:48" x14ac:dyDescent="0.3">
      <c r="A31">
        <v>1</v>
      </c>
      <c r="B31">
        <v>51.253</v>
      </c>
      <c r="C31">
        <v>0.25800000000000001</v>
      </c>
      <c r="D31">
        <v>0.96799999999999997</v>
      </c>
      <c r="E31">
        <v>0.40699999999999997</v>
      </c>
      <c r="F31">
        <v>13.451000000000001</v>
      </c>
      <c r="G31">
        <v>0.39</v>
      </c>
      <c r="H31">
        <v>13.002000000000001</v>
      </c>
      <c r="I31">
        <v>19.326000000000001</v>
      </c>
      <c r="J31">
        <v>0.19900000000000001</v>
      </c>
      <c r="K31">
        <v>0</v>
      </c>
      <c r="L31">
        <v>8.5000000000000006E-2</v>
      </c>
      <c r="M31">
        <v>8.9999999999999993E-3</v>
      </c>
      <c r="N31" s="1">
        <f t="shared" si="0"/>
        <v>99.347999999999971</v>
      </c>
      <c r="O31" s="1" t="s">
        <v>82</v>
      </c>
      <c r="P31" t="str" cm="1">
        <f t="array" ref="P31">_xlfn.IFS(A31=1,"Core",A31=2,"Rim",TRUE,"Mantle")</f>
        <v>Core</v>
      </c>
      <c r="Q31" s="1" t="s">
        <v>93</v>
      </c>
      <c r="R31">
        <v>1.9530000000000001</v>
      </c>
      <c r="S31">
        <v>7.0000000000000001E-3</v>
      </c>
      <c r="T31">
        <v>4.2999999999999997E-2</v>
      </c>
      <c r="U31">
        <v>1.2E-2</v>
      </c>
      <c r="V31">
        <v>3.7999999999999999E-2</v>
      </c>
      <c r="W31">
        <v>0.39100000000000001</v>
      </c>
      <c r="X31">
        <v>1.2999999999999999E-2</v>
      </c>
      <c r="Y31">
        <v>0.73799999999999999</v>
      </c>
      <c r="Z31">
        <v>0.78900000000000003</v>
      </c>
      <c r="AA31">
        <v>1.4999999999999999E-2</v>
      </c>
      <c r="AB31">
        <v>0</v>
      </c>
      <c r="AC31">
        <v>4</v>
      </c>
      <c r="AD31">
        <v>40.071102082275267</v>
      </c>
      <c r="AE31">
        <v>37.480954799390545</v>
      </c>
      <c r="AF31">
        <v>22.447943118334177</v>
      </c>
      <c r="AG31" s="2">
        <f t="shared" si="1"/>
        <v>65.367581930912309</v>
      </c>
      <c r="AH31" s="2">
        <f t="shared" si="2"/>
        <v>8.8578088578088576E-2</v>
      </c>
      <c r="AI31">
        <v>0.42483494159471813</v>
      </c>
      <c r="AJ31">
        <v>0.40071102082275267</v>
      </c>
      <c r="AL31">
        <v>-1.7805305073209221</v>
      </c>
      <c r="AM31">
        <v>1355.0390250632991</v>
      </c>
      <c r="AN31">
        <v>1385.219848632812</v>
      </c>
      <c r="AO31">
        <v>0.99539250135421753</v>
      </c>
      <c r="AP31">
        <v>1358.572509765625</v>
      </c>
      <c r="AQ31">
        <v>1352.8984055926001</v>
      </c>
      <c r="AR31">
        <v>1356.627452447756</v>
      </c>
      <c r="AS31">
        <v>2.1436223983764648</v>
      </c>
      <c r="AT31">
        <v>-4.1872621281781903</v>
      </c>
      <c r="AU31">
        <v>-3.7270845695614412</v>
      </c>
      <c r="AV31">
        <v>1</v>
      </c>
    </row>
    <row r="32" spans="1:48" x14ac:dyDescent="0.3">
      <c r="A32">
        <v>1</v>
      </c>
      <c r="B32">
        <v>51.173000000000002</v>
      </c>
      <c r="C32">
        <v>0.28799999999999998</v>
      </c>
      <c r="D32">
        <v>1.0740000000000001</v>
      </c>
      <c r="E32">
        <v>0.40400000000000003</v>
      </c>
      <c r="F32">
        <v>14.025</v>
      </c>
      <c r="G32">
        <v>0.43099999999999999</v>
      </c>
      <c r="H32">
        <v>13.276999999999999</v>
      </c>
      <c r="I32">
        <v>18.571999999999999</v>
      </c>
      <c r="J32">
        <v>0.21199999999999999</v>
      </c>
      <c r="K32">
        <v>0</v>
      </c>
      <c r="L32">
        <v>7.8E-2</v>
      </c>
      <c r="M32">
        <v>3.5999999999999997E-2</v>
      </c>
      <c r="N32" s="1">
        <f t="shared" si="0"/>
        <v>99.570000000000007</v>
      </c>
      <c r="O32" s="1" t="s">
        <v>82</v>
      </c>
      <c r="P32" t="str" cm="1">
        <f t="array" ref="P32">_xlfn.IFS(A32=1,"Core",A32=2,"Rim",TRUE,"Mantle")</f>
        <v>Core</v>
      </c>
      <c r="Q32" s="1" t="s">
        <v>93</v>
      </c>
      <c r="R32">
        <v>1.946</v>
      </c>
      <c r="S32">
        <v>8.0000000000000002E-3</v>
      </c>
      <c r="T32">
        <v>4.8000000000000001E-2</v>
      </c>
      <c r="U32">
        <v>1.2E-2</v>
      </c>
      <c r="V32">
        <v>4.5999999999999999E-2</v>
      </c>
      <c r="W32">
        <v>0.4</v>
      </c>
      <c r="X32">
        <v>1.4E-2</v>
      </c>
      <c r="Y32">
        <v>0.753</v>
      </c>
      <c r="Z32">
        <v>0.75700000000000001</v>
      </c>
      <c r="AA32">
        <v>1.6E-2</v>
      </c>
      <c r="AB32">
        <v>0</v>
      </c>
      <c r="AC32">
        <v>4</v>
      </c>
      <c r="AD32">
        <v>38.426395939086291</v>
      </c>
      <c r="AE32">
        <v>38.223350253807105</v>
      </c>
      <c r="AF32">
        <v>23.350253807106601</v>
      </c>
      <c r="AG32" s="2">
        <f t="shared" si="1"/>
        <v>65.307892454466611</v>
      </c>
      <c r="AH32" s="2">
        <f t="shared" si="2"/>
        <v>0.10313901345291479</v>
      </c>
      <c r="AI32">
        <v>0.42563451776649741</v>
      </c>
      <c r="AJ32">
        <v>0.38426395939086289</v>
      </c>
      <c r="AL32">
        <v>-1.2918634306242249</v>
      </c>
      <c r="AM32">
        <v>1355.228437311303</v>
      </c>
      <c r="AN32">
        <v>1381.14013671875</v>
      </c>
      <c r="AO32">
        <v>0.88599467277526855</v>
      </c>
      <c r="AP32">
        <v>1358.956420898438</v>
      </c>
      <c r="AQ32">
        <v>1351.974442725329</v>
      </c>
      <c r="AR32">
        <v>1351.471459170556</v>
      </c>
      <c r="AS32">
        <v>1.5137513875961299</v>
      </c>
      <c r="AT32">
        <v>-4.2081099191900648</v>
      </c>
      <c r="AU32">
        <v>-4.2702145307035728</v>
      </c>
      <c r="AV32">
        <v>1</v>
      </c>
    </row>
    <row r="33" spans="1:48" x14ac:dyDescent="0.3">
      <c r="A33">
        <v>1</v>
      </c>
      <c r="B33">
        <v>51.468000000000004</v>
      </c>
      <c r="C33">
        <v>0.253</v>
      </c>
      <c r="D33">
        <v>0.996</v>
      </c>
      <c r="E33">
        <v>0.44800000000000001</v>
      </c>
      <c r="F33">
        <v>13.625</v>
      </c>
      <c r="G33">
        <v>0.39300000000000002</v>
      </c>
      <c r="H33">
        <v>13.016999999999999</v>
      </c>
      <c r="I33">
        <v>19.372</v>
      </c>
      <c r="J33">
        <v>0.221</v>
      </c>
      <c r="K33">
        <v>0</v>
      </c>
      <c r="L33">
        <v>9.2999999999999999E-2</v>
      </c>
      <c r="M33">
        <v>2.4E-2</v>
      </c>
      <c r="N33" s="1">
        <f t="shared" si="0"/>
        <v>99.910000000000011</v>
      </c>
      <c r="O33" s="1" t="s">
        <v>82</v>
      </c>
      <c r="P33" t="str" cm="1">
        <f t="array" ref="P33">_xlfn.IFS(A33=1,"Core",A33=2,"Rim",TRUE,"Mantle")</f>
        <v>Core</v>
      </c>
      <c r="Q33" s="1" t="s">
        <v>93</v>
      </c>
      <c r="R33">
        <v>1.9510000000000001</v>
      </c>
      <c r="S33">
        <v>7.0000000000000001E-3</v>
      </c>
      <c r="T33">
        <v>4.4999999999999998E-2</v>
      </c>
      <c r="U33">
        <v>1.2999999999999999E-2</v>
      </c>
      <c r="V33">
        <v>4.1000000000000002E-2</v>
      </c>
      <c r="W33">
        <v>0.39100000000000001</v>
      </c>
      <c r="X33">
        <v>1.2999999999999999E-2</v>
      </c>
      <c r="Y33">
        <v>0.73599999999999999</v>
      </c>
      <c r="Z33">
        <v>0.78700000000000003</v>
      </c>
      <c r="AA33">
        <v>1.6E-2</v>
      </c>
      <c r="AB33">
        <v>0</v>
      </c>
      <c r="AC33">
        <v>4</v>
      </c>
      <c r="AD33">
        <v>39.989837398373986</v>
      </c>
      <c r="AE33">
        <v>37.398373983739837</v>
      </c>
      <c r="AF33">
        <v>22.61178861788618</v>
      </c>
      <c r="AG33" s="2">
        <f t="shared" si="1"/>
        <v>65.306122448979593</v>
      </c>
      <c r="AH33" s="2">
        <f t="shared" si="2"/>
        <v>9.4907407407407413E-2</v>
      </c>
      <c r="AI33">
        <v>0.42606707317073172</v>
      </c>
      <c r="AJ33">
        <v>0.39989837398373984</v>
      </c>
      <c r="AL33">
        <v>-1.5863961673486739</v>
      </c>
      <c r="AM33">
        <v>1355.944499493753</v>
      </c>
      <c r="AN33">
        <v>1391.627319335938</v>
      </c>
      <c r="AO33">
        <v>0.91468119621276855</v>
      </c>
      <c r="AP33">
        <v>1357.945678710938</v>
      </c>
      <c r="AQ33">
        <v>1352.2121475825991</v>
      </c>
      <c r="AR33">
        <v>1354.18163203515</v>
      </c>
      <c r="AS33">
        <v>2.547250509262085</v>
      </c>
      <c r="AT33">
        <v>-4.196366210751421</v>
      </c>
      <c r="AU33">
        <v>-3.9532147847507351</v>
      </c>
      <c r="AV33">
        <v>1</v>
      </c>
    </row>
    <row r="34" spans="1:48" x14ac:dyDescent="0.3">
      <c r="A34">
        <v>1</v>
      </c>
      <c r="B34">
        <v>51.289000000000001</v>
      </c>
      <c r="C34">
        <v>0.29299999999999998</v>
      </c>
      <c r="D34">
        <v>1.026</v>
      </c>
      <c r="E34">
        <v>0.40799999999999997</v>
      </c>
      <c r="F34">
        <v>13.932</v>
      </c>
      <c r="G34">
        <v>0.41699999999999998</v>
      </c>
      <c r="H34">
        <v>13.113</v>
      </c>
      <c r="I34">
        <v>19.096</v>
      </c>
      <c r="J34">
        <v>0.19500000000000001</v>
      </c>
      <c r="K34">
        <v>1E-3</v>
      </c>
      <c r="L34">
        <v>5.7000000000000002E-2</v>
      </c>
      <c r="M34">
        <v>0</v>
      </c>
      <c r="N34" s="1">
        <f t="shared" ref="N34:N65" si="3">SUM(B34:M34)</f>
        <v>99.827000000000012</v>
      </c>
      <c r="O34" s="1" t="s">
        <v>82</v>
      </c>
      <c r="P34" t="str" cm="1">
        <f t="array" ref="P34">_xlfn.IFS(A34=1,"Core",A34=2,"Rim",TRUE,"Mantle")</f>
        <v>Core</v>
      </c>
      <c r="Q34" s="1" t="s">
        <v>93</v>
      </c>
      <c r="R34">
        <v>1.946</v>
      </c>
      <c r="S34">
        <v>8.0000000000000002E-3</v>
      </c>
      <c r="T34">
        <v>4.5999999999999999E-2</v>
      </c>
      <c r="U34">
        <v>1.2E-2</v>
      </c>
      <c r="V34">
        <v>4.8000000000000001E-2</v>
      </c>
      <c r="W34">
        <v>0.39400000000000002</v>
      </c>
      <c r="X34">
        <v>1.2999999999999999E-2</v>
      </c>
      <c r="Y34">
        <v>0.74099999999999999</v>
      </c>
      <c r="Z34">
        <v>0.77600000000000002</v>
      </c>
      <c r="AA34">
        <v>1.4E-2</v>
      </c>
      <c r="AB34">
        <v>0</v>
      </c>
      <c r="AC34">
        <v>4</v>
      </c>
      <c r="AD34">
        <v>39.350912778904664</v>
      </c>
      <c r="AE34">
        <v>37.57606490872211</v>
      </c>
      <c r="AF34">
        <v>23.073022312373222</v>
      </c>
      <c r="AG34" s="2">
        <f t="shared" ref="AG34:AG65" si="4">Y34/(Y34+W34)*100</f>
        <v>65.28634361233479</v>
      </c>
      <c r="AH34" s="2">
        <f t="shared" ref="AH34:AH65" si="5">V34/(V34+W34)</f>
        <v>0.10859728506787331</v>
      </c>
      <c r="AI34">
        <v>0.42748478701825554</v>
      </c>
      <c r="AJ34">
        <v>0.39350912778904662</v>
      </c>
      <c r="AM34">
        <v>1350.573070546516</v>
      </c>
      <c r="AN34">
        <v>1385.732177734375</v>
      </c>
      <c r="AO34">
        <v>0.93616372346878052</v>
      </c>
      <c r="AP34">
        <v>1355.19482421875</v>
      </c>
      <c r="AS34">
        <v>1.7757847309112551</v>
      </c>
      <c r="AV34">
        <v>1</v>
      </c>
    </row>
    <row r="35" spans="1:48" x14ac:dyDescent="0.3">
      <c r="A35">
        <v>1</v>
      </c>
      <c r="B35">
        <v>51.286999999999999</v>
      </c>
      <c r="C35">
        <v>0.24399999999999999</v>
      </c>
      <c r="D35">
        <v>0.93700000000000006</v>
      </c>
      <c r="E35">
        <v>0.42399999999999999</v>
      </c>
      <c r="F35">
        <v>13.781000000000001</v>
      </c>
      <c r="G35">
        <v>0.35699999999999998</v>
      </c>
      <c r="H35">
        <v>13.035</v>
      </c>
      <c r="I35">
        <v>19.22</v>
      </c>
      <c r="J35">
        <v>0.2</v>
      </c>
      <c r="K35">
        <v>0</v>
      </c>
      <c r="L35">
        <v>7.6999999999999999E-2</v>
      </c>
      <c r="M35">
        <v>3.6999999999999998E-2</v>
      </c>
      <c r="N35" s="1">
        <f t="shared" si="3"/>
        <v>99.599000000000004</v>
      </c>
      <c r="O35" s="1" t="s">
        <v>82</v>
      </c>
      <c r="P35" t="str" cm="1">
        <f t="array" ref="P35">_xlfn.IFS(A35=1,"Core",A35=2,"Rim",TRUE,"Mantle")</f>
        <v>Core</v>
      </c>
      <c r="Q35" s="1" t="s">
        <v>93</v>
      </c>
      <c r="R35">
        <v>1.9510000000000001</v>
      </c>
      <c r="S35">
        <v>7.0000000000000001E-3</v>
      </c>
      <c r="T35">
        <v>4.2000000000000003E-2</v>
      </c>
      <c r="U35">
        <v>1.2999999999999999E-2</v>
      </c>
      <c r="V35">
        <v>4.3999999999999997E-2</v>
      </c>
      <c r="W35">
        <v>0.39500000000000002</v>
      </c>
      <c r="X35">
        <v>1.2E-2</v>
      </c>
      <c r="Y35">
        <v>0.73899999999999999</v>
      </c>
      <c r="Z35">
        <v>0.78300000000000003</v>
      </c>
      <c r="AA35">
        <v>1.4999999999999999E-2</v>
      </c>
      <c r="AB35">
        <v>0</v>
      </c>
      <c r="AC35">
        <v>4</v>
      </c>
      <c r="AD35">
        <v>39.685757729346179</v>
      </c>
      <c r="AE35">
        <v>37.455651292448053</v>
      </c>
      <c r="AF35">
        <v>22.858590978205779</v>
      </c>
      <c r="AG35" s="2">
        <f t="shared" si="4"/>
        <v>65.16754850088185</v>
      </c>
      <c r="AH35" s="2">
        <f t="shared" si="5"/>
        <v>0.10022779043280182</v>
      </c>
      <c r="AI35">
        <v>0.4270146984287887</v>
      </c>
      <c r="AJ35">
        <v>0.39685757729346177</v>
      </c>
      <c r="AL35">
        <v>-2.0672901642326238</v>
      </c>
      <c r="AM35">
        <v>1356.281963293723</v>
      </c>
      <c r="AN35">
        <v>1387.761840820312</v>
      </c>
      <c r="AO35">
        <v>0.73123317956924438</v>
      </c>
      <c r="AP35">
        <v>1370.78662109375</v>
      </c>
      <c r="AQ35">
        <v>1311.0084572220319</v>
      </c>
      <c r="AR35">
        <v>1310.617233408788</v>
      </c>
      <c r="AS35">
        <v>2.039689302444458</v>
      </c>
      <c r="AT35">
        <v>-9.2145493806829109</v>
      </c>
      <c r="AU35">
        <v>-9.262870180474728</v>
      </c>
      <c r="AV35">
        <v>1</v>
      </c>
    </row>
    <row r="36" spans="1:48" x14ac:dyDescent="0.3">
      <c r="A36">
        <v>1</v>
      </c>
      <c r="B36">
        <v>51.154000000000003</v>
      </c>
      <c r="C36">
        <v>0.26300000000000001</v>
      </c>
      <c r="D36">
        <v>0.94</v>
      </c>
      <c r="E36">
        <v>0.42599999999999999</v>
      </c>
      <c r="F36">
        <v>13.459</v>
      </c>
      <c r="G36">
        <v>0.39400000000000002</v>
      </c>
      <c r="H36">
        <v>12.928000000000001</v>
      </c>
      <c r="I36">
        <v>19.206</v>
      </c>
      <c r="J36">
        <v>0.222</v>
      </c>
      <c r="K36">
        <v>0</v>
      </c>
      <c r="L36">
        <v>6.3E-2</v>
      </c>
      <c r="M36">
        <v>3.1E-2</v>
      </c>
      <c r="N36" s="1">
        <f t="shared" si="3"/>
        <v>99.086000000000013</v>
      </c>
      <c r="O36" s="1" t="s">
        <v>82</v>
      </c>
      <c r="P36" t="str" cm="1">
        <f t="array" ref="P36">_xlfn.IFS(A36=1,"Core",A36=2,"Rim",TRUE,"Mantle")</f>
        <v>Core</v>
      </c>
      <c r="Q36" s="1" t="s">
        <v>93</v>
      </c>
      <c r="R36">
        <v>1.9550000000000001</v>
      </c>
      <c r="S36">
        <v>8.0000000000000002E-3</v>
      </c>
      <c r="T36">
        <v>4.2000000000000003E-2</v>
      </c>
      <c r="U36">
        <v>1.2999999999999999E-2</v>
      </c>
      <c r="V36">
        <v>3.5999999999999997E-2</v>
      </c>
      <c r="W36">
        <v>0.39400000000000002</v>
      </c>
      <c r="X36">
        <v>1.2999999999999999E-2</v>
      </c>
      <c r="Y36">
        <v>0.73599999999999999</v>
      </c>
      <c r="Z36">
        <v>0.78600000000000003</v>
      </c>
      <c r="AA36">
        <v>1.6E-2</v>
      </c>
      <c r="AB36">
        <v>0</v>
      </c>
      <c r="AC36">
        <v>4</v>
      </c>
      <c r="AD36">
        <v>40</v>
      </c>
      <c r="AE36">
        <v>37.45547073791348</v>
      </c>
      <c r="AF36">
        <v>22.544529262086513</v>
      </c>
      <c r="AG36" s="2">
        <f t="shared" si="4"/>
        <v>65.132743362831874</v>
      </c>
      <c r="AH36" s="2">
        <f t="shared" si="5"/>
        <v>8.3720930232558138E-2</v>
      </c>
      <c r="AI36">
        <v>0.42544529262086517</v>
      </c>
      <c r="AJ36">
        <v>0.4</v>
      </c>
      <c r="AL36">
        <v>-1.4670918162500011</v>
      </c>
      <c r="AM36">
        <v>1356.9423812912551</v>
      </c>
      <c r="AN36">
        <v>1386.6572265625</v>
      </c>
      <c r="AO36">
        <v>1.134183526039124</v>
      </c>
      <c r="AP36">
        <v>1359.50341796875</v>
      </c>
      <c r="AQ36">
        <v>1356.532388465527</v>
      </c>
      <c r="AR36">
        <v>1359.1234018280629</v>
      </c>
      <c r="AS36">
        <v>2.189109086990356</v>
      </c>
      <c r="AT36">
        <v>-3.6952973959901101</v>
      </c>
      <c r="AU36">
        <v>-3.3754740703112631</v>
      </c>
      <c r="AV36">
        <v>1</v>
      </c>
    </row>
    <row r="37" spans="1:48" x14ac:dyDescent="0.3">
      <c r="A37">
        <v>1</v>
      </c>
      <c r="B37">
        <v>51.12</v>
      </c>
      <c r="C37">
        <v>0.246</v>
      </c>
      <c r="D37">
        <v>0.95399999999999996</v>
      </c>
      <c r="E37">
        <v>0.432</v>
      </c>
      <c r="F37">
        <v>13.624000000000001</v>
      </c>
      <c r="G37">
        <v>0.36699999999999999</v>
      </c>
      <c r="H37">
        <v>12.943</v>
      </c>
      <c r="I37">
        <v>19.263999999999999</v>
      </c>
      <c r="J37">
        <v>0.189</v>
      </c>
      <c r="K37">
        <v>0</v>
      </c>
      <c r="L37">
        <v>5.8000000000000003E-2</v>
      </c>
      <c r="M37">
        <v>8.0000000000000002E-3</v>
      </c>
      <c r="N37" s="1">
        <f t="shared" si="3"/>
        <v>99.204999999999998</v>
      </c>
      <c r="O37" s="1" t="s">
        <v>82</v>
      </c>
      <c r="P37" t="str" cm="1">
        <f t="array" ref="P37">_xlfn.IFS(A37=1,"Core",A37=2,"Rim",TRUE,"Mantle")</f>
        <v>Core</v>
      </c>
      <c r="Q37" s="1" t="s">
        <v>93</v>
      </c>
      <c r="R37">
        <v>1.952</v>
      </c>
      <c r="S37">
        <v>7.0000000000000001E-3</v>
      </c>
      <c r="T37">
        <v>4.2999999999999997E-2</v>
      </c>
      <c r="U37">
        <v>1.2999999999999999E-2</v>
      </c>
      <c r="V37">
        <v>4.1000000000000002E-2</v>
      </c>
      <c r="W37">
        <v>0.39400000000000002</v>
      </c>
      <c r="X37">
        <v>1.2E-2</v>
      </c>
      <c r="Y37">
        <v>0.73599999999999999</v>
      </c>
      <c r="Z37">
        <v>0.78800000000000003</v>
      </c>
      <c r="AA37">
        <v>1.4E-2</v>
      </c>
      <c r="AB37">
        <v>0</v>
      </c>
      <c r="AC37">
        <v>4</v>
      </c>
      <c r="AD37">
        <v>39.979705733130395</v>
      </c>
      <c r="AE37">
        <v>37.341451040081182</v>
      </c>
      <c r="AF37">
        <v>22.678843226788434</v>
      </c>
      <c r="AG37" s="2">
        <f t="shared" si="4"/>
        <v>65.132743362831874</v>
      </c>
      <c r="AH37" s="2">
        <f t="shared" si="5"/>
        <v>9.4252873563218389E-2</v>
      </c>
      <c r="AI37">
        <v>0.42668696093353631</v>
      </c>
      <c r="AJ37">
        <v>0.39979705733130394</v>
      </c>
      <c r="AL37">
        <v>-2.0633024241451778</v>
      </c>
      <c r="AM37">
        <v>1354.6388959945409</v>
      </c>
      <c r="AN37">
        <v>1387.3291015625</v>
      </c>
      <c r="AO37">
        <v>1.0053327083587651</v>
      </c>
      <c r="AP37">
        <v>1366.86083984375</v>
      </c>
      <c r="AQ37">
        <v>1335.4328280484201</v>
      </c>
      <c r="AR37">
        <v>1337.832906135345</v>
      </c>
      <c r="AS37">
        <v>2.261095523834229</v>
      </c>
      <c r="AT37">
        <v>-6.2311815308858058</v>
      </c>
      <c r="AU37">
        <v>-5.9348032126879229</v>
      </c>
      <c r="AV37">
        <v>1</v>
      </c>
    </row>
    <row r="38" spans="1:48" x14ac:dyDescent="0.3">
      <c r="A38">
        <v>1</v>
      </c>
      <c r="B38">
        <v>51.335999999999999</v>
      </c>
      <c r="C38">
        <v>0.22500000000000001</v>
      </c>
      <c r="D38">
        <v>0.96</v>
      </c>
      <c r="E38">
        <v>0.439</v>
      </c>
      <c r="F38">
        <v>13.678000000000001</v>
      </c>
      <c r="G38">
        <v>0.38100000000000001</v>
      </c>
      <c r="H38">
        <v>12.997999999999999</v>
      </c>
      <c r="I38">
        <v>19.28</v>
      </c>
      <c r="J38">
        <v>0.19800000000000001</v>
      </c>
      <c r="K38">
        <v>0</v>
      </c>
      <c r="L38">
        <v>0.09</v>
      </c>
      <c r="M38">
        <v>1.4999999999999999E-2</v>
      </c>
      <c r="N38" s="1">
        <f t="shared" si="3"/>
        <v>99.600000000000009</v>
      </c>
      <c r="O38" s="1" t="s">
        <v>82</v>
      </c>
      <c r="P38" t="str" cm="1">
        <f t="array" ref="P38">_xlfn.IFS(A38=1,"Core",A38=2,"Rim",TRUE,"Mantle")</f>
        <v>Core</v>
      </c>
      <c r="Q38" s="1" t="s">
        <v>93</v>
      </c>
      <c r="R38">
        <v>1.9530000000000001</v>
      </c>
      <c r="S38">
        <v>6.0000000000000001E-3</v>
      </c>
      <c r="T38">
        <v>4.2999999999999997E-2</v>
      </c>
      <c r="U38">
        <v>1.2999999999999999E-2</v>
      </c>
      <c r="V38">
        <v>0.04</v>
      </c>
      <c r="W38">
        <v>0.39500000000000002</v>
      </c>
      <c r="X38">
        <v>1.2E-2</v>
      </c>
      <c r="Y38">
        <v>0.73699999999999999</v>
      </c>
      <c r="Z38">
        <v>0.78600000000000003</v>
      </c>
      <c r="AA38">
        <v>1.4999999999999999E-2</v>
      </c>
      <c r="AB38">
        <v>0</v>
      </c>
      <c r="AC38">
        <v>4</v>
      </c>
      <c r="AD38">
        <v>39.898477157360404</v>
      </c>
      <c r="AE38">
        <v>37.411167512690362</v>
      </c>
      <c r="AF38">
        <v>22.690355329949242</v>
      </c>
      <c r="AG38" s="2">
        <f t="shared" si="4"/>
        <v>65.10600706713781</v>
      </c>
      <c r="AH38" s="2">
        <f t="shared" si="5"/>
        <v>9.1954022988505746E-2</v>
      </c>
      <c r="AI38">
        <v>0.42639593908629442</v>
      </c>
      <c r="AJ38">
        <v>0.39898477157360401</v>
      </c>
      <c r="AL38">
        <v>-1.805043273366248</v>
      </c>
      <c r="AM38">
        <v>1355.3125661983111</v>
      </c>
      <c r="AN38">
        <v>1388.846313476562</v>
      </c>
      <c r="AO38">
        <v>0.90038257837295532</v>
      </c>
      <c r="AP38">
        <v>1363.276489257812</v>
      </c>
      <c r="AQ38">
        <v>1348.928844175126</v>
      </c>
      <c r="AR38">
        <v>1352.048305369729</v>
      </c>
      <c r="AS38">
        <v>2.3312909603118901</v>
      </c>
      <c r="AT38">
        <v>-4.644418673394739</v>
      </c>
      <c r="AU38">
        <v>-4.2593905158492618</v>
      </c>
      <c r="AV38">
        <v>1</v>
      </c>
    </row>
    <row r="39" spans="1:48" x14ac:dyDescent="0.3">
      <c r="A39">
        <v>1</v>
      </c>
      <c r="B39">
        <v>51.514000000000003</v>
      </c>
      <c r="C39">
        <v>0.28399999999999997</v>
      </c>
      <c r="D39">
        <v>0.95199999999999996</v>
      </c>
      <c r="E39">
        <v>0.41299999999999998</v>
      </c>
      <c r="F39">
        <v>13.3</v>
      </c>
      <c r="G39">
        <v>0.35199999999999998</v>
      </c>
      <c r="H39">
        <v>13.026999999999999</v>
      </c>
      <c r="I39">
        <v>19.434000000000001</v>
      </c>
      <c r="J39">
        <v>0.19600000000000001</v>
      </c>
      <c r="K39">
        <v>2E-3</v>
      </c>
      <c r="L39">
        <v>6.6000000000000003E-2</v>
      </c>
      <c r="M39">
        <v>1.7999999999999999E-2</v>
      </c>
      <c r="N39" s="1">
        <f t="shared" si="3"/>
        <v>99.557999999999993</v>
      </c>
      <c r="O39" s="1" t="s">
        <v>82</v>
      </c>
      <c r="P39" t="str" cm="1">
        <f t="array" ref="P39">_xlfn.IFS(A39=1,"Core",A39=2,"Rim",TRUE,"Mantle")</f>
        <v>Core</v>
      </c>
      <c r="Q39" s="1" t="s">
        <v>93</v>
      </c>
      <c r="R39">
        <v>1.958</v>
      </c>
      <c r="S39">
        <v>8.0000000000000002E-3</v>
      </c>
      <c r="T39">
        <v>4.2999999999999997E-2</v>
      </c>
      <c r="U39">
        <v>1.2E-2</v>
      </c>
      <c r="V39">
        <v>2.5999999999999999E-2</v>
      </c>
      <c r="W39">
        <v>0.39600000000000002</v>
      </c>
      <c r="X39">
        <v>1.0999999999999999E-2</v>
      </c>
      <c r="Y39">
        <v>0.73799999999999999</v>
      </c>
      <c r="Z39">
        <v>0.79200000000000004</v>
      </c>
      <c r="AA39">
        <v>1.4E-2</v>
      </c>
      <c r="AB39">
        <v>0</v>
      </c>
      <c r="AC39">
        <v>4</v>
      </c>
      <c r="AD39">
        <v>40.346408558329088</v>
      </c>
      <c r="AE39">
        <v>37.595517065715747</v>
      </c>
      <c r="AF39">
        <v>22.058074375955172</v>
      </c>
      <c r="AG39" s="2">
        <f t="shared" si="4"/>
        <v>65.079365079365076</v>
      </c>
      <c r="AH39" s="2">
        <f t="shared" si="5"/>
        <v>6.1611374407582929E-2</v>
      </c>
      <c r="AI39">
        <v>0.42231278655119719</v>
      </c>
      <c r="AJ39">
        <v>0.40346408558329089</v>
      </c>
      <c r="AL39">
        <v>-1.5371461212525011</v>
      </c>
      <c r="AM39">
        <v>1360.491012422322</v>
      </c>
      <c r="AN39">
        <v>1387.045532226562</v>
      </c>
      <c r="AO39">
        <v>0.9212680459022522</v>
      </c>
      <c r="AP39">
        <v>1367.827758789062</v>
      </c>
      <c r="AQ39">
        <v>1365.147529540091</v>
      </c>
      <c r="AR39">
        <v>1371.3559681387151</v>
      </c>
      <c r="AS39">
        <v>2.2921667098999019</v>
      </c>
      <c r="AT39">
        <v>-2.7542900703633681</v>
      </c>
      <c r="AU39">
        <v>-1.988504327539925</v>
      </c>
      <c r="AV39">
        <v>1</v>
      </c>
    </row>
    <row r="40" spans="1:48" x14ac:dyDescent="0.3">
      <c r="A40">
        <v>1</v>
      </c>
      <c r="B40">
        <v>51.603999999999999</v>
      </c>
      <c r="C40">
        <v>0.255</v>
      </c>
      <c r="D40">
        <v>0.94399999999999995</v>
      </c>
      <c r="E40">
        <v>0.44400000000000001</v>
      </c>
      <c r="F40">
        <v>13.647</v>
      </c>
      <c r="G40">
        <v>0.375</v>
      </c>
      <c r="H40">
        <v>13.041</v>
      </c>
      <c r="I40">
        <v>19.376000000000001</v>
      </c>
      <c r="J40">
        <v>0.22</v>
      </c>
      <c r="K40">
        <v>2E-3</v>
      </c>
      <c r="L40">
        <v>0.104</v>
      </c>
      <c r="M40">
        <v>3.3000000000000002E-2</v>
      </c>
      <c r="N40" s="1">
        <f t="shared" si="3"/>
        <v>100.045</v>
      </c>
      <c r="O40" s="1" t="s">
        <v>82</v>
      </c>
      <c r="P40" t="str" cm="1">
        <f t="array" ref="P40">_xlfn.IFS(A40=1,"Core",A40=2,"Rim",TRUE,"Mantle")</f>
        <v>Core</v>
      </c>
      <c r="Q40" s="1" t="s">
        <v>93</v>
      </c>
      <c r="R40">
        <v>1.954</v>
      </c>
      <c r="S40">
        <v>7.0000000000000001E-3</v>
      </c>
      <c r="T40">
        <v>4.2000000000000003E-2</v>
      </c>
      <c r="U40">
        <v>1.2999999999999999E-2</v>
      </c>
      <c r="V40">
        <v>3.7999999999999999E-2</v>
      </c>
      <c r="W40">
        <v>0.39500000000000002</v>
      </c>
      <c r="X40">
        <v>1.2E-2</v>
      </c>
      <c r="Y40">
        <v>0.73599999999999999</v>
      </c>
      <c r="Z40">
        <v>0.78600000000000003</v>
      </c>
      <c r="AA40">
        <v>1.6E-2</v>
      </c>
      <c r="AB40">
        <v>0</v>
      </c>
      <c r="AC40">
        <v>4</v>
      </c>
      <c r="AD40">
        <v>39.959328927300461</v>
      </c>
      <c r="AE40">
        <v>37.417386883579049</v>
      </c>
      <c r="AF40">
        <v>22.623284189120486</v>
      </c>
      <c r="AG40" s="2">
        <f t="shared" si="4"/>
        <v>65.075154730327142</v>
      </c>
      <c r="AH40" s="2">
        <f t="shared" si="5"/>
        <v>8.7759815242494224E-2</v>
      </c>
      <c r="AI40">
        <v>0.42602948652770717</v>
      </c>
      <c r="AJ40">
        <v>0.39959328927300464</v>
      </c>
      <c r="AL40">
        <v>-1.5737447781488889</v>
      </c>
      <c r="AM40">
        <v>1358.092851804101</v>
      </c>
      <c r="AN40">
        <v>1388.692016601562</v>
      </c>
      <c r="AO40">
        <v>0.90554201602935791</v>
      </c>
      <c r="AP40">
        <v>1366.014404296875</v>
      </c>
      <c r="AQ40">
        <v>1352.362017824217</v>
      </c>
      <c r="AR40">
        <v>1354.4363471860941</v>
      </c>
      <c r="AS40">
        <v>2.6554257869720459</v>
      </c>
      <c r="AT40">
        <v>-4.1854851915522886</v>
      </c>
      <c r="AU40">
        <v>-3.9294013637727758</v>
      </c>
      <c r="AV40">
        <v>1</v>
      </c>
    </row>
    <row r="41" spans="1:48" x14ac:dyDescent="0.3">
      <c r="A41">
        <v>1</v>
      </c>
      <c r="B41">
        <v>51.316000000000003</v>
      </c>
      <c r="C41">
        <v>0.26400000000000001</v>
      </c>
      <c r="D41">
        <v>0.96399999999999997</v>
      </c>
      <c r="E41">
        <v>0.40400000000000003</v>
      </c>
      <c r="F41">
        <v>13.439</v>
      </c>
      <c r="G41">
        <v>0.40100000000000002</v>
      </c>
      <c r="H41">
        <v>13.013</v>
      </c>
      <c r="I41">
        <v>19.324000000000002</v>
      </c>
      <c r="J41">
        <v>0.16900000000000001</v>
      </c>
      <c r="K41">
        <v>0</v>
      </c>
      <c r="L41">
        <v>5.3999999999999999E-2</v>
      </c>
      <c r="M41">
        <v>0</v>
      </c>
      <c r="N41" s="1">
        <f t="shared" si="3"/>
        <v>99.347999999999999</v>
      </c>
      <c r="O41" s="1" t="s">
        <v>82</v>
      </c>
      <c r="P41" t="str" cm="1">
        <f t="array" ref="P41">_xlfn.IFS(A41=1,"Core",A41=2,"Rim",TRUE,"Mantle")</f>
        <v>Core</v>
      </c>
      <c r="Q41" s="1" t="s">
        <v>93</v>
      </c>
      <c r="R41">
        <v>1.9550000000000001</v>
      </c>
      <c r="S41">
        <v>8.0000000000000002E-3</v>
      </c>
      <c r="T41">
        <v>4.2999999999999997E-2</v>
      </c>
      <c r="U41">
        <v>1.2E-2</v>
      </c>
      <c r="V41">
        <v>3.1E-2</v>
      </c>
      <c r="W41">
        <v>0.39700000000000002</v>
      </c>
      <c r="X41">
        <v>1.2999999999999999E-2</v>
      </c>
      <c r="Y41">
        <v>0.73899999999999999</v>
      </c>
      <c r="Z41">
        <v>0.78900000000000003</v>
      </c>
      <c r="AA41">
        <v>1.2E-2</v>
      </c>
      <c r="AB41">
        <v>0</v>
      </c>
      <c r="AC41">
        <v>4</v>
      </c>
      <c r="AD41">
        <v>40.071102082275274</v>
      </c>
      <c r="AE41">
        <v>37.531742001015736</v>
      </c>
      <c r="AF41">
        <v>22.397155916708993</v>
      </c>
      <c r="AG41" s="2">
        <f t="shared" si="4"/>
        <v>65.052816901408434</v>
      </c>
      <c r="AH41" s="2">
        <f t="shared" si="5"/>
        <v>7.2429906542056069E-2</v>
      </c>
      <c r="AI41">
        <v>0.42432706957846633</v>
      </c>
      <c r="AJ41">
        <v>0.40071102082275273</v>
      </c>
      <c r="AL41">
        <v>-1.9105267424684631</v>
      </c>
      <c r="AM41">
        <v>1352.8721965480579</v>
      </c>
      <c r="AN41">
        <v>1385.567993164062</v>
      </c>
      <c r="AO41">
        <v>0.98492991924285889</v>
      </c>
      <c r="AP41">
        <v>1355.728149414062</v>
      </c>
      <c r="AQ41">
        <v>1357.0176504961039</v>
      </c>
      <c r="AR41">
        <v>1363.313164077382</v>
      </c>
      <c r="AS41">
        <v>2.0596847534179692</v>
      </c>
      <c r="AT41">
        <v>-3.739363436688564</v>
      </c>
      <c r="AU41">
        <v>-2.9627551670819852</v>
      </c>
      <c r="AV41">
        <v>1</v>
      </c>
    </row>
    <row r="42" spans="1:48" x14ac:dyDescent="0.3">
      <c r="A42">
        <v>1</v>
      </c>
      <c r="B42">
        <v>51.143999999999998</v>
      </c>
      <c r="C42">
        <v>0.23899999999999999</v>
      </c>
      <c r="D42">
        <v>0.90400000000000003</v>
      </c>
      <c r="E42">
        <v>0.41499999999999998</v>
      </c>
      <c r="F42">
        <v>13.457000000000001</v>
      </c>
      <c r="G42">
        <v>0.36599999999999999</v>
      </c>
      <c r="H42">
        <v>12.893000000000001</v>
      </c>
      <c r="I42">
        <v>19.335000000000001</v>
      </c>
      <c r="J42">
        <v>0.19700000000000001</v>
      </c>
      <c r="K42">
        <v>0</v>
      </c>
      <c r="L42">
        <v>7.4999999999999997E-2</v>
      </c>
      <c r="M42">
        <v>6.0000000000000001E-3</v>
      </c>
      <c r="N42" s="1">
        <f t="shared" si="3"/>
        <v>99.030999999999992</v>
      </c>
      <c r="O42" s="1" t="s">
        <v>82</v>
      </c>
      <c r="P42" t="str" cm="1">
        <f t="array" ref="P42">_xlfn.IFS(A42=1,"Core",A42=2,"Rim",TRUE,"Mantle")</f>
        <v>Core</v>
      </c>
      <c r="Q42" s="1" t="s">
        <v>93</v>
      </c>
      <c r="R42">
        <v>1.956</v>
      </c>
      <c r="S42">
        <v>7.0000000000000001E-3</v>
      </c>
      <c r="T42">
        <v>4.1000000000000002E-2</v>
      </c>
      <c r="U42">
        <v>1.2999999999999999E-2</v>
      </c>
      <c r="V42">
        <v>3.5999999999999997E-2</v>
      </c>
      <c r="W42">
        <v>0.39500000000000002</v>
      </c>
      <c r="X42">
        <v>1.2E-2</v>
      </c>
      <c r="Y42">
        <v>0.73499999999999999</v>
      </c>
      <c r="Z42">
        <v>0.79200000000000004</v>
      </c>
      <c r="AA42">
        <v>1.4999999999999999E-2</v>
      </c>
      <c r="AB42">
        <v>0</v>
      </c>
      <c r="AC42">
        <v>4</v>
      </c>
      <c r="AD42">
        <v>40.203045685279193</v>
      </c>
      <c r="AE42">
        <v>37.309644670050766</v>
      </c>
      <c r="AF42">
        <v>22.487309644670049</v>
      </c>
      <c r="AG42" s="2">
        <f t="shared" si="4"/>
        <v>65.044247787610615</v>
      </c>
      <c r="AH42" s="2">
        <f t="shared" si="5"/>
        <v>8.3526682134570762E-2</v>
      </c>
      <c r="AI42">
        <v>0.42588832487309647</v>
      </c>
      <c r="AJ42">
        <v>0.40203045685279193</v>
      </c>
      <c r="AL42">
        <v>-1.8773444145571681</v>
      </c>
      <c r="AM42">
        <v>1356.2525861749209</v>
      </c>
      <c r="AN42">
        <v>1384.771728515625</v>
      </c>
      <c r="AO42">
        <v>1.0302184820175171</v>
      </c>
      <c r="AP42">
        <v>1367.8720703125</v>
      </c>
      <c r="AQ42">
        <v>1348.850421013846</v>
      </c>
      <c r="AR42">
        <v>1352.805121815345</v>
      </c>
      <c r="AS42">
        <v>2.124817848205566</v>
      </c>
      <c r="AT42">
        <v>-4.6394096997669294</v>
      </c>
      <c r="AU42">
        <v>-4.1512467096348864</v>
      </c>
      <c r="AV42">
        <v>1</v>
      </c>
    </row>
    <row r="43" spans="1:48" x14ac:dyDescent="0.3">
      <c r="A43">
        <v>1</v>
      </c>
      <c r="B43">
        <v>52.148000000000003</v>
      </c>
      <c r="C43">
        <v>0.23300000000000001</v>
      </c>
      <c r="D43">
        <v>0.88900000000000001</v>
      </c>
      <c r="E43">
        <v>0.38700000000000001</v>
      </c>
      <c r="F43">
        <v>13.43</v>
      </c>
      <c r="G43">
        <v>0.4</v>
      </c>
      <c r="H43">
        <v>13.254</v>
      </c>
      <c r="I43">
        <v>19.492999999999999</v>
      </c>
      <c r="J43">
        <v>0.188</v>
      </c>
      <c r="K43">
        <v>0</v>
      </c>
      <c r="L43">
        <v>8.5000000000000006E-2</v>
      </c>
      <c r="M43">
        <v>0</v>
      </c>
      <c r="N43" s="1">
        <f t="shared" si="3"/>
        <v>100.50700000000001</v>
      </c>
      <c r="O43" s="1" t="s">
        <v>82</v>
      </c>
      <c r="P43" t="str" cm="1">
        <f t="array" ref="P43">_xlfn.IFS(A43=1,"Core",A43=2,"Rim",TRUE,"Mantle")</f>
        <v>Core</v>
      </c>
      <c r="Q43" s="1" t="s">
        <v>93</v>
      </c>
      <c r="R43">
        <v>1.9630000000000001</v>
      </c>
      <c r="S43">
        <v>7.0000000000000001E-3</v>
      </c>
      <c r="T43">
        <v>3.9E-2</v>
      </c>
      <c r="U43">
        <v>1.2E-2</v>
      </c>
      <c r="V43">
        <v>2.3E-2</v>
      </c>
      <c r="W43">
        <v>0.4</v>
      </c>
      <c r="X43">
        <v>1.2999999999999999E-2</v>
      </c>
      <c r="Y43">
        <v>0.74399999999999999</v>
      </c>
      <c r="Z43">
        <v>0.78600000000000003</v>
      </c>
      <c r="AA43">
        <v>1.4E-2</v>
      </c>
      <c r="AB43">
        <v>0</v>
      </c>
      <c r="AC43">
        <v>4</v>
      </c>
      <c r="AD43">
        <v>39.979654120040692</v>
      </c>
      <c r="AE43">
        <v>37.843336724313325</v>
      </c>
      <c r="AF43">
        <v>22.177009155645987</v>
      </c>
      <c r="AG43" s="2">
        <f t="shared" si="4"/>
        <v>65.034965034965026</v>
      </c>
      <c r="AH43" s="2">
        <f t="shared" si="5"/>
        <v>5.4373522458628837E-2</v>
      </c>
      <c r="AI43">
        <v>0.42166836215666337</v>
      </c>
      <c r="AJ43">
        <v>0.39979654120040692</v>
      </c>
      <c r="AL43">
        <v>-1.4135964383421931</v>
      </c>
      <c r="AM43">
        <v>1358.6709034116591</v>
      </c>
      <c r="AN43">
        <v>1380.055419921875</v>
      </c>
      <c r="AO43">
        <v>1.1349895000457759</v>
      </c>
      <c r="AP43">
        <v>1351.838989257812</v>
      </c>
      <c r="AQ43">
        <v>1371.0794873796019</v>
      </c>
      <c r="AR43">
        <v>1379.2172638250181</v>
      </c>
      <c r="AS43">
        <v>2.2004919052124019</v>
      </c>
      <c r="AT43">
        <v>-2.2764308622786298</v>
      </c>
      <c r="AU43">
        <v>-1.274175635938303</v>
      </c>
      <c r="AV43">
        <v>1</v>
      </c>
    </row>
    <row r="44" spans="1:48" x14ac:dyDescent="0.3">
      <c r="A44">
        <v>1</v>
      </c>
      <c r="B44">
        <v>50.954999999999998</v>
      </c>
      <c r="C44">
        <v>0.29199999999999998</v>
      </c>
      <c r="D44">
        <v>1.111</v>
      </c>
      <c r="E44">
        <v>0.45600000000000002</v>
      </c>
      <c r="F44">
        <v>14.321</v>
      </c>
      <c r="G44">
        <v>0.42</v>
      </c>
      <c r="H44">
        <v>13.138999999999999</v>
      </c>
      <c r="I44">
        <v>18.553000000000001</v>
      </c>
      <c r="J44">
        <v>0.20699999999999999</v>
      </c>
      <c r="K44">
        <v>4.0000000000000001E-3</v>
      </c>
      <c r="L44">
        <v>7.9000000000000001E-2</v>
      </c>
      <c r="M44">
        <v>0</v>
      </c>
      <c r="N44" s="1">
        <f t="shared" si="3"/>
        <v>99.536999999999992</v>
      </c>
      <c r="O44" s="1" t="s">
        <v>82</v>
      </c>
      <c r="P44" t="str" cm="1">
        <f t="array" ref="P44">_xlfn.IFS(A44=1,"Core",A44=2,"Rim",TRUE,"Mantle")</f>
        <v>Core</v>
      </c>
      <c r="Q44" s="1" t="s">
        <v>93</v>
      </c>
      <c r="R44">
        <v>1.94</v>
      </c>
      <c r="S44">
        <v>8.0000000000000002E-3</v>
      </c>
      <c r="T44">
        <v>0.05</v>
      </c>
      <c r="U44">
        <v>1.4E-2</v>
      </c>
      <c r="V44">
        <v>5.5E-2</v>
      </c>
      <c r="W44">
        <v>0.40200000000000002</v>
      </c>
      <c r="X44">
        <v>1.4E-2</v>
      </c>
      <c r="Y44">
        <v>0.746</v>
      </c>
      <c r="Z44">
        <v>0.75700000000000001</v>
      </c>
      <c r="AA44">
        <v>1.4999999999999999E-2</v>
      </c>
      <c r="AB44">
        <v>0</v>
      </c>
      <c r="AC44">
        <v>4</v>
      </c>
      <c r="AD44">
        <v>38.348530901722398</v>
      </c>
      <c r="AE44">
        <v>37.791286727456942</v>
      </c>
      <c r="AF44">
        <v>23.860182370820667</v>
      </c>
      <c r="AG44" s="2">
        <f t="shared" si="4"/>
        <v>64.982578397212535</v>
      </c>
      <c r="AH44" s="2">
        <f t="shared" si="5"/>
        <v>0.12035010940919037</v>
      </c>
      <c r="AI44">
        <v>0.43034447821681865</v>
      </c>
      <c r="AJ44">
        <v>0.383485309017224</v>
      </c>
      <c r="AM44">
        <v>1352.2981658870331</v>
      </c>
      <c r="AN44">
        <v>1375.746826171875</v>
      </c>
      <c r="AO44">
        <v>0.92388540506362915</v>
      </c>
      <c r="AP44">
        <v>1362.747924804688</v>
      </c>
      <c r="AS44">
        <v>2.0009381771087651</v>
      </c>
      <c r="AV44">
        <v>1</v>
      </c>
    </row>
    <row r="45" spans="1:48" x14ac:dyDescent="0.3">
      <c r="A45">
        <v>1</v>
      </c>
      <c r="B45">
        <v>51.57</v>
      </c>
      <c r="C45">
        <v>0.22800000000000001</v>
      </c>
      <c r="D45">
        <v>0.86399999999999999</v>
      </c>
      <c r="E45">
        <v>0.35</v>
      </c>
      <c r="F45">
        <v>13.26</v>
      </c>
      <c r="G45">
        <v>0.376</v>
      </c>
      <c r="H45">
        <v>13.074</v>
      </c>
      <c r="I45">
        <v>19.285</v>
      </c>
      <c r="J45">
        <v>0.19800000000000001</v>
      </c>
      <c r="K45">
        <v>6.0000000000000001E-3</v>
      </c>
      <c r="L45">
        <v>7.3999999999999996E-2</v>
      </c>
      <c r="M45">
        <v>1.0999999999999999E-2</v>
      </c>
      <c r="N45" s="1">
        <f t="shared" si="3"/>
        <v>99.295999999999992</v>
      </c>
      <c r="O45" s="1" t="s">
        <v>82</v>
      </c>
      <c r="P45" t="str" cm="1">
        <f t="array" ref="P45">_xlfn.IFS(A45=1,"Core",A45=2,"Rim",TRUE,"Mantle")</f>
        <v>Core</v>
      </c>
      <c r="Q45" s="1" t="s">
        <v>93</v>
      </c>
      <c r="R45">
        <v>1.9650000000000001</v>
      </c>
      <c r="S45">
        <v>7.0000000000000001E-3</v>
      </c>
      <c r="T45">
        <v>3.9E-2</v>
      </c>
      <c r="U45">
        <v>1.0999999999999999E-2</v>
      </c>
      <c r="V45">
        <v>2.3E-2</v>
      </c>
      <c r="W45">
        <v>0.4</v>
      </c>
      <c r="X45">
        <v>1.2E-2</v>
      </c>
      <c r="Y45">
        <v>0.74199999999999999</v>
      </c>
      <c r="Z45">
        <v>0.78700000000000003</v>
      </c>
      <c r="AA45">
        <v>1.4999999999999999E-2</v>
      </c>
      <c r="AB45">
        <v>0</v>
      </c>
      <c r="AC45">
        <v>4</v>
      </c>
      <c r="AD45">
        <v>40.071283095723018</v>
      </c>
      <c r="AE45">
        <v>37.780040733197559</v>
      </c>
      <c r="AF45">
        <v>22.148676171079433</v>
      </c>
      <c r="AG45" s="2">
        <f t="shared" si="4"/>
        <v>64.973730297723293</v>
      </c>
      <c r="AH45" s="2">
        <f t="shared" si="5"/>
        <v>5.4373522458628837E-2</v>
      </c>
      <c r="AI45">
        <v>0.42184317718940945</v>
      </c>
      <c r="AJ45">
        <v>0.4007128309572302</v>
      </c>
      <c r="AL45">
        <v>-1.226275103375819</v>
      </c>
      <c r="AM45">
        <v>1361.729034754575</v>
      </c>
      <c r="AN45">
        <v>1375.72216796875</v>
      </c>
      <c r="AO45">
        <v>1.373960018157959</v>
      </c>
      <c r="AP45">
        <v>1358.589599609375</v>
      </c>
      <c r="AQ45">
        <v>1374.1220903715371</v>
      </c>
      <c r="AR45">
        <v>1381.787130352551</v>
      </c>
      <c r="AS45">
        <v>2.2139289379119869</v>
      </c>
      <c r="AT45">
        <v>-1.874262972366068</v>
      </c>
      <c r="AU45">
        <v>-0.93007730182045556</v>
      </c>
      <c r="AV45">
        <v>1</v>
      </c>
    </row>
    <row r="46" spans="1:48" x14ac:dyDescent="0.3">
      <c r="A46">
        <v>1</v>
      </c>
      <c r="B46">
        <v>51.311999999999998</v>
      </c>
      <c r="C46">
        <v>0.29799999999999999</v>
      </c>
      <c r="D46">
        <v>0.93200000000000005</v>
      </c>
      <c r="E46">
        <v>0.4</v>
      </c>
      <c r="F46">
        <v>13.654</v>
      </c>
      <c r="G46">
        <v>0.39600000000000002</v>
      </c>
      <c r="H46">
        <v>13.007999999999999</v>
      </c>
      <c r="I46">
        <v>19.242000000000001</v>
      </c>
      <c r="J46">
        <v>0.19400000000000001</v>
      </c>
      <c r="K46">
        <v>0</v>
      </c>
      <c r="L46">
        <v>8.8999999999999996E-2</v>
      </c>
      <c r="M46">
        <v>3.6999999999999998E-2</v>
      </c>
      <c r="N46" s="1">
        <f t="shared" si="3"/>
        <v>99.562000000000012</v>
      </c>
      <c r="O46" s="1" t="s">
        <v>82</v>
      </c>
      <c r="P46" t="str" cm="1">
        <f t="array" ref="P46">_xlfn.IFS(A46=1,"Core",A46=2,"Rim",TRUE,"Mantle")</f>
        <v>Core</v>
      </c>
      <c r="Q46" s="1" t="s">
        <v>93</v>
      </c>
      <c r="R46">
        <v>1.9530000000000001</v>
      </c>
      <c r="S46">
        <v>8.9999999999999993E-3</v>
      </c>
      <c r="T46">
        <v>4.2000000000000003E-2</v>
      </c>
      <c r="U46">
        <v>1.2E-2</v>
      </c>
      <c r="V46">
        <v>3.6999999999999998E-2</v>
      </c>
      <c r="W46">
        <v>0.39800000000000002</v>
      </c>
      <c r="X46">
        <v>1.2999999999999999E-2</v>
      </c>
      <c r="Y46">
        <v>0.73799999999999999</v>
      </c>
      <c r="Z46">
        <v>0.78500000000000003</v>
      </c>
      <c r="AA46">
        <v>1.4E-2</v>
      </c>
      <c r="AB46">
        <v>0</v>
      </c>
      <c r="AC46">
        <v>4</v>
      </c>
      <c r="AD46">
        <v>39.827498731608323</v>
      </c>
      <c r="AE46">
        <v>37.44292237442923</v>
      </c>
      <c r="AF46">
        <v>22.729578893962461</v>
      </c>
      <c r="AG46" s="2">
        <f t="shared" si="4"/>
        <v>64.964788732394368</v>
      </c>
      <c r="AH46" s="2">
        <f t="shared" si="5"/>
        <v>8.5057471264367815E-2</v>
      </c>
      <c r="AI46">
        <v>0.42643328259766622</v>
      </c>
      <c r="AJ46">
        <v>0.39827498731608324</v>
      </c>
      <c r="AL46">
        <v>-1.9849095578369069</v>
      </c>
      <c r="AM46">
        <v>1353.167300437083</v>
      </c>
      <c r="AN46">
        <v>1383.55322265625</v>
      </c>
      <c r="AO46">
        <v>0.99527794122695923</v>
      </c>
      <c r="AP46">
        <v>1358.106079101562</v>
      </c>
      <c r="AQ46">
        <v>1332.1829238430439</v>
      </c>
      <c r="AR46">
        <v>1333.8116515317561</v>
      </c>
      <c r="AS46">
        <v>1.9458625316619871</v>
      </c>
      <c r="AT46">
        <v>-6.5620151086982332</v>
      </c>
      <c r="AU46">
        <v>-6.3608023194410972</v>
      </c>
      <c r="AV46">
        <v>1</v>
      </c>
    </row>
    <row r="47" spans="1:48" x14ac:dyDescent="0.3">
      <c r="A47">
        <v>1</v>
      </c>
      <c r="B47">
        <v>51.677</v>
      </c>
      <c r="C47">
        <v>0.27</v>
      </c>
      <c r="D47">
        <v>0.85799999999999998</v>
      </c>
      <c r="E47">
        <v>0.38900000000000001</v>
      </c>
      <c r="F47">
        <v>13.66</v>
      </c>
      <c r="G47">
        <v>0.39600000000000002</v>
      </c>
      <c r="H47">
        <v>13.14</v>
      </c>
      <c r="I47">
        <v>19.321000000000002</v>
      </c>
      <c r="J47">
        <v>0.17499999999999999</v>
      </c>
      <c r="K47">
        <v>0</v>
      </c>
      <c r="L47">
        <v>6.9000000000000006E-2</v>
      </c>
      <c r="M47">
        <v>2.8000000000000001E-2</v>
      </c>
      <c r="N47" s="1">
        <f t="shared" si="3"/>
        <v>99.983000000000004</v>
      </c>
      <c r="O47" s="1" t="s">
        <v>82</v>
      </c>
      <c r="P47" t="str" cm="1">
        <f t="array" ref="P47">_xlfn.IFS(A47=1,"Core",A47=2,"Rim",TRUE,"Mantle")</f>
        <v>Core</v>
      </c>
      <c r="Q47" s="1" t="s">
        <v>93</v>
      </c>
      <c r="R47">
        <v>1.958</v>
      </c>
      <c r="S47">
        <v>8.0000000000000002E-3</v>
      </c>
      <c r="T47">
        <v>3.7999999999999999E-2</v>
      </c>
      <c r="U47">
        <v>1.2E-2</v>
      </c>
      <c r="V47">
        <v>3.2000000000000001E-2</v>
      </c>
      <c r="W47">
        <v>0.40100000000000002</v>
      </c>
      <c r="X47">
        <v>1.2999999999999999E-2</v>
      </c>
      <c r="Y47">
        <v>0.74199999999999999</v>
      </c>
      <c r="Z47">
        <v>0.78400000000000003</v>
      </c>
      <c r="AA47">
        <v>1.2999999999999999E-2</v>
      </c>
      <c r="AB47">
        <v>0</v>
      </c>
      <c r="AC47">
        <v>4</v>
      </c>
      <c r="AD47">
        <v>39.756592292089252</v>
      </c>
      <c r="AE47">
        <v>37.62677484787018</v>
      </c>
      <c r="AF47">
        <v>22.616632860040571</v>
      </c>
      <c r="AG47" s="2">
        <f t="shared" si="4"/>
        <v>64.916885389326325</v>
      </c>
      <c r="AH47" s="2">
        <f t="shared" si="5"/>
        <v>7.3903002309468821E-2</v>
      </c>
      <c r="AI47">
        <v>0.42494929006085203</v>
      </c>
      <c r="AJ47">
        <v>0.39756592292089254</v>
      </c>
      <c r="AL47">
        <v>-2.111560968485978</v>
      </c>
      <c r="AM47">
        <v>1353.3928684807211</v>
      </c>
      <c r="AN47">
        <v>1380.144897460938</v>
      </c>
      <c r="AO47">
        <v>0.90615373849868774</v>
      </c>
      <c r="AP47">
        <v>1355.059204101562</v>
      </c>
      <c r="AQ47">
        <v>1336.5892676679739</v>
      </c>
      <c r="AR47">
        <v>1340.2066476561999</v>
      </c>
      <c r="AS47">
        <v>2.123126745223999</v>
      </c>
      <c r="AT47">
        <v>-6.1885239213452223</v>
      </c>
      <c r="AU47">
        <v>-5.7420957484622139</v>
      </c>
      <c r="AV47">
        <v>1</v>
      </c>
    </row>
    <row r="48" spans="1:48" x14ac:dyDescent="0.3">
      <c r="A48">
        <v>1</v>
      </c>
      <c r="B48">
        <v>51.442999999999998</v>
      </c>
      <c r="C48">
        <v>0.23499999999999999</v>
      </c>
      <c r="D48">
        <v>0.92400000000000004</v>
      </c>
      <c r="E48">
        <v>0.434</v>
      </c>
      <c r="F48">
        <v>13.548</v>
      </c>
      <c r="G48">
        <v>0.4</v>
      </c>
      <c r="H48">
        <v>13.06</v>
      </c>
      <c r="I48">
        <v>19.242999999999999</v>
      </c>
      <c r="J48">
        <v>0.17799999999999999</v>
      </c>
      <c r="K48">
        <v>0</v>
      </c>
      <c r="L48">
        <v>0.08</v>
      </c>
      <c r="M48">
        <v>0</v>
      </c>
      <c r="N48" s="1">
        <f t="shared" si="3"/>
        <v>99.544999999999987</v>
      </c>
      <c r="O48" s="1" t="s">
        <v>82</v>
      </c>
      <c r="P48" t="str" cm="1">
        <f t="array" ref="P48">_xlfn.IFS(A48=1,"Core",A48=2,"Rim",TRUE,"Mantle")</f>
        <v>Core</v>
      </c>
      <c r="Q48" s="1" t="s">
        <v>93</v>
      </c>
      <c r="R48">
        <v>1.9570000000000001</v>
      </c>
      <c r="S48">
        <v>7.0000000000000001E-3</v>
      </c>
      <c r="T48">
        <v>4.1000000000000002E-2</v>
      </c>
      <c r="U48">
        <v>1.2999999999999999E-2</v>
      </c>
      <c r="V48">
        <v>3.1E-2</v>
      </c>
      <c r="W48">
        <v>0.4</v>
      </c>
      <c r="X48">
        <v>1.2999999999999999E-2</v>
      </c>
      <c r="Y48">
        <v>0.74</v>
      </c>
      <c r="Z48">
        <v>0.78400000000000003</v>
      </c>
      <c r="AA48">
        <v>1.2999999999999999E-2</v>
      </c>
      <c r="AB48">
        <v>0</v>
      </c>
      <c r="AC48">
        <v>4</v>
      </c>
      <c r="AD48">
        <v>39.837398373983739</v>
      </c>
      <c r="AE48">
        <v>37.601626016260155</v>
      </c>
      <c r="AF48">
        <v>22.560975609756099</v>
      </c>
      <c r="AG48" s="2">
        <f t="shared" si="4"/>
        <v>64.912280701754383</v>
      </c>
      <c r="AH48" s="2">
        <f t="shared" si="5"/>
        <v>7.1925754060324823E-2</v>
      </c>
      <c r="AI48">
        <v>0.42479674796747968</v>
      </c>
      <c r="AJ48">
        <v>0.3983739837398374</v>
      </c>
      <c r="AL48">
        <v>-1.783566066149469</v>
      </c>
      <c r="AM48">
        <v>1354.5153134620141</v>
      </c>
      <c r="AN48">
        <v>1386.641967773438</v>
      </c>
      <c r="AO48">
        <v>0.89039760828018188</v>
      </c>
      <c r="AP48">
        <v>1355.488159179688</v>
      </c>
      <c r="AQ48">
        <v>1357.4250437878479</v>
      </c>
      <c r="AR48">
        <v>1362.948996249665</v>
      </c>
      <c r="AS48">
        <v>2.0949981212615971</v>
      </c>
      <c r="AT48">
        <v>-3.752444571939122</v>
      </c>
      <c r="AU48">
        <v>-3.0712730564849018</v>
      </c>
      <c r="AV48">
        <v>1</v>
      </c>
    </row>
    <row r="49" spans="1:48" x14ac:dyDescent="0.3">
      <c r="A49">
        <v>1</v>
      </c>
      <c r="B49">
        <v>51.828000000000003</v>
      </c>
      <c r="C49">
        <v>0.22900000000000001</v>
      </c>
      <c r="D49">
        <v>0.875</v>
      </c>
      <c r="E49">
        <v>0.38300000000000001</v>
      </c>
      <c r="F49">
        <v>13.255000000000001</v>
      </c>
      <c r="G49">
        <v>0.38700000000000001</v>
      </c>
      <c r="H49">
        <v>13.085000000000001</v>
      </c>
      <c r="I49">
        <v>19.405999999999999</v>
      </c>
      <c r="J49">
        <v>0.20300000000000001</v>
      </c>
      <c r="K49">
        <v>3.0000000000000001E-3</v>
      </c>
      <c r="L49">
        <v>5.8000000000000003E-2</v>
      </c>
      <c r="M49">
        <v>0</v>
      </c>
      <c r="N49" s="1">
        <f t="shared" si="3"/>
        <v>99.712000000000018</v>
      </c>
      <c r="O49" s="1" t="s">
        <v>82</v>
      </c>
      <c r="P49" t="str" cm="1">
        <f t="array" ref="P49">_xlfn.IFS(A49=1,"Core",A49=2,"Rim",TRUE,"Mantle")</f>
        <v>Core</v>
      </c>
      <c r="Q49" s="1" t="s">
        <v>93</v>
      </c>
      <c r="R49">
        <v>1.966</v>
      </c>
      <c r="S49">
        <v>7.0000000000000001E-3</v>
      </c>
      <c r="T49">
        <v>3.9E-2</v>
      </c>
      <c r="U49">
        <v>1.0999999999999999E-2</v>
      </c>
      <c r="V49">
        <v>1.9E-2</v>
      </c>
      <c r="W49">
        <v>0.40100000000000002</v>
      </c>
      <c r="X49">
        <v>1.2E-2</v>
      </c>
      <c r="Y49">
        <v>0.74</v>
      </c>
      <c r="Z49">
        <v>0.78900000000000003</v>
      </c>
      <c r="AA49">
        <v>1.4999999999999999E-2</v>
      </c>
      <c r="AB49">
        <v>0</v>
      </c>
      <c r="AC49">
        <v>4</v>
      </c>
      <c r="AD49">
        <v>40.234574196838345</v>
      </c>
      <c r="AE49">
        <v>37.735849056603769</v>
      </c>
      <c r="AF49">
        <v>22.029576746557879</v>
      </c>
      <c r="AG49" s="2">
        <f t="shared" si="4"/>
        <v>64.855390008764232</v>
      </c>
      <c r="AH49" s="2">
        <f t="shared" si="5"/>
        <v>4.523809523809523E-2</v>
      </c>
      <c r="AI49">
        <v>0.42146863844977056</v>
      </c>
      <c r="AJ49">
        <v>0.40234574196838346</v>
      </c>
      <c r="AL49">
        <v>-1.084892468817291</v>
      </c>
      <c r="AM49">
        <v>1361.8504838473</v>
      </c>
      <c r="AN49">
        <v>1376.6474609375</v>
      </c>
      <c r="AO49">
        <v>1.170064330101013</v>
      </c>
      <c r="AP49">
        <v>1354.074584960938</v>
      </c>
      <c r="AQ49">
        <v>1377.09405053307</v>
      </c>
      <c r="AR49">
        <v>1385.7644455491579</v>
      </c>
      <c r="AS49">
        <v>2.3166823387146001</v>
      </c>
      <c r="AT49">
        <v>-1.5425618100857721</v>
      </c>
      <c r="AU49">
        <v>-0.47475222065513201</v>
      </c>
      <c r="AV49">
        <v>1</v>
      </c>
    </row>
    <row r="50" spans="1:48" x14ac:dyDescent="0.3">
      <c r="A50">
        <v>1</v>
      </c>
      <c r="B50">
        <v>51.665999999999997</v>
      </c>
      <c r="C50">
        <v>0.224</v>
      </c>
      <c r="D50">
        <v>0.84299999999999997</v>
      </c>
      <c r="E50">
        <v>0.39900000000000002</v>
      </c>
      <c r="F50">
        <v>13.598000000000001</v>
      </c>
      <c r="G50">
        <v>0.41199999999999998</v>
      </c>
      <c r="H50">
        <v>13.058999999999999</v>
      </c>
      <c r="I50">
        <v>19.434999999999999</v>
      </c>
      <c r="J50">
        <v>0.16800000000000001</v>
      </c>
      <c r="K50">
        <v>0</v>
      </c>
      <c r="L50">
        <v>6.0999999999999999E-2</v>
      </c>
      <c r="M50">
        <v>1.4E-2</v>
      </c>
      <c r="N50" s="1">
        <f t="shared" si="3"/>
        <v>99.879000000000005</v>
      </c>
      <c r="O50" s="1" t="s">
        <v>82</v>
      </c>
      <c r="P50" t="str" cm="1">
        <f t="array" ref="P50">_xlfn.IFS(A50=1,"Core",A50=2,"Rim",TRUE,"Mantle")</f>
        <v>Core</v>
      </c>
      <c r="Q50" s="1" t="s">
        <v>93</v>
      </c>
      <c r="R50">
        <v>1.9590000000000001</v>
      </c>
      <c r="S50">
        <v>6.0000000000000001E-3</v>
      </c>
      <c r="T50">
        <v>3.7999999999999999E-2</v>
      </c>
      <c r="U50">
        <v>1.2E-2</v>
      </c>
      <c r="V50">
        <v>3.1E-2</v>
      </c>
      <c r="W50">
        <v>0.4</v>
      </c>
      <c r="X50">
        <v>1.2999999999999999E-2</v>
      </c>
      <c r="Y50">
        <v>0.73799999999999999</v>
      </c>
      <c r="Z50">
        <v>0.79</v>
      </c>
      <c r="AA50">
        <v>1.2E-2</v>
      </c>
      <c r="AB50">
        <v>0</v>
      </c>
      <c r="AC50">
        <v>4</v>
      </c>
      <c r="AD50">
        <v>40.060851926977691</v>
      </c>
      <c r="AE50">
        <v>37.42393509127789</v>
      </c>
      <c r="AF50">
        <v>22.515212981744423</v>
      </c>
      <c r="AG50" s="2">
        <f t="shared" si="4"/>
        <v>64.850615114235509</v>
      </c>
      <c r="AH50" s="2">
        <f t="shared" si="5"/>
        <v>7.1925754060324823E-2</v>
      </c>
      <c r="AI50">
        <v>0.42545638945233266</v>
      </c>
      <c r="AJ50">
        <v>0.40060851926977692</v>
      </c>
      <c r="AL50">
        <v>-2.1327371583853569</v>
      </c>
      <c r="AM50">
        <v>1351.310526224132</v>
      </c>
      <c r="AN50">
        <v>1386.6474609375</v>
      </c>
      <c r="AO50">
        <v>1.0300391912460329</v>
      </c>
      <c r="AP50">
        <v>1351.765991210938</v>
      </c>
      <c r="AQ50">
        <v>1345.301155469971</v>
      </c>
      <c r="AR50">
        <v>1350.787957179846</v>
      </c>
      <c r="AS50">
        <v>2.028835773468018</v>
      </c>
      <c r="AT50">
        <v>-5.1962376560854864</v>
      </c>
      <c r="AU50">
        <v>-4.5194383375801781</v>
      </c>
      <c r="AV50">
        <v>1</v>
      </c>
    </row>
    <row r="51" spans="1:48" x14ac:dyDescent="0.3">
      <c r="A51">
        <v>1</v>
      </c>
      <c r="B51">
        <v>51.777999999999999</v>
      </c>
      <c r="C51">
        <v>0.27500000000000002</v>
      </c>
      <c r="D51">
        <v>0.96299999999999997</v>
      </c>
      <c r="E51">
        <v>0.41099999999999998</v>
      </c>
      <c r="F51">
        <v>13.231999999999999</v>
      </c>
      <c r="G51">
        <v>0.40699999999999997</v>
      </c>
      <c r="H51">
        <v>12.972</v>
      </c>
      <c r="I51">
        <v>19.559999999999999</v>
      </c>
      <c r="J51">
        <v>0.223</v>
      </c>
      <c r="K51">
        <v>0</v>
      </c>
      <c r="L51">
        <v>9.4E-2</v>
      </c>
      <c r="M51">
        <v>2.3E-2</v>
      </c>
      <c r="N51" s="1">
        <f t="shared" si="3"/>
        <v>99.937999999999974</v>
      </c>
      <c r="O51" s="1" t="s">
        <v>82</v>
      </c>
      <c r="P51" t="str" cm="1">
        <f t="array" ref="P51">_xlfn.IFS(A51=1,"Core",A51=2,"Rim",TRUE,"Mantle")</f>
        <v>Core</v>
      </c>
      <c r="Q51" s="1" t="s">
        <v>93</v>
      </c>
      <c r="R51">
        <v>1.962</v>
      </c>
      <c r="S51">
        <v>8.0000000000000002E-3</v>
      </c>
      <c r="T51">
        <v>4.2999999999999997E-2</v>
      </c>
      <c r="U51">
        <v>1.2E-2</v>
      </c>
      <c r="V51">
        <v>2.1999999999999999E-2</v>
      </c>
      <c r="W51">
        <v>0.39700000000000002</v>
      </c>
      <c r="X51">
        <v>1.2999999999999999E-2</v>
      </c>
      <c r="Y51">
        <v>0.73199999999999998</v>
      </c>
      <c r="Z51">
        <v>0.79400000000000004</v>
      </c>
      <c r="AA51">
        <v>1.6E-2</v>
      </c>
      <c r="AB51">
        <v>0</v>
      </c>
      <c r="AC51">
        <v>4</v>
      </c>
      <c r="AD51">
        <v>40.551583248212459</v>
      </c>
      <c r="AE51">
        <v>37.385086823289065</v>
      </c>
      <c r="AF51">
        <v>22.063329928498472</v>
      </c>
      <c r="AG51" s="2">
        <f t="shared" si="4"/>
        <v>64.836138175376433</v>
      </c>
      <c r="AH51" s="2">
        <f t="shared" si="5"/>
        <v>5.2505966587112166E-2</v>
      </c>
      <c r="AI51">
        <v>0.42339121552604703</v>
      </c>
      <c r="AJ51">
        <v>0.40551583248212458</v>
      </c>
      <c r="AL51">
        <v>-1.004708310715557</v>
      </c>
      <c r="AM51">
        <v>1359.374267880818</v>
      </c>
      <c r="AN51">
        <v>1389.692016601562</v>
      </c>
      <c r="AO51">
        <v>1.1833921670913701</v>
      </c>
      <c r="AP51">
        <v>1352.496948242188</v>
      </c>
      <c r="AQ51">
        <v>1375.4399480557911</v>
      </c>
      <c r="AR51">
        <v>1382.8585965425259</v>
      </c>
      <c r="AS51">
        <v>2.2831377983093262</v>
      </c>
      <c r="AT51">
        <v>-1.537228641886486</v>
      </c>
      <c r="AU51">
        <v>-0.6224514006807933</v>
      </c>
      <c r="AV51">
        <v>1</v>
      </c>
    </row>
    <row r="52" spans="1:48" x14ac:dyDescent="0.3">
      <c r="A52">
        <v>1</v>
      </c>
      <c r="B52">
        <v>51.523000000000003</v>
      </c>
      <c r="C52">
        <v>0.221</v>
      </c>
      <c r="D52">
        <v>0.88900000000000001</v>
      </c>
      <c r="E52">
        <v>0.38400000000000001</v>
      </c>
      <c r="F52">
        <v>13.409000000000001</v>
      </c>
      <c r="G52">
        <v>0.41899999999999998</v>
      </c>
      <c r="H52">
        <v>12.917</v>
      </c>
      <c r="I52">
        <v>19.495000000000001</v>
      </c>
      <c r="J52">
        <v>0.192</v>
      </c>
      <c r="K52">
        <v>0</v>
      </c>
      <c r="L52">
        <v>0.06</v>
      </c>
      <c r="M52">
        <v>1.4E-2</v>
      </c>
      <c r="N52" s="1">
        <f t="shared" si="3"/>
        <v>99.522999999999996</v>
      </c>
      <c r="O52" s="1" t="s">
        <v>82</v>
      </c>
      <c r="P52" t="str" cm="1">
        <f t="array" ref="P52">_xlfn.IFS(A52=1,"Core",A52=2,"Rim",TRUE,"Mantle")</f>
        <v>Core</v>
      </c>
      <c r="Q52" s="1" t="s">
        <v>93</v>
      </c>
      <c r="R52">
        <v>1.9610000000000001</v>
      </c>
      <c r="S52">
        <v>6.0000000000000001E-3</v>
      </c>
      <c r="T52">
        <v>0.04</v>
      </c>
      <c r="U52">
        <v>1.2E-2</v>
      </c>
      <c r="V52">
        <v>2.9000000000000001E-2</v>
      </c>
      <c r="W52">
        <v>0.39800000000000002</v>
      </c>
      <c r="X52">
        <v>1.4E-2</v>
      </c>
      <c r="Y52">
        <v>0.73299999999999998</v>
      </c>
      <c r="Z52">
        <v>0.79500000000000004</v>
      </c>
      <c r="AA52">
        <v>1.4E-2</v>
      </c>
      <c r="AB52">
        <v>0</v>
      </c>
      <c r="AC52">
        <v>4</v>
      </c>
      <c r="AD52">
        <v>40.375825292026406</v>
      </c>
      <c r="AE52">
        <v>37.227018791264598</v>
      </c>
      <c r="AF52">
        <v>22.397155916708993</v>
      </c>
      <c r="AG52" s="2">
        <f t="shared" si="4"/>
        <v>64.809902740937218</v>
      </c>
      <c r="AH52" s="2">
        <f t="shared" si="5"/>
        <v>6.7915690866510531E-2</v>
      </c>
      <c r="AI52">
        <v>0.42585068562722195</v>
      </c>
      <c r="AJ52">
        <v>0.40375825292026407</v>
      </c>
      <c r="AL52">
        <v>-1.618459704873157</v>
      </c>
      <c r="AM52">
        <v>1353.349609661469</v>
      </c>
      <c r="AN52">
        <v>1386.125122070312</v>
      </c>
      <c r="AO52">
        <v>1.2684922218322749</v>
      </c>
      <c r="AP52">
        <v>1344.778930664062</v>
      </c>
      <c r="AQ52">
        <v>1363.544919219097</v>
      </c>
      <c r="AR52">
        <v>1370.6335175463421</v>
      </c>
      <c r="AS52">
        <v>2.215638160705566</v>
      </c>
      <c r="AT52">
        <v>-2.9549768369161029</v>
      </c>
      <c r="AU52">
        <v>-2.0806426128097009</v>
      </c>
      <c r="AV52">
        <v>1</v>
      </c>
    </row>
    <row r="53" spans="1:48" x14ac:dyDescent="0.3">
      <c r="A53">
        <v>1</v>
      </c>
      <c r="B53">
        <v>51.801000000000002</v>
      </c>
      <c r="C53">
        <v>0.27500000000000002</v>
      </c>
      <c r="D53">
        <v>0.96399999999999997</v>
      </c>
      <c r="E53">
        <v>0.42699999999999999</v>
      </c>
      <c r="F53">
        <v>13.664</v>
      </c>
      <c r="G53">
        <v>0.38600000000000001</v>
      </c>
      <c r="H53">
        <v>13.180999999999999</v>
      </c>
      <c r="I53">
        <v>19.146999999999998</v>
      </c>
      <c r="J53">
        <v>0.214</v>
      </c>
      <c r="K53">
        <v>0</v>
      </c>
      <c r="L53">
        <v>6.5000000000000002E-2</v>
      </c>
      <c r="M53">
        <v>3.4000000000000002E-2</v>
      </c>
      <c r="N53" s="1">
        <f t="shared" si="3"/>
        <v>100.158</v>
      </c>
      <c r="O53" s="1" t="s">
        <v>82</v>
      </c>
      <c r="P53" t="str" cm="1">
        <f t="array" ref="P53">_xlfn.IFS(A53=1,"Core",A53=2,"Rim",TRUE,"Mantle")</f>
        <v>Core</v>
      </c>
      <c r="Q53" s="1" t="s">
        <v>93</v>
      </c>
      <c r="R53">
        <v>1.958</v>
      </c>
      <c r="S53">
        <v>8.0000000000000002E-3</v>
      </c>
      <c r="T53">
        <v>4.2999999999999997E-2</v>
      </c>
      <c r="U53">
        <v>1.2999999999999999E-2</v>
      </c>
      <c r="V53">
        <v>2.8000000000000001E-2</v>
      </c>
      <c r="W53">
        <v>0.40400000000000003</v>
      </c>
      <c r="X53">
        <v>1.2E-2</v>
      </c>
      <c r="Y53">
        <v>0.74299999999999999</v>
      </c>
      <c r="Z53">
        <v>0.77600000000000002</v>
      </c>
      <c r="AA53">
        <v>1.6E-2</v>
      </c>
      <c r="AB53">
        <v>0</v>
      </c>
      <c r="AC53">
        <v>4</v>
      </c>
      <c r="AD53">
        <v>39.531329597554773</v>
      </c>
      <c r="AE53">
        <v>37.850229240957717</v>
      </c>
      <c r="AF53">
        <v>22.618441161487524</v>
      </c>
      <c r="AG53" s="2">
        <f t="shared" si="4"/>
        <v>64.777680906713158</v>
      </c>
      <c r="AH53" s="2">
        <f t="shared" si="5"/>
        <v>6.4814814814814811E-2</v>
      </c>
      <c r="AI53">
        <v>0.42384105960264906</v>
      </c>
      <c r="AJ53">
        <v>0.39531329597554771</v>
      </c>
      <c r="AL53">
        <v>-1.091866252886355</v>
      </c>
      <c r="AM53">
        <v>1361.062933049998</v>
      </c>
      <c r="AN53">
        <v>1385.696899414062</v>
      </c>
      <c r="AO53">
        <v>0.77138787508010864</v>
      </c>
      <c r="AP53">
        <v>1361.703369140625</v>
      </c>
      <c r="AQ53">
        <v>1370.555482191603</v>
      </c>
      <c r="AR53">
        <v>1375.2665256374021</v>
      </c>
      <c r="AS53">
        <v>2.117322444915771</v>
      </c>
      <c r="AT53">
        <v>-2.1024696356316781</v>
      </c>
      <c r="AU53">
        <v>-1.521433862718139</v>
      </c>
      <c r="AV53">
        <v>1</v>
      </c>
    </row>
    <row r="54" spans="1:48" x14ac:dyDescent="0.3">
      <c r="A54">
        <v>1</v>
      </c>
      <c r="B54">
        <v>51.473999999999997</v>
      </c>
      <c r="C54">
        <v>0.28199999999999997</v>
      </c>
      <c r="D54">
        <v>0.99099999999999999</v>
      </c>
      <c r="E54">
        <v>0.433</v>
      </c>
      <c r="F54">
        <v>13.712</v>
      </c>
      <c r="G54">
        <v>0.39900000000000002</v>
      </c>
      <c r="H54">
        <v>12.938000000000001</v>
      </c>
      <c r="I54">
        <v>19.353000000000002</v>
      </c>
      <c r="J54">
        <v>0.21099999999999999</v>
      </c>
      <c r="K54">
        <v>2E-3</v>
      </c>
      <c r="L54">
        <v>8.5999999999999993E-2</v>
      </c>
      <c r="M54">
        <v>2.7E-2</v>
      </c>
      <c r="N54" s="1">
        <f t="shared" si="3"/>
        <v>99.907999999999987</v>
      </c>
      <c r="O54" s="1" t="s">
        <v>82</v>
      </c>
      <c r="P54" t="str" cm="1">
        <f t="array" ref="P54">_xlfn.IFS(A54=1,"Core",A54=2,"Rim",TRUE,"Mantle")</f>
        <v>Core</v>
      </c>
      <c r="Q54" s="1" t="s">
        <v>93</v>
      </c>
      <c r="R54">
        <v>1.9530000000000001</v>
      </c>
      <c r="S54">
        <v>8.0000000000000002E-3</v>
      </c>
      <c r="T54">
        <v>4.3999999999999997E-2</v>
      </c>
      <c r="U54">
        <v>1.2999999999999999E-2</v>
      </c>
      <c r="V54">
        <v>3.5999999999999997E-2</v>
      </c>
      <c r="W54">
        <v>0.39900000000000002</v>
      </c>
      <c r="X54">
        <v>1.2999999999999999E-2</v>
      </c>
      <c r="Y54">
        <v>0.73199999999999998</v>
      </c>
      <c r="Z54">
        <v>0.78700000000000003</v>
      </c>
      <c r="AA54">
        <v>1.6E-2</v>
      </c>
      <c r="AB54">
        <v>0</v>
      </c>
      <c r="AC54">
        <v>4</v>
      </c>
      <c r="AD54">
        <v>40.010167768174888</v>
      </c>
      <c r="AE54">
        <v>37.214031520081342</v>
      </c>
      <c r="AF54">
        <v>22.775800711743774</v>
      </c>
      <c r="AG54" s="2">
        <f t="shared" si="4"/>
        <v>64.721485411140577</v>
      </c>
      <c r="AH54" s="2">
        <f t="shared" si="5"/>
        <v>8.2758620689655171E-2</v>
      </c>
      <c r="AI54">
        <v>0.42780884595831215</v>
      </c>
      <c r="AJ54">
        <v>0.40010167768174887</v>
      </c>
      <c r="AL54">
        <v>-1.570541314913402</v>
      </c>
      <c r="AM54">
        <v>1354.5588205542199</v>
      </c>
      <c r="AN54">
        <v>1388.045288085938</v>
      </c>
      <c r="AO54">
        <v>1.025317788124084</v>
      </c>
      <c r="AP54">
        <v>1355.72802734375</v>
      </c>
      <c r="AQ54">
        <v>1354.294473209362</v>
      </c>
      <c r="AR54">
        <v>1357.0120758009789</v>
      </c>
      <c r="AS54">
        <v>2.4330863952636719</v>
      </c>
      <c r="AT54">
        <v>-3.808059118395704</v>
      </c>
      <c r="AU54">
        <v>-3.4722821320010291</v>
      </c>
      <c r="AV54">
        <v>1</v>
      </c>
    </row>
    <row r="55" spans="1:48" x14ac:dyDescent="0.3">
      <c r="A55">
        <v>1</v>
      </c>
      <c r="B55">
        <v>51.512</v>
      </c>
      <c r="C55">
        <v>0.25800000000000001</v>
      </c>
      <c r="D55">
        <v>1.091</v>
      </c>
      <c r="E55">
        <v>0.51</v>
      </c>
      <c r="F55">
        <v>14.042999999999999</v>
      </c>
      <c r="G55">
        <v>0.41499999999999998</v>
      </c>
      <c r="H55">
        <v>13.362</v>
      </c>
      <c r="I55">
        <v>18.446000000000002</v>
      </c>
      <c r="J55">
        <v>0.215</v>
      </c>
      <c r="K55">
        <v>0</v>
      </c>
      <c r="L55">
        <v>7.4999999999999997E-2</v>
      </c>
      <c r="M55">
        <v>1.2999999999999999E-2</v>
      </c>
      <c r="N55" s="1">
        <f t="shared" si="3"/>
        <v>99.940000000000012</v>
      </c>
      <c r="O55" s="1" t="s">
        <v>82</v>
      </c>
      <c r="P55" t="str" cm="1">
        <f t="array" ref="P55">_xlfn.IFS(A55=1,"Core",A55=2,"Rim",TRUE,"Mantle")</f>
        <v>Core</v>
      </c>
      <c r="Q55" s="1" t="s">
        <v>93</v>
      </c>
      <c r="R55">
        <v>1.9510000000000001</v>
      </c>
      <c r="S55">
        <v>7.0000000000000001E-3</v>
      </c>
      <c r="T55">
        <v>4.9000000000000002E-2</v>
      </c>
      <c r="U55">
        <v>1.4999999999999999E-2</v>
      </c>
      <c r="V55">
        <v>3.4000000000000002E-2</v>
      </c>
      <c r="W55">
        <v>0.41099999999999998</v>
      </c>
      <c r="X55">
        <v>1.2999999999999999E-2</v>
      </c>
      <c r="Y55">
        <v>0.754</v>
      </c>
      <c r="Z55">
        <v>0.749</v>
      </c>
      <c r="AA55">
        <v>1.6E-2</v>
      </c>
      <c r="AB55">
        <v>0</v>
      </c>
      <c r="AC55">
        <v>4</v>
      </c>
      <c r="AD55">
        <v>38.194798572157062</v>
      </c>
      <c r="AE55">
        <v>38.449770525242222</v>
      </c>
      <c r="AF55">
        <v>23.355430902600716</v>
      </c>
      <c r="AG55" s="2">
        <f t="shared" si="4"/>
        <v>64.721030042918443</v>
      </c>
      <c r="AH55" s="2">
        <f t="shared" si="5"/>
        <v>7.6404494382022486E-2</v>
      </c>
      <c r="AI55">
        <v>0.42452830188679247</v>
      </c>
      <c r="AJ55">
        <v>0.38194798572157063</v>
      </c>
      <c r="AL55">
        <v>-0.67014109011872236</v>
      </c>
      <c r="AM55">
        <v>1361.6225643805069</v>
      </c>
      <c r="AN55">
        <v>1397.4833984375</v>
      </c>
      <c r="AO55">
        <v>0.92021381855010986</v>
      </c>
      <c r="AP55">
        <v>1373.287963867188</v>
      </c>
      <c r="AQ55">
        <v>1376.3331887773429</v>
      </c>
      <c r="AR55">
        <v>1378.4352258721331</v>
      </c>
      <c r="AS55">
        <v>2.111568927764893</v>
      </c>
      <c r="AT55">
        <v>-1.447553143224013</v>
      </c>
      <c r="AU55">
        <v>-1.1883868289471271</v>
      </c>
      <c r="AV55">
        <v>1</v>
      </c>
    </row>
    <row r="56" spans="1:48" x14ac:dyDescent="0.3">
      <c r="A56">
        <v>1</v>
      </c>
      <c r="B56">
        <v>51.302</v>
      </c>
      <c r="C56">
        <v>0.28100000000000003</v>
      </c>
      <c r="D56">
        <v>0.94599999999999995</v>
      </c>
      <c r="E56">
        <v>0.433</v>
      </c>
      <c r="F56">
        <v>13.525</v>
      </c>
      <c r="G56">
        <v>0.36599999999999999</v>
      </c>
      <c r="H56">
        <v>12.962999999999999</v>
      </c>
      <c r="I56">
        <v>19.172000000000001</v>
      </c>
      <c r="J56">
        <v>0.20799999999999999</v>
      </c>
      <c r="K56">
        <v>0</v>
      </c>
      <c r="L56">
        <v>7.1999999999999995E-2</v>
      </c>
      <c r="M56">
        <v>0.06</v>
      </c>
      <c r="N56" s="1">
        <f t="shared" si="3"/>
        <v>99.327999999999989</v>
      </c>
      <c r="O56" s="1" t="s">
        <v>82</v>
      </c>
      <c r="P56" t="str" cm="1">
        <f t="array" ref="P56">_xlfn.IFS(A56=1,"Core",A56=2,"Rim",TRUE,"Mantle")</f>
        <v>Core</v>
      </c>
      <c r="Q56" s="1" t="s">
        <v>93</v>
      </c>
      <c r="R56">
        <v>1.9570000000000001</v>
      </c>
      <c r="S56">
        <v>8.0000000000000002E-3</v>
      </c>
      <c r="T56">
        <v>4.2999999999999997E-2</v>
      </c>
      <c r="U56">
        <v>1.2999999999999999E-2</v>
      </c>
      <c r="V56">
        <v>0.03</v>
      </c>
      <c r="W56">
        <v>0.40200000000000002</v>
      </c>
      <c r="X56">
        <v>1.2E-2</v>
      </c>
      <c r="Y56">
        <v>0.73699999999999999</v>
      </c>
      <c r="Z56">
        <v>0.78400000000000003</v>
      </c>
      <c r="AA56">
        <v>1.4999999999999999E-2</v>
      </c>
      <c r="AB56">
        <v>0</v>
      </c>
      <c r="AC56">
        <v>4</v>
      </c>
      <c r="AD56">
        <v>39.898218829516544</v>
      </c>
      <c r="AE56">
        <v>37.506361323155218</v>
      </c>
      <c r="AF56">
        <v>22.595419847328245</v>
      </c>
      <c r="AG56" s="2">
        <f t="shared" si="4"/>
        <v>64.705882352941174</v>
      </c>
      <c r="AH56" s="2">
        <f t="shared" si="5"/>
        <v>6.9444444444444434E-2</v>
      </c>
      <c r="AI56">
        <v>0.42544529262086517</v>
      </c>
      <c r="AJ56">
        <v>0.39898218829516546</v>
      </c>
      <c r="AL56">
        <v>-1.3965059999692071</v>
      </c>
      <c r="AM56">
        <v>1359.6746439027099</v>
      </c>
      <c r="AN56">
        <v>1386.955810546875</v>
      </c>
      <c r="AO56">
        <v>0.87054681777954102</v>
      </c>
      <c r="AP56">
        <v>1370.571899414062</v>
      </c>
      <c r="AQ56">
        <v>1362.4274186390389</v>
      </c>
      <c r="AR56">
        <v>1366.744218623664</v>
      </c>
      <c r="AS56">
        <v>2.1779694557189941</v>
      </c>
      <c r="AT56">
        <v>-2.9698622752589472</v>
      </c>
      <c r="AU56">
        <v>-2.437022456883378</v>
      </c>
      <c r="AV56">
        <v>1</v>
      </c>
    </row>
    <row r="57" spans="1:48" x14ac:dyDescent="0.3">
      <c r="A57">
        <v>1</v>
      </c>
      <c r="B57">
        <v>51.527999999999999</v>
      </c>
      <c r="C57">
        <v>0.28699999999999998</v>
      </c>
      <c r="D57">
        <v>1.085</v>
      </c>
      <c r="E57">
        <v>0.46200000000000002</v>
      </c>
      <c r="F57">
        <v>13.997999999999999</v>
      </c>
      <c r="G57">
        <v>0.434</v>
      </c>
      <c r="H57">
        <v>13.170999999999999</v>
      </c>
      <c r="I57">
        <v>18.885000000000002</v>
      </c>
      <c r="J57">
        <v>0.20200000000000001</v>
      </c>
      <c r="K57">
        <v>3.0000000000000001E-3</v>
      </c>
      <c r="L57">
        <v>7.9000000000000001E-2</v>
      </c>
      <c r="M57">
        <v>3.2000000000000001E-2</v>
      </c>
      <c r="N57" s="1">
        <f t="shared" si="3"/>
        <v>100.166</v>
      </c>
      <c r="O57" s="1" t="s">
        <v>82</v>
      </c>
      <c r="P57" t="str" cm="1">
        <f t="array" ref="P57">_xlfn.IFS(A57=1,"Core",A57=2,"Rim",TRUE,"Mantle")</f>
        <v>Core</v>
      </c>
      <c r="Q57" s="1" t="s">
        <v>93</v>
      </c>
      <c r="R57">
        <v>1.95</v>
      </c>
      <c r="S57">
        <v>8.0000000000000002E-3</v>
      </c>
      <c r="T57">
        <v>4.8000000000000001E-2</v>
      </c>
      <c r="U57">
        <v>1.4E-2</v>
      </c>
      <c r="V57">
        <v>3.6999999999999998E-2</v>
      </c>
      <c r="W57">
        <v>0.40600000000000003</v>
      </c>
      <c r="X57">
        <v>1.4E-2</v>
      </c>
      <c r="Y57">
        <v>0.74299999999999999</v>
      </c>
      <c r="Z57">
        <v>0.76600000000000001</v>
      </c>
      <c r="AA57">
        <v>1.4999999999999999E-2</v>
      </c>
      <c r="AB57">
        <v>0</v>
      </c>
      <c r="AC57">
        <v>4</v>
      </c>
      <c r="AD57">
        <v>38.962360122075282</v>
      </c>
      <c r="AE57">
        <v>37.792472024415055</v>
      </c>
      <c r="AF57">
        <v>23.245167853509667</v>
      </c>
      <c r="AG57" s="2">
        <f t="shared" si="4"/>
        <v>64.664926022628364</v>
      </c>
      <c r="AH57" s="2">
        <f t="shared" si="5"/>
        <v>8.3521444695259586E-2</v>
      </c>
      <c r="AI57">
        <v>0.42726347914547302</v>
      </c>
      <c r="AJ57">
        <v>0.38962360122075279</v>
      </c>
      <c r="AL57">
        <v>-1.222226942237377</v>
      </c>
      <c r="AM57">
        <v>1354.375990995871</v>
      </c>
      <c r="AN57">
        <v>1387.866333007812</v>
      </c>
      <c r="AO57">
        <v>0.70294755697250366</v>
      </c>
      <c r="AP57">
        <v>1359.083740234375</v>
      </c>
      <c r="AQ57">
        <v>1363.6413828802549</v>
      </c>
      <c r="AR57">
        <v>1365.737474245557</v>
      </c>
      <c r="AS57">
        <v>2.0192136764526372</v>
      </c>
      <c r="AT57">
        <v>-2.7713686386800869</v>
      </c>
      <c r="AU57">
        <v>-2.5125649514955701</v>
      </c>
      <c r="AV57">
        <v>1</v>
      </c>
    </row>
    <row r="58" spans="1:48" x14ac:dyDescent="0.3">
      <c r="A58">
        <v>1</v>
      </c>
      <c r="B58">
        <v>51.552999999999997</v>
      </c>
      <c r="C58">
        <v>0.28699999999999998</v>
      </c>
      <c r="D58">
        <v>0.93400000000000005</v>
      </c>
      <c r="E58">
        <v>0.437</v>
      </c>
      <c r="F58">
        <v>13.000999999999999</v>
      </c>
      <c r="G58">
        <v>0.36799999999999999</v>
      </c>
      <c r="H58">
        <v>12.997999999999999</v>
      </c>
      <c r="I58">
        <v>19.254000000000001</v>
      </c>
      <c r="J58">
        <v>0.22600000000000001</v>
      </c>
      <c r="K58">
        <v>0</v>
      </c>
      <c r="L58">
        <v>8.2000000000000003E-2</v>
      </c>
      <c r="M58">
        <v>1.4999999999999999E-2</v>
      </c>
      <c r="N58" s="1">
        <f t="shared" si="3"/>
        <v>99.154999999999987</v>
      </c>
      <c r="O58" s="1" t="s">
        <v>82</v>
      </c>
      <c r="P58" t="str" cm="1">
        <f t="array" ref="P58">_xlfn.IFS(A58=1,"Core",A58=2,"Rim",TRUE,"Mantle")</f>
        <v>Core</v>
      </c>
      <c r="Q58" s="1" t="s">
        <v>93</v>
      </c>
      <c r="R58">
        <v>1.9670000000000001</v>
      </c>
      <c r="S58">
        <v>8.0000000000000002E-3</v>
      </c>
      <c r="T58">
        <v>4.2000000000000003E-2</v>
      </c>
      <c r="U58">
        <v>1.2999999999999999E-2</v>
      </c>
      <c r="V58">
        <v>1.0999999999999999E-2</v>
      </c>
      <c r="W58">
        <v>0.40400000000000003</v>
      </c>
      <c r="X58">
        <v>1.2E-2</v>
      </c>
      <c r="Y58">
        <v>0.73899999999999999</v>
      </c>
      <c r="Z58">
        <v>0.78700000000000003</v>
      </c>
      <c r="AA58">
        <v>1.7000000000000001E-2</v>
      </c>
      <c r="AB58">
        <v>0</v>
      </c>
      <c r="AC58">
        <v>4</v>
      </c>
      <c r="AD58">
        <v>40.296979006656422</v>
      </c>
      <c r="AE58">
        <v>37.839221710189442</v>
      </c>
      <c r="AF58">
        <v>21.863799283154119</v>
      </c>
      <c r="AG58" s="2">
        <f t="shared" si="4"/>
        <v>64.654418197725278</v>
      </c>
      <c r="AH58" s="2">
        <f t="shared" si="5"/>
        <v>2.6506024096385538E-2</v>
      </c>
      <c r="AI58">
        <v>0.42012288786482332</v>
      </c>
      <c r="AJ58">
        <v>0.40296979006656419</v>
      </c>
      <c r="AL58">
        <v>-0.61000026299030097</v>
      </c>
      <c r="AM58">
        <v>1367.1132709330429</v>
      </c>
      <c r="AN58">
        <v>1388.662231445312</v>
      </c>
      <c r="AO58">
        <v>0.92969352006912231</v>
      </c>
      <c r="AP58">
        <v>1367.080932617188</v>
      </c>
      <c r="AQ58">
        <v>1383.9904145488631</v>
      </c>
      <c r="AR58">
        <v>1392.864005143769</v>
      </c>
      <c r="AS58">
        <v>2.2966330051422119</v>
      </c>
      <c r="AT58">
        <v>-0.70727348553327829</v>
      </c>
      <c r="AU58">
        <v>0.38547080899732927</v>
      </c>
      <c r="AV58">
        <v>1</v>
      </c>
    </row>
    <row r="59" spans="1:48" x14ac:dyDescent="0.3">
      <c r="A59">
        <v>1</v>
      </c>
      <c r="B59">
        <v>51.667999999999999</v>
      </c>
      <c r="C59">
        <v>0.28699999999999998</v>
      </c>
      <c r="D59">
        <v>0.94399999999999995</v>
      </c>
      <c r="E59">
        <v>0.42699999999999999</v>
      </c>
      <c r="F59">
        <v>13.532999999999999</v>
      </c>
      <c r="G59">
        <v>0.41299999999999998</v>
      </c>
      <c r="H59">
        <v>12.914999999999999</v>
      </c>
      <c r="I59">
        <v>19.510000000000002</v>
      </c>
      <c r="J59">
        <v>0.217</v>
      </c>
      <c r="K59">
        <v>0</v>
      </c>
      <c r="L59">
        <v>9.5000000000000001E-2</v>
      </c>
      <c r="M59">
        <v>1.2999999999999999E-2</v>
      </c>
      <c r="N59" s="1">
        <f t="shared" si="3"/>
        <v>100.02199999999999</v>
      </c>
      <c r="O59" s="1" t="s">
        <v>82</v>
      </c>
      <c r="P59" t="str" cm="1">
        <f t="array" ref="P59">_xlfn.IFS(A59=1,"Core",A59=2,"Rim",TRUE,"Mantle")</f>
        <v>Core</v>
      </c>
      <c r="Q59" s="1" t="s">
        <v>93</v>
      </c>
      <c r="R59">
        <v>1.958</v>
      </c>
      <c r="S59">
        <v>8.0000000000000002E-3</v>
      </c>
      <c r="T59">
        <v>4.2000000000000003E-2</v>
      </c>
      <c r="U59">
        <v>1.2999999999999999E-2</v>
      </c>
      <c r="V59">
        <v>2.9000000000000001E-2</v>
      </c>
      <c r="W59">
        <v>0.39900000000000002</v>
      </c>
      <c r="X59">
        <v>1.2999999999999999E-2</v>
      </c>
      <c r="Y59">
        <v>0.72899999999999998</v>
      </c>
      <c r="Z59">
        <v>0.79200000000000004</v>
      </c>
      <c r="AA59">
        <v>1.6E-2</v>
      </c>
      <c r="AB59">
        <v>0</v>
      </c>
      <c r="AC59">
        <v>4</v>
      </c>
      <c r="AD59">
        <v>40.366972477064223</v>
      </c>
      <c r="AE59">
        <v>37.155963302752291</v>
      </c>
      <c r="AF59">
        <v>22.47706422018349</v>
      </c>
      <c r="AG59" s="2">
        <f t="shared" si="4"/>
        <v>64.627659574468083</v>
      </c>
      <c r="AH59" s="2">
        <f t="shared" si="5"/>
        <v>6.7757009345794386E-2</v>
      </c>
      <c r="AI59">
        <v>0.42660550458715601</v>
      </c>
      <c r="AJ59">
        <v>0.40366972477064222</v>
      </c>
      <c r="AL59">
        <v>-1.418703735617953</v>
      </c>
      <c r="AM59">
        <v>1354.8874327311721</v>
      </c>
      <c r="AN59">
        <v>1392.612548828125</v>
      </c>
      <c r="AO59">
        <v>1.0444871187210081</v>
      </c>
      <c r="AP59">
        <v>1353.103637695312</v>
      </c>
      <c r="AQ59">
        <v>1361.281126209743</v>
      </c>
      <c r="AR59">
        <v>1365.7328261161349</v>
      </c>
      <c r="AS59">
        <v>2.3124222755432129</v>
      </c>
      <c r="AT59">
        <v>-3.0190354112137361</v>
      </c>
      <c r="AU59">
        <v>-2.4692424561885642</v>
      </c>
      <c r="AV59">
        <v>1</v>
      </c>
    </row>
    <row r="60" spans="1:48" x14ac:dyDescent="0.3">
      <c r="A60">
        <v>1</v>
      </c>
      <c r="B60">
        <v>51.447000000000003</v>
      </c>
      <c r="C60">
        <v>0.255</v>
      </c>
      <c r="D60">
        <v>0.93600000000000005</v>
      </c>
      <c r="E60">
        <v>0.40500000000000003</v>
      </c>
      <c r="F60">
        <v>13.666</v>
      </c>
      <c r="G60">
        <v>0.38100000000000001</v>
      </c>
      <c r="H60">
        <v>12.984</v>
      </c>
      <c r="I60">
        <v>19.116</v>
      </c>
      <c r="J60">
        <v>0.219</v>
      </c>
      <c r="K60">
        <v>4.0000000000000001E-3</v>
      </c>
      <c r="L60">
        <v>5.8999999999999997E-2</v>
      </c>
      <c r="M60">
        <v>1.0999999999999999E-2</v>
      </c>
      <c r="N60" s="1">
        <f t="shared" si="3"/>
        <v>99.48299999999999</v>
      </c>
      <c r="O60" s="1" t="s">
        <v>82</v>
      </c>
      <c r="P60" t="str" cm="1">
        <f t="array" ref="P60">_xlfn.IFS(A60=1,"Core",A60=2,"Rim",TRUE,"Mantle")</f>
        <v>Core</v>
      </c>
      <c r="Q60" s="1" t="s">
        <v>93</v>
      </c>
      <c r="R60">
        <v>1.958</v>
      </c>
      <c r="S60">
        <v>7.0000000000000001E-3</v>
      </c>
      <c r="T60">
        <v>4.2000000000000003E-2</v>
      </c>
      <c r="U60">
        <v>1.2E-2</v>
      </c>
      <c r="V60">
        <v>3.1E-2</v>
      </c>
      <c r="W60">
        <v>0.40400000000000003</v>
      </c>
      <c r="X60">
        <v>1.2E-2</v>
      </c>
      <c r="Y60">
        <v>0.73699999999999999</v>
      </c>
      <c r="Z60">
        <v>0.78</v>
      </c>
      <c r="AA60">
        <v>1.6E-2</v>
      </c>
      <c r="AB60">
        <v>0</v>
      </c>
      <c r="AC60">
        <v>4</v>
      </c>
      <c r="AD60">
        <v>39.714867617107942</v>
      </c>
      <c r="AE60">
        <v>37.525458248472503</v>
      </c>
      <c r="AF60">
        <v>22.759674134419551</v>
      </c>
      <c r="AG60" s="2">
        <f t="shared" si="4"/>
        <v>64.592462751971951</v>
      </c>
      <c r="AH60" s="2">
        <f t="shared" si="5"/>
        <v>7.1264367816091939E-2</v>
      </c>
      <c r="AI60">
        <v>0.4261710794297352</v>
      </c>
      <c r="AJ60">
        <v>0.39714867617107941</v>
      </c>
      <c r="AL60">
        <v>-1.124064600361095</v>
      </c>
      <c r="AM60">
        <v>1360.183420678545</v>
      </c>
      <c r="AN60">
        <v>1379.145263671875</v>
      </c>
      <c r="AO60">
        <v>1.030049324035645</v>
      </c>
      <c r="AP60">
        <v>1366.054321289062</v>
      </c>
      <c r="AQ60">
        <v>1368.219018136055</v>
      </c>
      <c r="AR60">
        <v>1372.219466478329</v>
      </c>
      <c r="AS60">
        <v>2.3013935089111328</v>
      </c>
      <c r="AT60">
        <v>-2.267615444581224</v>
      </c>
      <c r="AU60">
        <v>-1.7738611075244659</v>
      </c>
      <c r="AV60">
        <v>1</v>
      </c>
    </row>
    <row r="61" spans="1:48" x14ac:dyDescent="0.3">
      <c r="A61">
        <v>1</v>
      </c>
      <c r="B61">
        <v>51.426000000000002</v>
      </c>
      <c r="C61">
        <v>0.28199999999999997</v>
      </c>
      <c r="D61">
        <v>1.048</v>
      </c>
      <c r="E61">
        <v>0.46600000000000003</v>
      </c>
      <c r="F61">
        <v>13.711</v>
      </c>
      <c r="G61">
        <v>0.40500000000000003</v>
      </c>
      <c r="H61">
        <v>13.006</v>
      </c>
      <c r="I61">
        <v>19.035</v>
      </c>
      <c r="J61">
        <v>0.21299999999999999</v>
      </c>
      <c r="K61">
        <v>6.0000000000000001E-3</v>
      </c>
      <c r="L61">
        <v>7.4999999999999997E-2</v>
      </c>
      <c r="M61">
        <v>0</v>
      </c>
      <c r="N61" s="1">
        <f t="shared" si="3"/>
        <v>99.673000000000002</v>
      </c>
      <c r="O61" s="1" t="s">
        <v>82</v>
      </c>
      <c r="P61" t="str" cm="1">
        <f t="array" ref="P61">_xlfn.IFS(A61=1,"Core",A61=2,"Rim",TRUE,"Mantle")</f>
        <v>Core</v>
      </c>
      <c r="Q61" s="1" t="s">
        <v>93</v>
      </c>
      <c r="R61">
        <v>1.954</v>
      </c>
      <c r="S61">
        <v>8.0000000000000002E-3</v>
      </c>
      <c r="T61">
        <v>4.7E-2</v>
      </c>
      <c r="U61">
        <v>1.4E-2</v>
      </c>
      <c r="V61">
        <v>0.03</v>
      </c>
      <c r="W61">
        <v>0.40600000000000003</v>
      </c>
      <c r="X61">
        <v>1.2999999999999999E-2</v>
      </c>
      <c r="Y61">
        <v>0.73699999999999999</v>
      </c>
      <c r="Z61">
        <v>0.77500000000000002</v>
      </c>
      <c r="AA61">
        <v>1.6E-2</v>
      </c>
      <c r="AB61">
        <v>0</v>
      </c>
      <c r="AC61">
        <v>4</v>
      </c>
      <c r="AD61">
        <v>39.520652728199899</v>
      </c>
      <c r="AE61">
        <v>37.582865884752678</v>
      </c>
      <c r="AF61">
        <v>22.89648138704743</v>
      </c>
      <c r="AG61" s="2">
        <f t="shared" si="4"/>
        <v>64.479440069991242</v>
      </c>
      <c r="AH61" s="2">
        <f t="shared" si="5"/>
        <v>6.8807339449541274E-2</v>
      </c>
      <c r="AI61">
        <v>0.4265680775114738</v>
      </c>
      <c r="AJ61">
        <v>0.39520652728199901</v>
      </c>
      <c r="AL61">
        <v>-1.0045839846924309</v>
      </c>
      <c r="AM61">
        <v>1358.3048971797609</v>
      </c>
      <c r="AN61">
        <v>1381.184692382812</v>
      </c>
      <c r="AO61">
        <v>1.134390115737915</v>
      </c>
      <c r="AP61">
        <v>1363.683227539062</v>
      </c>
      <c r="AQ61">
        <v>1371.8880322935479</v>
      </c>
      <c r="AR61">
        <v>1375.6290939338171</v>
      </c>
      <c r="AS61">
        <v>2.5376532077789311</v>
      </c>
      <c r="AT61">
        <v>-1.81128091267783</v>
      </c>
      <c r="AU61">
        <v>-1.349531804624005</v>
      </c>
      <c r="AV61">
        <v>1</v>
      </c>
    </row>
    <row r="62" spans="1:48" x14ac:dyDescent="0.3">
      <c r="A62">
        <v>1</v>
      </c>
      <c r="B62">
        <v>51.45</v>
      </c>
      <c r="C62">
        <v>0.28699999999999998</v>
      </c>
      <c r="D62">
        <v>1.042</v>
      </c>
      <c r="E62">
        <v>0.48099999999999998</v>
      </c>
      <c r="F62">
        <v>13.943</v>
      </c>
      <c r="G62">
        <v>0.38600000000000001</v>
      </c>
      <c r="H62">
        <v>13.082000000000001</v>
      </c>
      <c r="I62">
        <v>18.853999999999999</v>
      </c>
      <c r="J62">
        <v>0.217</v>
      </c>
      <c r="K62">
        <v>4.0000000000000001E-3</v>
      </c>
      <c r="L62">
        <v>0.08</v>
      </c>
      <c r="M62">
        <v>0.01</v>
      </c>
      <c r="N62" s="1">
        <f t="shared" si="3"/>
        <v>99.835999999999999</v>
      </c>
      <c r="O62" s="1" t="s">
        <v>82</v>
      </c>
      <c r="P62" t="str" cm="1">
        <f t="array" ref="P62">_xlfn.IFS(A62=1,"Core",A62=2,"Rim",TRUE,"Mantle")</f>
        <v>Core</v>
      </c>
      <c r="Q62" s="1" t="s">
        <v>93</v>
      </c>
      <c r="R62">
        <v>1.9530000000000001</v>
      </c>
      <c r="S62">
        <v>8.0000000000000002E-3</v>
      </c>
      <c r="T62">
        <v>4.7E-2</v>
      </c>
      <c r="U62">
        <v>1.4E-2</v>
      </c>
      <c r="V62">
        <v>3.3000000000000002E-2</v>
      </c>
      <c r="W62">
        <v>0.40899999999999997</v>
      </c>
      <c r="X62">
        <v>1.2E-2</v>
      </c>
      <c r="Y62">
        <v>0.74</v>
      </c>
      <c r="Z62">
        <v>0.76700000000000002</v>
      </c>
      <c r="AA62">
        <v>1.6E-2</v>
      </c>
      <c r="AB62">
        <v>0</v>
      </c>
      <c r="AC62">
        <v>4</v>
      </c>
      <c r="AD62">
        <v>39.112697603263648</v>
      </c>
      <c r="AE62">
        <v>37.735849056603783</v>
      </c>
      <c r="AF62">
        <v>23.151453340132583</v>
      </c>
      <c r="AG62" s="2">
        <f t="shared" si="4"/>
        <v>64.40382941688425</v>
      </c>
      <c r="AH62" s="2">
        <f t="shared" si="5"/>
        <v>7.4660633484162908E-2</v>
      </c>
      <c r="AI62">
        <v>0.42707802141764406</v>
      </c>
      <c r="AJ62">
        <v>0.39112697603263646</v>
      </c>
      <c r="AL62">
        <v>-1.004296087282619</v>
      </c>
      <c r="AM62">
        <v>1360.1446905669179</v>
      </c>
      <c r="AN62">
        <v>1385.194580078125</v>
      </c>
      <c r="AO62">
        <v>0.76628589630126953</v>
      </c>
      <c r="AP62">
        <v>1374.345581054688</v>
      </c>
      <c r="AQ62">
        <v>1367.601646515795</v>
      </c>
      <c r="AR62">
        <v>1369.6884171927079</v>
      </c>
      <c r="AS62">
        <v>2.3504402637481689</v>
      </c>
      <c r="AT62">
        <v>-2.2575079924758938</v>
      </c>
      <c r="AU62">
        <v>-1.9998171515011529</v>
      </c>
      <c r="AV62">
        <v>1</v>
      </c>
    </row>
    <row r="63" spans="1:48" x14ac:dyDescent="0.3">
      <c r="A63">
        <v>1</v>
      </c>
      <c r="B63">
        <v>51.360999999999997</v>
      </c>
      <c r="C63">
        <v>0.29799999999999999</v>
      </c>
      <c r="D63">
        <v>1.0640000000000001</v>
      </c>
      <c r="E63">
        <v>0.42599999999999999</v>
      </c>
      <c r="F63">
        <v>13.573</v>
      </c>
      <c r="G63">
        <v>0.41899999999999998</v>
      </c>
      <c r="H63">
        <v>12.978999999999999</v>
      </c>
      <c r="I63">
        <v>18.908000000000001</v>
      </c>
      <c r="J63">
        <v>0.23599999999999999</v>
      </c>
      <c r="K63">
        <v>0</v>
      </c>
      <c r="L63">
        <v>8.2000000000000003E-2</v>
      </c>
      <c r="M63">
        <v>0</v>
      </c>
      <c r="N63" s="1">
        <f t="shared" si="3"/>
        <v>99.346000000000004</v>
      </c>
      <c r="O63" s="1" t="s">
        <v>82</v>
      </c>
      <c r="P63" t="str" cm="1">
        <f t="array" ref="P63">_xlfn.IFS(A63=1,"Core",A63=2,"Rim",TRUE,"Mantle")</f>
        <v>Core</v>
      </c>
      <c r="Q63" s="1" t="s">
        <v>93</v>
      </c>
      <c r="R63">
        <v>1.958</v>
      </c>
      <c r="S63">
        <v>8.9999999999999993E-3</v>
      </c>
      <c r="T63">
        <v>4.8000000000000001E-2</v>
      </c>
      <c r="U63">
        <v>1.2999999999999999E-2</v>
      </c>
      <c r="V63">
        <v>2.4E-2</v>
      </c>
      <c r="W63">
        <v>0.40799999999999997</v>
      </c>
      <c r="X63">
        <v>1.4E-2</v>
      </c>
      <c r="Y63">
        <v>0.73699999999999999</v>
      </c>
      <c r="Z63">
        <v>0.77200000000000002</v>
      </c>
      <c r="AA63">
        <v>1.7000000000000001E-2</v>
      </c>
      <c r="AB63">
        <v>0</v>
      </c>
      <c r="AC63">
        <v>4</v>
      </c>
      <c r="AD63">
        <v>39.488491048593346</v>
      </c>
      <c r="AE63">
        <v>37.698209718670078</v>
      </c>
      <c r="AF63">
        <v>22.813299232736572</v>
      </c>
      <c r="AG63" s="2">
        <f t="shared" si="4"/>
        <v>64.366812227074234</v>
      </c>
      <c r="AH63" s="2">
        <f t="shared" si="5"/>
        <v>5.5555555555555559E-2</v>
      </c>
      <c r="AI63">
        <v>0.42557544757033244</v>
      </c>
      <c r="AJ63">
        <v>0.39488491048593344</v>
      </c>
      <c r="AL63">
        <v>-0.43959400193967468</v>
      </c>
      <c r="AM63">
        <v>1361.2899937693289</v>
      </c>
      <c r="AN63">
        <v>1388.88623046875</v>
      </c>
      <c r="AO63">
        <v>1.125738382339478</v>
      </c>
      <c r="AP63">
        <v>1355.0390625</v>
      </c>
      <c r="AQ63">
        <v>1382.614896094168</v>
      </c>
      <c r="AR63">
        <v>1388.084022181511</v>
      </c>
      <c r="AS63">
        <v>1.9117112159728999</v>
      </c>
      <c r="AT63">
        <v>-0.55738208272578049</v>
      </c>
      <c r="AU63">
        <v>0.11738009419539169</v>
      </c>
      <c r="AV63">
        <v>1</v>
      </c>
    </row>
    <row r="64" spans="1:48" x14ac:dyDescent="0.3">
      <c r="A64">
        <v>1</v>
      </c>
      <c r="B64">
        <v>51.451000000000001</v>
      </c>
      <c r="C64">
        <v>0.252</v>
      </c>
      <c r="D64">
        <v>0.95099999999999996</v>
      </c>
      <c r="E64">
        <v>0.40200000000000002</v>
      </c>
      <c r="F64">
        <v>13.62</v>
      </c>
      <c r="G64">
        <v>0.36199999999999999</v>
      </c>
      <c r="H64">
        <v>12.914</v>
      </c>
      <c r="I64">
        <v>19.187999999999999</v>
      </c>
      <c r="J64">
        <v>0.22600000000000001</v>
      </c>
      <c r="K64">
        <v>0</v>
      </c>
      <c r="L64">
        <v>5.1999999999999998E-2</v>
      </c>
      <c r="M64">
        <v>2.7E-2</v>
      </c>
      <c r="N64" s="1">
        <f t="shared" si="3"/>
        <v>99.445000000000007</v>
      </c>
      <c r="O64" s="1" t="s">
        <v>82</v>
      </c>
      <c r="P64" t="str" cm="1">
        <f t="array" ref="P64">_xlfn.IFS(A64=1,"Core",A64=2,"Rim",TRUE,"Mantle")</f>
        <v>Core</v>
      </c>
      <c r="Q64" s="1" t="s">
        <v>93</v>
      </c>
      <c r="R64">
        <v>1.96</v>
      </c>
      <c r="S64">
        <v>7.0000000000000001E-3</v>
      </c>
      <c r="T64">
        <v>4.2999999999999997E-2</v>
      </c>
      <c r="U64">
        <v>1.2E-2</v>
      </c>
      <c r="V64">
        <v>2.8000000000000001E-2</v>
      </c>
      <c r="W64">
        <v>0.40600000000000003</v>
      </c>
      <c r="X64">
        <v>1.2E-2</v>
      </c>
      <c r="Y64">
        <v>0.73299999999999998</v>
      </c>
      <c r="Z64">
        <v>0.78300000000000003</v>
      </c>
      <c r="AA64">
        <v>1.7000000000000001E-2</v>
      </c>
      <c r="AB64">
        <v>0</v>
      </c>
      <c r="AC64">
        <v>4</v>
      </c>
      <c r="AD64">
        <v>39.908256880733937</v>
      </c>
      <c r="AE64">
        <v>37.359836901121298</v>
      </c>
      <c r="AF64">
        <v>22.731906218144747</v>
      </c>
      <c r="AG64" s="2">
        <f t="shared" si="4"/>
        <v>64.354697102721687</v>
      </c>
      <c r="AH64" s="2">
        <f t="shared" si="5"/>
        <v>6.4516129032258063E-2</v>
      </c>
      <c r="AI64">
        <v>0.42686034658511718</v>
      </c>
      <c r="AJ64">
        <v>0.39908256880733939</v>
      </c>
      <c r="AL64">
        <v>-0.95136340685262155</v>
      </c>
      <c r="AM64">
        <v>1362.5149787905821</v>
      </c>
      <c r="AN64">
        <v>1386.533325195312</v>
      </c>
      <c r="AO64">
        <v>0.99937516450881958</v>
      </c>
      <c r="AP64">
        <v>1372.822998046875</v>
      </c>
      <c r="AQ64">
        <v>1372.9237857722751</v>
      </c>
      <c r="AR64">
        <v>1378.4970784420259</v>
      </c>
      <c r="AS64">
        <v>2.1668844223022461</v>
      </c>
      <c r="AT64">
        <v>-1.672440557296341</v>
      </c>
      <c r="AU64">
        <v>-0.98449948045973379</v>
      </c>
      <c r="AV64">
        <v>1</v>
      </c>
    </row>
    <row r="65" spans="1:48" x14ac:dyDescent="0.3">
      <c r="A65">
        <v>1</v>
      </c>
      <c r="B65">
        <v>51.71</v>
      </c>
      <c r="C65">
        <v>0.25600000000000001</v>
      </c>
      <c r="D65">
        <v>0.97099999999999997</v>
      </c>
      <c r="E65">
        <v>0.40100000000000002</v>
      </c>
      <c r="F65">
        <v>13.609</v>
      </c>
      <c r="G65">
        <v>0.39</v>
      </c>
      <c r="H65">
        <v>12.943</v>
      </c>
      <c r="I65">
        <v>19.234000000000002</v>
      </c>
      <c r="J65">
        <v>0.24299999999999999</v>
      </c>
      <c r="K65">
        <v>0</v>
      </c>
      <c r="L65">
        <v>7.3999999999999996E-2</v>
      </c>
      <c r="M65">
        <v>4.8000000000000001E-2</v>
      </c>
      <c r="N65" s="1">
        <f t="shared" si="3"/>
        <v>99.879000000000005</v>
      </c>
      <c r="O65" s="1" t="s">
        <v>82</v>
      </c>
      <c r="P65" t="str" cm="1">
        <f t="array" ref="P65">_xlfn.IFS(A65=1,"Core",A65=2,"Rim",TRUE,"Mantle")</f>
        <v>Core</v>
      </c>
      <c r="Q65" s="1" t="s">
        <v>93</v>
      </c>
      <c r="R65">
        <v>1.962</v>
      </c>
      <c r="S65">
        <v>7.0000000000000001E-3</v>
      </c>
      <c r="T65">
        <v>4.2999999999999997E-2</v>
      </c>
      <c r="U65">
        <v>1.2E-2</v>
      </c>
      <c r="V65">
        <v>2.5000000000000001E-2</v>
      </c>
      <c r="W65">
        <v>0.40699999999999997</v>
      </c>
      <c r="X65">
        <v>1.2999999999999999E-2</v>
      </c>
      <c r="Y65">
        <v>0.73199999999999998</v>
      </c>
      <c r="Z65">
        <v>0.78200000000000003</v>
      </c>
      <c r="AA65">
        <v>1.7999999999999999E-2</v>
      </c>
      <c r="AB65">
        <v>0</v>
      </c>
      <c r="AC65">
        <v>4</v>
      </c>
      <c r="AD65">
        <v>39.918325676365491</v>
      </c>
      <c r="AE65">
        <v>37.366003062787136</v>
      </c>
      <c r="AF65">
        <v>22.715671260847369</v>
      </c>
      <c r="AG65" s="2">
        <f t="shared" si="4"/>
        <v>64.266900790166815</v>
      </c>
      <c r="AH65" s="2">
        <f t="shared" si="5"/>
        <v>5.7870370370370378E-2</v>
      </c>
      <c r="AI65">
        <v>0.42674834099030112</v>
      </c>
      <c r="AJ65">
        <v>0.3991832567636549</v>
      </c>
      <c r="AL65">
        <v>-0.56900436563953605</v>
      </c>
      <c r="AM65">
        <v>1363.0464671066479</v>
      </c>
      <c r="AN65">
        <v>1387.021118164062</v>
      </c>
      <c r="AO65">
        <v>1.1842232942581179</v>
      </c>
      <c r="AP65">
        <v>1361.154541015625</v>
      </c>
      <c r="AQ65">
        <v>1379.8551618088759</v>
      </c>
      <c r="AR65">
        <v>1385.9667295452621</v>
      </c>
      <c r="AS65">
        <v>2.1672954559326172</v>
      </c>
      <c r="AT65">
        <v>-0.87189589156287184</v>
      </c>
      <c r="AU65">
        <v>-0.117756411647612</v>
      </c>
      <c r="AV65">
        <v>1</v>
      </c>
    </row>
    <row r="66" spans="1:48" x14ac:dyDescent="0.3">
      <c r="A66">
        <v>1</v>
      </c>
      <c r="B66">
        <v>51.515000000000001</v>
      </c>
      <c r="C66">
        <v>0.25600000000000001</v>
      </c>
      <c r="D66">
        <v>0.94099999999999995</v>
      </c>
      <c r="E66">
        <v>0.38</v>
      </c>
      <c r="F66">
        <v>13.666</v>
      </c>
      <c r="G66">
        <v>0.39400000000000002</v>
      </c>
      <c r="H66">
        <v>12.776</v>
      </c>
      <c r="I66">
        <v>19.425000000000001</v>
      </c>
      <c r="J66">
        <v>0.23899999999999999</v>
      </c>
      <c r="K66">
        <v>0</v>
      </c>
      <c r="L66">
        <v>5.8999999999999997E-2</v>
      </c>
      <c r="M66">
        <v>4.3999999999999997E-2</v>
      </c>
      <c r="N66" s="1">
        <f t="shared" ref="N66:N96" si="6">SUM(B66:M66)</f>
        <v>99.695000000000007</v>
      </c>
      <c r="O66" s="1" t="s">
        <v>82</v>
      </c>
      <c r="P66" t="str" cm="1">
        <f t="array" ref="P66">_xlfn.IFS(A66=1,"Core",A66=2,"Rim",TRUE,"Mantle")</f>
        <v>Core</v>
      </c>
      <c r="Q66" s="1" t="s">
        <v>93</v>
      </c>
      <c r="R66">
        <v>1.9590000000000001</v>
      </c>
      <c r="S66">
        <v>7.0000000000000001E-3</v>
      </c>
      <c r="T66">
        <v>4.2000000000000003E-2</v>
      </c>
      <c r="U66">
        <v>1.0999999999999999E-2</v>
      </c>
      <c r="V66">
        <v>3.2000000000000001E-2</v>
      </c>
      <c r="W66">
        <v>0.40300000000000002</v>
      </c>
      <c r="X66">
        <v>1.2999999999999999E-2</v>
      </c>
      <c r="Y66">
        <v>0.72399999999999998</v>
      </c>
      <c r="Z66">
        <v>0.79100000000000004</v>
      </c>
      <c r="AA66">
        <v>1.7999999999999999E-2</v>
      </c>
      <c r="AB66">
        <v>0</v>
      </c>
      <c r="AC66">
        <v>4</v>
      </c>
      <c r="AD66">
        <v>40.29546612328069</v>
      </c>
      <c r="AE66">
        <v>36.8823229750382</v>
      </c>
      <c r="AF66">
        <v>22.822210901681103</v>
      </c>
      <c r="AG66" s="2">
        <f t="shared" ref="AG66:AG100" si="7">Y66/(Y66+W66)*100</f>
        <v>64.241348713398409</v>
      </c>
      <c r="AH66" s="2">
        <f t="shared" ref="AH66:AH100" si="8">V66/(V66+W66)</f>
        <v>7.3563218390804597E-2</v>
      </c>
      <c r="AI66">
        <v>0.42969943963321444</v>
      </c>
      <c r="AJ66">
        <v>0.40295466123280688</v>
      </c>
      <c r="AL66">
        <v>-1.0389256719351569</v>
      </c>
      <c r="AM66">
        <v>1357.964664614354</v>
      </c>
      <c r="AN66">
        <v>1387.329345703125</v>
      </c>
      <c r="AO66">
        <v>1.376601934432983</v>
      </c>
      <c r="AP66">
        <v>1356.081298828125</v>
      </c>
      <c r="AQ66">
        <v>1368.0303311077901</v>
      </c>
      <c r="AR66">
        <v>1372.710213732556</v>
      </c>
      <c r="AS66">
        <v>2.4917068481445308</v>
      </c>
      <c r="AT66">
        <v>-2.0740891644786639</v>
      </c>
      <c r="AU66">
        <v>-1.495734120637966</v>
      </c>
      <c r="AV66">
        <v>1</v>
      </c>
    </row>
    <row r="67" spans="1:48" x14ac:dyDescent="0.3">
      <c r="A67">
        <v>1</v>
      </c>
      <c r="B67">
        <v>51.551000000000002</v>
      </c>
      <c r="C67">
        <v>0.30299999999999999</v>
      </c>
      <c r="D67">
        <v>1.0649999999999999</v>
      </c>
      <c r="E67">
        <v>0.45900000000000002</v>
      </c>
      <c r="F67">
        <v>13.936</v>
      </c>
      <c r="G67">
        <v>0.41699999999999998</v>
      </c>
      <c r="H67">
        <v>13.068</v>
      </c>
      <c r="I67">
        <v>18.888000000000002</v>
      </c>
      <c r="J67">
        <v>0.222</v>
      </c>
      <c r="K67">
        <v>0</v>
      </c>
      <c r="L67">
        <v>8.8999999999999996E-2</v>
      </c>
      <c r="M67">
        <v>0</v>
      </c>
      <c r="N67" s="1">
        <f t="shared" si="6"/>
        <v>99.99799999999999</v>
      </c>
      <c r="O67" s="1" t="s">
        <v>82</v>
      </c>
      <c r="P67" t="str" cm="1">
        <f t="array" ref="P67">_xlfn.IFS(A67=1,"Core",A67=2,"Rim",TRUE,"Mantle")</f>
        <v>Core</v>
      </c>
      <c r="Q67" s="1" t="s">
        <v>93</v>
      </c>
      <c r="R67">
        <v>1.954</v>
      </c>
      <c r="S67">
        <v>8.9999999999999993E-3</v>
      </c>
      <c r="T67">
        <v>4.8000000000000001E-2</v>
      </c>
      <c r="U67">
        <v>1.4E-2</v>
      </c>
      <c r="V67">
        <v>0.03</v>
      </c>
      <c r="W67">
        <v>0.41099999999999998</v>
      </c>
      <c r="X67">
        <v>1.2999999999999999E-2</v>
      </c>
      <c r="Y67">
        <v>0.73799999999999999</v>
      </c>
      <c r="Z67">
        <v>0.76700000000000002</v>
      </c>
      <c r="AA67">
        <v>1.6E-2</v>
      </c>
      <c r="AB67">
        <v>0</v>
      </c>
      <c r="AC67">
        <v>4</v>
      </c>
      <c r="AD67">
        <v>39.152628892291993</v>
      </c>
      <c r="AE67">
        <v>37.67228177641654</v>
      </c>
      <c r="AF67">
        <v>23.175089331291474</v>
      </c>
      <c r="AG67" s="2">
        <f t="shared" si="7"/>
        <v>64.229765013054831</v>
      </c>
      <c r="AH67" s="2">
        <f t="shared" si="8"/>
        <v>6.8027210884353748E-2</v>
      </c>
      <c r="AI67">
        <v>0.42751403777437469</v>
      </c>
      <c r="AJ67">
        <v>0.39152628892291991</v>
      </c>
      <c r="AL67">
        <v>-0.81525800109743685</v>
      </c>
      <c r="AM67">
        <v>1358.354908348279</v>
      </c>
      <c r="AN67">
        <v>1393.81640625</v>
      </c>
      <c r="AO67">
        <v>0.8852115273475647</v>
      </c>
      <c r="AP67">
        <v>1362.919067382812</v>
      </c>
      <c r="AQ67">
        <v>1372.6630371157601</v>
      </c>
      <c r="AR67">
        <v>1375.9662675891609</v>
      </c>
      <c r="AS67">
        <v>1.9074690341949461</v>
      </c>
      <c r="AT67">
        <v>-1.6163658139175821</v>
      </c>
      <c r="AU67">
        <v>-1.2084181619990031</v>
      </c>
      <c r="AV67">
        <v>1</v>
      </c>
    </row>
    <row r="68" spans="1:48" x14ac:dyDescent="0.3">
      <c r="A68">
        <v>1</v>
      </c>
      <c r="B68">
        <v>51.704999999999998</v>
      </c>
      <c r="C68">
        <v>0.26200000000000001</v>
      </c>
      <c r="D68">
        <v>0.93500000000000005</v>
      </c>
      <c r="E68">
        <v>0.376</v>
      </c>
      <c r="F68">
        <v>12.856999999999999</v>
      </c>
      <c r="G68">
        <v>0.39500000000000002</v>
      </c>
      <c r="H68">
        <v>12.909000000000001</v>
      </c>
      <c r="I68">
        <v>19.312000000000001</v>
      </c>
      <c r="J68">
        <v>0.21199999999999999</v>
      </c>
      <c r="K68">
        <v>0</v>
      </c>
      <c r="L68">
        <v>7.0000000000000007E-2</v>
      </c>
      <c r="M68">
        <v>8.0000000000000002E-3</v>
      </c>
      <c r="N68" s="1">
        <f t="shared" si="6"/>
        <v>99.040999999999983</v>
      </c>
      <c r="O68" s="1" t="s">
        <v>82</v>
      </c>
      <c r="P68" t="str" cm="1">
        <f t="array" ref="P68">_xlfn.IFS(A68=1,"Core",A68=2,"Rim",TRUE,"Mantle")</f>
        <v>Core</v>
      </c>
      <c r="Q68" s="1" t="s">
        <v>93</v>
      </c>
      <c r="R68">
        <v>1.974</v>
      </c>
      <c r="S68">
        <v>8.0000000000000002E-3</v>
      </c>
      <c r="T68">
        <v>4.2000000000000003E-2</v>
      </c>
      <c r="U68">
        <v>1.0999999999999999E-2</v>
      </c>
      <c r="V68">
        <v>0</v>
      </c>
      <c r="W68">
        <v>0.41099999999999998</v>
      </c>
      <c r="X68">
        <v>1.2999999999999999E-2</v>
      </c>
      <c r="Y68">
        <v>0.73499999999999999</v>
      </c>
      <c r="Z68">
        <v>0.79</v>
      </c>
      <c r="AA68">
        <v>1.6E-2</v>
      </c>
      <c r="AB68">
        <v>0</v>
      </c>
      <c r="AC68">
        <v>3.9990000000000001</v>
      </c>
      <c r="AD68">
        <v>40.533606977937403</v>
      </c>
      <c r="AE68">
        <v>37.711646998460743</v>
      </c>
      <c r="AF68">
        <v>21.754746023601847</v>
      </c>
      <c r="AG68" s="2">
        <f t="shared" si="7"/>
        <v>64.136125654450268</v>
      </c>
      <c r="AH68" s="2">
        <f t="shared" si="8"/>
        <v>0</v>
      </c>
      <c r="AI68">
        <v>0.42021549512570544</v>
      </c>
      <c r="AJ68">
        <v>0.40533606977937403</v>
      </c>
      <c r="AL68">
        <v>-0.22511662662446241</v>
      </c>
      <c r="AM68">
        <v>1367.5507948340969</v>
      </c>
      <c r="AN68">
        <v>1383.7021484375</v>
      </c>
      <c r="AO68">
        <v>1.1739547252655029</v>
      </c>
      <c r="AP68">
        <v>1355.581298828125</v>
      </c>
      <c r="AQ68">
        <v>1393.14129666186</v>
      </c>
      <c r="AR68">
        <v>1406.8241525619969</v>
      </c>
      <c r="AS68">
        <v>2.0969605445861821</v>
      </c>
      <c r="AT68">
        <v>0.24166232989091441</v>
      </c>
      <c r="AU68">
        <v>1.9248990344774159</v>
      </c>
      <c r="AV68">
        <v>0</v>
      </c>
    </row>
    <row r="69" spans="1:48" x14ac:dyDescent="0.3">
      <c r="A69">
        <v>1</v>
      </c>
      <c r="B69">
        <v>51.631999999999998</v>
      </c>
      <c r="C69">
        <v>0.254</v>
      </c>
      <c r="D69">
        <v>0.96499999999999997</v>
      </c>
      <c r="E69">
        <v>0.433</v>
      </c>
      <c r="F69">
        <v>13.036</v>
      </c>
      <c r="G69">
        <v>0.38300000000000001</v>
      </c>
      <c r="H69">
        <v>12.997999999999999</v>
      </c>
      <c r="I69">
        <v>19.184000000000001</v>
      </c>
      <c r="J69">
        <v>0.189</v>
      </c>
      <c r="K69">
        <v>0</v>
      </c>
      <c r="L69">
        <v>9.0999999999999998E-2</v>
      </c>
      <c r="M69">
        <v>1E-3</v>
      </c>
      <c r="N69" s="1">
        <f t="shared" si="6"/>
        <v>99.165999999999983</v>
      </c>
      <c r="O69" s="1" t="s">
        <v>82</v>
      </c>
      <c r="P69" t="str" cm="1">
        <f t="array" ref="P69">_xlfn.IFS(A69=1,"Core",A69=2,"Rim",TRUE,"Mantle")</f>
        <v>Core</v>
      </c>
      <c r="Q69" s="1" t="s">
        <v>93</v>
      </c>
      <c r="R69">
        <v>1.97</v>
      </c>
      <c r="S69">
        <v>7.0000000000000001E-3</v>
      </c>
      <c r="T69">
        <v>4.2999999999999997E-2</v>
      </c>
      <c r="U69">
        <v>1.2999999999999999E-2</v>
      </c>
      <c r="V69">
        <v>2E-3</v>
      </c>
      <c r="W69">
        <v>0.41399999999999998</v>
      </c>
      <c r="X69">
        <v>1.2E-2</v>
      </c>
      <c r="Y69">
        <v>0.73899999999999999</v>
      </c>
      <c r="Z69">
        <v>0.78400000000000003</v>
      </c>
      <c r="AA69">
        <v>1.4E-2</v>
      </c>
      <c r="AB69">
        <v>0</v>
      </c>
      <c r="AC69">
        <v>4</v>
      </c>
      <c r="AD69">
        <v>40.184520758585343</v>
      </c>
      <c r="AE69">
        <v>37.87801127626858</v>
      </c>
      <c r="AF69">
        <v>21.93746796514608</v>
      </c>
      <c r="AG69" s="2">
        <f t="shared" si="7"/>
        <v>64.093668690372937</v>
      </c>
      <c r="AH69" s="2">
        <f t="shared" si="8"/>
        <v>4.807692307692308E-3</v>
      </c>
      <c r="AI69">
        <v>0.42029728344438749</v>
      </c>
      <c r="AJ69">
        <v>0.4018452075858534</v>
      </c>
      <c r="AL69">
        <v>-0.55519888399777173</v>
      </c>
      <c r="AM69">
        <v>1365.8755049543131</v>
      </c>
      <c r="AN69">
        <v>1387.552734375</v>
      </c>
      <c r="AO69">
        <v>0.95011383295059204</v>
      </c>
      <c r="AP69">
        <v>1361.798950195312</v>
      </c>
      <c r="AQ69">
        <v>1389.8748966150911</v>
      </c>
      <c r="AR69">
        <v>1403.5775583347131</v>
      </c>
      <c r="AS69">
        <v>2.1936912536621089</v>
      </c>
      <c r="AT69">
        <v>-0.16128943096100559</v>
      </c>
      <c r="AU69">
        <v>1.5243726438745111</v>
      </c>
      <c r="AV69">
        <v>0</v>
      </c>
    </row>
    <row r="70" spans="1:48" x14ac:dyDescent="0.3">
      <c r="A70">
        <v>1</v>
      </c>
      <c r="B70">
        <v>51.713999999999999</v>
      </c>
      <c r="C70">
        <v>0.27600000000000002</v>
      </c>
      <c r="D70">
        <v>0.94699999999999995</v>
      </c>
      <c r="E70">
        <v>0.40600000000000003</v>
      </c>
      <c r="F70">
        <v>13.51</v>
      </c>
      <c r="G70">
        <v>0.39600000000000002</v>
      </c>
      <c r="H70">
        <v>12.943</v>
      </c>
      <c r="I70">
        <v>19.369</v>
      </c>
      <c r="J70">
        <v>0.18099999999999999</v>
      </c>
      <c r="K70">
        <v>0</v>
      </c>
      <c r="L70">
        <v>0.08</v>
      </c>
      <c r="M70">
        <v>3.5000000000000003E-2</v>
      </c>
      <c r="N70" s="1">
        <f t="shared" si="6"/>
        <v>99.856999999999999</v>
      </c>
      <c r="O70" s="1" t="s">
        <v>82</v>
      </c>
      <c r="P70" t="str" cm="1">
        <f t="array" ref="P70">_xlfn.IFS(A70=1,"Core",A70=2,"Rim",TRUE,"Mantle")</f>
        <v>Core</v>
      </c>
      <c r="Q70" s="1" t="s">
        <v>93</v>
      </c>
      <c r="R70">
        <v>1.9630000000000001</v>
      </c>
      <c r="S70">
        <v>8.0000000000000002E-3</v>
      </c>
      <c r="T70">
        <v>4.2000000000000003E-2</v>
      </c>
      <c r="U70">
        <v>1.2E-2</v>
      </c>
      <c r="V70">
        <v>1.7000000000000001E-2</v>
      </c>
      <c r="W70">
        <v>0.41099999999999998</v>
      </c>
      <c r="X70">
        <v>1.2999999999999999E-2</v>
      </c>
      <c r="Y70">
        <v>0.73199999999999998</v>
      </c>
      <c r="Z70">
        <v>0.78800000000000003</v>
      </c>
      <c r="AA70">
        <v>1.2999999999999999E-2</v>
      </c>
      <c r="AB70">
        <v>0</v>
      </c>
      <c r="AC70">
        <v>4</v>
      </c>
      <c r="AD70">
        <v>40.183579806221317</v>
      </c>
      <c r="AE70">
        <v>37.327893931667511</v>
      </c>
      <c r="AF70">
        <v>22.488526262111165</v>
      </c>
      <c r="AG70" s="2">
        <f t="shared" si="7"/>
        <v>64.041994750656158</v>
      </c>
      <c r="AH70" s="2">
        <f t="shared" si="8"/>
        <v>3.9719626168224303E-2</v>
      </c>
      <c r="AI70">
        <v>0.42580316165221821</v>
      </c>
      <c r="AJ70">
        <v>0.40183579806221315</v>
      </c>
      <c r="AL70">
        <v>-1.270187985450669</v>
      </c>
      <c r="AM70">
        <v>1357.243265316994</v>
      </c>
      <c r="AN70">
        <v>1385.150024414062</v>
      </c>
      <c r="AO70">
        <v>1.1092680692672729</v>
      </c>
      <c r="AP70">
        <v>1356.954833984375</v>
      </c>
      <c r="AQ70">
        <v>1373.294399621255</v>
      </c>
      <c r="AR70">
        <v>1382.7456472430649</v>
      </c>
      <c r="AS70">
        <v>2.1414756774902339</v>
      </c>
      <c r="AT70">
        <v>-1.7192892031857809</v>
      </c>
      <c r="AU70">
        <v>-0.55330883461612324</v>
      </c>
      <c r="AV70">
        <v>1</v>
      </c>
    </row>
    <row r="71" spans="1:48" x14ac:dyDescent="0.3">
      <c r="A71">
        <v>1</v>
      </c>
      <c r="B71">
        <v>51.845999999999997</v>
      </c>
      <c r="C71">
        <v>0.27700000000000002</v>
      </c>
      <c r="D71">
        <v>0.98</v>
      </c>
      <c r="E71">
        <v>0.45100000000000001</v>
      </c>
      <c r="F71">
        <v>13.752000000000001</v>
      </c>
      <c r="G71">
        <v>0.41299999999999998</v>
      </c>
      <c r="H71">
        <v>13.064</v>
      </c>
      <c r="I71">
        <v>19.018999999999998</v>
      </c>
      <c r="J71">
        <v>0.23499999999999999</v>
      </c>
      <c r="K71">
        <v>0</v>
      </c>
      <c r="L71">
        <v>8.5999999999999993E-2</v>
      </c>
      <c r="M71">
        <v>1.0999999999999999E-2</v>
      </c>
      <c r="N71" s="1">
        <f t="shared" si="6"/>
        <v>100.13399999999999</v>
      </c>
      <c r="O71" s="1" t="s">
        <v>82</v>
      </c>
      <c r="P71" t="str" cm="1">
        <f t="array" ref="P71">_xlfn.IFS(A71=1,"Core",A71=2,"Rim",TRUE,"Mantle")</f>
        <v>Core</v>
      </c>
      <c r="Q71" s="1" t="s">
        <v>93</v>
      </c>
      <c r="R71">
        <v>1.962</v>
      </c>
      <c r="S71">
        <v>8.0000000000000002E-3</v>
      </c>
      <c r="T71">
        <v>4.3999999999999997E-2</v>
      </c>
      <c r="U71">
        <v>1.2999999999999999E-2</v>
      </c>
      <c r="V71">
        <v>2.1000000000000001E-2</v>
      </c>
      <c r="W71">
        <v>0.41399999999999998</v>
      </c>
      <c r="X71">
        <v>1.2999999999999999E-2</v>
      </c>
      <c r="Y71">
        <v>0.73699999999999999</v>
      </c>
      <c r="Z71">
        <v>0.77100000000000002</v>
      </c>
      <c r="AA71">
        <v>1.7000000000000001E-2</v>
      </c>
      <c r="AB71">
        <v>0</v>
      </c>
      <c r="AC71">
        <v>4</v>
      </c>
      <c r="AD71">
        <v>39.417177914110425</v>
      </c>
      <c r="AE71">
        <v>37.678936605316963</v>
      </c>
      <c r="AF71">
        <v>22.90388548057259</v>
      </c>
      <c r="AG71" s="2">
        <f t="shared" si="7"/>
        <v>64.031277150304078</v>
      </c>
      <c r="AH71" s="2">
        <f t="shared" si="8"/>
        <v>4.8275862068965524E-2</v>
      </c>
      <c r="AI71">
        <v>0.42612474437627801</v>
      </c>
      <c r="AJ71">
        <v>0.39417177914110424</v>
      </c>
      <c r="AL71">
        <v>-0.48623595960543747</v>
      </c>
      <c r="AM71">
        <v>1362.238214278269</v>
      </c>
      <c r="AN71">
        <v>1393.821533203125</v>
      </c>
      <c r="AO71">
        <v>1.039972186088562</v>
      </c>
      <c r="AP71">
        <v>1361.074829101562</v>
      </c>
      <c r="AQ71">
        <v>1381.0500470292141</v>
      </c>
      <c r="AR71">
        <v>1386.5444400376621</v>
      </c>
      <c r="AS71">
        <v>2.134284496307373</v>
      </c>
      <c r="AT71">
        <v>-0.76966705476979769</v>
      </c>
      <c r="AU71">
        <v>-9.1863993108908915E-2</v>
      </c>
      <c r="AV71">
        <v>1</v>
      </c>
    </row>
    <row r="72" spans="1:48" x14ac:dyDescent="0.3">
      <c r="A72">
        <v>1</v>
      </c>
      <c r="B72">
        <v>51.280999999999999</v>
      </c>
      <c r="C72">
        <v>0.22800000000000001</v>
      </c>
      <c r="D72">
        <v>0.86099999999999999</v>
      </c>
      <c r="E72">
        <v>0.40600000000000003</v>
      </c>
      <c r="F72">
        <v>13.42</v>
      </c>
      <c r="G72">
        <v>0.375</v>
      </c>
      <c r="H72">
        <v>12.686</v>
      </c>
      <c r="I72">
        <v>19.420999999999999</v>
      </c>
      <c r="J72">
        <v>0.187</v>
      </c>
      <c r="K72">
        <v>0</v>
      </c>
      <c r="L72">
        <v>9.5000000000000001E-2</v>
      </c>
      <c r="M72">
        <v>0</v>
      </c>
      <c r="N72" s="1">
        <f t="shared" si="6"/>
        <v>98.96</v>
      </c>
      <c r="O72" s="1" t="s">
        <v>82</v>
      </c>
      <c r="P72" t="str" cm="1">
        <f t="array" ref="P72">_xlfn.IFS(A72=1,"Core",A72=2,"Rim",TRUE,"Mantle")</f>
        <v>Core</v>
      </c>
      <c r="Q72" s="1" t="s">
        <v>93</v>
      </c>
      <c r="R72">
        <v>1.9650000000000001</v>
      </c>
      <c r="S72">
        <v>7.0000000000000001E-3</v>
      </c>
      <c r="T72">
        <v>3.9E-2</v>
      </c>
      <c r="U72">
        <v>1.2E-2</v>
      </c>
      <c r="V72">
        <v>0.02</v>
      </c>
      <c r="W72">
        <v>0.41</v>
      </c>
      <c r="X72">
        <v>1.2E-2</v>
      </c>
      <c r="Y72">
        <v>0.72399999999999998</v>
      </c>
      <c r="Z72">
        <v>0.79700000000000004</v>
      </c>
      <c r="AA72">
        <v>1.4E-2</v>
      </c>
      <c r="AB72">
        <v>0</v>
      </c>
      <c r="AC72">
        <v>4</v>
      </c>
      <c r="AD72">
        <v>40.601120733571065</v>
      </c>
      <c r="AE72">
        <v>36.882322975038207</v>
      </c>
      <c r="AF72">
        <v>22.516556291390728</v>
      </c>
      <c r="AG72" s="2">
        <f t="shared" si="7"/>
        <v>63.84479717813052</v>
      </c>
      <c r="AH72" s="2">
        <f t="shared" si="8"/>
        <v>4.6511627906976744E-2</v>
      </c>
      <c r="AI72">
        <v>0.42817116658176257</v>
      </c>
      <c r="AJ72">
        <v>0.40601120733571067</v>
      </c>
      <c r="AL72">
        <v>-1.4568763643936999</v>
      </c>
      <c r="AM72">
        <v>1356.9354551540989</v>
      </c>
      <c r="AN72">
        <v>1384.588012695312</v>
      </c>
      <c r="AO72">
        <v>1.276397705078125</v>
      </c>
      <c r="AP72">
        <v>1365.805786132812</v>
      </c>
      <c r="AQ72">
        <v>1367.867596217525</v>
      </c>
      <c r="AR72">
        <v>1376.948582393776</v>
      </c>
      <c r="AS72">
        <v>2.2647089958190918</v>
      </c>
      <c r="AT72">
        <v>-2.2919922019082151</v>
      </c>
      <c r="AU72">
        <v>-1.171047632372646</v>
      </c>
      <c r="AV72">
        <v>1</v>
      </c>
    </row>
    <row r="73" spans="1:48" x14ac:dyDescent="0.3">
      <c r="A73">
        <v>1</v>
      </c>
      <c r="B73">
        <v>51.475000000000001</v>
      </c>
      <c r="C73">
        <v>0.249</v>
      </c>
      <c r="D73">
        <v>1.079</v>
      </c>
      <c r="E73">
        <v>0.505</v>
      </c>
      <c r="F73">
        <v>14.047000000000001</v>
      </c>
      <c r="G73">
        <v>0.42099999999999999</v>
      </c>
      <c r="H73">
        <v>13.045999999999999</v>
      </c>
      <c r="I73">
        <v>18.673999999999999</v>
      </c>
      <c r="J73">
        <v>0.21099999999999999</v>
      </c>
      <c r="K73">
        <v>0</v>
      </c>
      <c r="L73">
        <v>8.7999999999999995E-2</v>
      </c>
      <c r="M73">
        <v>3.9E-2</v>
      </c>
      <c r="N73" s="1">
        <f t="shared" si="6"/>
        <v>99.834000000000003</v>
      </c>
      <c r="O73" s="1" t="s">
        <v>82</v>
      </c>
      <c r="P73" t="str" cm="1">
        <f t="array" ref="P73">_xlfn.IFS(A73=1,"Core",A73=2,"Rim",TRUE,"Mantle")</f>
        <v>Core</v>
      </c>
      <c r="Q73" s="1" t="s">
        <v>93</v>
      </c>
      <c r="R73">
        <v>1.9550000000000001</v>
      </c>
      <c r="S73">
        <v>7.0000000000000001E-3</v>
      </c>
      <c r="T73">
        <v>4.8000000000000001E-2</v>
      </c>
      <c r="U73">
        <v>1.4999999999999999E-2</v>
      </c>
      <c r="V73">
        <v>2.7E-2</v>
      </c>
      <c r="W73">
        <v>0.41899999999999998</v>
      </c>
      <c r="X73">
        <v>1.4E-2</v>
      </c>
      <c r="Y73">
        <v>0.73899999999999999</v>
      </c>
      <c r="Z73">
        <v>0.76</v>
      </c>
      <c r="AA73">
        <v>1.6E-2</v>
      </c>
      <c r="AB73">
        <v>0</v>
      </c>
      <c r="AC73">
        <v>4</v>
      </c>
      <c r="AD73">
        <v>38.795303726391019</v>
      </c>
      <c r="AE73">
        <v>37.723328228688111</v>
      </c>
      <c r="AF73">
        <v>23.481368044920877</v>
      </c>
      <c r="AG73" s="2">
        <f t="shared" si="7"/>
        <v>63.816925734024188</v>
      </c>
      <c r="AH73" s="2">
        <f t="shared" si="8"/>
        <v>6.0538116591928252E-2</v>
      </c>
      <c r="AI73">
        <v>0.42879019908116389</v>
      </c>
      <c r="AJ73">
        <v>0.38795303726391017</v>
      </c>
      <c r="AL73">
        <v>-0.57674967207090333</v>
      </c>
      <c r="AM73">
        <v>1359.385155184561</v>
      </c>
      <c r="AN73">
        <v>1395.32421875</v>
      </c>
      <c r="AO73">
        <v>1.044106602668762</v>
      </c>
      <c r="AP73">
        <v>1369.874633789062</v>
      </c>
      <c r="AQ73">
        <v>1380.4249748472571</v>
      </c>
      <c r="AR73">
        <v>1385.5546860466841</v>
      </c>
      <c r="AS73">
        <v>2.1121535301208501</v>
      </c>
      <c r="AT73">
        <v>-0.79399642221733302</v>
      </c>
      <c r="AU73">
        <v>-0.16098534989251689</v>
      </c>
      <c r="AV73">
        <v>1</v>
      </c>
    </row>
    <row r="74" spans="1:48" x14ac:dyDescent="0.3">
      <c r="A74">
        <v>1</v>
      </c>
      <c r="B74">
        <v>51.712000000000003</v>
      </c>
      <c r="C74">
        <v>0.255</v>
      </c>
      <c r="D74">
        <v>0.96</v>
      </c>
      <c r="E74">
        <v>0.40799999999999997</v>
      </c>
      <c r="F74">
        <v>13.89</v>
      </c>
      <c r="G74">
        <v>0.4</v>
      </c>
      <c r="H74">
        <v>13.038</v>
      </c>
      <c r="I74">
        <v>18.927</v>
      </c>
      <c r="J74">
        <v>0.216</v>
      </c>
      <c r="K74">
        <v>0</v>
      </c>
      <c r="L74">
        <v>8.5000000000000006E-2</v>
      </c>
      <c r="M74">
        <v>1.6E-2</v>
      </c>
      <c r="N74" s="1">
        <f t="shared" si="6"/>
        <v>99.906999999999996</v>
      </c>
      <c r="O74" s="1" t="s">
        <v>82</v>
      </c>
      <c r="P74" t="str" cm="1">
        <f t="array" ref="P74">_xlfn.IFS(A74=1,"Core",A74=2,"Rim",TRUE,"Mantle")</f>
        <v>Core</v>
      </c>
      <c r="Q74" s="1" t="s">
        <v>93</v>
      </c>
      <c r="R74">
        <v>1.962</v>
      </c>
      <c r="S74">
        <v>7.0000000000000001E-3</v>
      </c>
      <c r="T74">
        <v>4.2999999999999997E-2</v>
      </c>
      <c r="U74">
        <v>1.2E-2</v>
      </c>
      <c r="V74">
        <v>2.3E-2</v>
      </c>
      <c r="W74">
        <v>0.41799999999999998</v>
      </c>
      <c r="X74">
        <v>1.2999999999999999E-2</v>
      </c>
      <c r="Y74">
        <v>0.73699999999999999</v>
      </c>
      <c r="Z74">
        <v>0.76900000000000002</v>
      </c>
      <c r="AA74">
        <v>1.6E-2</v>
      </c>
      <c r="AB74">
        <v>0</v>
      </c>
      <c r="AC74">
        <v>4</v>
      </c>
      <c r="AD74">
        <v>39.234693877551024</v>
      </c>
      <c r="AE74">
        <v>37.602040816326529</v>
      </c>
      <c r="AF74">
        <v>23.163265306122447</v>
      </c>
      <c r="AG74" s="2">
        <f t="shared" si="7"/>
        <v>63.809523809523803</v>
      </c>
      <c r="AH74" s="2">
        <f t="shared" si="8"/>
        <v>5.2154195011337869E-2</v>
      </c>
      <c r="AI74">
        <v>0.42780612244897959</v>
      </c>
      <c r="AJ74">
        <v>0.39234693877551025</v>
      </c>
      <c r="AL74">
        <v>-0.66774386101518246</v>
      </c>
      <c r="AM74">
        <v>1361.374230856132</v>
      </c>
      <c r="AN74">
        <v>1386.289184570312</v>
      </c>
      <c r="AO74">
        <v>0.96952188014984131</v>
      </c>
      <c r="AP74">
        <v>1362.430297851562</v>
      </c>
      <c r="AQ74">
        <v>1379.077190596809</v>
      </c>
      <c r="AR74">
        <v>1385.5121114263361</v>
      </c>
      <c r="AS74">
        <v>1.8316091299057009</v>
      </c>
      <c r="AT74">
        <v>-0.96297226414890247</v>
      </c>
      <c r="AU74">
        <v>-0.1689095276121719</v>
      </c>
      <c r="AV74">
        <v>1</v>
      </c>
    </row>
    <row r="75" spans="1:48" x14ac:dyDescent="0.3">
      <c r="A75">
        <v>1</v>
      </c>
      <c r="B75">
        <v>51.744999999999997</v>
      </c>
      <c r="C75">
        <v>0.26400000000000001</v>
      </c>
      <c r="D75">
        <v>1.002</v>
      </c>
      <c r="E75">
        <v>0.39400000000000002</v>
      </c>
      <c r="F75">
        <v>13.757999999999999</v>
      </c>
      <c r="G75">
        <v>0.40100000000000002</v>
      </c>
      <c r="H75">
        <v>13.125999999999999</v>
      </c>
      <c r="I75">
        <v>18.803999999999998</v>
      </c>
      <c r="J75">
        <v>0.20899999999999999</v>
      </c>
      <c r="K75">
        <v>0</v>
      </c>
      <c r="L75">
        <v>6.6000000000000003E-2</v>
      </c>
      <c r="M75">
        <v>0</v>
      </c>
      <c r="N75" s="1">
        <f t="shared" si="6"/>
        <v>99.769000000000005</v>
      </c>
      <c r="O75" s="1" t="s">
        <v>82</v>
      </c>
      <c r="P75" t="str" cm="1">
        <f t="array" ref="P75">_xlfn.IFS(A75=1,"Core",A75=2,"Rim",TRUE,"Mantle")</f>
        <v>Core</v>
      </c>
      <c r="Q75" s="1" t="s">
        <v>93</v>
      </c>
      <c r="R75">
        <v>1.964</v>
      </c>
      <c r="S75">
        <v>8.0000000000000002E-3</v>
      </c>
      <c r="T75">
        <v>4.4999999999999998E-2</v>
      </c>
      <c r="U75">
        <v>1.2E-2</v>
      </c>
      <c r="V75">
        <v>1.6E-2</v>
      </c>
      <c r="W75">
        <v>0.42099999999999999</v>
      </c>
      <c r="X75">
        <v>1.2999999999999999E-2</v>
      </c>
      <c r="Y75">
        <v>0.74199999999999999</v>
      </c>
      <c r="Z75">
        <v>0.76500000000000001</v>
      </c>
      <c r="AA75">
        <v>1.4999999999999999E-2</v>
      </c>
      <c r="AB75">
        <v>0</v>
      </c>
      <c r="AC75">
        <v>4</v>
      </c>
      <c r="AD75">
        <v>39.090444557996939</v>
      </c>
      <c r="AE75">
        <v>37.915176290240161</v>
      </c>
      <c r="AF75">
        <v>22.994379151762903</v>
      </c>
      <c r="AG75" s="2">
        <f t="shared" si="7"/>
        <v>63.800515907136713</v>
      </c>
      <c r="AH75" s="2">
        <f t="shared" si="8"/>
        <v>3.6613272311212815E-2</v>
      </c>
      <c r="AI75">
        <v>0.42539601430761376</v>
      </c>
      <c r="AJ75">
        <v>0.3909044455799694</v>
      </c>
      <c r="AL75">
        <v>-0.38730374909530602</v>
      </c>
      <c r="AM75">
        <v>1364.0366903483821</v>
      </c>
      <c r="AN75">
        <v>1384.194946289062</v>
      </c>
      <c r="AO75">
        <v>0.80177086591720581</v>
      </c>
      <c r="AP75">
        <v>1363.270385742188</v>
      </c>
      <c r="AQ75">
        <v>1387.207045196084</v>
      </c>
      <c r="AR75">
        <v>1395.999682416028</v>
      </c>
      <c r="AS75">
        <v>1.7337580919265749</v>
      </c>
      <c r="AT75">
        <v>-0.13947122474883139</v>
      </c>
      <c r="AU75">
        <v>0.94439223534277161</v>
      </c>
      <c r="AV75">
        <v>1</v>
      </c>
    </row>
    <row r="76" spans="1:48" x14ac:dyDescent="0.3">
      <c r="A76">
        <v>1</v>
      </c>
      <c r="B76">
        <v>51.609000000000002</v>
      </c>
      <c r="C76">
        <v>0.27800000000000002</v>
      </c>
      <c r="D76">
        <v>0.96899999999999997</v>
      </c>
      <c r="E76">
        <v>0.42699999999999999</v>
      </c>
      <c r="F76">
        <v>13.426</v>
      </c>
      <c r="G76">
        <v>0.41799999999999998</v>
      </c>
      <c r="H76">
        <v>13.003</v>
      </c>
      <c r="I76">
        <v>19.114999999999998</v>
      </c>
      <c r="J76">
        <v>0.153</v>
      </c>
      <c r="K76">
        <v>0</v>
      </c>
      <c r="L76">
        <v>5.7000000000000002E-2</v>
      </c>
      <c r="M76">
        <v>0</v>
      </c>
      <c r="N76" s="1">
        <f t="shared" si="6"/>
        <v>99.455000000000013</v>
      </c>
      <c r="O76" s="1" t="s">
        <v>82</v>
      </c>
      <c r="P76" t="str" cm="1">
        <f t="array" ref="P76">_xlfn.IFS(A76=1,"Core",A76=2,"Rim",TRUE,"Mantle")</f>
        <v>Core</v>
      </c>
      <c r="Q76" s="1" t="s">
        <v>93</v>
      </c>
      <c r="R76">
        <v>1.9650000000000001</v>
      </c>
      <c r="S76">
        <v>8.0000000000000002E-3</v>
      </c>
      <c r="T76">
        <v>4.3999999999999997E-2</v>
      </c>
      <c r="U76">
        <v>1.2999999999999999E-2</v>
      </c>
      <c r="V76">
        <v>8.0000000000000002E-3</v>
      </c>
      <c r="W76">
        <v>0.41899999999999998</v>
      </c>
      <c r="X76">
        <v>1.2999999999999999E-2</v>
      </c>
      <c r="Y76">
        <v>0.73799999999999999</v>
      </c>
      <c r="Z76">
        <v>0.78</v>
      </c>
      <c r="AA76">
        <v>1.0999999999999999E-2</v>
      </c>
      <c r="AB76">
        <v>0</v>
      </c>
      <c r="AC76">
        <v>4</v>
      </c>
      <c r="AD76">
        <v>39.836567926455565</v>
      </c>
      <c r="AE76">
        <v>37.691521961184883</v>
      </c>
      <c r="AF76">
        <v>22.471910112359552</v>
      </c>
      <c r="AG76" s="2">
        <f t="shared" si="7"/>
        <v>63.785652549697488</v>
      </c>
      <c r="AH76" s="2">
        <f t="shared" si="8"/>
        <v>1.873536299765808E-2</v>
      </c>
      <c r="AI76">
        <v>0.42390194075587334</v>
      </c>
      <c r="AJ76">
        <v>0.39836567926455563</v>
      </c>
      <c r="AL76">
        <v>-1.154948212066973</v>
      </c>
      <c r="AM76">
        <v>1356.699664119735</v>
      </c>
      <c r="AN76">
        <v>1387.76171875</v>
      </c>
      <c r="AO76">
        <v>1.0350242853164671</v>
      </c>
      <c r="AP76">
        <v>1354.248046875</v>
      </c>
      <c r="AQ76">
        <v>1379.9714238908821</v>
      </c>
      <c r="AR76">
        <v>1392.286344983225</v>
      </c>
      <c r="AS76">
        <v>1.8919645547866819</v>
      </c>
      <c r="AT76">
        <v>-1.1083739616537971</v>
      </c>
      <c r="AU76">
        <v>0.40899255737556223</v>
      </c>
      <c r="AV76">
        <v>1</v>
      </c>
    </row>
    <row r="77" spans="1:48" x14ac:dyDescent="0.3">
      <c r="A77">
        <v>1</v>
      </c>
      <c r="B77">
        <v>51.762</v>
      </c>
      <c r="C77">
        <v>0.26</v>
      </c>
      <c r="D77">
        <v>1.0029999999999999</v>
      </c>
      <c r="E77">
        <v>0.45500000000000002</v>
      </c>
      <c r="F77">
        <v>14.077999999999999</v>
      </c>
      <c r="G77">
        <v>0.40600000000000003</v>
      </c>
      <c r="H77">
        <v>13.057</v>
      </c>
      <c r="I77">
        <v>18.899999999999999</v>
      </c>
      <c r="J77">
        <v>0.21299999999999999</v>
      </c>
      <c r="K77">
        <v>0</v>
      </c>
      <c r="L77">
        <v>9.0999999999999998E-2</v>
      </c>
      <c r="M77">
        <v>0</v>
      </c>
      <c r="N77" s="1">
        <f t="shared" si="6"/>
        <v>100.22499999999998</v>
      </c>
      <c r="O77" s="1" t="s">
        <v>82</v>
      </c>
      <c r="P77" t="str" cm="1">
        <f t="array" ref="P77">_xlfn.IFS(A77=1,"Core",A77=2,"Rim",TRUE,"Mantle")</f>
        <v>Core</v>
      </c>
      <c r="Q77" s="1" t="s">
        <v>93</v>
      </c>
      <c r="R77">
        <v>1.958</v>
      </c>
      <c r="S77">
        <v>7.0000000000000001E-3</v>
      </c>
      <c r="T77">
        <v>4.4999999999999998E-2</v>
      </c>
      <c r="U77">
        <v>1.4E-2</v>
      </c>
      <c r="V77">
        <v>2.5999999999999999E-2</v>
      </c>
      <c r="W77">
        <v>0.41899999999999998</v>
      </c>
      <c r="X77">
        <v>1.2999999999999999E-2</v>
      </c>
      <c r="Y77">
        <v>0.73599999999999999</v>
      </c>
      <c r="Z77">
        <v>0.76600000000000001</v>
      </c>
      <c r="AA77">
        <v>1.6E-2</v>
      </c>
      <c r="AB77">
        <v>0</v>
      </c>
      <c r="AC77">
        <v>4</v>
      </c>
      <c r="AD77">
        <v>39.081632653061227</v>
      </c>
      <c r="AE77">
        <v>37.551020408163268</v>
      </c>
      <c r="AF77">
        <v>23.367346938775515</v>
      </c>
      <c r="AG77" s="2">
        <f t="shared" si="7"/>
        <v>63.722943722943725</v>
      </c>
      <c r="AH77" s="2">
        <f t="shared" si="8"/>
        <v>5.8426966292134827E-2</v>
      </c>
      <c r="AI77">
        <v>0.42908163265306132</v>
      </c>
      <c r="AJ77">
        <v>0.39081632653061227</v>
      </c>
      <c r="AL77">
        <v>-0.76526249592761175</v>
      </c>
      <c r="AM77">
        <v>1359.581324274578</v>
      </c>
      <c r="AN77">
        <v>1391.791625976562</v>
      </c>
      <c r="AO77">
        <v>0.81519871950149536</v>
      </c>
      <c r="AP77">
        <v>1364.830444335938</v>
      </c>
      <c r="AQ77">
        <v>1375.613896425697</v>
      </c>
      <c r="AR77">
        <v>1380.7089789793729</v>
      </c>
      <c r="AS77">
        <v>2.0311579704284668</v>
      </c>
      <c r="AT77">
        <v>-1.2968814414916781</v>
      </c>
      <c r="AU77">
        <v>-0.66780724129329094</v>
      </c>
      <c r="AV77">
        <v>1</v>
      </c>
    </row>
    <row r="78" spans="1:48" x14ac:dyDescent="0.3">
      <c r="A78">
        <v>1</v>
      </c>
      <c r="B78">
        <v>51.491999999999997</v>
      </c>
      <c r="C78">
        <v>0.28999999999999998</v>
      </c>
      <c r="D78">
        <v>1.048</v>
      </c>
      <c r="E78">
        <v>0.45800000000000002</v>
      </c>
      <c r="F78">
        <v>14.042</v>
      </c>
      <c r="G78">
        <v>0.40799999999999997</v>
      </c>
      <c r="H78">
        <v>13.108000000000001</v>
      </c>
      <c r="I78">
        <v>18.667999999999999</v>
      </c>
      <c r="J78">
        <v>0.17499999999999999</v>
      </c>
      <c r="K78">
        <v>0</v>
      </c>
      <c r="L78">
        <v>8.1000000000000003E-2</v>
      </c>
      <c r="M78">
        <v>5.0000000000000001E-3</v>
      </c>
      <c r="N78" s="1">
        <f t="shared" si="6"/>
        <v>99.775000000000006</v>
      </c>
      <c r="O78" s="1" t="s">
        <v>82</v>
      </c>
      <c r="P78" t="str" cm="1">
        <f t="array" ref="P78">_xlfn.IFS(A78=1,"Core",A78=2,"Rim",TRUE,"Mantle")</f>
        <v>Core</v>
      </c>
      <c r="Q78" s="1" t="s">
        <v>93</v>
      </c>
      <c r="R78">
        <v>1.956</v>
      </c>
      <c r="S78">
        <v>8.0000000000000002E-3</v>
      </c>
      <c r="T78">
        <v>4.7E-2</v>
      </c>
      <c r="U78">
        <v>1.4E-2</v>
      </c>
      <c r="V78">
        <v>2.3E-2</v>
      </c>
      <c r="W78">
        <v>0.42399999999999999</v>
      </c>
      <c r="X78">
        <v>1.2999999999999999E-2</v>
      </c>
      <c r="Y78">
        <v>0.74199999999999999</v>
      </c>
      <c r="Z78">
        <v>0.76</v>
      </c>
      <c r="AA78">
        <v>1.2999999999999999E-2</v>
      </c>
      <c r="AB78">
        <v>0</v>
      </c>
      <c r="AC78">
        <v>4</v>
      </c>
      <c r="AD78">
        <v>38.735983690112121</v>
      </c>
      <c r="AE78">
        <v>37.818552497451577</v>
      </c>
      <c r="AF78">
        <v>23.445463812436284</v>
      </c>
      <c r="AG78" s="2">
        <f t="shared" si="7"/>
        <v>63.636363636363633</v>
      </c>
      <c r="AH78" s="2">
        <f t="shared" si="8"/>
        <v>5.145413870246085E-2</v>
      </c>
      <c r="AI78">
        <v>0.42813455657492344</v>
      </c>
      <c r="AJ78">
        <v>0.38735983690112119</v>
      </c>
      <c r="AL78">
        <v>-0.99263775041205804</v>
      </c>
      <c r="AM78">
        <v>1357.6513889640009</v>
      </c>
      <c r="AN78">
        <v>1388.2890625</v>
      </c>
      <c r="AO78">
        <v>0.81111174821853638</v>
      </c>
      <c r="AP78">
        <v>1369.259033203125</v>
      </c>
      <c r="AQ78">
        <v>1375.1414251930801</v>
      </c>
      <c r="AR78">
        <v>1381.802857550339</v>
      </c>
      <c r="AS78">
        <v>1.787217855453491</v>
      </c>
      <c r="AT78">
        <v>-1.392923658358086</v>
      </c>
      <c r="AU78">
        <v>-0.57063971946149827</v>
      </c>
      <c r="AV78">
        <v>1</v>
      </c>
    </row>
    <row r="79" spans="1:48" x14ac:dyDescent="0.3">
      <c r="A79">
        <v>1</v>
      </c>
      <c r="B79">
        <v>51.273000000000003</v>
      </c>
      <c r="C79">
        <v>0.28100000000000003</v>
      </c>
      <c r="D79">
        <v>0.90800000000000003</v>
      </c>
      <c r="E79">
        <v>0.214</v>
      </c>
      <c r="F79">
        <v>13.893000000000001</v>
      </c>
      <c r="G79">
        <v>0.39500000000000002</v>
      </c>
      <c r="H79">
        <v>12.680999999999999</v>
      </c>
      <c r="I79">
        <v>19.207000000000001</v>
      </c>
      <c r="J79">
        <v>0.21</v>
      </c>
      <c r="K79">
        <v>0</v>
      </c>
      <c r="L79">
        <v>0.06</v>
      </c>
      <c r="M79">
        <v>0</v>
      </c>
      <c r="N79" s="1">
        <f t="shared" si="6"/>
        <v>99.122</v>
      </c>
      <c r="O79" s="1" t="s">
        <v>82</v>
      </c>
      <c r="P79" t="str" cm="1">
        <f t="array" ref="P79">_xlfn.IFS(A79=1,"Core",A79=2,"Rim",TRUE,"Mantle")</f>
        <v>Core</v>
      </c>
      <c r="Q79" s="1" t="s">
        <v>93</v>
      </c>
      <c r="R79">
        <v>1.9610000000000001</v>
      </c>
      <c r="S79">
        <v>8.0000000000000002E-3</v>
      </c>
      <c r="T79">
        <v>4.1000000000000002E-2</v>
      </c>
      <c r="U79">
        <v>6.0000000000000001E-3</v>
      </c>
      <c r="V79">
        <v>2.9000000000000001E-2</v>
      </c>
      <c r="W79">
        <v>0.41499999999999998</v>
      </c>
      <c r="X79">
        <v>1.2999999999999999E-2</v>
      </c>
      <c r="Y79">
        <v>0.72299999999999998</v>
      </c>
      <c r="Z79">
        <v>0.78700000000000003</v>
      </c>
      <c r="AA79">
        <v>1.6E-2</v>
      </c>
      <c r="AB79">
        <v>0</v>
      </c>
      <c r="AC79">
        <v>4</v>
      </c>
      <c r="AD79">
        <v>40.010167768174888</v>
      </c>
      <c r="AE79">
        <v>36.756481952211487</v>
      </c>
      <c r="AF79">
        <v>23.233350279613621</v>
      </c>
      <c r="AG79" s="2">
        <f t="shared" si="7"/>
        <v>63.532513181019333</v>
      </c>
      <c r="AH79" s="2">
        <f t="shared" si="8"/>
        <v>6.5315315315315314E-2</v>
      </c>
      <c r="AI79">
        <v>0.43238434163701067</v>
      </c>
      <c r="AJ79">
        <v>0.40010167768174887</v>
      </c>
      <c r="AL79">
        <v>-1.1301877854453291</v>
      </c>
      <c r="AM79">
        <v>1355.329755720976</v>
      </c>
      <c r="AN79">
        <v>1375.821899414062</v>
      </c>
      <c r="AO79">
        <v>1.097342729568481</v>
      </c>
      <c r="AP79">
        <v>1343.674560546875</v>
      </c>
      <c r="AQ79">
        <v>1368.3887182644271</v>
      </c>
      <c r="AR79">
        <v>1375.670077435097</v>
      </c>
      <c r="AS79">
        <v>2.2648155689239502</v>
      </c>
      <c r="AT79">
        <v>-1.805535120460718</v>
      </c>
      <c r="AU79">
        <v>-0.90448785170757695</v>
      </c>
      <c r="AV79">
        <v>1</v>
      </c>
    </row>
    <row r="80" spans="1:48" x14ac:dyDescent="0.3">
      <c r="A80">
        <v>1</v>
      </c>
      <c r="B80">
        <v>51.771000000000001</v>
      </c>
      <c r="C80">
        <v>0.27300000000000002</v>
      </c>
      <c r="D80">
        <v>0.96399999999999997</v>
      </c>
      <c r="E80">
        <v>0.42099999999999999</v>
      </c>
      <c r="F80">
        <v>13.920999999999999</v>
      </c>
      <c r="G80">
        <v>0.433</v>
      </c>
      <c r="H80">
        <v>13.018000000000001</v>
      </c>
      <c r="I80">
        <v>18.969000000000001</v>
      </c>
      <c r="J80">
        <v>0.188</v>
      </c>
      <c r="K80">
        <v>0</v>
      </c>
      <c r="L80">
        <v>7.5999999999999998E-2</v>
      </c>
      <c r="M80">
        <v>2.9000000000000001E-2</v>
      </c>
      <c r="N80" s="1">
        <f t="shared" si="6"/>
        <v>100.063</v>
      </c>
      <c r="O80" s="1" t="s">
        <v>82</v>
      </c>
      <c r="P80" t="str" cm="1">
        <f t="array" ref="P80">_xlfn.IFS(A80=1,"Core",A80=2,"Rim",TRUE,"Mantle")</f>
        <v>Core</v>
      </c>
      <c r="Q80" s="1" t="s">
        <v>93</v>
      </c>
      <c r="R80">
        <v>1.962</v>
      </c>
      <c r="S80">
        <v>8.0000000000000002E-3</v>
      </c>
      <c r="T80">
        <v>4.2999999999999997E-2</v>
      </c>
      <c r="U80">
        <v>1.2999999999999999E-2</v>
      </c>
      <c r="V80">
        <v>1.9E-2</v>
      </c>
      <c r="W80">
        <v>0.42299999999999999</v>
      </c>
      <c r="X80">
        <v>1.4E-2</v>
      </c>
      <c r="Y80">
        <v>0.73499999999999999</v>
      </c>
      <c r="Z80">
        <v>0.77</v>
      </c>
      <c r="AA80">
        <v>1.4E-2</v>
      </c>
      <c r="AB80">
        <v>0</v>
      </c>
      <c r="AC80">
        <v>4</v>
      </c>
      <c r="AD80">
        <v>39.265680775114738</v>
      </c>
      <c r="AE80">
        <v>37.480877103518615</v>
      </c>
      <c r="AF80">
        <v>23.25344212136665</v>
      </c>
      <c r="AG80" s="2">
        <f t="shared" si="7"/>
        <v>63.47150259067358</v>
      </c>
      <c r="AH80" s="2">
        <f t="shared" si="8"/>
        <v>4.2986425339366516E-2</v>
      </c>
      <c r="AI80">
        <v>0.42886282508924017</v>
      </c>
      <c r="AJ80">
        <v>0.39265680775114736</v>
      </c>
      <c r="AL80">
        <v>-0.91935665325729943</v>
      </c>
      <c r="AM80">
        <v>1356.176662090832</v>
      </c>
      <c r="AN80">
        <v>1391.726806640625</v>
      </c>
      <c r="AO80">
        <v>0.99525809288024902</v>
      </c>
      <c r="AP80">
        <v>1353.154907226562</v>
      </c>
      <c r="AQ80">
        <v>1376.634575229725</v>
      </c>
      <c r="AR80">
        <v>1384.504358725879</v>
      </c>
      <c r="AS80">
        <v>1.7464355230331421</v>
      </c>
      <c r="AT80">
        <v>-1.236022826226417</v>
      </c>
      <c r="AU80">
        <v>-0.26473732685722062</v>
      </c>
      <c r="AV80">
        <v>1</v>
      </c>
    </row>
    <row r="81" spans="1:50" x14ac:dyDescent="0.3">
      <c r="A81">
        <v>1</v>
      </c>
      <c r="B81">
        <v>51.3</v>
      </c>
      <c r="C81">
        <v>0.28899999999999998</v>
      </c>
      <c r="D81">
        <v>0.93799999999999994</v>
      </c>
      <c r="E81">
        <v>0.43</v>
      </c>
      <c r="F81">
        <v>13.778</v>
      </c>
      <c r="G81">
        <v>0.39300000000000002</v>
      </c>
      <c r="H81">
        <v>12.781000000000001</v>
      </c>
      <c r="I81">
        <v>19.033000000000001</v>
      </c>
      <c r="J81">
        <v>0.19900000000000001</v>
      </c>
      <c r="K81">
        <v>0</v>
      </c>
      <c r="L81">
        <v>7.0999999999999994E-2</v>
      </c>
      <c r="M81">
        <v>5.0000000000000001E-3</v>
      </c>
      <c r="N81" s="1">
        <f t="shared" si="6"/>
        <v>99.216999999999999</v>
      </c>
      <c r="O81" s="1" t="s">
        <v>82</v>
      </c>
      <c r="P81" t="str" cm="1">
        <f t="array" ref="P81">_xlfn.IFS(A81=1,"Core",A81=2,"Rim",TRUE,"Mantle")</f>
        <v>Core</v>
      </c>
      <c r="Q81" s="1" t="s">
        <v>93</v>
      </c>
      <c r="R81">
        <v>1.9610000000000001</v>
      </c>
      <c r="S81">
        <v>8.0000000000000002E-3</v>
      </c>
      <c r="T81">
        <v>4.2000000000000003E-2</v>
      </c>
      <c r="U81">
        <v>1.2999999999999999E-2</v>
      </c>
      <c r="V81">
        <v>2.1000000000000001E-2</v>
      </c>
      <c r="W81">
        <v>0.41899999999999998</v>
      </c>
      <c r="X81">
        <v>1.2999999999999999E-2</v>
      </c>
      <c r="Y81">
        <v>0.72799999999999998</v>
      </c>
      <c r="Z81">
        <v>0.78</v>
      </c>
      <c r="AA81">
        <v>1.4999999999999999E-2</v>
      </c>
      <c r="AB81">
        <v>0</v>
      </c>
      <c r="AC81">
        <v>4</v>
      </c>
      <c r="AD81">
        <v>39.775624681285059</v>
      </c>
      <c r="AE81">
        <v>37.123916369199385</v>
      </c>
      <c r="AF81">
        <v>23.100458949515552</v>
      </c>
      <c r="AG81" s="2">
        <f t="shared" si="7"/>
        <v>63.46992153443766</v>
      </c>
      <c r="AH81" s="2">
        <f t="shared" si="8"/>
        <v>4.7727272727272729E-2</v>
      </c>
      <c r="AI81">
        <v>0.42988271290158081</v>
      </c>
      <c r="AJ81">
        <v>0.3977562468128506</v>
      </c>
      <c r="AL81">
        <v>-1.1036645040551709</v>
      </c>
      <c r="AM81">
        <v>1357.3490361052161</v>
      </c>
      <c r="AN81">
        <v>1389.781494140625</v>
      </c>
      <c r="AO81">
        <v>0.92852693796157837</v>
      </c>
      <c r="AP81">
        <v>1361.321411132812</v>
      </c>
      <c r="AQ81">
        <v>1369.852326585574</v>
      </c>
      <c r="AR81">
        <v>1376.3171981908431</v>
      </c>
      <c r="AS81">
        <v>1.990569114685059</v>
      </c>
      <c r="AT81">
        <v>-1.881718357478348</v>
      </c>
      <c r="AU81">
        <v>-1.082923380619754</v>
      </c>
      <c r="AV81">
        <v>1</v>
      </c>
    </row>
    <row r="82" spans="1:50" x14ac:dyDescent="0.3">
      <c r="A82" s="1">
        <v>1</v>
      </c>
      <c r="B82" s="1">
        <v>51.527000000000001</v>
      </c>
      <c r="C82" s="1">
        <v>0.29799999999999999</v>
      </c>
      <c r="D82" s="1">
        <v>0.90800000000000003</v>
      </c>
      <c r="E82" s="1">
        <v>0.34599999999999997</v>
      </c>
      <c r="F82" s="1">
        <v>13.731999999999999</v>
      </c>
      <c r="G82" s="1">
        <v>0.28799999999999998</v>
      </c>
      <c r="H82" s="1">
        <v>12.746</v>
      </c>
      <c r="I82" s="1">
        <v>18.873000000000001</v>
      </c>
      <c r="J82" s="1">
        <v>0.27200000000000002</v>
      </c>
      <c r="K82" s="1">
        <v>0</v>
      </c>
      <c r="L82" s="1">
        <v>0</v>
      </c>
      <c r="M82" s="1">
        <v>0</v>
      </c>
      <c r="N82" s="1">
        <f t="shared" si="6"/>
        <v>98.990000000000009</v>
      </c>
      <c r="O82" s="1" t="s">
        <v>82</v>
      </c>
      <c r="P82" t="str" cm="1">
        <f t="array" ref="P82">_xlfn.IFS(A82=1,"Core",A82=2,"Rim",TRUE,"Mantle")</f>
        <v>Core</v>
      </c>
      <c r="Q82" s="1" t="s">
        <v>52</v>
      </c>
      <c r="R82" s="1">
        <v>1.9710000000000001</v>
      </c>
      <c r="S82" s="1">
        <v>8.9999999999999993E-3</v>
      </c>
      <c r="T82" s="1">
        <v>4.1000000000000002E-2</v>
      </c>
      <c r="U82" s="1">
        <v>0.01</v>
      </c>
      <c r="V82" s="1">
        <v>0.01</v>
      </c>
      <c r="W82" s="1">
        <v>0.43</v>
      </c>
      <c r="X82" s="1">
        <v>8.9999999999999993E-3</v>
      </c>
      <c r="Y82" s="1">
        <v>0.72699999999999998</v>
      </c>
      <c r="Z82" s="1">
        <v>0.77400000000000002</v>
      </c>
      <c r="AA82" s="1">
        <v>0.02</v>
      </c>
      <c r="AB82" s="1">
        <v>0</v>
      </c>
      <c r="AC82" s="1">
        <v>4</v>
      </c>
      <c r="AD82" s="2">
        <v>39.692307692307686</v>
      </c>
      <c r="AE82" s="2">
        <v>37.282051282051285</v>
      </c>
      <c r="AF82" s="2">
        <v>23.025641025641029</v>
      </c>
      <c r="AG82" s="2">
        <f t="shared" si="7"/>
        <v>62.83491789109766</v>
      </c>
      <c r="AH82" s="2">
        <f t="shared" si="8"/>
        <v>2.2727272727272728E-2</v>
      </c>
      <c r="AI82" s="2">
        <v>0.42871794871794877</v>
      </c>
      <c r="AJ82" s="2">
        <v>0.39692307692307688</v>
      </c>
      <c r="AK82" s="1"/>
      <c r="AL82" s="1">
        <v>0.24251410213397759</v>
      </c>
      <c r="AM82" s="1">
        <v>1377.016966210384</v>
      </c>
      <c r="AN82" s="1">
        <v>1380.61279296875</v>
      </c>
      <c r="AO82" s="1">
        <v>1.2521141767501831</v>
      </c>
      <c r="AP82" s="1">
        <v>1393.48779296875</v>
      </c>
      <c r="AQ82" s="1">
        <v>1389.594783344402</v>
      </c>
      <c r="AR82" s="1">
        <v>1397.536247987201</v>
      </c>
      <c r="AS82" s="1">
        <v>2.214126825332642</v>
      </c>
      <c r="AT82" s="1">
        <v>0.54210229169257218</v>
      </c>
      <c r="AU82" s="1">
        <v>1.523255233375846</v>
      </c>
      <c r="AV82" s="1">
        <v>1</v>
      </c>
      <c r="AW82" s="1"/>
      <c r="AX82" s="1"/>
    </row>
    <row r="83" spans="1:50" x14ac:dyDescent="0.3">
      <c r="A83">
        <v>1</v>
      </c>
      <c r="B83">
        <v>51.271000000000001</v>
      </c>
      <c r="C83">
        <v>0.26700000000000002</v>
      </c>
      <c r="D83">
        <v>0.97299999999999998</v>
      </c>
      <c r="E83">
        <v>0.40500000000000003</v>
      </c>
      <c r="F83">
        <v>13.779</v>
      </c>
      <c r="G83">
        <v>0.39500000000000002</v>
      </c>
      <c r="H83">
        <v>12.566000000000001</v>
      </c>
      <c r="I83">
        <v>19.146999999999998</v>
      </c>
      <c r="J83">
        <v>0.191</v>
      </c>
      <c r="K83">
        <v>0</v>
      </c>
      <c r="L83">
        <v>7.1999999999999995E-2</v>
      </c>
      <c r="M83">
        <v>1.2E-2</v>
      </c>
      <c r="N83" s="1">
        <f t="shared" si="6"/>
        <v>99.078000000000003</v>
      </c>
      <c r="O83" s="1" t="s">
        <v>82</v>
      </c>
      <c r="P83" t="str" cm="1">
        <f t="array" ref="P83">_xlfn.IFS(A83=1,"Core",A83=2,"Rim",TRUE,"Mantle")</f>
        <v>Core</v>
      </c>
      <c r="Q83" s="1" t="s">
        <v>93</v>
      </c>
      <c r="R83">
        <v>1.964</v>
      </c>
      <c r="S83">
        <v>8.0000000000000002E-3</v>
      </c>
      <c r="T83">
        <v>4.3999999999999997E-2</v>
      </c>
      <c r="U83">
        <v>1.2E-2</v>
      </c>
      <c r="V83">
        <v>1.4E-2</v>
      </c>
      <c r="W83">
        <v>0.42699999999999999</v>
      </c>
      <c r="X83">
        <v>1.2999999999999999E-2</v>
      </c>
      <c r="Y83">
        <v>0.71699999999999997</v>
      </c>
      <c r="Z83">
        <v>0.78600000000000003</v>
      </c>
      <c r="AA83">
        <v>1.4E-2</v>
      </c>
      <c r="AB83">
        <v>0</v>
      </c>
      <c r="AC83">
        <v>4</v>
      </c>
      <c r="AD83">
        <v>40.163515585079196</v>
      </c>
      <c r="AE83">
        <v>36.637710781808892</v>
      </c>
      <c r="AF83">
        <v>23.198773633111905</v>
      </c>
      <c r="AG83" s="2">
        <f t="shared" si="7"/>
        <v>62.67482517482518</v>
      </c>
      <c r="AH83" s="2">
        <f t="shared" si="8"/>
        <v>3.1746031746031744E-2</v>
      </c>
      <c r="AI83">
        <v>0.43280531425651503</v>
      </c>
      <c r="AJ83">
        <v>0.40163515585079196</v>
      </c>
      <c r="AL83">
        <v>-0.86022827130695489</v>
      </c>
      <c r="AM83">
        <v>1356.94122076597</v>
      </c>
      <c r="AN83">
        <v>1387.433715820312</v>
      </c>
      <c r="AO83">
        <v>1.2067357301712041</v>
      </c>
      <c r="AP83">
        <v>1361.3193359375</v>
      </c>
      <c r="AQ83">
        <v>1377.7524543779141</v>
      </c>
      <c r="AR83">
        <v>1388.2990616328771</v>
      </c>
      <c r="AS83">
        <v>2.0632867813110352</v>
      </c>
      <c r="AT83">
        <v>-0.85667748249989017</v>
      </c>
      <c r="AU83">
        <v>0.44682825034222873</v>
      </c>
      <c r="AV83">
        <v>1</v>
      </c>
    </row>
    <row r="84" spans="1:50" x14ac:dyDescent="0.3">
      <c r="A84" s="1">
        <v>1</v>
      </c>
      <c r="B84" s="1">
        <v>51.567</v>
      </c>
      <c r="C84" s="1">
        <v>0.41399999999999998</v>
      </c>
      <c r="D84" s="1">
        <v>0.84899999999999998</v>
      </c>
      <c r="E84" s="1">
        <v>0.42099999999999999</v>
      </c>
      <c r="F84" s="1">
        <v>13.754</v>
      </c>
      <c r="G84" s="1">
        <v>0.439</v>
      </c>
      <c r="H84" s="1">
        <v>12.032999999999999</v>
      </c>
      <c r="I84" s="1">
        <v>20.131</v>
      </c>
      <c r="J84" s="1">
        <v>0.33</v>
      </c>
      <c r="K84" s="1">
        <v>0</v>
      </c>
      <c r="L84" s="1">
        <v>0</v>
      </c>
      <c r="M84" s="1">
        <v>0</v>
      </c>
      <c r="N84" s="1">
        <f t="shared" si="6"/>
        <v>99.937999999999988</v>
      </c>
      <c r="O84" s="1" t="s">
        <v>82</v>
      </c>
      <c r="P84" t="str" cm="1">
        <f t="array" ref="P84">_xlfn.IFS(A84=1,"Core",A84=2,"Rim",TRUE,"Mantle")</f>
        <v>Core</v>
      </c>
      <c r="Q84" s="1" t="s">
        <v>52</v>
      </c>
      <c r="R84" s="1">
        <v>1.96</v>
      </c>
      <c r="S84" s="1">
        <v>1.2E-2</v>
      </c>
      <c r="T84" s="1">
        <v>3.7999999999999999E-2</v>
      </c>
      <c r="U84" s="1">
        <v>1.2999999999999999E-2</v>
      </c>
      <c r="V84" s="1">
        <v>0.03</v>
      </c>
      <c r="W84" s="1">
        <v>0.40799999999999997</v>
      </c>
      <c r="X84" s="1">
        <v>1.4E-2</v>
      </c>
      <c r="Y84" s="1">
        <v>0.68200000000000005</v>
      </c>
      <c r="Z84" s="1">
        <v>0.82</v>
      </c>
      <c r="AA84" s="1">
        <v>2.4E-2</v>
      </c>
      <c r="AB84" s="1">
        <v>0</v>
      </c>
      <c r="AC84" s="1">
        <v>4</v>
      </c>
      <c r="AD84" s="2">
        <v>41.965199590583424</v>
      </c>
      <c r="AE84" s="2">
        <v>34.90276356192426</v>
      </c>
      <c r="AF84" s="2">
        <v>23.132036847492323</v>
      </c>
      <c r="AG84" s="2">
        <f t="shared" si="7"/>
        <v>62.568807339449542</v>
      </c>
      <c r="AH84" s="2">
        <f t="shared" si="8"/>
        <v>6.8493150684931517E-2</v>
      </c>
      <c r="AI84" s="2">
        <v>0.44114636642784033</v>
      </c>
      <c r="AJ84" s="2">
        <v>0.41965199590583424</v>
      </c>
      <c r="AK84" s="1"/>
      <c r="AL84" s="1">
        <v>-0.89384360302147314</v>
      </c>
      <c r="AM84" s="1">
        <v>1351.01508942135</v>
      </c>
      <c r="AN84" s="1">
        <v>1413.990966796875</v>
      </c>
      <c r="AO84" s="1">
        <v>2.603756427764893</v>
      </c>
      <c r="AP84" s="1">
        <v>1338.363403320312</v>
      </c>
      <c r="AQ84" s="1">
        <v>1343.723906208312</v>
      </c>
      <c r="AR84" s="1">
        <v>1341.6770053496</v>
      </c>
      <c r="AS84" s="1">
        <v>3.5642626285552979</v>
      </c>
      <c r="AT84" s="1">
        <v>-3.8432580462081209</v>
      </c>
      <c r="AU84" s="1">
        <v>-4.0981015011419144</v>
      </c>
      <c r="AV84" s="1">
        <v>1</v>
      </c>
      <c r="AW84" s="1"/>
      <c r="AX84" s="1"/>
    </row>
    <row r="85" spans="1:50" x14ac:dyDescent="0.3">
      <c r="A85">
        <v>1</v>
      </c>
      <c r="B85">
        <v>51.372999999999998</v>
      </c>
      <c r="C85">
        <v>0.24</v>
      </c>
      <c r="D85">
        <v>0.96099999999999997</v>
      </c>
      <c r="E85">
        <v>0.39100000000000001</v>
      </c>
      <c r="F85">
        <v>13.651999999999999</v>
      </c>
      <c r="G85">
        <v>0.38600000000000001</v>
      </c>
      <c r="H85">
        <v>12.532</v>
      </c>
      <c r="I85">
        <v>19.321999999999999</v>
      </c>
      <c r="J85">
        <v>0.14000000000000001</v>
      </c>
      <c r="K85">
        <v>0</v>
      </c>
      <c r="L85">
        <v>8.3000000000000004E-2</v>
      </c>
      <c r="M85">
        <v>0</v>
      </c>
      <c r="N85" s="1">
        <f t="shared" si="6"/>
        <v>99.079999999999984</v>
      </c>
      <c r="O85" s="1" t="s">
        <v>82</v>
      </c>
      <c r="P85" t="str" cm="1">
        <f t="array" ref="P85">_xlfn.IFS(A85=1,"Core",A85=2,"Rim",TRUE,"Mantle")</f>
        <v>Core</v>
      </c>
      <c r="Q85" s="1" t="s">
        <v>93</v>
      </c>
      <c r="R85">
        <v>1.968</v>
      </c>
      <c r="S85">
        <v>7.0000000000000001E-3</v>
      </c>
      <c r="T85">
        <v>4.2999999999999997E-2</v>
      </c>
      <c r="U85">
        <v>1.2E-2</v>
      </c>
      <c r="V85">
        <v>4.0000000000000001E-3</v>
      </c>
      <c r="W85">
        <v>0.433</v>
      </c>
      <c r="X85">
        <v>1.2999999999999999E-2</v>
      </c>
      <c r="Y85">
        <v>0.71599999999999997</v>
      </c>
      <c r="Z85">
        <v>0.79300000000000004</v>
      </c>
      <c r="AA85">
        <v>0.01</v>
      </c>
      <c r="AB85">
        <v>0</v>
      </c>
      <c r="AC85">
        <v>4</v>
      </c>
      <c r="AD85">
        <v>40.479836651352727</v>
      </c>
      <c r="AE85">
        <v>36.549259826442061</v>
      </c>
      <c r="AF85">
        <v>22.970903522205209</v>
      </c>
      <c r="AG85" s="2">
        <f t="shared" si="7"/>
        <v>62.31505657093124</v>
      </c>
      <c r="AH85" s="2">
        <f t="shared" si="8"/>
        <v>9.1533180778032037E-3</v>
      </c>
      <c r="AI85">
        <v>0.43210821847881575</v>
      </c>
      <c r="AJ85">
        <v>0.4047983665135273</v>
      </c>
      <c r="AL85">
        <v>-1.194315542383837</v>
      </c>
      <c r="AM85">
        <v>1355.0682555578639</v>
      </c>
      <c r="AN85">
        <v>1384.117797851562</v>
      </c>
      <c r="AO85">
        <v>1.24152684211731</v>
      </c>
      <c r="AP85">
        <v>1360.574462890625</v>
      </c>
      <c r="AQ85">
        <v>1379.0441203967371</v>
      </c>
      <c r="AR85">
        <v>1390.506332367336</v>
      </c>
      <c r="AS85">
        <v>2.1671667098999019</v>
      </c>
      <c r="AT85">
        <v>-0.85637194689888929</v>
      </c>
      <c r="AU85">
        <v>0.55897339249964517</v>
      </c>
      <c r="AV85">
        <v>0</v>
      </c>
    </row>
    <row r="86" spans="1:50" x14ac:dyDescent="0.3">
      <c r="A86">
        <v>1</v>
      </c>
      <c r="B86">
        <v>51.51</v>
      </c>
      <c r="C86">
        <v>0.23</v>
      </c>
      <c r="D86">
        <v>0.96499999999999997</v>
      </c>
      <c r="E86">
        <v>0.42899999999999999</v>
      </c>
      <c r="F86">
        <v>13.757</v>
      </c>
      <c r="G86">
        <v>0.40300000000000002</v>
      </c>
      <c r="H86">
        <v>12.528</v>
      </c>
      <c r="I86">
        <v>19.222000000000001</v>
      </c>
      <c r="J86">
        <v>0.19400000000000001</v>
      </c>
      <c r="K86">
        <v>0</v>
      </c>
      <c r="L86">
        <v>0.08</v>
      </c>
      <c r="M86">
        <v>4.9000000000000002E-2</v>
      </c>
      <c r="N86" s="1">
        <f t="shared" si="6"/>
        <v>99.367000000000019</v>
      </c>
      <c r="O86" s="1" t="s">
        <v>82</v>
      </c>
      <c r="P86" t="str" cm="1">
        <f t="array" ref="P86">_xlfn.IFS(A86=1,"Core",A86=2,"Rim",TRUE,"Mantle")</f>
        <v>Core</v>
      </c>
      <c r="Q86" s="1" t="s">
        <v>93</v>
      </c>
      <c r="R86">
        <v>1.9690000000000001</v>
      </c>
      <c r="S86">
        <v>7.0000000000000001E-3</v>
      </c>
      <c r="T86">
        <v>4.2999999999999997E-2</v>
      </c>
      <c r="U86">
        <v>1.2999999999999999E-2</v>
      </c>
      <c r="V86">
        <v>7.0000000000000001E-3</v>
      </c>
      <c r="W86">
        <v>0.433</v>
      </c>
      <c r="X86">
        <v>1.2999999999999999E-2</v>
      </c>
      <c r="Y86">
        <v>0.71399999999999997</v>
      </c>
      <c r="Z86">
        <v>0.78700000000000003</v>
      </c>
      <c r="AA86">
        <v>1.4E-2</v>
      </c>
      <c r="AB86">
        <v>0</v>
      </c>
      <c r="AC86">
        <v>4</v>
      </c>
      <c r="AD86">
        <v>40.276356192425794</v>
      </c>
      <c r="AE86">
        <v>36.54042988741044</v>
      </c>
      <c r="AF86">
        <v>23.183213920163766</v>
      </c>
      <c r="AG86" s="2">
        <f t="shared" si="7"/>
        <v>62.249346120313852</v>
      </c>
      <c r="AH86" s="2">
        <f t="shared" si="8"/>
        <v>1.5909090909090911E-2</v>
      </c>
      <c r="AI86">
        <v>0.43321392016376664</v>
      </c>
      <c r="AJ86">
        <v>0.40276356192425794</v>
      </c>
      <c r="AL86">
        <v>-0.54983889736773861</v>
      </c>
      <c r="AM86">
        <v>1358.675461118843</v>
      </c>
      <c r="AN86">
        <v>1391.127319335938</v>
      </c>
      <c r="AO86">
        <v>1.2067157030105591</v>
      </c>
      <c r="AP86">
        <v>1357.594970703125</v>
      </c>
      <c r="AQ86">
        <v>1384.1360351832909</v>
      </c>
      <c r="AR86">
        <v>1397.27204825178</v>
      </c>
      <c r="AS86">
        <v>2.113029003143311</v>
      </c>
      <c r="AT86">
        <v>-0.2065046714287746</v>
      </c>
      <c r="AU86">
        <v>1.415720823659957</v>
      </c>
      <c r="AV86">
        <v>1</v>
      </c>
    </row>
    <row r="87" spans="1:50" x14ac:dyDescent="0.3">
      <c r="A87">
        <v>1</v>
      </c>
      <c r="B87">
        <v>50.920999999999999</v>
      </c>
      <c r="C87">
        <v>0.23100000000000001</v>
      </c>
      <c r="D87">
        <v>0.97</v>
      </c>
      <c r="E87">
        <v>0.434</v>
      </c>
      <c r="F87">
        <v>13.583</v>
      </c>
      <c r="G87">
        <v>0.40500000000000003</v>
      </c>
      <c r="H87">
        <v>11.925000000000001</v>
      </c>
      <c r="I87">
        <v>19.114999999999998</v>
      </c>
      <c r="J87">
        <v>0.224</v>
      </c>
      <c r="K87">
        <v>1E-3</v>
      </c>
      <c r="L87">
        <v>0.08</v>
      </c>
      <c r="M87">
        <v>2.1999999999999999E-2</v>
      </c>
      <c r="N87" s="1">
        <f t="shared" si="6"/>
        <v>97.911000000000001</v>
      </c>
      <c r="O87" s="1" t="s">
        <v>82</v>
      </c>
      <c r="P87" t="str" cm="1">
        <f t="array" ref="P87">_xlfn.IFS(A87=1,"Core",A87=2,"Rim",TRUE,"Mantle")</f>
        <v>Core</v>
      </c>
      <c r="Q87" s="1" t="s">
        <v>93</v>
      </c>
      <c r="R87">
        <v>1.976</v>
      </c>
      <c r="S87">
        <v>7.0000000000000001E-3</v>
      </c>
      <c r="T87">
        <v>4.3999999999999997E-2</v>
      </c>
      <c r="U87">
        <v>1.2999999999999999E-2</v>
      </c>
      <c r="V87">
        <v>0</v>
      </c>
      <c r="W87">
        <v>0.441</v>
      </c>
      <c r="X87">
        <v>1.2999999999999999E-2</v>
      </c>
      <c r="Y87">
        <v>0.69</v>
      </c>
      <c r="Z87">
        <v>0.79500000000000004</v>
      </c>
      <c r="AA87">
        <v>1.7000000000000001E-2</v>
      </c>
      <c r="AB87">
        <v>0</v>
      </c>
      <c r="AC87">
        <v>3.9969999999999999</v>
      </c>
      <c r="AD87">
        <v>41.000515729757616</v>
      </c>
      <c r="AE87">
        <v>35.585353274883957</v>
      </c>
      <c r="AF87">
        <v>23.414130995358438</v>
      </c>
      <c r="AG87" s="2">
        <f t="shared" si="7"/>
        <v>61.007957559681692</v>
      </c>
      <c r="AH87" s="2">
        <f t="shared" si="8"/>
        <v>0</v>
      </c>
      <c r="AI87">
        <v>0.43914388860237241</v>
      </c>
      <c r="AJ87">
        <v>0.41000515729757614</v>
      </c>
      <c r="AL87">
        <v>0.27649586793965142</v>
      </c>
      <c r="AM87">
        <v>1361.724199515294</v>
      </c>
      <c r="AN87">
        <v>1396.692260742188</v>
      </c>
      <c r="AO87">
        <v>1.595161557197571</v>
      </c>
      <c r="AP87">
        <v>1358.685913085938</v>
      </c>
      <c r="AQ87">
        <v>1392.21700324164</v>
      </c>
      <c r="AR87">
        <v>1403.9338543579099</v>
      </c>
      <c r="AS87">
        <v>2.617895126342773</v>
      </c>
      <c r="AT87">
        <v>1.00882072469949</v>
      </c>
      <c r="AU87">
        <v>2.4576168904146449</v>
      </c>
      <c r="AV87">
        <v>0</v>
      </c>
    </row>
    <row r="88" spans="1:50" x14ac:dyDescent="0.3">
      <c r="A88">
        <v>1</v>
      </c>
      <c r="B88">
        <v>51.031999999999996</v>
      </c>
      <c r="C88">
        <v>0.35199999999999998</v>
      </c>
      <c r="D88">
        <v>1.113</v>
      </c>
      <c r="E88">
        <v>0.14899999999999999</v>
      </c>
      <c r="F88">
        <v>15.891999999999999</v>
      </c>
      <c r="G88">
        <v>0.39300000000000002</v>
      </c>
      <c r="H88">
        <v>12.074</v>
      </c>
      <c r="I88">
        <v>18.974</v>
      </c>
      <c r="J88">
        <v>0.17699999999999999</v>
      </c>
      <c r="K88">
        <v>0</v>
      </c>
      <c r="L88">
        <v>6.2E-2</v>
      </c>
      <c r="M88">
        <v>1E-3</v>
      </c>
      <c r="N88" s="1">
        <f t="shared" si="6"/>
        <v>100.21900000000001</v>
      </c>
      <c r="O88" s="1" t="s">
        <v>82</v>
      </c>
      <c r="P88" t="str" cm="1">
        <f t="array" ref="P88">_xlfn.IFS(A88=1,"Core",A88=2,"Rim",TRUE,"Mantle")</f>
        <v>Core</v>
      </c>
      <c r="Q88" s="1" t="s">
        <v>93</v>
      </c>
      <c r="R88">
        <v>1.944</v>
      </c>
      <c r="S88">
        <v>0.01</v>
      </c>
      <c r="T88">
        <v>0.05</v>
      </c>
      <c r="U88">
        <v>4.0000000000000001E-3</v>
      </c>
      <c r="V88">
        <v>5.0999999999999997E-2</v>
      </c>
      <c r="W88">
        <v>0.45500000000000002</v>
      </c>
      <c r="X88">
        <v>1.2999999999999999E-2</v>
      </c>
      <c r="Y88">
        <v>0.68500000000000005</v>
      </c>
      <c r="Z88">
        <v>0.77400000000000002</v>
      </c>
      <c r="AA88">
        <v>1.2999999999999999E-2</v>
      </c>
      <c r="AB88">
        <v>0</v>
      </c>
      <c r="AC88">
        <v>4</v>
      </c>
      <c r="AD88">
        <v>39.130434782608688</v>
      </c>
      <c r="AE88">
        <v>34.630940343781603</v>
      </c>
      <c r="AF88">
        <v>26.238624873609705</v>
      </c>
      <c r="AG88" s="2">
        <f t="shared" si="7"/>
        <v>60.087719298245609</v>
      </c>
      <c r="AH88" s="2">
        <f t="shared" si="8"/>
        <v>0.10079051383399208</v>
      </c>
      <c r="AI88">
        <v>0.45803842264914052</v>
      </c>
      <c r="AJ88">
        <v>0.39130434782608686</v>
      </c>
      <c r="AL88">
        <v>-1.6497547320753581</v>
      </c>
      <c r="AM88">
        <v>1340.2498661689251</v>
      </c>
      <c r="AN88">
        <v>1378.1376953125</v>
      </c>
      <c r="AO88">
        <v>1.569914817810059</v>
      </c>
      <c r="AP88">
        <v>1346.267456054688</v>
      </c>
      <c r="AQ88">
        <v>1334.557917462198</v>
      </c>
      <c r="AR88">
        <v>1337.132065398313</v>
      </c>
      <c r="AS88">
        <v>2.4164891242980961</v>
      </c>
      <c r="AT88">
        <v>-4.3645561586599797</v>
      </c>
      <c r="AU88">
        <v>-4.0428736735170467</v>
      </c>
      <c r="AV88">
        <v>1</v>
      </c>
    </row>
    <row r="89" spans="1:50" x14ac:dyDescent="0.3">
      <c r="A89">
        <v>1</v>
      </c>
      <c r="B89">
        <v>50.473999999999997</v>
      </c>
      <c r="C89">
        <v>0.34</v>
      </c>
      <c r="D89">
        <v>1.119</v>
      </c>
      <c r="E89">
        <v>4.3999999999999997E-2</v>
      </c>
      <c r="F89">
        <v>16.039000000000001</v>
      </c>
      <c r="G89">
        <v>0.439</v>
      </c>
      <c r="H89">
        <v>11.006</v>
      </c>
      <c r="I89">
        <v>19.137</v>
      </c>
      <c r="J89">
        <v>0.19600000000000001</v>
      </c>
      <c r="K89">
        <v>3.0000000000000001E-3</v>
      </c>
      <c r="L89">
        <v>7.9000000000000001E-2</v>
      </c>
      <c r="M89">
        <v>0</v>
      </c>
      <c r="N89" s="1">
        <f t="shared" si="6"/>
        <v>98.875999999999976</v>
      </c>
      <c r="O89" s="1" t="s">
        <v>82</v>
      </c>
      <c r="P89" t="str" cm="1">
        <f t="array" ref="P89">_xlfn.IFS(A89=1,"Core",A89=2,"Rim",TRUE,"Mantle")</f>
        <v>Core</v>
      </c>
      <c r="Q89" s="1" t="s">
        <v>93</v>
      </c>
      <c r="R89">
        <v>1.9570000000000001</v>
      </c>
      <c r="S89">
        <v>0.01</v>
      </c>
      <c r="T89">
        <v>5.0999999999999997E-2</v>
      </c>
      <c r="U89">
        <v>1E-3</v>
      </c>
      <c r="V89">
        <v>2.8000000000000001E-2</v>
      </c>
      <c r="W89">
        <v>0.49199999999999999</v>
      </c>
      <c r="X89">
        <v>1.4E-2</v>
      </c>
      <c r="Y89">
        <v>0.63600000000000001</v>
      </c>
      <c r="Z89">
        <v>0.79500000000000004</v>
      </c>
      <c r="AA89">
        <v>1.4999999999999999E-2</v>
      </c>
      <c r="AB89">
        <v>0</v>
      </c>
      <c r="AC89">
        <v>4</v>
      </c>
      <c r="AD89">
        <v>40.458015267175576</v>
      </c>
      <c r="AE89">
        <v>32.36641221374046</v>
      </c>
      <c r="AF89">
        <v>27.175572519083968</v>
      </c>
      <c r="AG89" s="2">
        <f t="shared" si="7"/>
        <v>56.38297872340425</v>
      </c>
      <c r="AH89" s="2">
        <f t="shared" si="8"/>
        <v>5.3846153846153842E-2</v>
      </c>
      <c r="AI89">
        <v>0.47404580152671755</v>
      </c>
      <c r="AJ89">
        <v>0.40458015267175573</v>
      </c>
      <c r="AL89">
        <v>-0.62272667515895463</v>
      </c>
      <c r="AM89">
        <v>1334.2532360192449</v>
      </c>
      <c r="AN89">
        <v>1354.24951171875</v>
      </c>
      <c r="AO89">
        <v>1.9825426340103149</v>
      </c>
      <c r="AP89">
        <v>1301.796752929688</v>
      </c>
      <c r="AQ89">
        <v>1362.793455652507</v>
      </c>
      <c r="AR89">
        <v>1374.5084049859111</v>
      </c>
      <c r="AS89">
        <v>2.8425130844116211</v>
      </c>
      <c r="AT89">
        <v>-0.14359649890548101</v>
      </c>
      <c r="AU89">
        <v>1.3263333347956769</v>
      </c>
      <c r="AV89">
        <v>1</v>
      </c>
    </row>
    <row r="90" spans="1:50" x14ac:dyDescent="0.3">
      <c r="A90">
        <v>1</v>
      </c>
      <c r="B90">
        <v>50.448</v>
      </c>
      <c r="C90">
        <v>0.40300000000000002</v>
      </c>
      <c r="D90">
        <v>1.466</v>
      </c>
      <c r="E90">
        <v>5.6000000000000001E-2</v>
      </c>
      <c r="F90">
        <v>17.355</v>
      </c>
      <c r="G90">
        <v>0.45800000000000002</v>
      </c>
      <c r="H90">
        <v>10.807</v>
      </c>
      <c r="I90">
        <v>18.933</v>
      </c>
      <c r="J90">
        <v>0.245</v>
      </c>
      <c r="K90">
        <v>8.0000000000000002E-3</v>
      </c>
      <c r="L90">
        <v>8.4000000000000005E-2</v>
      </c>
      <c r="M90">
        <v>2E-3</v>
      </c>
      <c r="N90" s="1">
        <f t="shared" si="6"/>
        <v>100.26499999999999</v>
      </c>
      <c r="O90" s="1" t="s">
        <v>82</v>
      </c>
      <c r="P90" t="str" cm="1">
        <f t="array" ref="P90">_xlfn.IFS(A90=1,"Core",A90=2,"Rim",TRUE,"Mantle")</f>
        <v>Core</v>
      </c>
      <c r="Q90" s="1" t="s">
        <v>93</v>
      </c>
      <c r="R90">
        <v>1.9350000000000001</v>
      </c>
      <c r="S90">
        <v>1.2E-2</v>
      </c>
      <c r="T90">
        <v>6.6000000000000003E-2</v>
      </c>
      <c r="U90">
        <v>2E-3</v>
      </c>
      <c r="V90">
        <v>5.8000000000000003E-2</v>
      </c>
      <c r="W90">
        <v>0.499</v>
      </c>
      <c r="X90">
        <v>1.4999999999999999E-2</v>
      </c>
      <c r="Y90">
        <v>0.61799999999999999</v>
      </c>
      <c r="Z90">
        <v>0.77800000000000002</v>
      </c>
      <c r="AA90">
        <v>1.7999999999999999E-2</v>
      </c>
      <c r="AB90">
        <v>0</v>
      </c>
      <c r="AC90">
        <v>4</v>
      </c>
      <c r="AD90">
        <v>39.532520325203251</v>
      </c>
      <c r="AE90">
        <v>31.402439024390244</v>
      </c>
      <c r="AF90">
        <v>29.065040650406509</v>
      </c>
      <c r="AG90" s="2">
        <f t="shared" si="7"/>
        <v>55.32676812891674</v>
      </c>
      <c r="AH90" s="2">
        <f t="shared" si="8"/>
        <v>0.10412926391382406</v>
      </c>
      <c r="AI90">
        <v>0.48831300813008138</v>
      </c>
      <c r="AJ90">
        <v>0.39532520325203252</v>
      </c>
      <c r="AL90">
        <v>-0.1470421652809506</v>
      </c>
      <c r="AM90">
        <v>1328.863082879082</v>
      </c>
      <c r="AN90">
        <v>1341.349609375</v>
      </c>
      <c r="AO90">
        <v>4.0321097373962402</v>
      </c>
      <c r="AP90">
        <v>1291.309814453125</v>
      </c>
      <c r="AQ90">
        <v>1358.2463064012859</v>
      </c>
      <c r="AR90">
        <v>1361.5514332238199</v>
      </c>
      <c r="AS90">
        <v>3.103306770324707</v>
      </c>
      <c r="AT90">
        <v>0.2888559817888563</v>
      </c>
      <c r="AU90">
        <v>0.70600649071749189</v>
      </c>
      <c r="AV90">
        <v>1</v>
      </c>
    </row>
    <row r="91" spans="1:50" x14ac:dyDescent="0.3">
      <c r="A91" s="1">
        <v>2</v>
      </c>
      <c r="B91" s="1">
        <v>48.686</v>
      </c>
      <c r="C91" s="1">
        <v>0.61899999999999999</v>
      </c>
      <c r="D91" s="1">
        <v>1.532</v>
      </c>
      <c r="E91" s="1">
        <v>0</v>
      </c>
      <c r="F91" s="1">
        <v>19.948</v>
      </c>
      <c r="G91" s="1">
        <v>0.46899999999999997</v>
      </c>
      <c r="H91" s="1">
        <v>7.9349999999999996</v>
      </c>
      <c r="I91" s="1">
        <v>18.951000000000001</v>
      </c>
      <c r="J91" s="1">
        <v>0.33800000000000002</v>
      </c>
      <c r="K91" s="1">
        <v>0</v>
      </c>
      <c r="L91" s="1">
        <v>0</v>
      </c>
      <c r="M91" s="1">
        <v>0</v>
      </c>
      <c r="N91" s="1">
        <f t="shared" si="6"/>
        <v>98.47799999999998</v>
      </c>
      <c r="O91" s="1" t="s">
        <v>82</v>
      </c>
      <c r="P91" t="str" cm="1">
        <f t="array" ref="P91">_xlfn.IFS(A91=1,"Core",A91=2,"Rim",TRUE,"Mantle")</f>
        <v>Rim</v>
      </c>
      <c r="Q91" s="1" t="s">
        <v>52</v>
      </c>
      <c r="R91" s="1">
        <v>1.9319999999999999</v>
      </c>
      <c r="S91" s="1">
        <v>1.7999999999999999E-2</v>
      </c>
      <c r="T91" s="1">
        <v>7.1999999999999995E-2</v>
      </c>
      <c r="U91" s="1">
        <v>0</v>
      </c>
      <c r="V91" s="1">
        <v>5.3999999999999999E-2</v>
      </c>
      <c r="W91" s="1">
        <v>0.60699999999999998</v>
      </c>
      <c r="X91" s="1">
        <v>1.6E-2</v>
      </c>
      <c r="Y91" s="1">
        <v>0.46899999999999997</v>
      </c>
      <c r="Z91" s="1">
        <v>0.80600000000000005</v>
      </c>
      <c r="AA91" s="1">
        <v>2.5999999999999999E-2</v>
      </c>
      <c r="AB91" s="1">
        <v>0</v>
      </c>
      <c r="AC91" s="1">
        <v>4</v>
      </c>
      <c r="AD91" s="2">
        <v>41.290983606557383</v>
      </c>
      <c r="AE91" s="2">
        <v>24.026639344262293</v>
      </c>
      <c r="AF91" s="2">
        <v>34.682377049180332</v>
      </c>
      <c r="AG91" s="2">
        <f t="shared" si="7"/>
        <v>43.587360594795534</v>
      </c>
      <c r="AH91" s="2">
        <f t="shared" si="8"/>
        <v>8.169440242057488E-2</v>
      </c>
      <c r="AI91" s="2">
        <v>0.55327868852459017</v>
      </c>
      <c r="AJ91" s="2">
        <v>0.41290983606557385</v>
      </c>
      <c r="AK91" s="1"/>
      <c r="AL91" s="1">
        <v>0.97628837412292313</v>
      </c>
      <c r="AM91" s="1">
        <v>1305.4410039605871</v>
      </c>
      <c r="AN91" s="1">
        <v>1283.756713867188</v>
      </c>
      <c r="AO91" s="1">
        <v>6.0174813270568848</v>
      </c>
      <c r="AP91" s="1">
        <v>1246.587646484375</v>
      </c>
      <c r="AQ91" s="1">
        <v>1334.4657095890559</v>
      </c>
      <c r="AR91" s="1">
        <v>1334.077468017415</v>
      </c>
      <c r="AS91" s="1">
        <v>4.9340558052062988</v>
      </c>
      <c r="AT91" s="1">
        <v>1.409391609341583</v>
      </c>
      <c r="AU91" s="1">
        <v>1.3591911940638499</v>
      </c>
      <c r="AV91" s="1">
        <v>1</v>
      </c>
      <c r="AW91" s="1"/>
      <c r="AX91" s="1"/>
    </row>
    <row r="92" spans="1:50" x14ac:dyDescent="0.3">
      <c r="A92">
        <v>2</v>
      </c>
      <c r="B92">
        <v>48.691000000000003</v>
      </c>
      <c r="C92">
        <v>0.63</v>
      </c>
      <c r="D92">
        <v>2.161</v>
      </c>
      <c r="E92">
        <v>2.4E-2</v>
      </c>
      <c r="F92">
        <v>19.521000000000001</v>
      </c>
      <c r="G92">
        <v>0.48299999999999998</v>
      </c>
      <c r="H92">
        <v>8.0020000000000007</v>
      </c>
      <c r="I92">
        <v>18.849</v>
      </c>
      <c r="J92">
        <v>0.27900000000000003</v>
      </c>
      <c r="K92">
        <v>7.0000000000000001E-3</v>
      </c>
      <c r="L92">
        <v>8.2000000000000003E-2</v>
      </c>
      <c r="M92">
        <v>0</v>
      </c>
      <c r="N92" s="1">
        <f t="shared" si="6"/>
        <v>98.729000000000013</v>
      </c>
      <c r="O92" s="1" t="s">
        <v>82</v>
      </c>
      <c r="P92" t="str" cm="1">
        <f t="array" ref="P92">_xlfn.IFS(A92=1,"Core",A92=2,"Rim",TRUE,"Mantle")</f>
        <v>Rim</v>
      </c>
      <c r="Q92" s="1" t="s">
        <v>93</v>
      </c>
      <c r="R92">
        <v>1.9259999999999999</v>
      </c>
      <c r="S92">
        <v>1.9E-2</v>
      </c>
      <c r="T92">
        <v>0.10100000000000001</v>
      </c>
      <c r="U92">
        <v>1E-3</v>
      </c>
      <c r="V92">
        <v>3.1E-2</v>
      </c>
      <c r="W92">
        <v>0.61399999999999999</v>
      </c>
      <c r="X92">
        <v>1.6E-2</v>
      </c>
      <c r="Y92">
        <v>0.47199999999999998</v>
      </c>
      <c r="Z92">
        <v>0.79900000000000004</v>
      </c>
      <c r="AA92">
        <v>2.1000000000000001E-2</v>
      </c>
      <c r="AB92">
        <v>0</v>
      </c>
      <c r="AC92">
        <v>4</v>
      </c>
      <c r="AD92">
        <v>41.356107660455493</v>
      </c>
      <c r="AE92">
        <v>24.430641821946171</v>
      </c>
      <c r="AF92">
        <v>34.213250517598347</v>
      </c>
      <c r="AG92" s="2">
        <f t="shared" si="7"/>
        <v>43.462246777163912</v>
      </c>
      <c r="AH92" s="2">
        <f t="shared" si="8"/>
        <v>4.8062015503875968E-2</v>
      </c>
      <c r="AI92">
        <v>0.54891304347826098</v>
      </c>
      <c r="AJ92">
        <v>0.41356107660455493</v>
      </c>
      <c r="AL92">
        <v>1.5126935410786191</v>
      </c>
      <c r="AM92">
        <v>1304.5391140107779</v>
      </c>
      <c r="AN92">
        <v>1321.53076171875</v>
      </c>
      <c r="AO92">
        <v>8.3405227661132813</v>
      </c>
      <c r="AP92">
        <v>1263.189819335938</v>
      </c>
      <c r="AQ92">
        <v>1357.281233279997</v>
      </c>
      <c r="AR92">
        <v>1360.5594496444021</v>
      </c>
      <c r="AS92">
        <v>4.3733224868774414</v>
      </c>
      <c r="AT92">
        <v>3.605473834056284</v>
      </c>
      <c r="AU92">
        <v>4.0275326481775089</v>
      </c>
      <c r="AV92">
        <v>0</v>
      </c>
    </row>
    <row r="93" spans="1:50" x14ac:dyDescent="0.3">
      <c r="A93" s="1">
        <v>2</v>
      </c>
      <c r="B93" s="1">
        <v>49.188000000000002</v>
      </c>
      <c r="C93" s="1">
        <v>0.41199999999999998</v>
      </c>
      <c r="D93" s="1">
        <v>1.45</v>
      </c>
      <c r="E93" s="1">
        <v>3.5999999999999997E-2</v>
      </c>
      <c r="F93" s="1">
        <v>21.111000000000001</v>
      </c>
      <c r="G93" s="1">
        <v>0.54600000000000004</v>
      </c>
      <c r="H93" s="1">
        <v>7.9470000000000001</v>
      </c>
      <c r="I93" s="1">
        <v>18.385999999999999</v>
      </c>
      <c r="J93" s="1">
        <v>0.29699999999999999</v>
      </c>
      <c r="K93" s="1">
        <v>0</v>
      </c>
      <c r="L93" s="1">
        <v>0</v>
      </c>
      <c r="M93" s="1">
        <v>0</v>
      </c>
      <c r="N93" s="1">
        <f t="shared" si="6"/>
        <v>99.373000000000005</v>
      </c>
      <c r="O93" s="1" t="s">
        <v>82</v>
      </c>
      <c r="P93" t="str" cm="1">
        <f t="array" ref="P93">_xlfn.IFS(A93=1,"Core",A93=2,"Rim",TRUE,"Mantle")</f>
        <v>Rim</v>
      </c>
      <c r="Q93" s="1" t="s">
        <v>52</v>
      </c>
      <c r="R93" s="1">
        <v>1.9390000000000001</v>
      </c>
      <c r="S93" s="1">
        <v>1.2E-2</v>
      </c>
      <c r="T93" s="1">
        <v>6.7000000000000004E-2</v>
      </c>
      <c r="U93" s="1">
        <v>1E-3</v>
      </c>
      <c r="V93" s="1">
        <v>5.1999999999999998E-2</v>
      </c>
      <c r="W93" s="1">
        <v>0.64400000000000002</v>
      </c>
      <c r="X93" s="1">
        <v>1.7999999999999999E-2</v>
      </c>
      <c r="Y93" s="1">
        <v>0.46700000000000003</v>
      </c>
      <c r="Z93" s="1">
        <v>0.77700000000000002</v>
      </c>
      <c r="AA93" s="1">
        <v>2.3E-2</v>
      </c>
      <c r="AB93" s="1">
        <v>0</v>
      </c>
      <c r="AC93" s="1">
        <v>4</v>
      </c>
      <c r="AD93" s="2">
        <v>39.683350357507656</v>
      </c>
      <c r="AE93" s="2">
        <v>23.850868232890701</v>
      </c>
      <c r="AF93" s="2">
        <v>36.465781409601632</v>
      </c>
      <c r="AG93" s="2">
        <f t="shared" si="7"/>
        <v>42.034203420342038</v>
      </c>
      <c r="AH93" s="2">
        <f t="shared" si="8"/>
        <v>7.4712643678160912E-2</v>
      </c>
      <c r="AI93" s="2">
        <v>0.56307456588355465</v>
      </c>
      <c r="AJ93" s="2">
        <v>0.39683350357507657</v>
      </c>
      <c r="AK93" s="1"/>
      <c r="AL93" s="1">
        <v>1.2911400968213831</v>
      </c>
      <c r="AM93" s="1">
        <v>1298.7480561308139</v>
      </c>
      <c r="AN93" s="1">
        <v>1340.246948242188</v>
      </c>
      <c r="AO93" s="1">
        <v>6.1179981231689453</v>
      </c>
      <c r="AP93" s="1">
        <v>1273.783447265625</v>
      </c>
      <c r="AQ93" s="1">
        <v>1343.461043137082</v>
      </c>
      <c r="AR93" s="1">
        <v>1347.3345486674621</v>
      </c>
      <c r="AS93" s="1">
        <v>3.7876684665679932</v>
      </c>
      <c r="AT93" s="1">
        <v>2.2889984131675192</v>
      </c>
      <c r="AU93" s="1">
        <v>2.7890330428630641</v>
      </c>
      <c r="AV93" s="1">
        <v>1</v>
      </c>
      <c r="AW93" s="1"/>
      <c r="AX93" s="1"/>
    </row>
    <row r="94" spans="1:50" x14ac:dyDescent="0.3">
      <c r="A94">
        <v>2</v>
      </c>
      <c r="B94">
        <v>48.588000000000001</v>
      </c>
      <c r="C94">
        <v>0.63800000000000001</v>
      </c>
      <c r="D94">
        <v>2.2000000000000002</v>
      </c>
      <c r="E94">
        <v>8.0000000000000002E-3</v>
      </c>
      <c r="F94">
        <v>21.757999999999999</v>
      </c>
      <c r="G94">
        <v>0.47099999999999997</v>
      </c>
      <c r="H94">
        <v>7.2089999999999996</v>
      </c>
      <c r="I94">
        <v>18.561</v>
      </c>
      <c r="J94">
        <v>0.307</v>
      </c>
      <c r="K94">
        <v>3.0000000000000001E-3</v>
      </c>
      <c r="L94">
        <v>6.8000000000000005E-2</v>
      </c>
      <c r="M94">
        <v>7.0000000000000001E-3</v>
      </c>
      <c r="N94" s="1">
        <f t="shared" si="6"/>
        <v>99.818000000000026</v>
      </c>
      <c r="O94" s="1" t="s">
        <v>82</v>
      </c>
      <c r="P94" t="str" cm="1">
        <f t="array" ref="P94">_xlfn.IFS(A94=1,"Core",A94=2,"Rim",TRUE,"Mantle")</f>
        <v>Rim</v>
      </c>
      <c r="Q94" s="1" t="s">
        <v>93</v>
      </c>
      <c r="R94">
        <v>1.915</v>
      </c>
      <c r="S94">
        <v>1.9E-2</v>
      </c>
      <c r="T94">
        <v>0.10199999999999999</v>
      </c>
      <c r="U94">
        <v>0</v>
      </c>
      <c r="V94">
        <v>5.3999999999999999E-2</v>
      </c>
      <c r="W94">
        <v>0.66400000000000003</v>
      </c>
      <c r="X94">
        <v>1.6E-2</v>
      </c>
      <c r="Y94">
        <v>0.42299999999999999</v>
      </c>
      <c r="Z94">
        <v>0.78400000000000003</v>
      </c>
      <c r="AA94">
        <v>2.3E-2</v>
      </c>
      <c r="AB94">
        <v>0</v>
      </c>
      <c r="AC94">
        <v>4</v>
      </c>
      <c r="AD94">
        <v>40.391550747037606</v>
      </c>
      <c r="AE94">
        <v>21.792890262751158</v>
      </c>
      <c r="AF94">
        <v>37.815558990211237</v>
      </c>
      <c r="AG94" s="2">
        <f t="shared" si="7"/>
        <v>38.914443422263112</v>
      </c>
      <c r="AH94" s="2">
        <f t="shared" si="8"/>
        <v>7.5208913649025058E-2</v>
      </c>
      <c r="AI94">
        <v>0.58011334363730038</v>
      </c>
      <c r="AJ94">
        <v>0.40391550747037608</v>
      </c>
      <c r="AL94">
        <v>1.8619300257940881</v>
      </c>
      <c r="AM94">
        <v>1295.4332075742641</v>
      </c>
      <c r="AN94">
        <v>1293.513061523438</v>
      </c>
      <c r="AO94">
        <v>8.3149614334106445</v>
      </c>
      <c r="AP94">
        <v>1252.833251953125</v>
      </c>
      <c r="AQ94">
        <v>1345.923328625888</v>
      </c>
      <c r="AR94">
        <v>1350.538360344699</v>
      </c>
      <c r="AS94">
        <v>5.0688791275024414</v>
      </c>
      <c r="AT94">
        <v>3.9190070367585581</v>
      </c>
      <c r="AU94">
        <v>4.519265235418958</v>
      </c>
      <c r="AV94">
        <v>0</v>
      </c>
    </row>
    <row r="95" spans="1:50" x14ac:dyDescent="0.3">
      <c r="A95" s="1">
        <v>2</v>
      </c>
      <c r="B95" s="1">
        <v>48.87</v>
      </c>
      <c r="C95" s="1">
        <v>0.57399999999999995</v>
      </c>
      <c r="D95" s="1">
        <v>1.7170000000000001</v>
      </c>
      <c r="E95" s="1">
        <v>0.06</v>
      </c>
      <c r="F95" s="1">
        <v>21.166</v>
      </c>
      <c r="G95" s="1">
        <v>0.60099999999999998</v>
      </c>
      <c r="H95" s="1">
        <v>6.5540000000000003</v>
      </c>
      <c r="I95" s="1">
        <v>19.748000000000001</v>
      </c>
      <c r="J95" s="1">
        <v>0.38800000000000001</v>
      </c>
      <c r="K95" s="1">
        <v>0</v>
      </c>
      <c r="L95" s="1">
        <v>0</v>
      </c>
      <c r="M95" s="1">
        <v>0</v>
      </c>
      <c r="N95" s="1">
        <f t="shared" si="6"/>
        <v>99.678000000000011</v>
      </c>
      <c r="O95" s="1" t="s">
        <v>82</v>
      </c>
      <c r="P95" t="str" cm="1">
        <f t="array" ref="P95">_xlfn.IFS(A95=1,"Core",A95=2,"Rim",TRUE,"Mantle")</f>
        <v>Rim</v>
      </c>
      <c r="Q95" s="1" t="s">
        <v>52</v>
      </c>
      <c r="R95" s="1">
        <v>1.93</v>
      </c>
      <c r="S95" s="1">
        <v>1.7000000000000001E-2</v>
      </c>
      <c r="T95" s="1">
        <v>0.08</v>
      </c>
      <c r="U95" s="1">
        <v>2E-3</v>
      </c>
      <c r="V95" s="1">
        <v>5.2999999999999999E-2</v>
      </c>
      <c r="W95" s="1">
        <v>0.64600000000000002</v>
      </c>
      <c r="X95" s="1">
        <v>0.02</v>
      </c>
      <c r="Y95" s="1">
        <v>0.38600000000000001</v>
      </c>
      <c r="Z95" s="1">
        <v>0.83599999999999997</v>
      </c>
      <c r="AA95" s="1">
        <v>0.03</v>
      </c>
      <c r="AB95" s="1">
        <v>0</v>
      </c>
      <c r="AC95" s="1">
        <v>4</v>
      </c>
      <c r="AD95" s="2">
        <v>43.070582174137037</v>
      </c>
      <c r="AE95" s="2">
        <v>19.886656362699636</v>
      </c>
      <c r="AF95" s="2">
        <v>37.042761463163323</v>
      </c>
      <c r="AG95" s="2">
        <f t="shared" si="7"/>
        <v>37.403100775193799</v>
      </c>
      <c r="AH95" s="2">
        <f t="shared" si="8"/>
        <v>7.5822603719599424E-2</v>
      </c>
      <c r="AI95" s="2">
        <v>0.58578052550231841</v>
      </c>
      <c r="AJ95" s="2">
        <v>0.4307058217413704</v>
      </c>
      <c r="AK95" s="1"/>
      <c r="AL95" s="1">
        <v>1.615473285374456</v>
      </c>
      <c r="AM95" s="1">
        <v>1283.031520638569</v>
      </c>
      <c r="AN95" s="1">
        <v>1364.808837890625</v>
      </c>
      <c r="AO95" s="1">
        <v>7.3170709609985352</v>
      </c>
      <c r="AP95" s="1">
        <v>1273.61474609375</v>
      </c>
      <c r="AQ95" s="1">
        <v>1329.758133994329</v>
      </c>
      <c r="AR95" s="1">
        <v>1331.615778871909</v>
      </c>
      <c r="AS95" s="1">
        <v>5.2774600982666016</v>
      </c>
      <c r="AT95" s="1">
        <v>2.5659114508980569</v>
      </c>
      <c r="AU95" s="1">
        <v>2.8085746405388972</v>
      </c>
      <c r="AV95" s="1">
        <v>1</v>
      </c>
      <c r="AW95" s="1"/>
      <c r="AX95" s="1"/>
    </row>
    <row r="96" spans="1:50" x14ac:dyDescent="0.3">
      <c r="A96" s="1">
        <v>2</v>
      </c>
      <c r="B96" s="1">
        <v>48.030999999999999</v>
      </c>
      <c r="C96" s="1">
        <v>0.71099999999999997</v>
      </c>
      <c r="D96" s="1">
        <v>2.2709999999999999</v>
      </c>
      <c r="E96" s="1">
        <v>0</v>
      </c>
      <c r="F96" s="1">
        <v>24.114999999999998</v>
      </c>
      <c r="G96" s="1">
        <v>0.53100000000000003</v>
      </c>
      <c r="H96" s="1">
        <v>5.0759999999999996</v>
      </c>
      <c r="I96" s="1">
        <v>18.637</v>
      </c>
      <c r="J96" s="1">
        <v>0.48499999999999999</v>
      </c>
      <c r="K96" s="1">
        <v>0</v>
      </c>
      <c r="L96" s="1">
        <v>0</v>
      </c>
      <c r="M96" s="1">
        <v>0</v>
      </c>
      <c r="N96" s="1">
        <f t="shared" si="6"/>
        <v>99.856999999999999</v>
      </c>
      <c r="O96" s="1" t="s">
        <v>82</v>
      </c>
      <c r="P96" t="str" cm="1">
        <f t="array" ref="P96">_xlfn.IFS(A96=1,"Core",A96=2,"Rim",TRUE,"Mantle")</f>
        <v>Rim</v>
      </c>
      <c r="Q96" s="1" t="s">
        <v>52</v>
      </c>
      <c r="R96" s="1">
        <v>1.915</v>
      </c>
      <c r="S96" s="1">
        <v>2.1000000000000001E-2</v>
      </c>
      <c r="T96" s="1">
        <v>0.107</v>
      </c>
      <c r="U96" s="1">
        <v>0</v>
      </c>
      <c r="V96" s="1">
        <v>5.8999999999999997E-2</v>
      </c>
      <c r="W96" s="1">
        <v>0.746</v>
      </c>
      <c r="X96" s="1">
        <v>1.7999999999999999E-2</v>
      </c>
      <c r="Y96" s="1">
        <v>0.30199999999999999</v>
      </c>
      <c r="Z96" s="1">
        <v>0.79600000000000004</v>
      </c>
      <c r="AA96" s="1">
        <v>3.6999999999999998E-2</v>
      </c>
      <c r="AB96" s="1">
        <v>0</v>
      </c>
      <c r="AC96" s="1">
        <v>4</v>
      </c>
      <c r="AD96" s="2">
        <v>41.436751691827176</v>
      </c>
      <c r="AE96" s="2">
        <v>15.720978656949505</v>
      </c>
      <c r="AF96" s="2">
        <v>42.842269651223312</v>
      </c>
      <c r="AG96" s="2">
        <f t="shared" si="7"/>
        <v>28.816793893129766</v>
      </c>
      <c r="AH96" s="2">
        <f t="shared" si="8"/>
        <v>7.3291925465838514E-2</v>
      </c>
      <c r="AI96" s="2">
        <v>0.63560645497136903</v>
      </c>
      <c r="AJ96" s="2">
        <v>0.41436751691827178</v>
      </c>
      <c r="AK96" s="1"/>
      <c r="AL96" s="1">
        <v>3.939786873989203</v>
      </c>
      <c r="AM96" s="1">
        <v>1281.4672760407891</v>
      </c>
      <c r="AN96" s="1">
        <v>1270.02587890625</v>
      </c>
      <c r="AO96" s="1">
        <v>7.979926586151123</v>
      </c>
      <c r="AP96" s="1">
        <v>1236.4345703125</v>
      </c>
      <c r="AQ96" s="1">
        <v>1336.2744876615129</v>
      </c>
      <c r="AR96" s="1">
        <v>1336.5677152765461</v>
      </c>
      <c r="AS96" s="1">
        <v>6.6019210815429688</v>
      </c>
      <c r="AT96" s="1">
        <v>5.8190438366045782</v>
      </c>
      <c r="AU96" s="1">
        <v>5.857875074212167</v>
      </c>
      <c r="AV96" s="1">
        <v>1</v>
      </c>
      <c r="AW96" s="1"/>
      <c r="AX96" s="1"/>
    </row>
    <row r="97" spans="1:50" x14ac:dyDescent="0.3">
      <c r="A97" s="1">
        <v>2</v>
      </c>
      <c r="B97" s="1">
        <v>47.710999999999999</v>
      </c>
      <c r="C97" s="1">
        <v>0.64900000000000002</v>
      </c>
      <c r="D97" s="1">
        <v>2.2360000000000002</v>
      </c>
      <c r="E97" s="1">
        <v>1.7999999999999999E-2</v>
      </c>
      <c r="F97" s="1">
        <v>24.364999999999998</v>
      </c>
      <c r="G97" s="1">
        <v>0.54500000000000004</v>
      </c>
      <c r="H97" s="1">
        <v>4.7869999999999999</v>
      </c>
      <c r="I97" s="1">
        <v>19.215</v>
      </c>
      <c r="J97" s="1">
        <v>0.40699999999999997</v>
      </c>
      <c r="K97" s="1">
        <v>0</v>
      </c>
      <c r="L97" s="1">
        <v>0</v>
      </c>
      <c r="M97" s="1">
        <v>0</v>
      </c>
      <c r="N97" s="1">
        <f t="shared" ref="N97:N100" si="9">SUM(B97:M97)</f>
        <v>99.933000000000007</v>
      </c>
      <c r="O97" s="1" t="s">
        <v>82</v>
      </c>
      <c r="P97" t="str" cm="1">
        <f t="array" ref="P97">_xlfn.IFS(A97=1,"Core",A97=2,"Rim",TRUE,"Mantle")</f>
        <v>Rim</v>
      </c>
      <c r="Q97" s="1" t="s">
        <v>52</v>
      </c>
      <c r="R97" s="1">
        <v>1.905</v>
      </c>
      <c r="S97" s="1">
        <v>1.9E-2</v>
      </c>
      <c r="T97" s="1">
        <v>0.105</v>
      </c>
      <c r="U97" s="1">
        <v>1E-3</v>
      </c>
      <c r="V97" s="1">
        <v>7.6999999999999999E-2</v>
      </c>
      <c r="W97" s="1">
        <v>0.73599999999999999</v>
      </c>
      <c r="X97" s="1">
        <v>1.7999999999999999E-2</v>
      </c>
      <c r="Y97" s="1">
        <v>0.28499999999999998</v>
      </c>
      <c r="Z97" s="1">
        <v>0.82199999999999995</v>
      </c>
      <c r="AA97" s="1">
        <v>3.2000000000000001E-2</v>
      </c>
      <c r="AB97" s="1">
        <v>0</v>
      </c>
      <c r="AC97" s="1">
        <v>4</v>
      </c>
      <c r="AD97" s="2">
        <v>42.414860681114561</v>
      </c>
      <c r="AE97" s="2">
        <v>14.705882352941178</v>
      </c>
      <c r="AF97" s="2">
        <v>42.879256965944272</v>
      </c>
      <c r="AG97" s="2">
        <f t="shared" si="7"/>
        <v>27.913809990205678</v>
      </c>
      <c r="AH97" s="2">
        <f t="shared" si="8"/>
        <v>9.4710947109471103E-2</v>
      </c>
      <c r="AI97" s="2">
        <v>0.64086687306501555</v>
      </c>
      <c r="AJ97" s="2">
        <v>0.42414860681114563</v>
      </c>
      <c r="AK97" s="1"/>
      <c r="AL97" s="1">
        <v>2.5077521369163951</v>
      </c>
      <c r="AM97" s="1">
        <v>1266.250570144462</v>
      </c>
      <c r="AN97" s="1">
        <v>1305.71484375</v>
      </c>
      <c r="AO97" s="1">
        <v>8.6488561630249023</v>
      </c>
      <c r="AP97" s="1">
        <v>1253.26025390625</v>
      </c>
      <c r="AQ97" s="1">
        <v>1320.010480912036</v>
      </c>
      <c r="AR97" s="1">
        <v>1319.311467298334</v>
      </c>
      <c r="AS97" s="1">
        <v>6.2694010734558114</v>
      </c>
      <c r="AT97" s="1">
        <v>4.2921682903725014</v>
      </c>
      <c r="AU97" s="1">
        <v>4.1992680671566909</v>
      </c>
      <c r="AV97" s="1">
        <v>1</v>
      </c>
      <c r="AW97" s="1"/>
      <c r="AX97" s="1"/>
    </row>
    <row r="98" spans="1:50" x14ac:dyDescent="0.3">
      <c r="A98" s="1">
        <v>2</v>
      </c>
      <c r="B98" s="1">
        <v>48.462000000000003</v>
      </c>
      <c r="C98" s="1">
        <v>0.80700000000000005</v>
      </c>
      <c r="D98" s="1">
        <v>1.8740000000000001</v>
      </c>
      <c r="E98" s="1">
        <v>0</v>
      </c>
      <c r="F98" s="1">
        <v>24.231999999999999</v>
      </c>
      <c r="G98" s="1">
        <v>0.498</v>
      </c>
      <c r="H98" s="1">
        <v>4.7839999999999998</v>
      </c>
      <c r="I98" s="1">
        <v>19.693999999999999</v>
      </c>
      <c r="J98" s="1">
        <v>0.30399999999999999</v>
      </c>
      <c r="K98" s="1">
        <v>0</v>
      </c>
      <c r="L98" s="1">
        <v>0</v>
      </c>
      <c r="M98" s="1">
        <v>0</v>
      </c>
      <c r="N98" s="1">
        <f t="shared" si="9"/>
        <v>100.65500000000002</v>
      </c>
      <c r="O98" s="1" t="s">
        <v>82</v>
      </c>
      <c r="P98" t="str" cm="1">
        <f t="array" ref="P98">_xlfn.IFS(A98=1,"Core",A98=2,"Rim",TRUE,"Mantle")</f>
        <v>Rim</v>
      </c>
      <c r="Q98" s="1" t="s">
        <v>52</v>
      </c>
      <c r="R98" s="1">
        <v>1.923</v>
      </c>
      <c r="S98" s="1">
        <v>2.4E-2</v>
      </c>
      <c r="T98" s="1">
        <v>8.7999999999999995E-2</v>
      </c>
      <c r="U98" s="1">
        <v>0</v>
      </c>
      <c r="V98" s="1">
        <v>4.1000000000000002E-2</v>
      </c>
      <c r="W98" s="1">
        <v>0.76300000000000001</v>
      </c>
      <c r="X98" s="1">
        <v>1.7000000000000001E-2</v>
      </c>
      <c r="Y98" s="1">
        <v>0.28299999999999997</v>
      </c>
      <c r="Z98" s="1">
        <v>0.83699999999999997</v>
      </c>
      <c r="AA98" s="1">
        <v>2.3E-2</v>
      </c>
      <c r="AB98" s="1">
        <v>0</v>
      </c>
      <c r="AC98" s="1">
        <v>4</v>
      </c>
      <c r="AD98" s="2">
        <v>43.122102009273569</v>
      </c>
      <c r="AE98" s="2">
        <v>14.580113343637299</v>
      </c>
      <c r="AF98" s="2">
        <v>42.297784647089131</v>
      </c>
      <c r="AG98" s="2">
        <f t="shared" si="7"/>
        <v>27.055449330783937</v>
      </c>
      <c r="AH98" s="2">
        <f t="shared" si="8"/>
        <v>5.0995024875621887E-2</v>
      </c>
      <c r="AI98" s="2">
        <v>0.6385883565172592</v>
      </c>
      <c r="AJ98" s="2">
        <v>0.43122102009273566</v>
      </c>
      <c r="AK98" s="1"/>
      <c r="AL98" s="1">
        <v>1.2262543624789191</v>
      </c>
      <c r="AM98" s="1">
        <v>1264.2974758450889</v>
      </c>
      <c r="AN98" s="1">
        <v>1283.264404296875</v>
      </c>
      <c r="AO98" s="1">
        <v>7.2169251441955566</v>
      </c>
      <c r="AP98" s="1">
        <v>1247.952514648438</v>
      </c>
      <c r="AQ98" s="1">
        <v>1306.5251068646519</v>
      </c>
      <c r="AR98" s="1">
        <v>1309.8393970114921</v>
      </c>
      <c r="AS98" s="1">
        <v>4.9579510688781738</v>
      </c>
      <c r="AT98" s="1">
        <v>2.6988053342588501</v>
      </c>
      <c r="AU98" s="1">
        <v>3.1397851989697219</v>
      </c>
      <c r="AV98" s="1">
        <v>1</v>
      </c>
      <c r="AW98" s="1"/>
      <c r="AX98" s="1"/>
    </row>
    <row r="99" spans="1:50" x14ac:dyDescent="0.3">
      <c r="A99" s="1">
        <v>2</v>
      </c>
      <c r="B99" s="1">
        <v>48.332999999999998</v>
      </c>
      <c r="C99" s="1">
        <v>0.85799999999999998</v>
      </c>
      <c r="D99" s="1">
        <v>1.952</v>
      </c>
      <c r="E99" s="1">
        <v>4.8000000000000001E-2</v>
      </c>
      <c r="F99" s="1">
        <v>24.059000000000001</v>
      </c>
      <c r="G99" s="1">
        <v>0.57999999999999996</v>
      </c>
      <c r="H99" s="1">
        <v>4.8730000000000002</v>
      </c>
      <c r="I99" s="1">
        <v>18.824999999999999</v>
      </c>
      <c r="J99" s="1">
        <v>0.36199999999999999</v>
      </c>
      <c r="K99" s="1">
        <v>0</v>
      </c>
      <c r="L99" s="1">
        <v>0</v>
      </c>
      <c r="M99" s="1">
        <v>0</v>
      </c>
      <c r="N99" s="1">
        <f t="shared" si="9"/>
        <v>99.89</v>
      </c>
      <c r="O99" s="1" t="s">
        <v>82</v>
      </c>
      <c r="P99" t="str" cm="1">
        <f t="array" ref="P99">_xlfn.IFS(A99=1,"Core",A99=2,"Rim",TRUE,"Mantle")</f>
        <v>Rim</v>
      </c>
      <c r="Q99" s="1" t="s">
        <v>52</v>
      </c>
      <c r="R99" s="1">
        <v>1.9319999999999999</v>
      </c>
      <c r="S99" s="1">
        <v>2.5999999999999999E-2</v>
      </c>
      <c r="T99" s="1">
        <v>9.1999999999999998E-2</v>
      </c>
      <c r="U99" s="1">
        <v>2E-3</v>
      </c>
      <c r="V99" s="1">
        <v>1.9E-2</v>
      </c>
      <c r="W99" s="1">
        <v>0.78500000000000003</v>
      </c>
      <c r="X99" s="1">
        <v>0.02</v>
      </c>
      <c r="Y99" s="1">
        <v>0.28999999999999998</v>
      </c>
      <c r="Z99" s="1">
        <v>0.80600000000000005</v>
      </c>
      <c r="AA99" s="1">
        <v>2.8000000000000001E-2</v>
      </c>
      <c r="AB99" s="1">
        <v>0</v>
      </c>
      <c r="AC99" s="1">
        <v>4</v>
      </c>
      <c r="AD99" s="2">
        <v>41.979166666666664</v>
      </c>
      <c r="AE99" s="2">
        <v>15.104166666666666</v>
      </c>
      <c r="AF99" s="2">
        <v>42.916666666666671</v>
      </c>
      <c r="AG99" s="2">
        <f t="shared" si="7"/>
        <v>26.97674418604651</v>
      </c>
      <c r="AH99" s="2">
        <f t="shared" si="8"/>
        <v>2.3631840796019897E-2</v>
      </c>
      <c r="AI99" s="2">
        <v>0.63906249999999998</v>
      </c>
      <c r="AJ99" s="2">
        <v>0.41979166666666662</v>
      </c>
      <c r="AK99" s="1"/>
      <c r="AL99" s="1">
        <v>2.7265046459579589</v>
      </c>
      <c r="AM99" s="1">
        <v>1268.3093432355549</v>
      </c>
      <c r="AN99" s="1">
        <v>1353.184936523438</v>
      </c>
      <c r="AO99" s="1">
        <v>8.4195089340209961</v>
      </c>
      <c r="AP99" s="1">
        <v>1274.339965820312</v>
      </c>
      <c r="AQ99" s="1">
        <v>1324.487509457131</v>
      </c>
      <c r="AR99" s="1">
        <v>1329.8638167220431</v>
      </c>
      <c r="AS99" s="1">
        <v>5.2299885749816886</v>
      </c>
      <c r="AT99" s="1">
        <v>4.508598382530181</v>
      </c>
      <c r="AU99" s="1">
        <v>5.2215830256816416</v>
      </c>
      <c r="AV99" s="1">
        <v>1</v>
      </c>
      <c r="AW99" s="1"/>
      <c r="AX99" s="1"/>
    </row>
    <row r="100" spans="1:50" x14ac:dyDescent="0.3">
      <c r="A100" s="1">
        <v>2</v>
      </c>
      <c r="B100" s="1">
        <v>47.116</v>
      </c>
      <c r="C100" s="1">
        <v>1.1919999999999999</v>
      </c>
      <c r="D100" s="1">
        <v>3.2450000000000001</v>
      </c>
      <c r="E100" s="1">
        <v>0</v>
      </c>
      <c r="F100" s="1">
        <v>23.550999999999998</v>
      </c>
      <c r="G100" s="1">
        <v>0.53600000000000003</v>
      </c>
      <c r="H100" s="1">
        <v>4.2690000000000001</v>
      </c>
      <c r="I100" s="1">
        <v>19.606000000000002</v>
      </c>
      <c r="J100" s="1">
        <v>0.40699999999999997</v>
      </c>
      <c r="K100" s="1">
        <v>0</v>
      </c>
      <c r="L100" s="1">
        <v>0</v>
      </c>
      <c r="M100" s="1">
        <v>0</v>
      </c>
      <c r="N100" s="1">
        <f t="shared" si="9"/>
        <v>99.922000000000011</v>
      </c>
      <c r="O100" s="1" t="s">
        <v>82</v>
      </c>
      <c r="P100" t="str" cm="1">
        <f t="array" ref="P100">_xlfn.IFS(A100=1,"Core",A100=2,"Rim",TRUE,"Mantle")</f>
        <v>Rim</v>
      </c>
      <c r="Q100" s="1" t="s">
        <v>52</v>
      </c>
      <c r="R100" s="1">
        <v>1.8819999999999999</v>
      </c>
      <c r="S100" s="1">
        <v>3.5999999999999997E-2</v>
      </c>
      <c r="T100" s="1">
        <v>0.153</v>
      </c>
      <c r="U100" s="1">
        <v>0</v>
      </c>
      <c r="V100" s="1">
        <v>4.2999999999999997E-2</v>
      </c>
      <c r="W100" s="1">
        <v>0.74299999999999999</v>
      </c>
      <c r="X100" s="1">
        <v>1.7999999999999999E-2</v>
      </c>
      <c r="Y100" s="1">
        <v>0.254</v>
      </c>
      <c r="Z100" s="1">
        <v>0.83899999999999997</v>
      </c>
      <c r="AA100" s="1">
        <v>3.2000000000000001E-2</v>
      </c>
      <c r="AB100" s="1">
        <v>0</v>
      </c>
      <c r="AC100" s="1">
        <v>4</v>
      </c>
      <c r="AD100" s="2">
        <v>44.227727991565629</v>
      </c>
      <c r="AE100" s="2">
        <v>13.389562467053242</v>
      </c>
      <c r="AF100" s="2">
        <v>42.382709541381125</v>
      </c>
      <c r="AG100" s="2">
        <f t="shared" si="7"/>
        <v>25.476429287863589</v>
      </c>
      <c r="AH100" s="2">
        <f t="shared" si="8"/>
        <v>5.4707379134860047E-2</v>
      </c>
      <c r="AI100" s="2">
        <v>0.64496573537163937</v>
      </c>
      <c r="AJ100" s="2">
        <v>0.4422772799156563</v>
      </c>
      <c r="AK100" s="1"/>
      <c r="AL100" s="1">
        <v>3.016260839459449</v>
      </c>
      <c r="AM100" s="1">
        <v>1259.23003327276</v>
      </c>
      <c r="AN100" s="1">
        <v>1247.085327148438</v>
      </c>
      <c r="AO100" s="1">
        <v>7.9138655662536621</v>
      </c>
      <c r="AP100" s="1">
        <v>1244.797973632812</v>
      </c>
      <c r="AQ100" s="1">
        <v>1322.4483997795651</v>
      </c>
      <c r="AR100" s="1">
        <v>1320.2929338340259</v>
      </c>
      <c r="AS100" s="1">
        <v>4.7257795333862296</v>
      </c>
      <c r="AT100" s="1">
        <v>5.7361102511981699</v>
      </c>
      <c r="AU100" s="1">
        <v>5.4478193822849903</v>
      </c>
      <c r="AV100" s="1">
        <v>0</v>
      </c>
      <c r="AW100" s="1"/>
      <c r="AX100" s="1"/>
    </row>
  </sheetData>
  <sortState xmlns:xlrd2="http://schemas.microsoft.com/office/spreadsheetml/2017/richdata2" ref="A2:AX100">
    <sortCondition descending="1" ref="AG2:AG100"/>
  </sortState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94931-2E73-4A4D-8802-51064B951C64}">
  <dimension ref="A1:AV112"/>
  <sheetViews>
    <sheetView topLeftCell="K1" workbookViewId="0">
      <selection activeCell="U21" sqref="U21"/>
    </sheetView>
  </sheetViews>
  <sheetFormatPr defaultRowHeight="14" x14ac:dyDescent="0.3"/>
  <cols>
    <col min="15" max="15" width="9.54296875" bestFit="1" customWidth="1"/>
    <col min="17" max="17" width="14.54296875" bestFit="1" customWidth="1"/>
  </cols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 s="1">
        <v>2</v>
      </c>
      <c r="B2" s="1">
        <v>52.478000000000002</v>
      </c>
      <c r="C2" s="1">
        <v>0.2</v>
      </c>
      <c r="D2" s="1">
        <v>1.337</v>
      </c>
      <c r="E2" s="1">
        <v>0.41299999999999998</v>
      </c>
      <c r="F2" s="1">
        <v>13.125</v>
      </c>
      <c r="G2" s="1">
        <v>0.41</v>
      </c>
      <c r="H2" s="1">
        <v>14.166</v>
      </c>
      <c r="I2" s="1">
        <v>18.382000000000001</v>
      </c>
      <c r="J2" s="1">
        <v>0.23400000000000001</v>
      </c>
      <c r="K2" s="1">
        <v>0</v>
      </c>
      <c r="L2" s="1">
        <v>0</v>
      </c>
      <c r="M2" s="1">
        <v>0</v>
      </c>
      <c r="N2" s="1">
        <v>100.74499999999999</v>
      </c>
      <c r="O2" s="1" t="s">
        <v>83</v>
      </c>
      <c r="P2" t="str" cm="1">
        <f t="array" ref="P2">_xlfn.IFS(A2=2,"Core",A2=1,"Rim",TRUE,"Mantle")</f>
        <v>Core</v>
      </c>
      <c r="Q2" s="1" t="s">
        <v>53</v>
      </c>
      <c r="R2" s="1">
        <v>1.96</v>
      </c>
      <c r="S2" s="1">
        <v>6.0000000000000001E-3</v>
      </c>
      <c r="T2" s="1">
        <v>5.8999999999999997E-2</v>
      </c>
      <c r="U2" s="1">
        <v>1.2E-2</v>
      </c>
      <c r="V2" s="1">
        <v>1.4999999999999999E-2</v>
      </c>
      <c r="W2" s="1">
        <v>0.39500000000000002</v>
      </c>
      <c r="X2" s="1">
        <v>1.2999999999999999E-2</v>
      </c>
      <c r="Y2" s="1">
        <v>0.78800000000000003</v>
      </c>
      <c r="Z2" s="1">
        <v>0.73599999999999999</v>
      </c>
      <c r="AA2" s="1">
        <v>1.7000000000000001E-2</v>
      </c>
      <c r="AB2" s="1">
        <v>0</v>
      </c>
      <c r="AC2" s="1">
        <v>4</v>
      </c>
      <c r="AD2" s="2">
        <v>37.801746276322554</v>
      </c>
      <c r="AE2" s="2">
        <v>40.472521828454028</v>
      </c>
      <c r="AF2" s="2">
        <v>21.725731895223426</v>
      </c>
      <c r="AG2" s="2">
        <v>66.61031276415892</v>
      </c>
      <c r="AH2" s="2">
        <v>3.6585365853658534E-2</v>
      </c>
      <c r="AI2" s="2">
        <v>0.40626605033384705</v>
      </c>
      <c r="AJ2" s="2">
        <v>0.37801746276322556</v>
      </c>
      <c r="AL2" s="1">
        <v>0.97467909680743148</v>
      </c>
      <c r="AM2" s="1">
        <v>1381.625620008276</v>
      </c>
      <c r="AN2" s="1">
        <v>1397.3642578125</v>
      </c>
      <c r="AO2" s="1">
        <v>0.91046464443206787</v>
      </c>
      <c r="AP2" s="1">
        <v>1374.063720703125</v>
      </c>
      <c r="AQ2" s="1">
        <v>1418.476384082298</v>
      </c>
      <c r="AR2" s="1">
        <v>1424.261745596611</v>
      </c>
      <c r="AS2" s="1">
        <v>1.506085276603699</v>
      </c>
      <c r="AT2" s="1">
        <v>2.39504841792359</v>
      </c>
      <c r="AU2" s="1">
        <v>3.1028228300962231</v>
      </c>
      <c r="AV2" s="1">
        <v>0</v>
      </c>
    </row>
    <row r="3" spans="1:48" s="1" customFormat="1" x14ac:dyDescent="0.3">
      <c r="A3" s="1">
        <v>2</v>
      </c>
      <c r="B3" s="1">
        <v>51.582000000000001</v>
      </c>
      <c r="C3" s="1">
        <v>0.25</v>
      </c>
      <c r="D3" s="1">
        <v>0.97199999999999998</v>
      </c>
      <c r="E3" s="1">
        <v>0.39200000000000002</v>
      </c>
      <c r="F3" s="1">
        <v>13.638</v>
      </c>
      <c r="G3" s="1">
        <v>0.378</v>
      </c>
      <c r="H3" s="1">
        <v>13.807</v>
      </c>
      <c r="I3" s="1">
        <v>18.367999999999999</v>
      </c>
      <c r="J3" s="1">
        <v>0.184</v>
      </c>
      <c r="K3" s="1">
        <v>0</v>
      </c>
      <c r="L3" s="1">
        <v>0</v>
      </c>
      <c r="M3" s="1">
        <v>0</v>
      </c>
      <c r="N3" s="1">
        <v>99.570999999999998</v>
      </c>
      <c r="O3" s="1" t="s">
        <v>83</v>
      </c>
      <c r="P3" t="str" cm="1">
        <f t="array" ref="P3">_xlfn.IFS(A3=2,"Core",A3=1,"Rim",TRUE,"Mantle")</f>
        <v>Core</v>
      </c>
      <c r="Q3" s="1" t="s">
        <v>52</v>
      </c>
      <c r="R3" s="1">
        <v>1.954</v>
      </c>
      <c r="S3" s="1">
        <v>7.0000000000000001E-3</v>
      </c>
      <c r="T3" s="1">
        <v>4.2999999999999997E-2</v>
      </c>
      <c r="U3" s="1">
        <v>1.2E-2</v>
      </c>
      <c r="V3" s="1">
        <v>3.5000000000000003E-2</v>
      </c>
      <c r="W3" s="1">
        <v>0.39700000000000002</v>
      </c>
      <c r="X3" s="1">
        <v>1.2E-2</v>
      </c>
      <c r="Y3" s="1">
        <v>0.78</v>
      </c>
      <c r="Z3" s="1">
        <v>0.746</v>
      </c>
      <c r="AA3" s="1">
        <v>1.4E-2</v>
      </c>
      <c r="AB3" s="1">
        <v>0</v>
      </c>
      <c r="AC3" s="1">
        <v>4</v>
      </c>
      <c r="AD3" s="2">
        <v>37.868020304568525</v>
      </c>
      <c r="AE3" s="2">
        <v>39.593908629441621</v>
      </c>
      <c r="AF3" s="2">
        <v>22.538071065989847</v>
      </c>
      <c r="AG3" s="2">
        <v>66.270178419711129</v>
      </c>
      <c r="AH3" s="2">
        <v>8.1018518518518517E-2</v>
      </c>
      <c r="AI3" s="2">
        <v>0.41472081218274109</v>
      </c>
      <c r="AJ3" s="2">
        <v>0.37868020304568523</v>
      </c>
      <c r="AL3" s="1">
        <v>-1.242878781036143</v>
      </c>
      <c r="AM3" s="1">
        <v>1365.3725716159411</v>
      </c>
      <c r="AN3" s="1">
        <v>1383.548217773438</v>
      </c>
      <c r="AO3" s="1">
        <v>0.82121855020523071</v>
      </c>
      <c r="AP3" s="1">
        <v>1374.994506835938</v>
      </c>
      <c r="AQ3" s="1">
        <v>1368.2981435652421</v>
      </c>
      <c r="AR3" s="1">
        <v>1371.060274386462</v>
      </c>
      <c r="AS3" s="1">
        <v>1.5073007345199581</v>
      </c>
      <c r="AT3" s="1">
        <v>-2.8755442064152699</v>
      </c>
      <c r="AU3" s="1">
        <v>-2.53587581670247</v>
      </c>
      <c r="AV3" s="1">
        <v>1</v>
      </c>
    </row>
    <row r="4" spans="1:48" s="1" customFormat="1" x14ac:dyDescent="0.3">
      <c r="A4" s="1">
        <v>2</v>
      </c>
      <c r="B4" s="1">
        <v>52.463999999999999</v>
      </c>
      <c r="C4" s="1">
        <v>0.13800000000000001</v>
      </c>
      <c r="D4" s="1">
        <v>0.89700000000000002</v>
      </c>
      <c r="E4" s="1">
        <v>0.35899999999999999</v>
      </c>
      <c r="F4" s="1">
        <v>13.111000000000001</v>
      </c>
      <c r="G4" s="1">
        <v>0.39800000000000002</v>
      </c>
      <c r="H4" s="1">
        <v>14.045999999999999</v>
      </c>
      <c r="I4" s="1">
        <v>18.344999999999999</v>
      </c>
      <c r="J4" s="1">
        <v>0.248</v>
      </c>
      <c r="K4" s="1">
        <v>0</v>
      </c>
      <c r="L4" s="1">
        <v>0</v>
      </c>
      <c r="M4" s="1">
        <v>0</v>
      </c>
      <c r="N4" s="1">
        <v>100.00599999999999</v>
      </c>
      <c r="O4" s="1" t="s">
        <v>83</v>
      </c>
      <c r="P4" t="str" cm="1">
        <f t="array" ref="P4">_xlfn.IFS(A4=2,"Core",A4=1,"Rim",TRUE,"Mantle")</f>
        <v>Core</v>
      </c>
      <c r="Q4" s="1" t="s">
        <v>52</v>
      </c>
      <c r="R4" s="1">
        <v>1.9750000000000001</v>
      </c>
      <c r="S4" s="1">
        <v>4.0000000000000001E-3</v>
      </c>
      <c r="T4" s="1">
        <v>0.04</v>
      </c>
      <c r="U4" s="1">
        <v>1.0999999999999999E-2</v>
      </c>
      <c r="V4" s="1">
        <v>1.0999999999999999E-2</v>
      </c>
      <c r="W4" s="1">
        <v>0.40200000000000002</v>
      </c>
      <c r="X4" s="1">
        <v>1.2999999999999999E-2</v>
      </c>
      <c r="Y4" s="1">
        <v>0.78800000000000003</v>
      </c>
      <c r="Z4" s="1">
        <v>0.74</v>
      </c>
      <c r="AA4" s="1">
        <v>1.7999999999999999E-2</v>
      </c>
      <c r="AB4" s="1">
        <v>0</v>
      </c>
      <c r="AC4" s="1">
        <v>4</v>
      </c>
      <c r="AD4" s="2">
        <v>37.871033776867961</v>
      </c>
      <c r="AE4" s="2">
        <v>40.32753326509723</v>
      </c>
      <c r="AF4" s="2">
        <v>21.801432958034798</v>
      </c>
      <c r="AG4" s="2">
        <v>66.21848739495799</v>
      </c>
      <c r="AH4" s="2">
        <v>2.6634382566585953E-2</v>
      </c>
      <c r="AI4" s="2">
        <v>0.40736949846468778</v>
      </c>
      <c r="AJ4" s="2">
        <v>0.37871033776867963</v>
      </c>
      <c r="AL4" s="1">
        <v>0.70740304892922978</v>
      </c>
      <c r="AM4" s="1">
        <v>1382.6777953254771</v>
      </c>
      <c r="AN4" s="1">
        <v>1401.61767578125</v>
      </c>
      <c r="AO4" s="1">
        <v>0.81214624643325806</v>
      </c>
      <c r="AP4" s="1">
        <v>1363.203247070312</v>
      </c>
      <c r="AQ4" s="1">
        <v>1411.3241168854099</v>
      </c>
      <c r="AR4" s="1">
        <v>1420.876472170577</v>
      </c>
      <c r="AS4" s="1">
        <v>1.567649126052856</v>
      </c>
      <c r="AT4" s="1">
        <v>1.5178079835641261</v>
      </c>
      <c r="AU4" s="1">
        <v>2.6864168774166242</v>
      </c>
      <c r="AV4" s="1">
        <v>1</v>
      </c>
    </row>
    <row r="5" spans="1:48" s="1" customFormat="1" x14ac:dyDescent="0.3">
      <c r="A5" s="1">
        <v>2</v>
      </c>
      <c r="B5" s="1">
        <v>52.286999999999999</v>
      </c>
      <c r="C5" s="1">
        <v>0.21299999999999999</v>
      </c>
      <c r="D5" s="1">
        <v>0.84199999999999997</v>
      </c>
      <c r="E5" s="1">
        <v>0.40899999999999997</v>
      </c>
      <c r="F5" s="1">
        <v>13.231</v>
      </c>
      <c r="G5" s="1">
        <v>0.36299999999999999</v>
      </c>
      <c r="H5" s="1">
        <v>13.747999999999999</v>
      </c>
      <c r="I5" s="1">
        <v>18.712</v>
      </c>
      <c r="J5" s="1">
        <v>0.26700000000000002</v>
      </c>
      <c r="K5" s="1">
        <v>0</v>
      </c>
      <c r="L5" s="1">
        <v>0</v>
      </c>
      <c r="M5" s="1">
        <v>0</v>
      </c>
      <c r="N5" s="1">
        <v>100.072</v>
      </c>
      <c r="O5" s="1" t="s">
        <v>83</v>
      </c>
      <c r="P5" t="str" cm="1">
        <f t="array" ref="P5">_xlfn.IFS(A5=2,"Core",A5=1,"Rim",TRUE,"Mantle")</f>
        <v>Core</v>
      </c>
      <c r="Q5" s="1" t="s">
        <v>52</v>
      </c>
      <c r="R5" s="1">
        <v>1.97</v>
      </c>
      <c r="S5" s="1">
        <v>6.0000000000000001E-3</v>
      </c>
      <c r="T5" s="1">
        <v>3.6999999999999998E-2</v>
      </c>
      <c r="U5" s="1">
        <v>1.2E-2</v>
      </c>
      <c r="V5" s="1">
        <v>1.9E-2</v>
      </c>
      <c r="W5" s="1">
        <v>0.39800000000000002</v>
      </c>
      <c r="X5" s="1">
        <v>1.2E-2</v>
      </c>
      <c r="Y5" s="1">
        <v>0.77200000000000002</v>
      </c>
      <c r="Z5" s="1">
        <v>0.755</v>
      </c>
      <c r="AA5" s="1">
        <v>0.02</v>
      </c>
      <c r="AB5" s="1">
        <v>0</v>
      </c>
      <c r="AC5" s="1">
        <v>4</v>
      </c>
      <c r="AD5" s="2">
        <v>38.599182004089975</v>
      </c>
      <c r="AE5" s="2">
        <v>39.468302658486699</v>
      </c>
      <c r="AF5" s="2">
        <v>21.932515337423315</v>
      </c>
      <c r="AG5" s="2">
        <v>65.98290598290599</v>
      </c>
      <c r="AH5" s="2">
        <v>4.5563549160671457E-2</v>
      </c>
      <c r="AI5" s="2">
        <v>0.412321063394683</v>
      </c>
      <c r="AJ5" s="2">
        <v>0.38599182004089977</v>
      </c>
      <c r="AL5" s="1">
        <v>5.5165493466382998E-2</v>
      </c>
      <c r="AM5" s="1">
        <v>1378.2660023160399</v>
      </c>
      <c r="AN5" s="1">
        <v>1382.697143554688</v>
      </c>
      <c r="AO5" s="1">
        <v>0.85888272523880005</v>
      </c>
      <c r="AP5" s="1">
        <v>1375.243408203125</v>
      </c>
      <c r="AQ5" s="1">
        <v>1394.314954840215</v>
      </c>
      <c r="AR5" s="1">
        <v>1398.78313282464</v>
      </c>
      <c r="AS5" s="1">
        <v>1.780473589897156</v>
      </c>
      <c r="AT5" s="1">
        <v>-7.3812882474157959E-3</v>
      </c>
      <c r="AU5" s="1">
        <v>0.54102399315659255</v>
      </c>
      <c r="AV5" s="1">
        <v>1</v>
      </c>
    </row>
    <row r="6" spans="1:48" s="1" customFormat="1" x14ac:dyDescent="0.3">
      <c r="A6" s="1">
        <v>2</v>
      </c>
      <c r="B6" s="1">
        <v>51.686</v>
      </c>
      <c r="C6" s="1">
        <v>0.21099999999999999</v>
      </c>
      <c r="D6" s="1">
        <v>0.89400000000000002</v>
      </c>
      <c r="E6" s="1">
        <v>0.40699999999999997</v>
      </c>
      <c r="F6" s="1">
        <v>13.669</v>
      </c>
      <c r="G6" s="1">
        <v>0.39400000000000002</v>
      </c>
      <c r="H6" s="1">
        <v>13.359</v>
      </c>
      <c r="I6" s="1">
        <v>18.902999999999999</v>
      </c>
      <c r="J6" s="1">
        <v>0.27400000000000002</v>
      </c>
      <c r="K6" s="1">
        <v>0</v>
      </c>
      <c r="L6" s="1">
        <v>0</v>
      </c>
      <c r="M6" s="1">
        <v>0</v>
      </c>
      <c r="N6" s="1">
        <v>99.796999999999997</v>
      </c>
      <c r="O6" s="1" t="s">
        <v>83</v>
      </c>
      <c r="P6" t="str" cm="1">
        <f t="array" ref="P6">_xlfn.IFS(A6=2,"Core",A6=1,"Rim",TRUE,"Mantle")</f>
        <v>Core</v>
      </c>
      <c r="Q6" s="1" t="s">
        <v>52</v>
      </c>
      <c r="R6" s="1">
        <v>1.956</v>
      </c>
      <c r="S6" s="1">
        <v>6.0000000000000001E-3</v>
      </c>
      <c r="T6" s="1">
        <v>0.04</v>
      </c>
      <c r="U6" s="1">
        <v>1.2E-2</v>
      </c>
      <c r="V6" s="1">
        <v>4.2999999999999997E-2</v>
      </c>
      <c r="W6" s="1">
        <v>0.38900000000000001</v>
      </c>
      <c r="X6" s="1">
        <v>1.2999999999999999E-2</v>
      </c>
      <c r="Y6" s="1">
        <v>0.754</v>
      </c>
      <c r="Z6" s="1">
        <v>0.76700000000000002</v>
      </c>
      <c r="AA6" s="1">
        <v>0.02</v>
      </c>
      <c r="AB6" s="1">
        <v>0</v>
      </c>
      <c r="AC6" s="1">
        <v>4</v>
      </c>
      <c r="AD6" s="2">
        <v>39.013224821973552</v>
      </c>
      <c r="AE6" s="2">
        <v>38.35198372329603</v>
      </c>
      <c r="AF6" s="2">
        <v>22.634791454730422</v>
      </c>
      <c r="AG6" s="2">
        <v>65.966754155730527</v>
      </c>
      <c r="AH6" s="2">
        <v>9.9537037037037035E-2</v>
      </c>
      <c r="AI6" s="2">
        <v>0.42141403865717197</v>
      </c>
      <c r="AJ6" s="2">
        <v>0.39013224821973552</v>
      </c>
      <c r="AL6" s="1">
        <v>-0.79031047140121302</v>
      </c>
      <c r="AM6" s="1">
        <v>1365.241635815936</v>
      </c>
      <c r="AN6" s="1">
        <v>1384.249389648438</v>
      </c>
      <c r="AO6" s="1">
        <v>1.016457200050354</v>
      </c>
      <c r="AP6" s="1">
        <v>1362.770385742188</v>
      </c>
      <c r="AQ6" s="1">
        <v>1364.8617224247071</v>
      </c>
      <c r="AR6" s="1">
        <v>1363.743940827537</v>
      </c>
      <c r="AS6" s="1">
        <v>1.928335428237915</v>
      </c>
      <c r="AT6" s="1">
        <v>-2.9691043512093529</v>
      </c>
      <c r="AU6" s="1">
        <v>-3.1068311263749968</v>
      </c>
      <c r="AV6" s="1">
        <v>1</v>
      </c>
    </row>
    <row r="7" spans="1:48" s="1" customFormat="1" x14ac:dyDescent="0.3">
      <c r="A7" s="1">
        <v>2</v>
      </c>
      <c r="B7" s="1">
        <v>52.170999999999999</v>
      </c>
      <c r="C7" s="1">
        <v>0.2</v>
      </c>
      <c r="D7" s="1">
        <v>0.77700000000000002</v>
      </c>
      <c r="E7" s="1">
        <v>0.35699999999999998</v>
      </c>
      <c r="F7" s="1">
        <v>13.226000000000001</v>
      </c>
      <c r="G7" s="1">
        <v>0.48299999999999998</v>
      </c>
      <c r="H7" s="1">
        <v>14</v>
      </c>
      <c r="I7" s="1">
        <v>18.097999999999999</v>
      </c>
      <c r="J7" s="1">
        <v>0.19700000000000001</v>
      </c>
      <c r="K7" s="1">
        <v>0</v>
      </c>
      <c r="L7" s="1">
        <v>0</v>
      </c>
      <c r="M7" s="1">
        <v>0</v>
      </c>
      <c r="N7" s="1">
        <v>99.509000000000015</v>
      </c>
      <c r="O7" s="1" t="s">
        <v>83</v>
      </c>
      <c r="P7" t="str" cm="1">
        <f t="array" ref="P7">_xlfn.IFS(A7=2,"Core",A7=1,"Rim",TRUE,"Mantle")</f>
        <v>Core</v>
      </c>
      <c r="Q7" s="1" t="s">
        <v>52</v>
      </c>
      <c r="R7" s="1">
        <v>1.976</v>
      </c>
      <c r="S7" s="1">
        <v>6.0000000000000001E-3</v>
      </c>
      <c r="T7" s="1">
        <v>3.5000000000000003E-2</v>
      </c>
      <c r="U7" s="1">
        <v>1.0999999999999999E-2</v>
      </c>
      <c r="V7" s="1">
        <v>6.0000000000000001E-3</v>
      </c>
      <c r="W7" s="1">
        <v>0.41199999999999998</v>
      </c>
      <c r="X7" s="1">
        <v>1.4999999999999999E-2</v>
      </c>
      <c r="Y7" s="1">
        <v>0.79</v>
      </c>
      <c r="Z7" s="1">
        <v>0.73399999999999999</v>
      </c>
      <c r="AA7" s="1">
        <v>1.4E-2</v>
      </c>
      <c r="AB7" s="1">
        <v>0</v>
      </c>
      <c r="AC7" s="1">
        <v>4</v>
      </c>
      <c r="AD7" s="2">
        <v>37.50638732754215</v>
      </c>
      <c r="AE7" s="2">
        <v>40.367910066428202</v>
      </c>
      <c r="AF7" s="2">
        <v>22.125702606029634</v>
      </c>
      <c r="AG7" s="2">
        <v>65.723793677204668</v>
      </c>
      <c r="AH7" s="2">
        <v>1.4354066985645933E-2</v>
      </c>
      <c r="AI7" s="2">
        <v>0.40878896269800713</v>
      </c>
      <c r="AJ7" s="2">
        <v>0.37506387327542151</v>
      </c>
      <c r="AL7" s="1">
        <v>-4.8067078424740117E-2</v>
      </c>
      <c r="AM7" s="1">
        <v>1369.16066141393</v>
      </c>
      <c r="AN7" s="1">
        <v>1379.085327148438</v>
      </c>
      <c r="AO7" s="1">
        <v>0.97739773988723755</v>
      </c>
      <c r="AP7" s="1">
        <v>1348.843383789062</v>
      </c>
      <c r="AQ7" s="1">
        <v>1399.489972661082</v>
      </c>
      <c r="AR7" s="1">
        <v>1408.161896970701</v>
      </c>
      <c r="AS7" s="1">
        <v>1.0368334054946899</v>
      </c>
      <c r="AT7" s="1">
        <v>0.28771493000613191</v>
      </c>
      <c r="AU7" s="1">
        <v>1.349963068198416</v>
      </c>
      <c r="AV7" s="1">
        <v>1</v>
      </c>
    </row>
    <row r="8" spans="1:48" s="1" customFormat="1" x14ac:dyDescent="0.3">
      <c r="A8" s="1">
        <v>2</v>
      </c>
      <c r="B8" s="1">
        <v>52.584000000000003</v>
      </c>
      <c r="C8" s="1">
        <v>0.16800000000000001</v>
      </c>
      <c r="D8" s="1">
        <v>0.79600000000000004</v>
      </c>
      <c r="E8" s="1">
        <v>0.43</v>
      </c>
      <c r="F8" s="1">
        <v>13.278</v>
      </c>
      <c r="G8" s="1">
        <v>0.40400000000000003</v>
      </c>
      <c r="H8" s="1">
        <v>14.002000000000001</v>
      </c>
      <c r="I8" s="1">
        <v>18.218</v>
      </c>
      <c r="J8" s="1">
        <v>0.2</v>
      </c>
      <c r="K8" s="1">
        <v>0</v>
      </c>
      <c r="L8" s="1">
        <v>0</v>
      </c>
      <c r="M8" s="1">
        <v>0</v>
      </c>
      <c r="N8" s="1">
        <v>100.08</v>
      </c>
      <c r="O8" s="1" t="s">
        <v>83</v>
      </c>
      <c r="P8" t="str" cm="1">
        <f t="array" ref="P8">_xlfn.IFS(A8=2,"Core",A8=1,"Rim",TRUE,"Mantle")</f>
        <v>Core</v>
      </c>
      <c r="Q8" s="1" t="s">
        <v>52</v>
      </c>
      <c r="R8" s="1">
        <v>1.98</v>
      </c>
      <c r="S8" s="1">
        <v>5.0000000000000001E-3</v>
      </c>
      <c r="T8" s="1">
        <v>3.5000000000000003E-2</v>
      </c>
      <c r="U8" s="1">
        <v>1.2999999999999999E-2</v>
      </c>
      <c r="V8" s="1">
        <v>0</v>
      </c>
      <c r="W8" s="1">
        <v>0.41799999999999998</v>
      </c>
      <c r="X8" s="1">
        <v>1.2999999999999999E-2</v>
      </c>
      <c r="Y8" s="1">
        <v>0.78600000000000003</v>
      </c>
      <c r="Z8" s="1">
        <v>0.73499999999999999</v>
      </c>
      <c r="AA8" s="1">
        <v>1.4999999999999999E-2</v>
      </c>
      <c r="AB8" s="1">
        <v>0</v>
      </c>
      <c r="AC8" s="1">
        <v>3.9990000000000001</v>
      </c>
      <c r="AD8" s="2">
        <v>37.653688524590159</v>
      </c>
      <c r="AE8" s="2">
        <v>40.266393442622949</v>
      </c>
      <c r="AF8" s="2">
        <v>22.079918032786882</v>
      </c>
      <c r="AG8" s="2">
        <v>65.28239202657808</v>
      </c>
      <c r="AH8" s="2">
        <v>0</v>
      </c>
      <c r="AI8" s="2">
        <v>0.40906762295081961</v>
      </c>
      <c r="AJ8" s="2">
        <v>0.37653688524590156</v>
      </c>
      <c r="AL8" s="1">
        <v>0.33184869402203532</v>
      </c>
      <c r="AM8" s="1">
        <v>1379.065191657937</v>
      </c>
      <c r="AN8" s="1">
        <v>1406.553100585938</v>
      </c>
      <c r="AO8" s="1">
        <v>0.62417387962341309</v>
      </c>
      <c r="AP8" s="1">
        <v>1367.045288085938</v>
      </c>
      <c r="AQ8" s="1">
        <v>1406.944102646637</v>
      </c>
      <c r="AR8" s="1">
        <v>1418.1290427156</v>
      </c>
      <c r="AS8" s="1">
        <v>1.265971302986145</v>
      </c>
      <c r="AT8" s="1">
        <v>1.084465921885112</v>
      </c>
      <c r="AU8" s="1">
        <v>2.4536155820837782</v>
      </c>
      <c r="AV8" s="1">
        <v>0</v>
      </c>
    </row>
    <row r="9" spans="1:48" s="1" customFormat="1" x14ac:dyDescent="0.3">
      <c r="A9" s="1">
        <v>2</v>
      </c>
      <c r="B9" s="1">
        <v>52.09</v>
      </c>
      <c r="C9" s="1">
        <v>0.25</v>
      </c>
      <c r="D9" s="1">
        <v>0.86</v>
      </c>
      <c r="E9" s="1">
        <v>0.46</v>
      </c>
      <c r="F9" s="1">
        <v>13.15</v>
      </c>
      <c r="G9" s="1">
        <v>0.44</v>
      </c>
      <c r="H9" s="1">
        <v>13.5</v>
      </c>
      <c r="I9" s="1">
        <v>18.52</v>
      </c>
      <c r="J9" s="1">
        <v>0.23</v>
      </c>
      <c r="K9" s="1">
        <v>0</v>
      </c>
      <c r="L9" s="1">
        <v>0</v>
      </c>
      <c r="M9" s="1">
        <v>0</v>
      </c>
      <c r="N9" s="1">
        <v>99.5</v>
      </c>
      <c r="O9" s="1" t="s">
        <v>83</v>
      </c>
      <c r="P9" t="str" cm="1">
        <f t="array" ref="P9">_xlfn.IFS(A9=2,"Core",A9=1,"Rim",TRUE,"Mantle")</f>
        <v>Core</v>
      </c>
      <c r="Q9" s="1" t="s">
        <v>58</v>
      </c>
      <c r="R9" s="1">
        <v>1.976</v>
      </c>
      <c r="S9" s="1">
        <v>7.0000000000000001E-3</v>
      </c>
      <c r="T9" s="1">
        <v>3.7999999999999999E-2</v>
      </c>
      <c r="U9" s="1">
        <v>1.4E-2</v>
      </c>
      <c r="V9" s="1">
        <v>0</v>
      </c>
      <c r="W9" s="1">
        <v>0.41699999999999998</v>
      </c>
      <c r="X9" s="1">
        <v>1.4E-2</v>
      </c>
      <c r="Y9" s="1">
        <v>0.76300000000000001</v>
      </c>
      <c r="Z9" s="1">
        <v>0.753</v>
      </c>
      <c r="AA9" s="1">
        <v>1.7000000000000001E-2</v>
      </c>
      <c r="AB9" s="1">
        <v>0</v>
      </c>
      <c r="AC9" s="1">
        <v>3.9990000000000001</v>
      </c>
      <c r="AD9" s="1">
        <v>38.674884437596305</v>
      </c>
      <c r="AE9" s="1">
        <v>39.188495120698512</v>
      </c>
      <c r="AF9" s="1">
        <v>22.136620441705187</v>
      </c>
      <c r="AG9" s="1">
        <v>64.66101694915254</v>
      </c>
      <c r="AH9" s="2">
        <v>0</v>
      </c>
      <c r="AI9" s="1">
        <v>0.41474062660503341</v>
      </c>
      <c r="AJ9" s="1">
        <v>0.38674884437596302</v>
      </c>
      <c r="AL9" s="1">
        <v>0.28659551017817719</v>
      </c>
      <c r="AM9" s="1">
        <v>1371.954846168672</v>
      </c>
      <c r="AN9" s="1">
        <v>1394.08544921875</v>
      </c>
      <c r="AO9" s="1">
        <v>1.0372259616851811</v>
      </c>
      <c r="AP9" s="1">
        <v>1362.630249023438</v>
      </c>
      <c r="AQ9" s="1">
        <v>1400.706664838423</v>
      </c>
      <c r="AR9" s="1">
        <v>1410.4310999310339</v>
      </c>
      <c r="AS9" s="1">
        <v>1.68964672088623</v>
      </c>
      <c r="AT9" s="1">
        <v>0.77284609352454936</v>
      </c>
      <c r="AU9" s="1">
        <v>1.966352553699275</v>
      </c>
      <c r="AV9" s="1">
        <v>1</v>
      </c>
    </row>
    <row r="10" spans="1:48" s="1" customFormat="1" x14ac:dyDescent="0.3">
      <c r="A10" s="1">
        <v>2</v>
      </c>
      <c r="B10" s="1">
        <v>52.235999999999997</v>
      </c>
      <c r="C10" s="1">
        <v>0.14899999999999999</v>
      </c>
      <c r="D10" s="1">
        <v>0.81299999999999994</v>
      </c>
      <c r="E10" s="1">
        <v>0.442</v>
      </c>
      <c r="F10" s="1">
        <v>13.260999999999999</v>
      </c>
      <c r="G10" s="1">
        <v>0.40699999999999997</v>
      </c>
      <c r="H10" s="1">
        <v>13.618</v>
      </c>
      <c r="I10" s="1">
        <v>18.158999999999999</v>
      </c>
      <c r="J10" s="1">
        <v>0.22500000000000001</v>
      </c>
      <c r="K10" s="1">
        <v>0</v>
      </c>
      <c r="L10" s="1">
        <v>0</v>
      </c>
      <c r="M10" s="1">
        <v>0</v>
      </c>
      <c r="N10" s="1">
        <v>99.309999999999974</v>
      </c>
      <c r="O10" s="1" t="s">
        <v>83</v>
      </c>
      <c r="P10" t="str" cm="1">
        <f t="array" ref="P10">_xlfn.IFS(A10=2,"Core",A10=1,"Rim",TRUE,"Mantle")</f>
        <v>Core</v>
      </c>
      <c r="Q10" s="1" t="s">
        <v>52</v>
      </c>
      <c r="R10" s="1">
        <v>1.9830000000000001</v>
      </c>
      <c r="S10" s="1">
        <v>4.0000000000000001E-3</v>
      </c>
      <c r="T10" s="1">
        <v>3.5999999999999997E-2</v>
      </c>
      <c r="U10" s="1">
        <v>1.2999999999999999E-2</v>
      </c>
      <c r="V10" s="1">
        <v>0</v>
      </c>
      <c r="W10" s="1">
        <v>0.42099999999999999</v>
      </c>
      <c r="X10" s="1">
        <v>1.2999999999999999E-2</v>
      </c>
      <c r="Y10" s="1">
        <v>0.77</v>
      </c>
      <c r="Z10" s="1">
        <v>0.73899999999999999</v>
      </c>
      <c r="AA10" s="1">
        <v>1.7000000000000001E-2</v>
      </c>
      <c r="AB10" s="1">
        <v>0</v>
      </c>
      <c r="AC10" s="1">
        <v>3.996</v>
      </c>
      <c r="AD10" s="2">
        <v>38.033968090581574</v>
      </c>
      <c r="AE10" s="2">
        <v>39.62943901183737</v>
      </c>
      <c r="AF10" s="2">
        <v>22.336592897581063</v>
      </c>
      <c r="AG10" s="2">
        <v>64.651553316540728</v>
      </c>
      <c r="AH10" s="2">
        <v>0</v>
      </c>
      <c r="AI10" s="2">
        <v>0.4135357694287185</v>
      </c>
      <c r="AJ10" s="2">
        <v>0.38033968090581571</v>
      </c>
      <c r="AL10" s="1">
        <v>0.90627323392510917</v>
      </c>
      <c r="AM10" s="1">
        <v>1381.208119631227</v>
      </c>
      <c r="AN10" s="1">
        <v>1406.224365234375</v>
      </c>
      <c r="AO10" s="1">
        <v>0.75310659408569336</v>
      </c>
      <c r="AP10" s="1">
        <v>1366.89453125</v>
      </c>
      <c r="AQ10" s="1">
        <v>1412.6470856014671</v>
      </c>
      <c r="AR10" s="1">
        <v>1422.4661522569279</v>
      </c>
      <c r="AS10" s="1">
        <v>1.622305035591125</v>
      </c>
      <c r="AT10" s="1">
        <v>1.889876389680921</v>
      </c>
      <c r="AU10" s="1">
        <v>3.0925752229654542</v>
      </c>
      <c r="AV10" s="1">
        <v>0</v>
      </c>
    </row>
    <row r="11" spans="1:48" s="1" customFormat="1" x14ac:dyDescent="0.3">
      <c r="A11" s="1">
        <v>2</v>
      </c>
      <c r="B11" s="1">
        <v>52.468000000000004</v>
      </c>
      <c r="C11" s="1">
        <v>0.29899999999999999</v>
      </c>
      <c r="D11" s="1">
        <v>0.80700000000000005</v>
      </c>
      <c r="E11" s="1">
        <v>0.39600000000000002</v>
      </c>
      <c r="F11" s="1">
        <v>13.343999999999999</v>
      </c>
      <c r="G11" s="1">
        <v>0.38400000000000001</v>
      </c>
      <c r="H11" s="1">
        <v>13.669</v>
      </c>
      <c r="I11" s="1">
        <v>18.334</v>
      </c>
      <c r="J11" s="1">
        <v>0.221</v>
      </c>
      <c r="K11" s="1">
        <v>0</v>
      </c>
      <c r="L11" s="1">
        <v>0</v>
      </c>
      <c r="M11" s="1">
        <v>0</v>
      </c>
      <c r="N11" s="1">
        <v>99.922000000000011</v>
      </c>
      <c r="O11" s="1" t="s">
        <v>83</v>
      </c>
      <c r="P11" t="str" cm="1">
        <f t="array" ref="P11">_xlfn.IFS(A11=2,"Core",A11=1,"Rim",TRUE,"Mantle")</f>
        <v>Core</v>
      </c>
      <c r="Q11" s="1" t="s">
        <v>52</v>
      </c>
      <c r="R11" s="1">
        <v>1.98</v>
      </c>
      <c r="S11" s="1">
        <v>8.0000000000000002E-3</v>
      </c>
      <c r="T11" s="1">
        <v>3.5999999999999997E-2</v>
      </c>
      <c r="U11" s="1">
        <v>1.2E-2</v>
      </c>
      <c r="V11" s="1">
        <v>0</v>
      </c>
      <c r="W11" s="1">
        <v>0.42099999999999999</v>
      </c>
      <c r="X11" s="1">
        <v>1.2E-2</v>
      </c>
      <c r="Y11" s="1">
        <v>0.76900000000000002</v>
      </c>
      <c r="Z11" s="1">
        <v>0.74099999999999999</v>
      </c>
      <c r="AA11" s="1">
        <v>1.6E-2</v>
      </c>
      <c r="AB11" s="1">
        <v>0</v>
      </c>
      <c r="AC11" s="1">
        <v>3.996</v>
      </c>
      <c r="AD11" s="2">
        <v>38.136901698404529</v>
      </c>
      <c r="AE11" s="2">
        <v>39.577972207925889</v>
      </c>
      <c r="AF11" s="2">
        <v>22.285126093669582</v>
      </c>
      <c r="AG11" s="2">
        <v>64.621848739495803</v>
      </c>
      <c r="AH11" s="2">
        <v>0</v>
      </c>
      <c r="AI11" s="2">
        <v>0.4135357694287185</v>
      </c>
      <c r="AJ11" s="2">
        <v>0.38136901698404529</v>
      </c>
      <c r="AL11" s="1">
        <v>0.47264586648201151</v>
      </c>
      <c r="AM11" s="1">
        <v>1378.974719373949</v>
      </c>
      <c r="AN11" s="1">
        <v>1386.667358398438</v>
      </c>
      <c r="AO11" s="1">
        <v>0.79351204633712769</v>
      </c>
      <c r="AP11" s="1">
        <v>1374.234497070312</v>
      </c>
      <c r="AQ11" s="1">
        <v>1403.230893349456</v>
      </c>
      <c r="AR11" s="1">
        <v>1414.677570101705</v>
      </c>
      <c r="AS11" s="1">
        <v>1.4162894487380979</v>
      </c>
      <c r="AT11" s="1">
        <v>1.168829403071868</v>
      </c>
      <c r="AU11" s="1">
        <v>2.574414267554094</v>
      </c>
      <c r="AV11" s="1">
        <v>1</v>
      </c>
    </row>
    <row r="12" spans="1:48" s="1" customFormat="1" x14ac:dyDescent="0.3">
      <c r="A12" s="1">
        <v>2</v>
      </c>
      <c r="B12" s="1">
        <v>51.908999999999999</v>
      </c>
      <c r="C12" s="1">
        <v>0.23499999999999999</v>
      </c>
      <c r="D12" s="1">
        <v>0.81899999999999995</v>
      </c>
      <c r="E12" s="1">
        <v>0.44700000000000001</v>
      </c>
      <c r="F12" s="1">
        <v>13.278</v>
      </c>
      <c r="G12" s="1">
        <v>0.443</v>
      </c>
      <c r="H12" s="1">
        <v>13.536</v>
      </c>
      <c r="I12" s="1">
        <v>18.312999999999999</v>
      </c>
      <c r="J12" s="1">
        <v>0.21199999999999999</v>
      </c>
      <c r="K12" s="1">
        <v>0</v>
      </c>
      <c r="L12" s="1">
        <v>0</v>
      </c>
      <c r="M12" s="1">
        <v>0</v>
      </c>
      <c r="N12" s="1">
        <v>99.192000000000007</v>
      </c>
      <c r="O12" s="1" t="s">
        <v>83</v>
      </c>
      <c r="P12" t="str" cm="1">
        <f t="array" ref="P12">_xlfn.IFS(A12=2,"Core",A12=1,"Rim",TRUE,"Mantle")</f>
        <v>Core</v>
      </c>
      <c r="Q12" s="1" t="s">
        <v>52</v>
      </c>
      <c r="R12" s="1">
        <v>1.976</v>
      </c>
      <c r="S12" s="1">
        <v>7.0000000000000001E-3</v>
      </c>
      <c r="T12" s="1">
        <v>3.6999999999999998E-2</v>
      </c>
      <c r="U12" s="1">
        <v>1.2999999999999999E-2</v>
      </c>
      <c r="V12" s="1">
        <v>0</v>
      </c>
      <c r="W12" s="1">
        <v>0.42199999999999999</v>
      </c>
      <c r="X12" s="1">
        <v>1.4E-2</v>
      </c>
      <c r="Y12" s="1">
        <v>0.76800000000000002</v>
      </c>
      <c r="Z12" s="1">
        <v>0.747</v>
      </c>
      <c r="AA12" s="1">
        <v>1.6E-2</v>
      </c>
      <c r="AB12" s="1">
        <v>0</v>
      </c>
      <c r="AC12" s="1">
        <v>4</v>
      </c>
      <c r="AD12" s="2">
        <v>38.288057406458229</v>
      </c>
      <c r="AE12" s="2">
        <v>39.364428498206053</v>
      </c>
      <c r="AF12" s="2">
        <v>22.347514095335725</v>
      </c>
      <c r="AG12" s="2">
        <v>64.537815126050418</v>
      </c>
      <c r="AH12" s="2">
        <v>0</v>
      </c>
      <c r="AI12" s="2">
        <v>0.4149154279856484</v>
      </c>
      <c r="AJ12" s="2">
        <v>0.38288057406458231</v>
      </c>
      <c r="AL12" s="1">
        <v>6.7896450194655955E-2</v>
      </c>
      <c r="AM12" s="1">
        <v>1370.0959434255651</v>
      </c>
      <c r="AN12" s="1">
        <v>1393.527954101562</v>
      </c>
      <c r="AO12" s="1">
        <v>0.99189519882202148</v>
      </c>
      <c r="AP12" s="1">
        <v>1360.5322265625</v>
      </c>
      <c r="AQ12" s="1">
        <v>1397.8085807421719</v>
      </c>
      <c r="AR12" s="1">
        <v>1407.05076346534</v>
      </c>
      <c r="AS12" s="1">
        <v>1.5093115568161011</v>
      </c>
      <c r="AT12" s="1">
        <v>0.43906640491331927</v>
      </c>
      <c r="AU12" s="1">
        <v>1.5735295830214771</v>
      </c>
      <c r="AV12" s="1">
        <v>1</v>
      </c>
    </row>
    <row r="13" spans="1:48" s="1" customFormat="1" x14ac:dyDescent="0.3">
      <c r="A13" s="1">
        <v>2</v>
      </c>
      <c r="B13" s="1">
        <v>52.08</v>
      </c>
      <c r="C13" s="1">
        <v>0.22</v>
      </c>
      <c r="D13" s="1">
        <v>0.87</v>
      </c>
      <c r="E13" s="1">
        <v>0.41</v>
      </c>
      <c r="F13" s="1">
        <v>13.59</v>
      </c>
      <c r="G13" s="1">
        <v>0.45</v>
      </c>
      <c r="H13" s="1">
        <v>13.8</v>
      </c>
      <c r="I13" s="1">
        <v>18.63</v>
      </c>
      <c r="J13" s="1">
        <v>0.24</v>
      </c>
      <c r="K13" s="1">
        <v>0</v>
      </c>
      <c r="L13" s="1">
        <v>0</v>
      </c>
      <c r="M13" s="1">
        <v>0</v>
      </c>
      <c r="N13" s="1">
        <v>100.28999999999998</v>
      </c>
      <c r="O13" s="1" t="s">
        <v>83</v>
      </c>
      <c r="P13" t="str" cm="1">
        <f t="array" ref="P13">_xlfn.IFS(A13=2,"Core",A13=1,"Rim",TRUE,"Mantle")</f>
        <v>Core</v>
      </c>
      <c r="Q13" s="1" t="s">
        <v>58</v>
      </c>
      <c r="R13" s="1">
        <v>1.9590000000000001</v>
      </c>
      <c r="S13" s="1">
        <v>6.0000000000000001E-3</v>
      </c>
      <c r="T13" s="1">
        <v>3.9E-2</v>
      </c>
      <c r="U13" s="1">
        <v>1.2E-2</v>
      </c>
      <c r="V13" s="1">
        <v>3.5999999999999997E-2</v>
      </c>
      <c r="W13" s="1">
        <v>0.39100000000000001</v>
      </c>
      <c r="X13" s="1">
        <v>1.4E-2</v>
      </c>
      <c r="Y13" s="1">
        <v>0.77400000000000002</v>
      </c>
      <c r="Z13" s="1">
        <v>0.751</v>
      </c>
      <c r="AA13" s="1">
        <v>1.7999999999999999E-2</v>
      </c>
      <c r="AB13" s="1">
        <v>0</v>
      </c>
      <c r="AC13" s="1">
        <v>4</v>
      </c>
      <c r="AD13" s="1">
        <v>38.199389623601213</v>
      </c>
      <c r="AE13" s="1">
        <v>39.36927772126144</v>
      </c>
      <c r="AF13" s="1">
        <v>22.431332655137336</v>
      </c>
      <c r="AG13" s="1">
        <v>64.446294754371365</v>
      </c>
      <c r="AH13" s="2">
        <v>8.4309133489461369E-2</v>
      </c>
      <c r="AI13" s="1">
        <v>0.41531027466937942</v>
      </c>
      <c r="AJ13" s="1">
        <v>0.38199389623601215</v>
      </c>
      <c r="AL13" s="1">
        <v>-0.83504041519064742</v>
      </c>
      <c r="AM13" s="1">
        <v>1363.3746140363839</v>
      </c>
      <c r="AN13" s="1">
        <v>1389.612548828125</v>
      </c>
      <c r="AO13" s="1">
        <v>1.140001773834229</v>
      </c>
      <c r="AP13" s="1">
        <v>1361.609619140625</v>
      </c>
      <c r="AQ13" s="1">
        <v>1369.92968534797</v>
      </c>
      <c r="AR13" s="1">
        <v>1370.0866849211191</v>
      </c>
      <c r="AS13" s="1">
        <v>1.351104736328125</v>
      </c>
      <c r="AT13" s="1">
        <v>-2.748317076558124</v>
      </c>
      <c r="AU13" s="1">
        <v>-2.729018731214353</v>
      </c>
      <c r="AV13" s="1">
        <v>1</v>
      </c>
    </row>
    <row r="14" spans="1:48" s="1" customFormat="1" x14ac:dyDescent="0.3">
      <c r="A14" s="1">
        <v>2</v>
      </c>
      <c r="B14" s="1">
        <v>51.82</v>
      </c>
      <c r="C14" s="1">
        <v>0.22</v>
      </c>
      <c r="D14" s="1">
        <v>0.83</v>
      </c>
      <c r="E14" s="1">
        <v>0.43</v>
      </c>
      <c r="F14" s="1">
        <v>13.67</v>
      </c>
      <c r="G14" s="1">
        <v>0.41</v>
      </c>
      <c r="H14" s="1">
        <v>13.91</v>
      </c>
      <c r="I14" s="1">
        <v>18.61</v>
      </c>
      <c r="J14" s="1">
        <v>0.19</v>
      </c>
      <c r="K14" s="1">
        <v>0</v>
      </c>
      <c r="L14" s="1">
        <v>0</v>
      </c>
      <c r="M14" s="1">
        <v>0</v>
      </c>
      <c r="N14" s="1">
        <v>100.08999999999999</v>
      </c>
      <c r="O14" s="1" t="s">
        <v>83</v>
      </c>
      <c r="P14" t="str" cm="1">
        <f t="array" ref="P14">_xlfn.IFS(A14=2,"Core",A14=1,"Rim",TRUE,"Mantle")</f>
        <v>Core</v>
      </c>
      <c r="Q14" s="1" t="s">
        <v>58</v>
      </c>
      <c r="R14" s="1">
        <v>1.9530000000000001</v>
      </c>
      <c r="S14" s="1">
        <v>6.0000000000000001E-3</v>
      </c>
      <c r="T14" s="1">
        <v>3.6999999999999998E-2</v>
      </c>
      <c r="U14" s="1">
        <v>1.2999999999999999E-2</v>
      </c>
      <c r="V14" s="1">
        <v>4.4999999999999998E-2</v>
      </c>
      <c r="W14" s="1">
        <v>0.38600000000000001</v>
      </c>
      <c r="X14" s="1">
        <v>1.2999999999999999E-2</v>
      </c>
      <c r="Y14" s="1">
        <v>0.78100000000000003</v>
      </c>
      <c r="Z14" s="1">
        <v>0.752</v>
      </c>
      <c r="AA14" s="1">
        <v>1.4E-2</v>
      </c>
      <c r="AB14" s="1">
        <v>0</v>
      </c>
      <c r="AC14" s="1">
        <v>4</v>
      </c>
      <c r="AD14" s="1">
        <v>38.037430450177034</v>
      </c>
      <c r="AE14" s="1">
        <v>39.504299443601418</v>
      </c>
      <c r="AF14" s="1">
        <v>22.458270106221544</v>
      </c>
      <c r="AG14" s="1">
        <v>64.438943894389453</v>
      </c>
      <c r="AH14" s="2">
        <v>0.10440835266821345</v>
      </c>
      <c r="AI14" s="1">
        <v>0.41476985331310062</v>
      </c>
      <c r="AJ14" s="1">
        <v>0.38037430450177034</v>
      </c>
      <c r="AM14" s="1">
        <v>1359.8914036524441</v>
      </c>
      <c r="AN14" s="1">
        <v>1393.597900390625</v>
      </c>
      <c r="AO14" s="1">
        <v>0.75652462244033813</v>
      </c>
      <c r="AP14" s="1">
        <v>1366.523193359375</v>
      </c>
      <c r="AS14" s="1">
        <v>1.357216000556946</v>
      </c>
      <c r="AV14" s="1">
        <v>1</v>
      </c>
    </row>
    <row r="15" spans="1:48" s="1" customFormat="1" x14ac:dyDescent="0.3">
      <c r="A15" s="1">
        <v>2</v>
      </c>
      <c r="B15" s="1">
        <v>52.35</v>
      </c>
      <c r="C15" s="1">
        <v>0.19900000000000001</v>
      </c>
      <c r="D15" s="1">
        <v>0.77100000000000002</v>
      </c>
      <c r="E15" s="1">
        <v>0.39800000000000002</v>
      </c>
      <c r="F15" s="1">
        <v>14.358000000000001</v>
      </c>
      <c r="G15" s="1">
        <v>0.40400000000000003</v>
      </c>
      <c r="H15" s="1">
        <v>13.627000000000001</v>
      </c>
      <c r="I15" s="1">
        <v>18.452999999999999</v>
      </c>
      <c r="J15" s="1">
        <v>0.221</v>
      </c>
      <c r="K15" s="1">
        <v>0</v>
      </c>
      <c r="L15" s="1">
        <v>0</v>
      </c>
      <c r="M15" s="1">
        <v>0</v>
      </c>
      <c r="N15" s="1">
        <v>100.78100000000001</v>
      </c>
      <c r="O15" s="1" t="s">
        <v>83</v>
      </c>
      <c r="P15" t="str" cm="1">
        <f t="array" ref="P15">_xlfn.IFS(A15=2,"Core",A15=1,"Rim",TRUE,"Mantle")</f>
        <v>Core</v>
      </c>
      <c r="Q15" s="1" t="s">
        <v>52</v>
      </c>
      <c r="R15" s="1">
        <v>1.9650000000000001</v>
      </c>
      <c r="S15" s="1">
        <v>6.0000000000000001E-3</v>
      </c>
      <c r="T15" s="1">
        <v>3.4000000000000002E-2</v>
      </c>
      <c r="U15" s="1">
        <v>1.2E-2</v>
      </c>
      <c r="V15" s="1">
        <v>0.03</v>
      </c>
      <c r="W15" s="1">
        <v>0.42099999999999999</v>
      </c>
      <c r="X15" s="1">
        <v>1.2999999999999999E-2</v>
      </c>
      <c r="Y15" s="1">
        <v>0.76200000000000001</v>
      </c>
      <c r="Z15" s="1">
        <v>0.74199999999999999</v>
      </c>
      <c r="AA15" s="1">
        <v>1.6E-2</v>
      </c>
      <c r="AB15" s="1">
        <v>0</v>
      </c>
      <c r="AC15" s="1">
        <v>4</v>
      </c>
      <c r="AD15" s="2">
        <v>37.703252032520325</v>
      </c>
      <c r="AE15" s="2">
        <v>38.719512195121943</v>
      </c>
      <c r="AF15" s="2">
        <v>23.577235772357721</v>
      </c>
      <c r="AG15" s="2">
        <v>64.412510566356715</v>
      </c>
      <c r="AH15" s="2">
        <v>6.6518847006651893E-2</v>
      </c>
      <c r="AI15" s="2">
        <v>0.42428861788617883</v>
      </c>
      <c r="AJ15" s="2">
        <v>0.37703252032520324</v>
      </c>
      <c r="AL15" s="1">
        <v>-0.78232779642063832</v>
      </c>
      <c r="AM15" s="1">
        <v>1365.019701463553</v>
      </c>
      <c r="AN15" s="1">
        <v>1394.697143554688</v>
      </c>
      <c r="AO15" s="1">
        <v>0.73671615123748779</v>
      </c>
      <c r="AP15" s="1">
        <v>1371.89453125</v>
      </c>
      <c r="AQ15" s="1">
        <v>1367.5919927299419</v>
      </c>
      <c r="AR15" s="1">
        <v>1369.166095079544</v>
      </c>
      <c r="AS15" s="1">
        <v>1.5178003311157231</v>
      </c>
      <c r="AT15" s="1">
        <v>-2.5995212450552572</v>
      </c>
      <c r="AU15" s="1">
        <v>-2.4055310037769608</v>
      </c>
      <c r="AV15" s="1">
        <v>1</v>
      </c>
    </row>
    <row r="16" spans="1:48" s="1" customFormat="1" x14ac:dyDescent="0.3">
      <c r="A16" s="1">
        <v>2</v>
      </c>
      <c r="B16" s="1">
        <v>52.25</v>
      </c>
      <c r="C16" s="1">
        <v>0.22</v>
      </c>
      <c r="D16" s="1">
        <v>0.84</v>
      </c>
      <c r="E16" s="1">
        <v>0.4</v>
      </c>
      <c r="F16" s="1">
        <v>13.68</v>
      </c>
      <c r="G16" s="1">
        <v>0.45</v>
      </c>
      <c r="H16" s="1">
        <v>13.87</v>
      </c>
      <c r="I16" s="1">
        <v>18.38</v>
      </c>
      <c r="J16" s="1">
        <v>0.19</v>
      </c>
      <c r="K16" s="1">
        <v>0</v>
      </c>
      <c r="L16" s="1">
        <v>0</v>
      </c>
      <c r="M16" s="1">
        <v>0</v>
      </c>
      <c r="N16" s="1">
        <v>100.28</v>
      </c>
      <c r="O16" s="1" t="s">
        <v>83</v>
      </c>
      <c r="P16" t="str" cm="1">
        <f t="array" ref="P16">_xlfn.IFS(A16=2,"Core",A16=1,"Rim",TRUE,"Mantle")</f>
        <v>Core</v>
      </c>
      <c r="Q16" s="1" t="s">
        <v>58</v>
      </c>
      <c r="R16" s="1">
        <v>1.9670000000000001</v>
      </c>
      <c r="S16" s="1">
        <v>6.0000000000000001E-3</v>
      </c>
      <c r="T16" s="1">
        <v>3.6999999999999998E-2</v>
      </c>
      <c r="U16" s="1">
        <v>1.2E-2</v>
      </c>
      <c r="V16" s="1">
        <v>1.9E-2</v>
      </c>
      <c r="W16" s="1">
        <v>0.41099999999999998</v>
      </c>
      <c r="X16" s="1">
        <v>1.4E-2</v>
      </c>
      <c r="Y16" s="1">
        <v>0.77800000000000002</v>
      </c>
      <c r="Z16" s="1">
        <v>0.74099999999999999</v>
      </c>
      <c r="AA16" s="1">
        <v>1.4E-2</v>
      </c>
      <c r="AB16" s="1">
        <v>0</v>
      </c>
      <c r="AC16" s="1">
        <v>4</v>
      </c>
      <c r="AD16" s="1">
        <v>37.748344370860927</v>
      </c>
      <c r="AE16" s="1">
        <v>39.633214467651548</v>
      </c>
      <c r="AF16" s="1">
        <v>22.618441161487521</v>
      </c>
      <c r="AG16" s="1">
        <v>64.403973509933778</v>
      </c>
      <c r="AH16" s="2">
        <v>4.4186046511627906E-2</v>
      </c>
      <c r="AI16" s="1">
        <v>0.41492613346917984</v>
      </c>
      <c r="AJ16" s="1">
        <v>0.37748344370860926</v>
      </c>
      <c r="AL16" s="1">
        <v>-0.68013387609732945</v>
      </c>
      <c r="AM16" s="1">
        <v>1364.4264418922471</v>
      </c>
      <c r="AN16" s="1">
        <v>1388.4833984375</v>
      </c>
      <c r="AO16" s="1">
        <v>0.9605717658996582</v>
      </c>
      <c r="AP16" s="1">
        <v>1361.391967773438</v>
      </c>
      <c r="AQ16" s="1">
        <v>1383.933425188103</v>
      </c>
      <c r="AR16" s="1">
        <v>1389.5843972318621</v>
      </c>
      <c r="AS16" s="1">
        <v>1.252646803855896</v>
      </c>
      <c r="AT16" s="1">
        <v>-1.153035520499998</v>
      </c>
      <c r="AU16" s="1">
        <v>-0.4589342692812739</v>
      </c>
      <c r="AV16" s="1">
        <v>1</v>
      </c>
    </row>
    <row r="17" spans="1:48" s="1" customFormat="1" x14ac:dyDescent="0.3">
      <c r="A17" s="1">
        <v>2</v>
      </c>
      <c r="B17" s="1">
        <v>51.84</v>
      </c>
      <c r="C17" s="1">
        <v>0.21</v>
      </c>
      <c r="D17" s="1">
        <v>0.84</v>
      </c>
      <c r="E17" s="1">
        <v>0.45</v>
      </c>
      <c r="F17" s="1">
        <v>13.49</v>
      </c>
      <c r="G17" s="1">
        <v>0.43</v>
      </c>
      <c r="H17" s="1">
        <v>13.67</v>
      </c>
      <c r="I17" s="1">
        <v>18.37</v>
      </c>
      <c r="J17" s="1">
        <v>0.22</v>
      </c>
      <c r="K17" s="1">
        <v>0</v>
      </c>
      <c r="L17" s="1">
        <v>0</v>
      </c>
      <c r="M17" s="1">
        <v>0</v>
      </c>
      <c r="N17" s="1">
        <v>99.520000000000024</v>
      </c>
      <c r="O17" s="1" t="s">
        <v>83</v>
      </c>
      <c r="P17" t="str" cm="1">
        <f t="array" ref="P17">_xlfn.IFS(A17=2,"Core",A17=1,"Rim",TRUE,"Mantle")</f>
        <v>Core</v>
      </c>
      <c r="Q17" s="1" t="s">
        <v>58</v>
      </c>
      <c r="R17" s="1">
        <v>1.966</v>
      </c>
      <c r="S17" s="1">
        <v>6.0000000000000001E-3</v>
      </c>
      <c r="T17" s="1">
        <v>3.7999999999999999E-2</v>
      </c>
      <c r="U17" s="1">
        <v>1.2999999999999999E-2</v>
      </c>
      <c r="V17" s="1">
        <v>2.1000000000000001E-2</v>
      </c>
      <c r="W17" s="1">
        <v>0.40699999999999997</v>
      </c>
      <c r="X17" s="1">
        <v>1.4E-2</v>
      </c>
      <c r="Y17" s="1">
        <v>0.77300000000000002</v>
      </c>
      <c r="Z17" s="1">
        <v>0.746</v>
      </c>
      <c r="AA17" s="1">
        <v>1.6E-2</v>
      </c>
      <c r="AB17" s="1">
        <v>0</v>
      </c>
      <c r="AC17" s="1">
        <v>4</v>
      </c>
      <c r="AD17" s="1">
        <v>38.041815400305964</v>
      </c>
      <c r="AE17" s="1">
        <v>39.418663946965836</v>
      </c>
      <c r="AF17" s="1">
        <v>22.5395206527282</v>
      </c>
      <c r="AG17" s="1">
        <v>64.363030807660294</v>
      </c>
      <c r="AH17" s="2">
        <v>4.9065420560747669E-2</v>
      </c>
      <c r="AI17" s="1">
        <v>0.41560428352881185</v>
      </c>
      <c r="AJ17" s="1">
        <v>0.38041815400305962</v>
      </c>
      <c r="AL17" s="1">
        <v>-0.47313833919253773</v>
      </c>
      <c r="AM17" s="1">
        <v>1367.3088330335529</v>
      </c>
      <c r="AN17" s="1">
        <v>1397.73193359375</v>
      </c>
      <c r="AO17" s="1">
        <v>0.78595995903015137</v>
      </c>
      <c r="AP17" s="1">
        <v>1361.799072265625</v>
      </c>
      <c r="AQ17" s="1">
        <v>1384.931745444045</v>
      </c>
      <c r="AR17" s="1">
        <v>1388.9615275869789</v>
      </c>
      <c r="AS17" s="1">
        <v>1.612953782081604</v>
      </c>
      <c r="AT17" s="1">
        <v>-1.0249839122357121</v>
      </c>
      <c r="AU17" s="1">
        <v>-0.52999542554635326</v>
      </c>
      <c r="AV17" s="1">
        <v>1</v>
      </c>
    </row>
    <row r="18" spans="1:48" s="1" customFormat="1" x14ac:dyDescent="0.3">
      <c r="A18" s="1">
        <v>2</v>
      </c>
      <c r="B18" s="1">
        <v>51.56</v>
      </c>
      <c r="C18" s="1">
        <v>0.22</v>
      </c>
      <c r="D18" s="1">
        <v>0.83</v>
      </c>
      <c r="E18" s="1">
        <v>0.42</v>
      </c>
      <c r="F18" s="1">
        <v>13.73</v>
      </c>
      <c r="G18" s="1">
        <v>0.45</v>
      </c>
      <c r="H18" s="1">
        <v>13.91</v>
      </c>
      <c r="I18" s="1">
        <v>18.5</v>
      </c>
      <c r="J18" s="1">
        <v>0.21</v>
      </c>
      <c r="K18" s="1">
        <v>0</v>
      </c>
      <c r="L18" s="1">
        <v>0</v>
      </c>
      <c r="M18" s="1">
        <v>0</v>
      </c>
      <c r="N18" s="1">
        <v>99.83</v>
      </c>
      <c r="O18" s="1" t="s">
        <v>83</v>
      </c>
      <c r="P18" t="str" cm="1">
        <f t="array" ref="P18">_xlfn.IFS(A18=2,"Core",A18=1,"Rim",TRUE,"Mantle")</f>
        <v>Core</v>
      </c>
      <c r="Q18" s="1" t="s">
        <v>58</v>
      </c>
      <c r="R18" s="1">
        <v>1.948</v>
      </c>
      <c r="S18" s="1">
        <v>6.0000000000000001E-3</v>
      </c>
      <c r="T18" s="1">
        <v>3.6999999999999998E-2</v>
      </c>
      <c r="U18" s="1">
        <v>1.2999999999999999E-2</v>
      </c>
      <c r="V18" s="1">
        <v>5.7000000000000002E-2</v>
      </c>
      <c r="W18" s="1">
        <v>0.377</v>
      </c>
      <c r="X18" s="1">
        <v>1.4E-2</v>
      </c>
      <c r="Y18" s="1">
        <v>0.78300000000000003</v>
      </c>
      <c r="Z18" s="1">
        <v>0.749</v>
      </c>
      <c r="AA18" s="1">
        <v>1.4999999999999999E-2</v>
      </c>
      <c r="AB18" s="1">
        <v>0</v>
      </c>
      <c r="AC18" s="1">
        <v>4</v>
      </c>
      <c r="AD18" s="1">
        <v>37.828282828282831</v>
      </c>
      <c r="AE18" s="1">
        <v>39.545454545454547</v>
      </c>
      <c r="AF18" s="1">
        <v>22.626262626262626</v>
      </c>
      <c r="AG18" s="1">
        <v>64.338537387017254</v>
      </c>
      <c r="AH18" s="2">
        <v>0.13133640552995393</v>
      </c>
      <c r="AI18" s="1">
        <v>0.41540404040404044</v>
      </c>
      <c r="AJ18" s="1">
        <v>0.37828282828282833</v>
      </c>
      <c r="AM18" s="1">
        <v>1356.5106106479809</v>
      </c>
      <c r="AN18" s="1">
        <v>1391.911010742188</v>
      </c>
      <c r="AO18" s="1">
        <v>0.91525089740753174</v>
      </c>
      <c r="AP18" s="1">
        <v>1359.476318359375</v>
      </c>
      <c r="AS18" s="1">
        <v>1.325473427772522</v>
      </c>
      <c r="AV18" s="1">
        <v>1</v>
      </c>
    </row>
    <row r="19" spans="1:48" s="1" customFormat="1" x14ac:dyDescent="0.3">
      <c r="A19" s="1">
        <v>2</v>
      </c>
      <c r="B19" s="1">
        <v>52.14</v>
      </c>
      <c r="C19" s="1">
        <v>0.23</v>
      </c>
      <c r="D19" s="1">
        <v>0.83</v>
      </c>
      <c r="E19" s="1">
        <v>0.4</v>
      </c>
      <c r="F19" s="1">
        <v>13.56</v>
      </c>
      <c r="G19" s="1">
        <v>0.41</v>
      </c>
      <c r="H19" s="1">
        <v>13.72</v>
      </c>
      <c r="I19" s="1">
        <v>18.46</v>
      </c>
      <c r="J19" s="1">
        <v>0.25</v>
      </c>
      <c r="K19" s="1">
        <v>0</v>
      </c>
      <c r="L19" s="1">
        <v>0</v>
      </c>
      <c r="M19" s="1">
        <v>0</v>
      </c>
      <c r="N19" s="1">
        <v>100</v>
      </c>
      <c r="O19" s="1" t="s">
        <v>83</v>
      </c>
      <c r="P19" t="str" cm="1">
        <f t="array" ref="P19">_xlfn.IFS(A19=2,"Core",A19=1,"Rim",TRUE,"Mantle")</f>
        <v>Core</v>
      </c>
      <c r="Q19" s="1" t="s">
        <v>58</v>
      </c>
      <c r="R19" s="1">
        <v>1.9670000000000001</v>
      </c>
      <c r="S19" s="1">
        <v>7.0000000000000001E-3</v>
      </c>
      <c r="T19" s="1">
        <v>3.6999999999999998E-2</v>
      </c>
      <c r="U19" s="1">
        <v>1.2E-2</v>
      </c>
      <c r="V19" s="1">
        <v>2.1999999999999999E-2</v>
      </c>
      <c r="W19" s="1">
        <v>0.40600000000000003</v>
      </c>
      <c r="X19" s="1">
        <v>1.2999999999999999E-2</v>
      </c>
      <c r="Y19" s="1">
        <v>0.77200000000000002</v>
      </c>
      <c r="Z19" s="1">
        <v>0.746</v>
      </c>
      <c r="AA19" s="1">
        <v>1.7999999999999999E-2</v>
      </c>
      <c r="AB19" s="1">
        <v>0</v>
      </c>
      <c r="AC19" s="1">
        <v>4</v>
      </c>
      <c r="AD19" s="1">
        <v>38.080653394589078</v>
      </c>
      <c r="AE19" s="1">
        <v>39.407861153649826</v>
      </c>
      <c r="AF19" s="1">
        <v>22.511485451761107</v>
      </c>
      <c r="AG19" s="1">
        <v>64.333333333333343</v>
      </c>
      <c r="AH19" s="2">
        <v>5.1401869158878497E-2</v>
      </c>
      <c r="AI19" s="1">
        <v>0.41551812149055645</v>
      </c>
      <c r="AJ19" s="1">
        <v>0.38080653394589076</v>
      </c>
      <c r="AL19" s="1">
        <v>-0.1542368772727549</v>
      </c>
      <c r="AM19" s="1">
        <v>1371.544581885493</v>
      </c>
      <c r="AN19" s="1">
        <v>1384.936157226562</v>
      </c>
      <c r="AO19" s="1">
        <v>0.99600189924240112</v>
      </c>
      <c r="AP19" s="1">
        <v>1368.221435546875</v>
      </c>
      <c r="AQ19" s="1">
        <v>1388.0583115670311</v>
      </c>
      <c r="AR19" s="1">
        <v>1391.149785951422</v>
      </c>
      <c r="AS19" s="1">
        <v>1.703269243240356</v>
      </c>
      <c r="AT19" s="1">
        <v>-0.55278476597595727</v>
      </c>
      <c r="AU19" s="1">
        <v>-0.1728546920383813</v>
      </c>
      <c r="AV19" s="1">
        <v>1</v>
      </c>
    </row>
    <row r="20" spans="1:48" s="1" customFormat="1" x14ac:dyDescent="0.3">
      <c r="A20" s="1">
        <v>2</v>
      </c>
      <c r="B20" s="1">
        <v>52.667000000000002</v>
      </c>
      <c r="C20" s="1">
        <v>0.17</v>
      </c>
      <c r="D20" s="1">
        <v>0.83799999999999997</v>
      </c>
      <c r="E20" s="1">
        <v>0.441</v>
      </c>
      <c r="F20" s="1">
        <v>13.606999999999999</v>
      </c>
      <c r="G20" s="1">
        <v>0.51200000000000001</v>
      </c>
      <c r="H20" s="1">
        <v>13.754</v>
      </c>
      <c r="I20" s="1">
        <v>18.295000000000002</v>
      </c>
      <c r="J20" s="1">
        <v>0.217</v>
      </c>
      <c r="K20" s="1">
        <v>0</v>
      </c>
      <c r="L20" s="1">
        <v>0</v>
      </c>
      <c r="M20" s="1">
        <v>0</v>
      </c>
      <c r="N20" s="1">
        <v>100.50100000000002</v>
      </c>
      <c r="O20" s="1" t="s">
        <v>83</v>
      </c>
      <c r="P20" t="str" cm="1">
        <f t="array" ref="P20">_xlfn.IFS(A20=2,"Core",A20=1,"Rim",TRUE,"Mantle")</f>
        <v>Core</v>
      </c>
      <c r="Q20" s="1" t="s">
        <v>52</v>
      </c>
      <c r="R20" s="1">
        <v>1.978</v>
      </c>
      <c r="S20" s="1">
        <v>5.0000000000000001E-3</v>
      </c>
      <c r="T20" s="1">
        <v>3.6999999999999998E-2</v>
      </c>
      <c r="U20" s="1">
        <v>1.2999999999999999E-2</v>
      </c>
      <c r="V20" s="1">
        <v>0</v>
      </c>
      <c r="W20" s="1">
        <v>0.42699999999999999</v>
      </c>
      <c r="X20" s="1">
        <v>1.6E-2</v>
      </c>
      <c r="Y20" s="1">
        <v>0.77</v>
      </c>
      <c r="Z20" s="1">
        <v>0.73599999999999999</v>
      </c>
      <c r="AA20" s="1">
        <v>1.6E-2</v>
      </c>
      <c r="AB20" s="1">
        <v>0</v>
      </c>
      <c r="AC20" s="1">
        <v>4</v>
      </c>
      <c r="AD20" s="2">
        <v>37.762955361723954</v>
      </c>
      <c r="AE20" s="2">
        <v>39.507439712673168</v>
      </c>
      <c r="AF20" s="2">
        <v>22.729604925602871</v>
      </c>
      <c r="AG20" s="2">
        <v>64.327485380116954</v>
      </c>
      <c r="AH20" s="2">
        <v>0</v>
      </c>
      <c r="AI20" s="2">
        <v>0.41611082606464844</v>
      </c>
      <c r="AJ20" s="2">
        <v>0.37762955361723954</v>
      </c>
      <c r="AL20" s="1">
        <v>0.5451911854251783</v>
      </c>
      <c r="AM20" s="1">
        <v>1368.4998681947291</v>
      </c>
      <c r="AN20" s="1">
        <v>1395.170043945312</v>
      </c>
      <c r="AO20" s="1">
        <v>0.82080060243606567</v>
      </c>
      <c r="AP20" s="1">
        <v>1350.83447265625</v>
      </c>
      <c r="AQ20" s="1">
        <v>1406.084749328083</v>
      </c>
      <c r="AR20" s="1">
        <v>1417.016901027624</v>
      </c>
      <c r="AS20" s="1">
        <v>1.614391565322876</v>
      </c>
      <c r="AT20" s="1">
        <v>1.2829180206463211</v>
      </c>
      <c r="AU20" s="1">
        <v>2.6234846414288149</v>
      </c>
      <c r="AV20" s="1">
        <v>1</v>
      </c>
    </row>
    <row r="21" spans="1:48" s="1" customFormat="1" x14ac:dyDescent="0.3">
      <c r="A21" s="1">
        <v>2</v>
      </c>
      <c r="B21" s="1">
        <v>52.027999999999999</v>
      </c>
      <c r="C21" s="1">
        <v>0.17299999999999999</v>
      </c>
      <c r="D21" s="1">
        <v>0.88100000000000001</v>
      </c>
      <c r="E21" s="1">
        <v>0.39700000000000002</v>
      </c>
      <c r="F21" s="1">
        <v>13.287000000000001</v>
      </c>
      <c r="G21" s="1">
        <v>0.41499999999999998</v>
      </c>
      <c r="H21" s="1">
        <v>13.388999999999999</v>
      </c>
      <c r="I21" s="1">
        <v>18.465</v>
      </c>
      <c r="J21" s="1">
        <v>0.254</v>
      </c>
      <c r="K21" s="1">
        <v>0</v>
      </c>
      <c r="L21" s="1">
        <v>0</v>
      </c>
      <c r="M21" s="1">
        <v>0</v>
      </c>
      <c r="N21" s="1">
        <v>99.289000000000016</v>
      </c>
      <c r="O21" s="1" t="s">
        <v>83</v>
      </c>
      <c r="P21" t="str" cm="1">
        <f t="array" ref="P21">_xlfn.IFS(A21=2,"Core",A21=1,"Rim",TRUE,"Mantle")</f>
        <v>Core</v>
      </c>
      <c r="Q21" s="1" t="s">
        <v>53</v>
      </c>
      <c r="R21" s="1">
        <v>1.978</v>
      </c>
      <c r="S21" s="1">
        <v>5.0000000000000001E-3</v>
      </c>
      <c r="T21" s="1">
        <v>3.9E-2</v>
      </c>
      <c r="U21" s="1">
        <v>1.2E-2</v>
      </c>
      <c r="V21" s="1">
        <v>1E-3</v>
      </c>
      <c r="W21" s="1">
        <v>0.42099999999999999</v>
      </c>
      <c r="X21" s="1">
        <v>1.2999999999999999E-2</v>
      </c>
      <c r="Y21" s="1">
        <v>0.75900000000000001</v>
      </c>
      <c r="Z21" s="1">
        <v>0.752</v>
      </c>
      <c r="AA21" s="1">
        <v>1.9E-2</v>
      </c>
      <c r="AB21" s="1">
        <v>0</v>
      </c>
      <c r="AC21" s="1">
        <v>4</v>
      </c>
      <c r="AD21" s="2">
        <v>38.643371017471736</v>
      </c>
      <c r="AE21" s="2">
        <v>39.003083247687556</v>
      </c>
      <c r="AF21" s="2">
        <v>22.353545734840701</v>
      </c>
      <c r="AG21" s="2">
        <v>64.322033898305079</v>
      </c>
      <c r="AH21" s="2">
        <v>2.3696682464454978E-3</v>
      </c>
      <c r="AI21" s="2">
        <v>0.41675231243576571</v>
      </c>
      <c r="AJ21" s="2">
        <v>0.38643371017471734</v>
      </c>
      <c r="AL21" s="1">
        <v>0.80689866143864464</v>
      </c>
      <c r="AM21" s="1">
        <v>1377.196814241898</v>
      </c>
      <c r="AN21" s="1">
        <v>1392.647705078125</v>
      </c>
      <c r="AO21" s="1">
        <v>0.93404191732406616</v>
      </c>
      <c r="AP21" s="1">
        <v>1358.0634765625</v>
      </c>
      <c r="AQ21" s="1">
        <v>1407.571224580508</v>
      </c>
      <c r="AR21" s="1">
        <v>1418.898602211596</v>
      </c>
      <c r="AS21" s="1">
        <v>1.671956062316895</v>
      </c>
      <c r="AT21" s="1">
        <v>1.586936591230824</v>
      </c>
      <c r="AU21" s="1">
        <v>2.9769478901839288</v>
      </c>
      <c r="AV21" s="1">
        <v>1</v>
      </c>
    </row>
    <row r="22" spans="1:48" s="1" customFormat="1" x14ac:dyDescent="0.3">
      <c r="A22" s="1">
        <v>2</v>
      </c>
      <c r="B22" s="1">
        <v>52.02</v>
      </c>
      <c r="C22" s="1">
        <v>0.23</v>
      </c>
      <c r="D22" s="1">
        <v>0.8</v>
      </c>
      <c r="E22" s="1">
        <v>0.41</v>
      </c>
      <c r="F22" s="1">
        <v>13.68</v>
      </c>
      <c r="G22" s="1">
        <v>0.43</v>
      </c>
      <c r="H22" s="1">
        <v>13.81</v>
      </c>
      <c r="I22" s="1">
        <v>18.559999999999999</v>
      </c>
      <c r="J22" s="1">
        <v>0.23</v>
      </c>
      <c r="K22" s="1">
        <v>0</v>
      </c>
      <c r="L22" s="1">
        <v>0</v>
      </c>
      <c r="M22" s="1">
        <v>0</v>
      </c>
      <c r="N22" s="1">
        <v>100.17</v>
      </c>
      <c r="O22" s="1" t="s">
        <v>83</v>
      </c>
      <c r="P22" t="str" cm="1">
        <f t="array" ref="P22">_xlfn.IFS(A22=2,"Core",A22=1,"Rim",TRUE,"Mantle")</f>
        <v>Core</v>
      </c>
      <c r="Q22" s="1" t="s">
        <v>58</v>
      </c>
      <c r="R22" s="1">
        <v>1.96</v>
      </c>
      <c r="S22" s="1">
        <v>7.0000000000000001E-3</v>
      </c>
      <c r="T22" s="1">
        <v>3.5999999999999997E-2</v>
      </c>
      <c r="U22" s="1">
        <v>1.2E-2</v>
      </c>
      <c r="V22" s="1">
        <v>3.6999999999999998E-2</v>
      </c>
      <c r="W22" s="1">
        <v>0.39400000000000002</v>
      </c>
      <c r="X22" s="1">
        <v>1.4E-2</v>
      </c>
      <c r="Y22" s="1">
        <v>0.77500000000000002</v>
      </c>
      <c r="Z22" s="1">
        <v>0.749</v>
      </c>
      <c r="AA22" s="1">
        <v>1.7000000000000001E-2</v>
      </c>
      <c r="AB22" s="1">
        <v>0</v>
      </c>
      <c r="AC22" s="1">
        <v>4</v>
      </c>
      <c r="AD22" s="1">
        <v>38.039614017267645</v>
      </c>
      <c r="AE22" s="1">
        <v>39.360081259522595</v>
      </c>
      <c r="AF22" s="1">
        <v>22.600304723209749</v>
      </c>
      <c r="AG22" s="1">
        <v>64.262023217247105</v>
      </c>
      <c r="AH22" s="2">
        <v>8.584686774941995E-2</v>
      </c>
      <c r="AI22" s="1">
        <v>0.41620111731843573</v>
      </c>
      <c r="AJ22" s="1">
        <v>0.38039614017267648</v>
      </c>
      <c r="AL22" s="1">
        <v>-1.2073797552651051</v>
      </c>
      <c r="AM22" s="1">
        <v>1363.1840901511021</v>
      </c>
      <c r="AN22" s="1">
        <v>1390.78173828125</v>
      </c>
      <c r="AO22" s="1">
        <v>0.9357832670211792</v>
      </c>
      <c r="AP22" s="1">
        <v>1366.114379882812</v>
      </c>
      <c r="AQ22" s="1">
        <v>1347.1611071240691</v>
      </c>
      <c r="AR22" s="1">
        <v>1345.8453354881999</v>
      </c>
      <c r="AS22" s="1">
        <v>1.3261309862136841</v>
      </c>
      <c r="AT22" s="1">
        <v>-5.4569232480635037</v>
      </c>
      <c r="AU22" s="1">
        <v>-5.6187455459231952</v>
      </c>
      <c r="AV22" s="1">
        <v>1</v>
      </c>
    </row>
    <row r="23" spans="1:48" s="1" customFormat="1" x14ac:dyDescent="0.3">
      <c r="A23" s="1">
        <v>2</v>
      </c>
      <c r="B23" s="1">
        <v>51.79</v>
      </c>
      <c r="C23" s="1">
        <v>0.22</v>
      </c>
      <c r="D23" s="1">
        <v>0.85</v>
      </c>
      <c r="E23" s="1">
        <v>0.39</v>
      </c>
      <c r="F23" s="1">
        <v>13.72</v>
      </c>
      <c r="G23" s="1">
        <v>0.4</v>
      </c>
      <c r="H23" s="1">
        <v>13.83</v>
      </c>
      <c r="I23" s="1">
        <v>18.5</v>
      </c>
      <c r="J23" s="1">
        <v>0.21</v>
      </c>
      <c r="K23" s="1">
        <v>0</v>
      </c>
      <c r="L23" s="1">
        <v>0</v>
      </c>
      <c r="M23" s="1">
        <v>0</v>
      </c>
      <c r="N23" s="1">
        <v>99.91</v>
      </c>
      <c r="O23" s="1" t="s">
        <v>83</v>
      </c>
      <c r="P23" t="str" cm="1">
        <f t="array" ref="P23">_xlfn.IFS(A23=2,"Core",A23=1,"Rim",TRUE,"Mantle")</f>
        <v>Core</v>
      </c>
      <c r="Q23" s="1" t="s">
        <v>58</v>
      </c>
      <c r="R23" s="1">
        <v>1.956</v>
      </c>
      <c r="S23" s="1">
        <v>6.0000000000000001E-3</v>
      </c>
      <c r="T23" s="1">
        <v>3.7999999999999999E-2</v>
      </c>
      <c r="U23" s="1">
        <v>1.2E-2</v>
      </c>
      <c r="V23" s="1">
        <v>4.2000000000000003E-2</v>
      </c>
      <c r="W23" s="1">
        <v>0.39200000000000002</v>
      </c>
      <c r="X23" s="1">
        <v>1.2999999999999999E-2</v>
      </c>
      <c r="Y23" s="1">
        <v>0.77800000000000002</v>
      </c>
      <c r="Z23" s="1">
        <v>0.749</v>
      </c>
      <c r="AA23" s="1">
        <v>1.4999999999999999E-2</v>
      </c>
      <c r="AB23" s="1">
        <v>0</v>
      </c>
      <c r="AC23" s="1">
        <v>4</v>
      </c>
      <c r="AD23" s="1">
        <v>37.943262411347519</v>
      </c>
      <c r="AE23" s="1">
        <v>39.412360688956433</v>
      </c>
      <c r="AF23" s="1">
        <v>22.644376899696049</v>
      </c>
      <c r="AG23" s="1">
        <v>64.191419141914196</v>
      </c>
      <c r="AH23" s="2">
        <v>9.6774193548387094E-2</v>
      </c>
      <c r="AI23" s="1">
        <v>0.41616008105369806</v>
      </c>
      <c r="AJ23" s="1">
        <v>0.37943262411347517</v>
      </c>
      <c r="AL23" s="1">
        <v>-1.516482564077108</v>
      </c>
      <c r="AM23" s="1">
        <v>1363.2575292703259</v>
      </c>
      <c r="AN23" s="1">
        <v>1382.453735351562</v>
      </c>
      <c r="AO23" s="1">
        <v>0.82132309675216675</v>
      </c>
      <c r="AP23" s="1">
        <v>1367.419189453125</v>
      </c>
      <c r="AQ23" s="1">
        <v>1329.9097022795031</v>
      </c>
      <c r="AR23" s="1">
        <v>1328.344413248793</v>
      </c>
      <c r="AS23" s="1">
        <v>1.448218464851379</v>
      </c>
      <c r="AT23" s="1">
        <v>-7.5633164988130366</v>
      </c>
      <c r="AU23" s="1">
        <v>-7.755844102413743</v>
      </c>
      <c r="AV23" s="1">
        <v>1</v>
      </c>
    </row>
    <row r="24" spans="1:48" s="1" customFormat="1" x14ac:dyDescent="0.3">
      <c r="A24" s="1">
        <v>2</v>
      </c>
      <c r="B24" s="1">
        <v>52.01</v>
      </c>
      <c r="C24" s="1">
        <v>0.22</v>
      </c>
      <c r="D24" s="1">
        <v>0.84</v>
      </c>
      <c r="E24" s="1">
        <v>0.41</v>
      </c>
      <c r="F24" s="1">
        <v>13.61</v>
      </c>
      <c r="G24" s="1">
        <v>0.43</v>
      </c>
      <c r="H24" s="1">
        <v>13.64</v>
      </c>
      <c r="I24" s="1">
        <v>18.71</v>
      </c>
      <c r="J24" s="1">
        <v>0.22</v>
      </c>
      <c r="K24" s="1">
        <v>0</v>
      </c>
      <c r="L24" s="1">
        <v>0</v>
      </c>
      <c r="M24" s="1">
        <v>0</v>
      </c>
      <c r="N24" s="1">
        <v>100.09</v>
      </c>
      <c r="O24" s="1" t="s">
        <v>83</v>
      </c>
      <c r="P24" t="str" cm="1">
        <f t="array" ref="P24">_xlfn.IFS(A24=2,"Core",A24=1,"Rim",TRUE,"Mantle")</f>
        <v>Core</v>
      </c>
      <c r="Q24" s="1" t="s">
        <v>58</v>
      </c>
      <c r="R24" s="1">
        <v>1.962</v>
      </c>
      <c r="S24" s="1">
        <v>6.0000000000000001E-3</v>
      </c>
      <c r="T24" s="1">
        <v>3.6999999999999998E-2</v>
      </c>
      <c r="U24" s="1">
        <v>1.2E-2</v>
      </c>
      <c r="V24" s="1">
        <v>0.03</v>
      </c>
      <c r="W24" s="1">
        <v>0.39900000000000002</v>
      </c>
      <c r="X24" s="1">
        <v>1.4E-2</v>
      </c>
      <c r="Y24" s="1">
        <v>0.76700000000000002</v>
      </c>
      <c r="Z24" s="1">
        <v>0.75600000000000001</v>
      </c>
      <c r="AA24" s="1">
        <v>1.6E-2</v>
      </c>
      <c r="AB24" s="1">
        <v>0</v>
      </c>
      <c r="AC24" s="1">
        <v>4</v>
      </c>
      <c r="AD24" s="1">
        <v>38.45371312309257</v>
      </c>
      <c r="AE24" s="1">
        <v>39.013224821973544</v>
      </c>
      <c r="AF24" s="1">
        <v>22.533062054933879</v>
      </c>
      <c r="AG24" s="1">
        <v>64.130434782608702</v>
      </c>
      <c r="AH24" s="2">
        <v>6.9930069930069921E-2</v>
      </c>
      <c r="AI24" s="1">
        <v>0.41759918616480163</v>
      </c>
      <c r="AJ24" s="1">
        <v>0.3845371312309257</v>
      </c>
      <c r="AL24" s="1">
        <v>-0.97099524520773528</v>
      </c>
      <c r="AM24" s="1">
        <v>1362.8813375054549</v>
      </c>
      <c r="AN24" s="1">
        <v>1395.2841796875</v>
      </c>
      <c r="AO24" s="1">
        <v>0.87549728155136108</v>
      </c>
      <c r="AP24" s="1">
        <v>1362.147827148438</v>
      </c>
      <c r="AQ24" s="1">
        <v>1370.8249443730399</v>
      </c>
      <c r="AR24" s="1">
        <v>1373.2674325886219</v>
      </c>
      <c r="AS24" s="1">
        <v>1.384098172187805</v>
      </c>
      <c r="AT24" s="1">
        <v>-2.5500247679237869</v>
      </c>
      <c r="AU24" s="1">
        <v>-2.2496375368036539</v>
      </c>
      <c r="AV24" s="1">
        <v>1</v>
      </c>
    </row>
    <row r="25" spans="1:48" s="1" customFormat="1" x14ac:dyDescent="0.3">
      <c r="A25" s="1">
        <v>2</v>
      </c>
      <c r="B25" s="1">
        <v>52.42</v>
      </c>
      <c r="C25" s="1">
        <v>0.22</v>
      </c>
      <c r="D25" s="1">
        <v>0.88</v>
      </c>
      <c r="E25" s="1">
        <v>0.38</v>
      </c>
      <c r="F25" s="1">
        <v>13.72</v>
      </c>
      <c r="G25" s="1">
        <v>0.37</v>
      </c>
      <c r="H25" s="1">
        <v>13.7</v>
      </c>
      <c r="I25" s="1">
        <v>18.690000000000001</v>
      </c>
      <c r="J25" s="1">
        <v>0.21</v>
      </c>
      <c r="K25" s="1">
        <v>0</v>
      </c>
      <c r="L25" s="1">
        <v>0</v>
      </c>
      <c r="M25" s="1">
        <v>0</v>
      </c>
      <c r="N25" s="1">
        <v>100.59</v>
      </c>
      <c r="O25" s="1" t="s">
        <v>83</v>
      </c>
      <c r="P25" t="str" cm="1">
        <f t="array" ref="P25">_xlfn.IFS(A25=2,"Core",A25=1,"Rim",TRUE,"Mantle")</f>
        <v>Core</v>
      </c>
      <c r="Q25" s="1" t="s">
        <v>58</v>
      </c>
      <c r="R25" s="1">
        <v>1.968</v>
      </c>
      <c r="S25" s="1">
        <v>6.0000000000000001E-3</v>
      </c>
      <c r="T25" s="1">
        <v>3.9E-2</v>
      </c>
      <c r="U25" s="1">
        <v>1.0999999999999999E-2</v>
      </c>
      <c r="V25" s="1">
        <v>1.7000000000000001E-2</v>
      </c>
      <c r="W25" s="1">
        <v>0.41299999999999998</v>
      </c>
      <c r="X25" s="1">
        <v>1.2E-2</v>
      </c>
      <c r="Y25" s="1">
        <v>0.76600000000000001</v>
      </c>
      <c r="Z25" s="1">
        <v>0.752</v>
      </c>
      <c r="AA25" s="1">
        <v>1.4999999999999999E-2</v>
      </c>
      <c r="AB25" s="1">
        <v>0</v>
      </c>
      <c r="AC25" s="1">
        <v>4</v>
      </c>
      <c r="AD25" s="1">
        <v>38.367346938775512</v>
      </c>
      <c r="AE25" s="1">
        <v>39.08163265306122</v>
      </c>
      <c r="AF25" s="1">
        <v>22.551020408163268</v>
      </c>
      <c r="AG25" s="1">
        <v>64.046822742474916</v>
      </c>
      <c r="AH25" s="2">
        <v>3.9534883720930239E-2</v>
      </c>
      <c r="AI25" s="1">
        <v>0.41734693877551021</v>
      </c>
      <c r="AJ25" s="1">
        <v>0.3836734693877551</v>
      </c>
      <c r="AL25" s="1">
        <v>-0.42171425577284077</v>
      </c>
      <c r="AM25" s="1">
        <v>1371.4916001620741</v>
      </c>
      <c r="AN25" s="1">
        <v>1383.363891601562</v>
      </c>
      <c r="AO25" s="1">
        <v>0.83115881681442261</v>
      </c>
      <c r="AP25" s="1">
        <v>1372.876708984375</v>
      </c>
      <c r="AQ25" s="1">
        <v>1388.8009744197409</v>
      </c>
      <c r="AR25" s="1">
        <v>1396.1486479082009</v>
      </c>
      <c r="AS25" s="1">
        <v>1.523211598396301</v>
      </c>
      <c r="AT25" s="1">
        <v>-0.4039011751324324</v>
      </c>
      <c r="AU25" s="1">
        <v>0.49940388360886168</v>
      </c>
      <c r="AV25" s="1">
        <v>1</v>
      </c>
    </row>
    <row r="26" spans="1:48" s="1" customFormat="1" x14ac:dyDescent="0.3">
      <c r="A26" s="1">
        <v>2</v>
      </c>
      <c r="B26" s="1">
        <v>52.070999999999998</v>
      </c>
      <c r="C26" s="1">
        <v>0.27800000000000002</v>
      </c>
      <c r="D26" s="1">
        <v>0.97899999999999998</v>
      </c>
      <c r="E26" s="1">
        <v>0.375</v>
      </c>
      <c r="F26" s="1">
        <v>13.909000000000001</v>
      </c>
      <c r="G26" s="1">
        <v>0.42699999999999999</v>
      </c>
      <c r="H26" s="1">
        <v>13.423</v>
      </c>
      <c r="I26" s="1">
        <v>18.533999999999999</v>
      </c>
      <c r="J26" s="1">
        <v>0.21099999999999999</v>
      </c>
      <c r="K26" s="1">
        <v>0</v>
      </c>
      <c r="L26" s="1">
        <v>0</v>
      </c>
      <c r="M26" s="1">
        <v>0</v>
      </c>
      <c r="N26" s="1">
        <v>100.20700000000001</v>
      </c>
      <c r="O26" s="1" t="s">
        <v>83</v>
      </c>
      <c r="P26" t="str" cm="1">
        <f t="array" ref="P26">_xlfn.IFS(A26=2,"Core",A26=1,"Rim",TRUE,"Mantle")</f>
        <v>Core</v>
      </c>
      <c r="Q26" s="1" t="s">
        <v>52</v>
      </c>
      <c r="R26" s="1">
        <v>1.9650000000000001</v>
      </c>
      <c r="S26" s="1">
        <v>8.0000000000000002E-3</v>
      </c>
      <c r="T26" s="1">
        <v>4.3999999999999997E-2</v>
      </c>
      <c r="U26" s="1">
        <v>1.0999999999999999E-2</v>
      </c>
      <c r="V26" s="1">
        <v>1.4999999999999999E-2</v>
      </c>
      <c r="W26" s="1">
        <v>0.42399999999999999</v>
      </c>
      <c r="X26" s="1">
        <v>1.4E-2</v>
      </c>
      <c r="Y26" s="1">
        <v>0.755</v>
      </c>
      <c r="Z26" s="1">
        <v>0.749</v>
      </c>
      <c r="AA26" s="1">
        <v>1.4999999999999999E-2</v>
      </c>
      <c r="AB26" s="1">
        <v>0</v>
      </c>
      <c r="AC26" s="1">
        <v>4</v>
      </c>
      <c r="AD26" s="2">
        <v>38.272866632600916</v>
      </c>
      <c r="AE26" s="2">
        <v>38.579458354624421</v>
      </c>
      <c r="AF26" s="2">
        <v>23.147675012774656</v>
      </c>
      <c r="AG26" s="2">
        <v>64.037319762510606</v>
      </c>
      <c r="AH26" s="2">
        <v>3.4168564920273349E-2</v>
      </c>
      <c r="AI26" s="2">
        <v>0.4228410832907511</v>
      </c>
      <c r="AJ26" s="2">
        <v>0.38272866632600916</v>
      </c>
      <c r="AL26" s="1">
        <v>-0.19077773851048721</v>
      </c>
      <c r="AM26" s="1">
        <v>1365.113586407067</v>
      </c>
      <c r="AN26" s="1">
        <v>1387.160034179688</v>
      </c>
      <c r="AO26" s="1">
        <v>0.84118384122848511</v>
      </c>
      <c r="AP26" s="1">
        <v>1360.656494140625</v>
      </c>
      <c r="AQ26" s="1">
        <v>1389.991335731889</v>
      </c>
      <c r="AR26" s="1">
        <v>1397.5904491697841</v>
      </c>
      <c r="AS26" s="1">
        <v>1.3112801313400271</v>
      </c>
      <c r="AT26" s="1">
        <v>9.4444067362928763E-2</v>
      </c>
      <c r="AU26" s="1">
        <v>1.03058496008603</v>
      </c>
      <c r="AV26" s="1">
        <v>1</v>
      </c>
    </row>
    <row r="27" spans="1:48" s="1" customFormat="1" x14ac:dyDescent="0.3">
      <c r="A27" s="1">
        <v>2</v>
      </c>
      <c r="B27" s="1">
        <v>52.442</v>
      </c>
      <c r="C27" s="1">
        <v>0.22</v>
      </c>
      <c r="D27" s="1">
        <v>0.83699999999999997</v>
      </c>
      <c r="E27" s="1">
        <v>0.39400000000000002</v>
      </c>
      <c r="F27" s="1">
        <v>13.744999999999999</v>
      </c>
      <c r="G27" s="1">
        <v>0.39900000000000002</v>
      </c>
      <c r="H27" s="1">
        <v>13.728</v>
      </c>
      <c r="I27" s="1">
        <v>18.105</v>
      </c>
      <c r="J27" s="1">
        <v>0.23300000000000001</v>
      </c>
      <c r="K27" s="1">
        <v>0</v>
      </c>
      <c r="L27" s="1">
        <v>0</v>
      </c>
      <c r="M27" s="1">
        <v>0</v>
      </c>
      <c r="N27" s="1">
        <v>100.10300000000001</v>
      </c>
      <c r="O27" s="1" t="s">
        <v>83</v>
      </c>
      <c r="P27" t="str" cm="1">
        <f t="array" ref="P27">_xlfn.IFS(A27=2,"Core",A27=1,"Rim",TRUE,"Mantle")</f>
        <v>Core</v>
      </c>
      <c r="Q27" s="1" t="s">
        <v>52</v>
      </c>
      <c r="R27" s="1">
        <v>1.978</v>
      </c>
      <c r="S27" s="1">
        <v>6.0000000000000001E-3</v>
      </c>
      <c r="T27" s="1">
        <v>3.6999999999999998E-2</v>
      </c>
      <c r="U27" s="1">
        <v>1.2E-2</v>
      </c>
      <c r="V27" s="1">
        <v>0</v>
      </c>
      <c r="W27" s="1">
        <v>0.434</v>
      </c>
      <c r="X27" s="1">
        <v>1.2999999999999999E-2</v>
      </c>
      <c r="Y27" s="1">
        <v>0.77200000000000002</v>
      </c>
      <c r="Z27" s="1">
        <v>0.73199999999999998</v>
      </c>
      <c r="AA27" s="1">
        <v>1.7000000000000001E-2</v>
      </c>
      <c r="AB27" s="1">
        <v>0</v>
      </c>
      <c r="AC27" s="1">
        <v>4</v>
      </c>
      <c r="AD27" s="2">
        <v>37.519220912352644</v>
      </c>
      <c r="AE27" s="2">
        <v>39.569451563300873</v>
      </c>
      <c r="AF27" s="2">
        <v>22.91132752434649</v>
      </c>
      <c r="AG27" s="2">
        <v>64.013266998341635</v>
      </c>
      <c r="AH27" s="2">
        <v>0</v>
      </c>
      <c r="AI27" s="2">
        <v>0.41670937980522815</v>
      </c>
      <c r="AJ27" s="2">
        <v>0.37519220912352647</v>
      </c>
      <c r="AL27" s="1">
        <v>0.65821256233805059</v>
      </c>
      <c r="AM27" s="1">
        <v>1378.3587857818411</v>
      </c>
      <c r="AN27" s="1">
        <v>1381.662475585938</v>
      </c>
      <c r="AO27" s="1">
        <v>0.93635040521621704</v>
      </c>
      <c r="AP27" s="1">
        <v>1367.661254882812</v>
      </c>
      <c r="AQ27" s="1">
        <v>1404.905256563695</v>
      </c>
      <c r="AR27" s="1">
        <v>1414.369556849703</v>
      </c>
      <c r="AS27" s="1">
        <v>1.6194871664047239</v>
      </c>
      <c r="AT27" s="1">
        <v>1.410641990944896</v>
      </c>
      <c r="AU27" s="1">
        <v>2.5730465723913909</v>
      </c>
      <c r="AV27" s="1">
        <v>1</v>
      </c>
    </row>
    <row r="28" spans="1:48" s="1" customFormat="1" x14ac:dyDescent="0.3">
      <c r="A28" s="1">
        <v>2</v>
      </c>
      <c r="B28" s="1">
        <v>51.96</v>
      </c>
      <c r="C28" s="1">
        <v>0.24</v>
      </c>
      <c r="D28" s="1">
        <v>0.87</v>
      </c>
      <c r="E28" s="1">
        <v>0.39</v>
      </c>
      <c r="F28" s="1">
        <v>13.55</v>
      </c>
      <c r="G28" s="1">
        <v>0.39</v>
      </c>
      <c r="H28" s="1">
        <v>13.49</v>
      </c>
      <c r="I28" s="1">
        <v>18.55</v>
      </c>
      <c r="J28" s="1">
        <v>0.23</v>
      </c>
      <c r="K28" s="1">
        <v>0</v>
      </c>
      <c r="L28" s="1">
        <v>0</v>
      </c>
      <c r="M28" s="1">
        <v>0</v>
      </c>
      <c r="N28" s="1">
        <v>99.67</v>
      </c>
      <c r="O28" s="1" t="s">
        <v>83</v>
      </c>
      <c r="P28" t="str" cm="1">
        <f t="array" ref="P28">_xlfn.IFS(A28=2,"Core",A28=1,"Rim",TRUE,"Mantle")</f>
        <v>Core</v>
      </c>
      <c r="Q28" s="1" t="s">
        <v>58</v>
      </c>
      <c r="R28" s="1">
        <v>1.9690000000000001</v>
      </c>
      <c r="S28" s="1">
        <v>7.0000000000000001E-3</v>
      </c>
      <c r="T28" s="1">
        <v>3.9E-2</v>
      </c>
      <c r="U28" s="1">
        <v>1.2E-2</v>
      </c>
      <c r="V28" s="1">
        <v>1.4999999999999999E-2</v>
      </c>
      <c r="W28" s="1">
        <v>0.41399999999999998</v>
      </c>
      <c r="X28" s="1">
        <v>1.2999999999999999E-2</v>
      </c>
      <c r="Y28" s="1">
        <v>0.76200000000000001</v>
      </c>
      <c r="Z28" s="1">
        <v>0.753</v>
      </c>
      <c r="AA28" s="1">
        <v>1.7000000000000001E-2</v>
      </c>
      <c r="AB28" s="1">
        <v>0</v>
      </c>
      <c r="AC28" s="1">
        <v>4</v>
      </c>
      <c r="AD28" s="1">
        <v>38.477261113949922</v>
      </c>
      <c r="AE28" s="1">
        <v>38.937148696985183</v>
      </c>
      <c r="AF28" s="1">
        <v>22.585590189064895</v>
      </c>
      <c r="AG28" s="1">
        <v>63.979848866498749</v>
      </c>
      <c r="AH28" s="2">
        <v>3.4965034965034968E-2</v>
      </c>
      <c r="AI28" s="1">
        <v>0.41824220746039853</v>
      </c>
      <c r="AJ28" s="1">
        <v>0.38477261113949923</v>
      </c>
      <c r="AL28" s="1">
        <v>-0.16475752992957379</v>
      </c>
      <c r="AM28" s="1">
        <v>1371.1055242555169</v>
      </c>
      <c r="AN28" s="1">
        <v>1380.6923828125</v>
      </c>
      <c r="AO28" s="1">
        <v>0.88127082586288452</v>
      </c>
      <c r="AP28" s="1">
        <v>1369.065795898438</v>
      </c>
      <c r="AQ28" s="1">
        <v>1390.665106216301</v>
      </c>
      <c r="AR28" s="1">
        <v>1397.202883261612</v>
      </c>
      <c r="AS28" s="1">
        <v>1.6406311988830571</v>
      </c>
      <c r="AT28" s="1">
        <v>-0.11069859962753981</v>
      </c>
      <c r="AU28" s="1">
        <v>0.69334078620103057</v>
      </c>
      <c r="AV28" s="1">
        <v>1</v>
      </c>
    </row>
    <row r="29" spans="1:48" s="1" customFormat="1" x14ac:dyDescent="0.3">
      <c r="A29" s="1">
        <v>2</v>
      </c>
      <c r="B29" s="1">
        <v>51.805</v>
      </c>
      <c r="C29" s="1">
        <v>0.20300000000000001</v>
      </c>
      <c r="D29" s="1">
        <v>0.75900000000000001</v>
      </c>
      <c r="E29" s="1">
        <v>0.41299999999999998</v>
      </c>
      <c r="F29" s="1">
        <v>13.265000000000001</v>
      </c>
      <c r="G29" s="1">
        <v>0.41099999999999998</v>
      </c>
      <c r="H29" s="1">
        <v>13.208</v>
      </c>
      <c r="I29" s="1">
        <v>18.587</v>
      </c>
      <c r="J29" s="1">
        <v>0.23100000000000001</v>
      </c>
      <c r="K29" s="1">
        <v>0</v>
      </c>
      <c r="L29" s="1">
        <v>0</v>
      </c>
      <c r="M29" s="1">
        <v>0</v>
      </c>
      <c r="N29" s="1">
        <v>98.881999999999991</v>
      </c>
      <c r="O29" s="1" t="s">
        <v>83</v>
      </c>
      <c r="P29" t="str" cm="1">
        <f t="array" ref="P29">_xlfn.IFS(A29=2,"Core",A29=1,"Rim",TRUE,"Mantle")</f>
        <v>Core</v>
      </c>
      <c r="Q29" s="1" t="s">
        <v>53</v>
      </c>
      <c r="R29" s="1">
        <v>1.98</v>
      </c>
      <c r="S29" s="1">
        <v>6.0000000000000001E-3</v>
      </c>
      <c r="T29" s="1">
        <v>3.4000000000000002E-2</v>
      </c>
      <c r="U29" s="1">
        <v>1.2E-2</v>
      </c>
      <c r="V29" s="1">
        <v>0</v>
      </c>
      <c r="W29" s="1">
        <v>0.42399999999999999</v>
      </c>
      <c r="X29" s="1">
        <v>1.2999999999999999E-2</v>
      </c>
      <c r="Y29" s="1">
        <v>0.752</v>
      </c>
      <c r="Z29" s="1">
        <v>0.76100000000000001</v>
      </c>
      <c r="AA29" s="1">
        <v>1.7000000000000001E-2</v>
      </c>
      <c r="AB29" s="1">
        <v>0</v>
      </c>
      <c r="AC29" s="1">
        <v>4</v>
      </c>
      <c r="AD29" s="2">
        <v>39.025641025641029</v>
      </c>
      <c r="AE29" s="2">
        <v>38.564102564102562</v>
      </c>
      <c r="AF29" s="2">
        <v>22.410256410256409</v>
      </c>
      <c r="AG29" s="2">
        <v>63.945578231292522</v>
      </c>
      <c r="AH29" s="2">
        <v>0</v>
      </c>
      <c r="AI29" s="2">
        <v>0.41923076923076924</v>
      </c>
      <c r="AJ29" s="2">
        <v>0.39025641025641028</v>
      </c>
      <c r="AL29" s="1">
        <v>0.16592412465308831</v>
      </c>
      <c r="AM29" s="1">
        <v>1371.841925274992</v>
      </c>
      <c r="AN29" s="1">
        <v>1393.23974609375</v>
      </c>
      <c r="AO29" s="1">
        <v>0.93317639827728271</v>
      </c>
      <c r="AP29" s="1">
        <v>1361.218994140625</v>
      </c>
      <c r="AQ29" s="1">
        <v>1397.1012581291859</v>
      </c>
      <c r="AR29" s="1">
        <v>1407.5797633774839</v>
      </c>
      <c r="AS29" s="1">
        <v>1.683769106864929</v>
      </c>
      <c r="AT29" s="1">
        <v>0.51984011868171365</v>
      </c>
      <c r="AU29" s="1">
        <v>1.8073169162483269</v>
      </c>
      <c r="AV29" s="1">
        <v>1</v>
      </c>
    </row>
    <row r="30" spans="1:48" s="1" customFormat="1" x14ac:dyDescent="0.3">
      <c r="A30" s="1">
        <v>2</v>
      </c>
      <c r="B30" s="1">
        <v>52.396999999999998</v>
      </c>
      <c r="C30" s="1">
        <v>0.20499999999999999</v>
      </c>
      <c r="D30" s="1">
        <v>0.80100000000000005</v>
      </c>
      <c r="E30" s="1">
        <v>0.35299999999999998</v>
      </c>
      <c r="F30" s="1">
        <v>13.843</v>
      </c>
      <c r="G30" s="1">
        <v>0.40400000000000003</v>
      </c>
      <c r="H30" s="1">
        <v>13.73</v>
      </c>
      <c r="I30" s="1">
        <v>18.155999999999999</v>
      </c>
      <c r="J30" s="1">
        <v>0.183</v>
      </c>
      <c r="K30" s="1">
        <v>0</v>
      </c>
      <c r="L30" s="1">
        <v>0</v>
      </c>
      <c r="M30" s="1">
        <v>0</v>
      </c>
      <c r="N30" s="1">
        <v>100.07200000000002</v>
      </c>
      <c r="O30" s="1" t="s">
        <v>83</v>
      </c>
      <c r="P30" t="str" cm="1">
        <f t="array" ref="P30">_xlfn.IFS(A30=2,"Core",A30=1,"Rim",TRUE,"Mantle")</f>
        <v>Core</v>
      </c>
      <c r="Q30" s="1" t="s">
        <v>52</v>
      </c>
      <c r="R30" s="1">
        <v>1.978</v>
      </c>
      <c r="S30" s="1">
        <v>6.0000000000000001E-3</v>
      </c>
      <c r="T30" s="1">
        <v>3.5999999999999997E-2</v>
      </c>
      <c r="U30" s="1">
        <v>1.0999999999999999E-2</v>
      </c>
      <c r="V30" s="1">
        <v>0</v>
      </c>
      <c r="W30" s="1">
        <v>0.437</v>
      </c>
      <c r="X30" s="1">
        <v>1.2999999999999999E-2</v>
      </c>
      <c r="Y30" s="1">
        <v>0.77200000000000002</v>
      </c>
      <c r="Z30" s="1">
        <v>0.73399999999999999</v>
      </c>
      <c r="AA30" s="1">
        <v>1.2999999999999999E-2</v>
      </c>
      <c r="AB30" s="1">
        <v>0</v>
      </c>
      <c r="AC30" s="1">
        <v>4</v>
      </c>
      <c r="AD30" s="2">
        <v>37.525562372188134</v>
      </c>
      <c r="AE30" s="2">
        <v>39.468302658486706</v>
      </c>
      <c r="AF30" s="2">
        <v>23.006134969325153</v>
      </c>
      <c r="AG30" s="2">
        <v>63.854425144747729</v>
      </c>
      <c r="AH30" s="2">
        <v>0</v>
      </c>
      <c r="AI30" s="2">
        <v>0.41768916155419222</v>
      </c>
      <c r="AJ30" s="2">
        <v>0.37525562372188132</v>
      </c>
      <c r="AL30" s="1">
        <v>5.0293084911054109E-2</v>
      </c>
      <c r="AM30" s="1">
        <v>1372.7627002739109</v>
      </c>
      <c r="AN30" s="1">
        <v>1383.796752929688</v>
      </c>
      <c r="AO30" s="1">
        <v>1.070024251937866</v>
      </c>
      <c r="AP30" s="1">
        <v>1363.198974609375</v>
      </c>
      <c r="AQ30" s="1">
        <v>1398.97399675733</v>
      </c>
      <c r="AR30" s="1">
        <v>1410.606308337799</v>
      </c>
      <c r="AS30" s="1">
        <v>1.233629465103149</v>
      </c>
      <c r="AT30" s="1">
        <v>0.71632356287591392</v>
      </c>
      <c r="AU30" s="1">
        <v>2.145287136268204</v>
      </c>
      <c r="AV30" s="1">
        <v>0</v>
      </c>
    </row>
    <row r="31" spans="1:48" s="1" customFormat="1" x14ac:dyDescent="0.3">
      <c r="A31" s="1">
        <v>2</v>
      </c>
      <c r="B31" s="1">
        <v>51.957000000000001</v>
      </c>
      <c r="C31" s="1">
        <v>0.19700000000000001</v>
      </c>
      <c r="D31" s="1">
        <v>0.747</v>
      </c>
      <c r="E31" s="1">
        <v>0.40100000000000002</v>
      </c>
      <c r="F31" s="1">
        <v>13.406000000000001</v>
      </c>
      <c r="G31" s="1">
        <v>0.40799999999999997</v>
      </c>
      <c r="H31" s="1">
        <v>13.269</v>
      </c>
      <c r="I31" s="1">
        <v>18.504000000000001</v>
      </c>
      <c r="J31" s="1">
        <v>0.22800000000000001</v>
      </c>
      <c r="K31" s="1">
        <v>0</v>
      </c>
      <c r="L31" s="1">
        <v>0</v>
      </c>
      <c r="M31" s="1">
        <v>0</v>
      </c>
      <c r="N31" s="1">
        <v>99.117000000000019</v>
      </c>
      <c r="O31" s="1" t="s">
        <v>83</v>
      </c>
      <c r="P31" t="str" cm="1">
        <f t="array" ref="P31">_xlfn.IFS(A31=2,"Core",A31=1,"Rim",TRUE,"Mantle")</f>
        <v>Core</v>
      </c>
      <c r="Q31" s="1" t="s">
        <v>53</v>
      </c>
      <c r="R31" s="1">
        <v>1.9810000000000001</v>
      </c>
      <c r="S31" s="1">
        <v>6.0000000000000001E-3</v>
      </c>
      <c r="T31" s="1">
        <v>3.4000000000000002E-2</v>
      </c>
      <c r="U31" s="1">
        <v>1.2E-2</v>
      </c>
      <c r="V31" s="1">
        <v>0</v>
      </c>
      <c r="W31" s="1">
        <v>0.42699999999999999</v>
      </c>
      <c r="X31" s="1">
        <v>1.2999999999999999E-2</v>
      </c>
      <c r="Y31" s="1">
        <v>0.754</v>
      </c>
      <c r="Z31" s="1">
        <v>0.75600000000000001</v>
      </c>
      <c r="AA31" s="1">
        <v>1.7000000000000001E-2</v>
      </c>
      <c r="AB31" s="1">
        <v>0</v>
      </c>
      <c r="AC31" s="1">
        <v>3.9990000000000001</v>
      </c>
      <c r="AD31" s="2">
        <v>38.769230769230766</v>
      </c>
      <c r="AE31" s="2">
        <v>38.666666666666664</v>
      </c>
      <c r="AF31" s="2">
        <v>22.564102564102562</v>
      </c>
      <c r="AG31" s="2">
        <v>63.844199830651981</v>
      </c>
      <c r="AH31" s="2">
        <v>0</v>
      </c>
      <c r="AI31" s="2">
        <v>0.41948717948717945</v>
      </c>
      <c r="AJ31" s="2">
        <v>0.38769230769230767</v>
      </c>
      <c r="AL31" s="1">
        <v>0.25504708558850098</v>
      </c>
      <c r="AM31" s="1">
        <v>1372.883805632636</v>
      </c>
      <c r="AN31" s="1">
        <v>1392.433837890625</v>
      </c>
      <c r="AO31" s="1">
        <v>0.90661406517028809</v>
      </c>
      <c r="AP31" s="1">
        <v>1364.290161132812</v>
      </c>
      <c r="AQ31" s="1">
        <v>1398.5256442062191</v>
      </c>
      <c r="AR31" s="1">
        <v>1409.426603026465</v>
      </c>
      <c r="AS31" s="1">
        <v>1.657102704048157</v>
      </c>
      <c r="AT31" s="1">
        <v>0.69955790762014658</v>
      </c>
      <c r="AU31" s="1">
        <v>2.0389775643394601</v>
      </c>
      <c r="AV31" s="1">
        <v>1</v>
      </c>
    </row>
    <row r="32" spans="1:48" s="1" customFormat="1" x14ac:dyDescent="0.3">
      <c r="A32" s="1">
        <v>2</v>
      </c>
      <c r="B32" s="1">
        <v>52.61</v>
      </c>
      <c r="C32" s="1">
        <v>0.24</v>
      </c>
      <c r="D32" s="1">
        <v>0.89</v>
      </c>
      <c r="E32" s="1">
        <v>0.36</v>
      </c>
      <c r="F32" s="1">
        <v>13.53</v>
      </c>
      <c r="G32" s="1">
        <v>0.4</v>
      </c>
      <c r="H32" s="1">
        <v>13.38</v>
      </c>
      <c r="I32" s="1">
        <v>18.47</v>
      </c>
      <c r="J32" s="1">
        <v>0.24</v>
      </c>
      <c r="K32" s="1">
        <v>0</v>
      </c>
      <c r="L32" s="1">
        <v>0</v>
      </c>
      <c r="M32" s="1">
        <v>0</v>
      </c>
      <c r="N32" s="1">
        <v>100.11999999999999</v>
      </c>
      <c r="O32" s="1" t="s">
        <v>83</v>
      </c>
      <c r="P32" t="str" cm="1">
        <f t="array" ref="P32">_xlfn.IFS(A32=2,"Core",A32=1,"Rim",TRUE,"Mantle")</f>
        <v>Core</v>
      </c>
      <c r="Q32" s="1" t="s">
        <v>58</v>
      </c>
      <c r="R32" s="1">
        <v>1.9830000000000001</v>
      </c>
      <c r="S32" s="1">
        <v>7.0000000000000001E-3</v>
      </c>
      <c r="T32" s="1">
        <v>0.04</v>
      </c>
      <c r="U32" s="1">
        <v>1.0999999999999999E-2</v>
      </c>
      <c r="V32" s="1">
        <v>0</v>
      </c>
      <c r="W32" s="1">
        <v>0.42599999999999999</v>
      </c>
      <c r="X32" s="1">
        <v>1.2999999999999999E-2</v>
      </c>
      <c r="Y32" s="1">
        <v>0.752</v>
      </c>
      <c r="Z32" s="1">
        <v>0.746</v>
      </c>
      <c r="AA32" s="1">
        <v>1.7999999999999999E-2</v>
      </c>
      <c r="AB32" s="1">
        <v>0</v>
      </c>
      <c r="AC32" s="1">
        <v>3.9940000000000002</v>
      </c>
      <c r="AD32" s="1">
        <v>38.51316468766133</v>
      </c>
      <c r="AE32" s="1">
        <v>38.822922044398553</v>
      </c>
      <c r="AF32" s="1">
        <v>22.663913267940114</v>
      </c>
      <c r="AG32" s="1">
        <v>63.837011884550094</v>
      </c>
      <c r="AH32" s="2">
        <v>0</v>
      </c>
      <c r="AI32" s="1">
        <v>0.41920495611770781</v>
      </c>
      <c r="AJ32" s="1">
        <v>0.38513164687661328</v>
      </c>
      <c r="AL32" s="1">
        <v>1.117922259361094</v>
      </c>
      <c r="AM32" s="1">
        <v>1380.046837347727</v>
      </c>
      <c r="AN32" s="1">
        <v>1378.936157226562</v>
      </c>
      <c r="AO32" s="1">
        <v>1.0507678985595701</v>
      </c>
      <c r="AP32" s="1">
        <v>1360.625732421875</v>
      </c>
      <c r="AQ32" s="1">
        <v>1411.2461917067119</v>
      </c>
      <c r="AR32" s="1">
        <v>1420.3332603165841</v>
      </c>
      <c r="AS32" s="1">
        <v>1.592084646224976</v>
      </c>
      <c r="AT32" s="1">
        <v>2.221129881298566</v>
      </c>
      <c r="AU32" s="1">
        <v>3.3374069831300641</v>
      </c>
      <c r="AV32" s="1">
        <v>0</v>
      </c>
    </row>
    <row r="33" spans="1:48" s="1" customFormat="1" x14ac:dyDescent="0.3">
      <c r="A33" s="1">
        <v>2</v>
      </c>
      <c r="B33" s="1">
        <v>51.88</v>
      </c>
      <c r="C33" s="1">
        <v>0.2</v>
      </c>
      <c r="D33" s="1">
        <v>0.86</v>
      </c>
      <c r="E33" s="1">
        <v>0.39</v>
      </c>
      <c r="F33" s="1">
        <v>13.9</v>
      </c>
      <c r="G33" s="1">
        <v>0.42</v>
      </c>
      <c r="H33" s="1">
        <v>13.72</v>
      </c>
      <c r="I33" s="1">
        <v>18.71</v>
      </c>
      <c r="J33" s="1">
        <v>0.26</v>
      </c>
      <c r="K33" s="1">
        <v>0</v>
      </c>
      <c r="L33" s="1">
        <v>0</v>
      </c>
      <c r="M33" s="1">
        <v>0</v>
      </c>
      <c r="N33" s="1">
        <v>100.34000000000002</v>
      </c>
      <c r="O33" s="1" t="s">
        <v>83</v>
      </c>
      <c r="P33" t="str" cm="1">
        <f t="array" ref="P33">_xlfn.IFS(A33=2,"Core",A33=1,"Rim",TRUE,"Mantle")</f>
        <v>Core</v>
      </c>
      <c r="Q33" s="1" t="s">
        <v>58</v>
      </c>
      <c r="R33" s="1">
        <v>1.952</v>
      </c>
      <c r="S33" s="1">
        <v>6.0000000000000001E-3</v>
      </c>
      <c r="T33" s="1">
        <v>3.7999999999999999E-2</v>
      </c>
      <c r="U33" s="1">
        <v>1.2E-2</v>
      </c>
      <c r="V33" s="1">
        <v>5.5E-2</v>
      </c>
      <c r="W33" s="1">
        <v>0.38300000000000001</v>
      </c>
      <c r="X33" s="1">
        <v>1.2999999999999999E-2</v>
      </c>
      <c r="Y33" s="1">
        <v>0.76900000000000002</v>
      </c>
      <c r="Z33" s="1">
        <v>0.754</v>
      </c>
      <c r="AA33" s="1">
        <v>1.9E-2</v>
      </c>
      <c r="AB33" s="1">
        <v>0</v>
      </c>
      <c r="AC33" s="1">
        <v>4</v>
      </c>
      <c r="AD33" s="1">
        <v>38.196555217831815</v>
      </c>
      <c r="AE33" s="1">
        <v>38.956433637284697</v>
      </c>
      <c r="AF33" s="1">
        <v>22.847011144883485</v>
      </c>
      <c r="AG33" s="1">
        <v>63.711681855840929</v>
      </c>
      <c r="AH33" s="2">
        <v>0.12557077625570776</v>
      </c>
      <c r="AI33" s="1">
        <v>0.41945288753799392</v>
      </c>
      <c r="AJ33" s="1">
        <v>0.38196555217831812</v>
      </c>
      <c r="AM33" s="1">
        <v>1361.847824033377</v>
      </c>
      <c r="AN33" s="1">
        <v>1386.329345703125</v>
      </c>
      <c r="AO33" s="1">
        <v>1.0170168876647949</v>
      </c>
      <c r="AP33" s="1">
        <v>1359.809814453125</v>
      </c>
      <c r="AS33" s="1">
        <v>1.5994827747344971</v>
      </c>
      <c r="AV33" s="1">
        <v>1</v>
      </c>
    </row>
    <row r="34" spans="1:48" s="1" customFormat="1" x14ac:dyDescent="0.3">
      <c r="A34" s="1">
        <v>2</v>
      </c>
      <c r="B34" s="1">
        <v>50.969000000000001</v>
      </c>
      <c r="C34" s="1">
        <v>0.32100000000000001</v>
      </c>
      <c r="D34" s="1">
        <v>0.97299999999999998</v>
      </c>
      <c r="E34" s="1">
        <v>0.40200000000000002</v>
      </c>
      <c r="F34" s="1">
        <v>13.439</v>
      </c>
      <c r="G34" s="1">
        <v>0.40400000000000003</v>
      </c>
      <c r="H34" s="1">
        <v>12.494999999999999</v>
      </c>
      <c r="I34" s="1">
        <v>19.062000000000001</v>
      </c>
      <c r="J34" s="1">
        <v>0.307</v>
      </c>
      <c r="K34" s="1">
        <v>0</v>
      </c>
      <c r="L34" s="1">
        <v>0</v>
      </c>
      <c r="M34" s="1">
        <v>0</v>
      </c>
      <c r="N34" s="1">
        <v>98.372</v>
      </c>
      <c r="O34" s="1" t="s">
        <v>83</v>
      </c>
      <c r="P34" t="str" cm="1">
        <f t="array" ref="P34">_xlfn.IFS(A34=2,"Core",A34=1,"Rim",TRUE,"Mantle")</f>
        <v>Core</v>
      </c>
      <c r="Q34" s="1" t="s">
        <v>53</v>
      </c>
      <c r="R34" s="1">
        <v>1.962</v>
      </c>
      <c r="S34" s="1">
        <v>8.9999999999999993E-3</v>
      </c>
      <c r="T34" s="1">
        <v>4.3999999999999997E-2</v>
      </c>
      <c r="U34" s="1">
        <v>1.2E-2</v>
      </c>
      <c r="V34" s="1">
        <v>2.3E-2</v>
      </c>
      <c r="W34" s="1">
        <v>0.40899999999999997</v>
      </c>
      <c r="X34" s="1">
        <v>1.2999999999999999E-2</v>
      </c>
      <c r="Y34" s="1">
        <v>0.71699999999999997</v>
      </c>
      <c r="Z34" s="1">
        <v>0.78600000000000003</v>
      </c>
      <c r="AA34" s="1">
        <v>2.3E-2</v>
      </c>
      <c r="AB34" s="1">
        <v>0</v>
      </c>
      <c r="AC34" s="1">
        <v>4</v>
      </c>
      <c r="AD34" s="2">
        <v>40.349075975359341</v>
      </c>
      <c r="AE34" s="2">
        <v>36.80698151950719</v>
      </c>
      <c r="AF34" s="2">
        <v>22.843942505133473</v>
      </c>
      <c r="AG34" s="2">
        <v>63.676731793960926</v>
      </c>
      <c r="AH34" s="2">
        <v>5.3240740740740741E-2</v>
      </c>
      <c r="AI34" s="2">
        <v>0.43018480492813144</v>
      </c>
      <c r="AJ34" s="2">
        <v>0.40349075975359339</v>
      </c>
      <c r="AL34" s="1">
        <v>9.5991552916466105E-2</v>
      </c>
      <c r="AM34" s="1">
        <v>1364.580344290285</v>
      </c>
      <c r="AN34" s="1">
        <v>1386.197021484375</v>
      </c>
      <c r="AO34" s="1">
        <v>2.0324869155883789</v>
      </c>
      <c r="AP34" s="1">
        <v>1363.92333984375</v>
      </c>
      <c r="AQ34" s="1">
        <v>1382.0454542330849</v>
      </c>
      <c r="AR34" s="1">
        <v>1384.906020175953</v>
      </c>
      <c r="AS34" s="1">
        <v>2.858195304870605</v>
      </c>
      <c r="AT34" s="1">
        <v>-0.2049768933225096</v>
      </c>
      <c r="AU34" s="1">
        <v>0.14882483056568671</v>
      </c>
      <c r="AV34" s="1">
        <v>1</v>
      </c>
    </row>
    <row r="35" spans="1:48" s="1" customFormat="1" x14ac:dyDescent="0.3">
      <c r="A35" s="1">
        <v>2</v>
      </c>
      <c r="B35" s="1">
        <v>52.283000000000001</v>
      </c>
      <c r="C35" s="1">
        <v>0.35399999999999998</v>
      </c>
      <c r="D35" s="1">
        <v>0.95</v>
      </c>
      <c r="E35" s="1">
        <v>0.42199999999999999</v>
      </c>
      <c r="F35" s="1">
        <v>13.885999999999999</v>
      </c>
      <c r="G35" s="1">
        <v>0.36199999999999999</v>
      </c>
      <c r="H35" s="1">
        <v>13.436999999999999</v>
      </c>
      <c r="I35" s="1">
        <v>18.338999999999999</v>
      </c>
      <c r="J35" s="1">
        <v>0.29299999999999998</v>
      </c>
      <c r="K35" s="1">
        <v>0</v>
      </c>
      <c r="L35" s="1">
        <v>0</v>
      </c>
      <c r="M35" s="1">
        <v>0</v>
      </c>
      <c r="N35" s="1">
        <v>100.32599999999999</v>
      </c>
      <c r="O35" s="1" t="s">
        <v>83</v>
      </c>
      <c r="P35" t="str" cm="1">
        <f t="array" ref="P35">_xlfn.IFS(A35=2,"Core",A35=1,"Rim",TRUE,"Mantle")</f>
        <v>Core</v>
      </c>
      <c r="Q35" s="1" t="s">
        <v>52</v>
      </c>
      <c r="R35" s="1">
        <v>1.97</v>
      </c>
      <c r="S35" s="1">
        <v>0.01</v>
      </c>
      <c r="T35" s="1">
        <v>4.2000000000000003E-2</v>
      </c>
      <c r="U35" s="1">
        <v>1.2999999999999999E-2</v>
      </c>
      <c r="V35" s="1">
        <v>7.0000000000000001E-3</v>
      </c>
      <c r="W35" s="1">
        <v>0.43099999999999999</v>
      </c>
      <c r="X35" s="1">
        <v>1.2E-2</v>
      </c>
      <c r="Y35" s="1">
        <v>0.754</v>
      </c>
      <c r="Z35" s="1">
        <v>0.74</v>
      </c>
      <c r="AA35" s="1">
        <v>2.1000000000000001E-2</v>
      </c>
      <c r="AB35" s="1">
        <v>0</v>
      </c>
      <c r="AC35" s="1">
        <v>4</v>
      </c>
      <c r="AD35" s="2">
        <v>38.065843621399175</v>
      </c>
      <c r="AE35" s="2">
        <v>38.786008230452673</v>
      </c>
      <c r="AF35" s="2">
        <v>23.148148148148149</v>
      </c>
      <c r="AG35" s="2">
        <v>63.628691983122366</v>
      </c>
      <c r="AH35" s="2">
        <v>1.5981735159817351E-2</v>
      </c>
      <c r="AI35" s="2">
        <v>0.42181069958847739</v>
      </c>
      <c r="AJ35" s="2">
        <v>0.38065843621399176</v>
      </c>
      <c r="AL35" s="1">
        <v>0.83410337684878044</v>
      </c>
      <c r="AM35" s="1">
        <v>1379.537121551386</v>
      </c>
      <c r="AN35" s="1">
        <v>1387.51806640625</v>
      </c>
      <c r="AO35" s="1">
        <v>1.0223479270935061</v>
      </c>
      <c r="AP35" s="1">
        <v>1382.39208984375</v>
      </c>
      <c r="AQ35" s="1">
        <v>1398.2901280563469</v>
      </c>
      <c r="AR35" s="1">
        <v>1402.07606830538</v>
      </c>
      <c r="AS35" s="1">
        <v>2.151473760604858</v>
      </c>
      <c r="AT35" s="1">
        <v>1.2474806693044229</v>
      </c>
      <c r="AU35" s="1">
        <v>1.714227573175245</v>
      </c>
      <c r="AV35" s="1">
        <v>1</v>
      </c>
    </row>
    <row r="36" spans="1:48" s="1" customFormat="1" x14ac:dyDescent="0.3">
      <c r="A36" s="1">
        <v>2</v>
      </c>
      <c r="B36" s="1">
        <v>51.86</v>
      </c>
      <c r="C36" s="1">
        <v>0.25</v>
      </c>
      <c r="D36" s="1">
        <v>0.82</v>
      </c>
      <c r="E36" s="1">
        <v>0.36</v>
      </c>
      <c r="F36" s="1">
        <v>14.08</v>
      </c>
      <c r="G36" s="1">
        <v>0.34</v>
      </c>
      <c r="H36" s="1">
        <v>13.74</v>
      </c>
      <c r="I36" s="1">
        <v>18.489999999999998</v>
      </c>
      <c r="J36" s="1">
        <v>0.22</v>
      </c>
      <c r="K36" s="1">
        <v>0</v>
      </c>
      <c r="L36" s="1">
        <v>0</v>
      </c>
      <c r="M36" s="1">
        <v>0</v>
      </c>
      <c r="N36" s="1">
        <v>100.16</v>
      </c>
      <c r="O36" s="1" t="s">
        <v>83</v>
      </c>
      <c r="P36" t="str" cm="1">
        <f t="array" ref="P36">_xlfn.IFS(A36=2,"Core",A36=1,"Rim",TRUE,"Mantle")</f>
        <v>Core</v>
      </c>
      <c r="Q36" s="1" t="s">
        <v>58</v>
      </c>
      <c r="R36" s="1">
        <v>1.956</v>
      </c>
      <c r="S36" s="1">
        <v>7.0000000000000001E-3</v>
      </c>
      <c r="T36" s="1">
        <v>3.5999999999999997E-2</v>
      </c>
      <c r="U36" s="1">
        <v>1.0999999999999999E-2</v>
      </c>
      <c r="V36" s="1">
        <v>4.3999999999999997E-2</v>
      </c>
      <c r="W36" s="1">
        <v>0.4</v>
      </c>
      <c r="X36" s="1">
        <v>1.0999999999999999E-2</v>
      </c>
      <c r="Y36" s="1">
        <v>0.77200000000000002</v>
      </c>
      <c r="Z36" s="1">
        <v>0.747</v>
      </c>
      <c r="AA36" s="1">
        <v>1.6E-2</v>
      </c>
      <c r="AB36" s="1">
        <v>0</v>
      </c>
      <c r="AC36" s="1">
        <v>4</v>
      </c>
      <c r="AD36" s="1">
        <v>37.841945288753799</v>
      </c>
      <c r="AE36" s="1">
        <v>39.10840932117528</v>
      </c>
      <c r="AF36" s="1">
        <v>23.049645390070921</v>
      </c>
      <c r="AG36" s="1">
        <v>63.48684210526315</v>
      </c>
      <c r="AH36" s="2">
        <v>9.9099099099099086E-2</v>
      </c>
      <c r="AI36" s="1">
        <v>0.41970618034447821</v>
      </c>
      <c r="AJ36" s="1">
        <v>0.37841945288753798</v>
      </c>
      <c r="AM36" s="1">
        <v>1367.110092895246</v>
      </c>
      <c r="AN36" s="1">
        <v>1383.130126953125</v>
      </c>
      <c r="AO36" s="1">
        <v>0.75156193971633911</v>
      </c>
      <c r="AP36" s="1">
        <v>1381.907592773438</v>
      </c>
      <c r="AS36" s="1">
        <v>1.502987265586853</v>
      </c>
      <c r="AV36" s="1">
        <v>1</v>
      </c>
    </row>
    <row r="37" spans="1:48" s="1" customFormat="1" x14ac:dyDescent="0.3">
      <c r="A37" s="1">
        <v>2</v>
      </c>
      <c r="B37" s="1">
        <v>51.636000000000003</v>
      </c>
      <c r="C37" s="1">
        <v>0.29599999999999999</v>
      </c>
      <c r="D37" s="1">
        <v>0.97</v>
      </c>
      <c r="E37" s="1">
        <v>0.45100000000000001</v>
      </c>
      <c r="F37" s="1">
        <v>13.44</v>
      </c>
      <c r="G37" s="1">
        <v>0.40400000000000003</v>
      </c>
      <c r="H37" s="1">
        <v>12.808999999999999</v>
      </c>
      <c r="I37" s="1">
        <v>19.013000000000002</v>
      </c>
      <c r="J37" s="1">
        <v>0.27100000000000002</v>
      </c>
      <c r="K37" s="1">
        <v>0</v>
      </c>
      <c r="L37" s="1">
        <v>0</v>
      </c>
      <c r="M37" s="1">
        <v>0</v>
      </c>
      <c r="N37" s="1">
        <v>99.29</v>
      </c>
      <c r="O37" s="1" t="s">
        <v>83</v>
      </c>
      <c r="P37" t="str" cm="1">
        <f t="array" ref="P37">_xlfn.IFS(A37=2,"Core",A37=1,"Rim",TRUE,"Mantle")</f>
        <v>Core</v>
      </c>
      <c r="Q37" s="1" t="s">
        <v>53</v>
      </c>
      <c r="R37" s="1">
        <v>1.968</v>
      </c>
      <c r="S37" s="1">
        <v>8.0000000000000002E-3</v>
      </c>
      <c r="T37" s="1">
        <v>4.3999999999999997E-2</v>
      </c>
      <c r="U37" s="1">
        <v>1.4E-2</v>
      </c>
      <c r="V37" s="1">
        <v>8.9999999999999993E-3</v>
      </c>
      <c r="W37" s="1">
        <v>0.41899999999999998</v>
      </c>
      <c r="X37" s="1">
        <v>1.2999999999999999E-2</v>
      </c>
      <c r="Y37" s="1">
        <v>0.72799999999999998</v>
      </c>
      <c r="Z37" s="1">
        <v>0.77700000000000002</v>
      </c>
      <c r="AA37" s="1">
        <v>0.02</v>
      </c>
      <c r="AB37" s="1">
        <v>0</v>
      </c>
      <c r="AC37" s="1">
        <v>4</v>
      </c>
      <c r="AD37" s="2">
        <v>39.928057553956833</v>
      </c>
      <c r="AE37" s="2">
        <v>37.410071942446045</v>
      </c>
      <c r="AF37" s="2">
        <v>22.661870503597122</v>
      </c>
      <c r="AG37" s="2">
        <v>63.46992153443766</v>
      </c>
      <c r="AH37" s="2">
        <v>2.1028037383177569E-2</v>
      </c>
      <c r="AI37" s="2">
        <v>0.42625899280575541</v>
      </c>
      <c r="AJ37" s="2">
        <v>0.39928057553956831</v>
      </c>
      <c r="AL37" s="1">
        <v>0.2226403039230043</v>
      </c>
      <c r="AM37" s="1">
        <v>1367.8780145730959</v>
      </c>
      <c r="AN37" s="1">
        <v>1391.159912109375</v>
      </c>
      <c r="AO37" s="1">
        <v>1.2168253660202031</v>
      </c>
      <c r="AP37" s="1">
        <v>1364.319213867188</v>
      </c>
      <c r="AQ37" s="1">
        <v>1391.1191280062931</v>
      </c>
      <c r="AR37" s="1">
        <v>1398.5000065496549</v>
      </c>
      <c r="AS37" s="1">
        <v>2.4624886512756352</v>
      </c>
      <c r="AT37" s="1">
        <v>0.46178191061517282</v>
      </c>
      <c r="AU37" s="1">
        <v>1.372250118377728</v>
      </c>
      <c r="AV37" s="1">
        <v>1</v>
      </c>
    </row>
    <row r="38" spans="1:48" s="1" customFormat="1" x14ac:dyDescent="0.3">
      <c r="A38" s="1">
        <v>2</v>
      </c>
      <c r="B38" s="1">
        <v>52.25</v>
      </c>
      <c r="C38" s="1">
        <v>0.22</v>
      </c>
      <c r="D38" s="1">
        <v>0.79</v>
      </c>
      <c r="E38" s="1">
        <v>0.4</v>
      </c>
      <c r="F38" s="1">
        <v>13.84</v>
      </c>
      <c r="G38" s="1">
        <v>0.45</v>
      </c>
      <c r="H38" s="1">
        <v>13.45</v>
      </c>
      <c r="I38" s="1">
        <v>18.53</v>
      </c>
      <c r="J38" s="1">
        <v>0.2</v>
      </c>
      <c r="K38" s="1">
        <v>0</v>
      </c>
      <c r="L38" s="1">
        <v>0</v>
      </c>
      <c r="M38" s="1">
        <v>0</v>
      </c>
      <c r="N38" s="1">
        <v>100.13000000000001</v>
      </c>
      <c r="O38" s="1" t="s">
        <v>83</v>
      </c>
      <c r="P38" t="str" cm="1">
        <f t="array" ref="P38">_xlfn.IFS(A38=2,"Core",A38=1,"Rim",TRUE,"Mantle")</f>
        <v>Core</v>
      </c>
      <c r="Q38" s="1" t="s">
        <v>58</v>
      </c>
      <c r="R38" s="1">
        <v>1.9730000000000001</v>
      </c>
      <c r="S38" s="1">
        <v>6.0000000000000001E-3</v>
      </c>
      <c r="T38" s="1">
        <v>3.5000000000000003E-2</v>
      </c>
      <c r="U38" s="1">
        <v>1.2E-2</v>
      </c>
      <c r="V38" s="1">
        <v>8.0000000000000002E-3</v>
      </c>
      <c r="W38" s="1">
        <v>0.42899999999999999</v>
      </c>
      <c r="X38" s="1">
        <v>1.4E-2</v>
      </c>
      <c r="Y38" s="1">
        <v>0.75700000000000001</v>
      </c>
      <c r="Z38" s="1">
        <v>0.75</v>
      </c>
      <c r="AA38" s="1">
        <v>1.4999999999999999E-2</v>
      </c>
      <c r="AB38" s="1">
        <v>0</v>
      </c>
      <c r="AC38" s="1">
        <v>4</v>
      </c>
      <c r="AD38" s="1">
        <v>38.304392236976511</v>
      </c>
      <c r="AE38" s="1">
        <v>38.661899897854958</v>
      </c>
      <c r="AF38" s="1">
        <v>23.033707865168545</v>
      </c>
      <c r="AG38" s="1">
        <v>63.400335008375215</v>
      </c>
      <c r="AH38" s="2">
        <v>1.8306636155606407E-2</v>
      </c>
      <c r="AI38" s="1">
        <v>0.42185903983656803</v>
      </c>
      <c r="AJ38" s="1">
        <v>0.38304392236976509</v>
      </c>
      <c r="AL38" s="1">
        <v>-0.33578330256527172</v>
      </c>
      <c r="AM38" s="1">
        <v>1363.9648521315719</v>
      </c>
      <c r="AN38" s="1">
        <v>1389.299072265625</v>
      </c>
      <c r="AO38" s="1">
        <v>0.80642753839492798</v>
      </c>
      <c r="AP38" s="1">
        <v>1357.078857421875</v>
      </c>
      <c r="AQ38" s="1">
        <v>1388.4982581781831</v>
      </c>
      <c r="AR38" s="1">
        <v>1396.911518854246</v>
      </c>
      <c r="AS38" s="1">
        <v>1.3357423543930049</v>
      </c>
      <c r="AT38" s="1">
        <v>-0.3063156897483168</v>
      </c>
      <c r="AU38" s="1">
        <v>0.72880685030563441</v>
      </c>
      <c r="AV38" s="1">
        <v>1</v>
      </c>
    </row>
    <row r="39" spans="1:48" s="1" customFormat="1" x14ac:dyDescent="0.3">
      <c r="A39" s="1">
        <v>2</v>
      </c>
      <c r="B39" s="1">
        <v>51.9</v>
      </c>
      <c r="C39" s="1">
        <v>0.19</v>
      </c>
      <c r="D39" s="1">
        <v>0.83</v>
      </c>
      <c r="E39" s="1">
        <v>0.45</v>
      </c>
      <c r="F39" s="1">
        <v>13.76</v>
      </c>
      <c r="G39" s="1">
        <v>0.42</v>
      </c>
      <c r="H39" s="1">
        <v>13.35</v>
      </c>
      <c r="I39" s="1">
        <v>18.52</v>
      </c>
      <c r="J39" s="1">
        <v>0.18</v>
      </c>
      <c r="K39" s="1">
        <v>0</v>
      </c>
      <c r="L39" s="1">
        <v>0</v>
      </c>
      <c r="M39" s="1">
        <v>0</v>
      </c>
      <c r="N39" s="1">
        <v>99.6</v>
      </c>
      <c r="O39" s="1" t="s">
        <v>83</v>
      </c>
      <c r="P39" t="str" cm="1">
        <f t="array" ref="P39">_xlfn.IFS(A39=2,"Core",A39=1,"Rim",TRUE,"Mantle")</f>
        <v>Core</v>
      </c>
      <c r="Q39" s="1" t="s">
        <v>58</v>
      </c>
      <c r="R39" s="1">
        <v>1.9710000000000001</v>
      </c>
      <c r="S39" s="1">
        <v>5.0000000000000001E-3</v>
      </c>
      <c r="T39" s="1">
        <v>3.6999999999999998E-2</v>
      </c>
      <c r="U39" s="1">
        <v>1.4E-2</v>
      </c>
      <c r="V39" s="1">
        <v>0.01</v>
      </c>
      <c r="W39" s="1">
        <v>0.42699999999999999</v>
      </c>
      <c r="X39" s="1">
        <v>1.4E-2</v>
      </c>
      <c r="Y39" s="1">
        <v>0.75600000000000001</v>
      </c>
      <c r="Z39" s="1">
        <v>0.754</v>
      </c>
      <c r="AA39" s="1">
        <v>1.2999999999999999E-2</v>
      </c>
      <c r="AB39" s="1">
        <v>0</v>
      </c>
      <c r="AC39" s="1">
        <v>4</v>
      </c>
      <c r="AD39" s="1">
        <v>38.449770525242229</v>
      </c>
      <c r="AE39" s="1">
        <v>38.551759306476292</v>
      </c>
      <c r="AF39" s="1">
        <v>22.998470168281489</v>
      </c>
      <c r="AG39" s="1">
        <v>63.369656328583396</v>
      </c>
      <c r="AH39" s="2">
        <v>2.2883295194508005E-2</v>
      </c>
      <c r="AI39" s="1">
        <v>0.42223355430902604</v>
      </c>
      <c r="AJ39" s="1">
        <v>0.38449770525242227</v>
      </c>
      <c r="AL39" s="1">
        <v>-0.57305917764083247</v>
      </c>
      <c r="AM39" s="1">
        <v>1364.117843182097</v>
      </c>
      <c r="AN39" s="1">
        <v>1398.209594726562</v>
      </c>
      <c r="AO39" s="1">
        <v>0.84603959321975708</v>
      </c>
      <c r="AP39" s="1">
        <v>1361.327758789062</v>
      </c>
      <c r="AQ39" s="1">
        <v>1387.1769478095109</v>
      </c>
      <c r="AR39" s="1">
        <v>1396.668743594319</v>
      </c>
      <c r="AS39" s="1">
        <v>1.6148027181625371</v>
      </c>
      <c r="AT39" s="1">
        <v>-0.52576568259837586</v>
      </c>
      <c r="AU39" s="1">
        <v>0.64166481786861596</v>
      </c>
      <c r="AV39" s="1">
        <v>1</v>
      </c>
    </row>
    <row r="40" spans="1:48" s="1" customFormat="1" x14ac:dyDescent="0.3">
      <c r="A40" s="1">
        <v>2</v>
      </c>
      <c r="B40" s="1">
        <v>51.512999999999998</v>
      </c>
      <c r="C40" s="1">
        <v>0.26200000000000001</v>
      </c>
      <c r="D40" s="1">
        <v>0.86299999999999999</v>
      </c>
      <c r="E40" s="1">
        <v>0.41299999999999998</v>
      </c>
      <c r="F40" s="1">
        <v>13.22</v>
      </c>
      <c r="G40" s="1">
        <v>0.39</v>
      </c>
      <c r="H40" s="1">
        <v>12.804</v>
      </c>
      <c r="I40" s="1">
        <v>18.896000000000001</v>
      </c>
      <c r="J40" s="1">
        <v>0.249</v>
      </c>
      <c r="K40" s="1">
        <v>0</v>
      </c>
      <c r="L40" s="1">
        <v>0</v>
      </c>
      <c r="M40" s="1">
        <v>0</v>
      </c>
      <c r="N40" s="1">
        <v>98.61</v>
      </c>
      <c r="O40" s="1" t="s">
        <v>83</v>
      </c>
      <c r="P40" t="str" cm="1">
        <f t="array" ref="P40">_xlfn.IFS(A40=2,"Core",A40=1,"Rim",TRUE,"Mantle")</f>
        <v>Core</v>
      </c>
      <c r="Q40" s="1" t="s">
        <v>53</v>
      </c>
      <c r="R40" s="1">
        <v>1.976</v>
      </c>
      <c r="S40" s="1">
        <v>8.0000000000000002E-3</v>
      </c>
      <c r="T40" s="1">
        <v>3.9E-2</v>
      </c>
      <c r="U40" s="1">
        <v>1.2999999999999999E-2</v>
      </c>
      <c r="V40" s="1">
        <v>0</v>
      </c>
      <c r="W40" s="1">
        <v>0.42399999999999999</v>
      </c>
      <c r="X40" s="1">
        <v>1.2999999999999999E-2</v>
      </c>
      <c r="Y40" s="1">
        <v>0.73199999999999998</v>
      </c>
      <c r="Z40" s="1">
        <v>0.77700000000000002</v>
      </c>
      <c r="AA40" s="1">
        <v>1.9E-2</v>
      </c>
      <c r="AB40" s="1">
        <v>0</v>
      </c>
      <c r="AC40" s="1">
        <v>4</v>
      </c>
      <c r="AD40" s="2">
        <v>39.928057553956833</v>
      </c>
      <c r="AE40" s="2">
        <v>37.615621788283654</v>
      </c>
      <c r="AF40" s="2">
        <v>22.456320657759505</v>
      </c>
      <c r="AG40" s="2">
        <v>63.321799307958479</v>
      </c>
      <c r="AH40" s="2">
        <v>0</v>
      </c>
      <c r="AI40" s="2">
        <v>0.4242034943473792</v>
      </c>
      <c r="AJ40" s="2">
        <v>0.39928057553956831</v>
      </c>
      <c r="AL40" s="1">
        <v>0.2230526763336336</v>
      </c>
      <c r="AM40" s="1">
        <v>1370.5400708334639</v>
      </c>
      <c r="AN40" s="1">
        <v>1388.662475585938</v>
      </c>
      <c r="AO40" s="1">
        <v>1.237210869789124</v>
      </c>
      <c r="AP40" s="1">
        <v>1365.55908203125</v>
      </c>
      <c r="AQ40" s="1">
        <v>1394.3390140044619</v>
      </c>
      <c r="AR40" s="1">
        <v>1405.2460150773591</v>
      </c>
      <c r="AS40" s="1">
        <v>2.056088924407959</v>
      </c>
      <c r="AT40" s="1">
        <v>0.6079143906003992</v>
      </c>
      <c r="AU40" s="1">
        <v>1.9513835611321331</v>
      </c>
      <c r="AV40" s="1">
        <v>1</v>
      </c>
    </row>
    <row r="41" spans="1:48" s="1" customFormat="1" x14ac:dyDescent="0.3">
      <c r="A41" s="1">
        <v>2</v>
      </c>
      <c r="B41" s="1">
        <v>51.537999999999997</v>
      </c>
      <c r="C41" s="1">
        <v>0.23400000000000001</v>
      </c>
      <c r="D41" s="1">
        <v>0.91</v>
      </c>
      <c r="E41" s="1">
        <v>0.38700000000000001</v>
      </c>
      <c r="F41" s="1">
        <v>13.647</v>
      </c>
      <c r="G41" s="1">
        <v>0.40300000000000002</v>
      </c>
      <c r="H41" s="1">
        <v>12.943</v>
      </c>
      <c r="I41" s="1">
        <v>18.655999999999999</v>
      </c>
      <c r="J41" s="1">
        <v>0.23599999999999999</v>
      </c>
      <c r="K41" s="1">
        <v>0</v>
      </c>
      <c r="L41" s="1">
        <v>0</v>
      </c>
      <c r="M41" s="1">
        <v>0</v>
      </c>
      <c r="N41" s="1">
        <v>98.953999999999994</v>
      </c>
      <c r="O41" s="1" t="s">
        <v>83</v>
      </c>
      <c r="P41" t="str" cm="1">
        <f t="array" ref="P41">_xlfn.IFS(A41=2,"Core",A41=1,"Rim",TRUE,"Mantle")</f>
        <v>Core</v>
      </c>
      <c r="Q41" s="1" t="s">
        <v>53</v>
      </c>
      <c r="R41" s="1">
        <v>1.9710000000000001</v>
      </c>
      <c r="S41" s="1">
        <v>7.0000000000000001E-3</v>
      </c>
      <c r="T41" s="1">
        <v>4.1000000000000002E-2</v>
      </c>
      <c r="U41" s="1">
        <v>1.2E-2</v>
      </c>
      <c r="V41" s="1">
        <v>8.9999999999999993E-3</v>
      </c>
      <c r="W41" s="1">
        <v>0.42799999999999999</v>
      </c>
      <c r="X41" s="1">
        <v>1.2999999999999999E-2</v>
      </c>
      <c r="Y41" s="1">
        <v>0.73799999999999999</v>
      </c>
      <c r="Z41" s="1">
        <v>0.76500000000000001</v>
      </c>
      <c r="AA41" s="1">
        <v>1.7999999999999999E-2</v>
      </c>
      <c r="AB41" s="1">
        <v>0</v>
      </c>
      <c r="AC41" s="1">
        <v>4</v>
      </c>
      <c r="AD41" s="2">
        <v>39.170506912442399</v>
      </c>
      <c r="AE41" s="2">
        <v>37.78801843317973</v>
      </c>
      <c r="AF41" s="2">
        <v>23.041474654377879</v>
      </c>
      <c r="AG41" s="2">
        <v>63.293310463121784</v>
      </c>
      <c r="AH41" s="2">
        <v>2.0594965675057208E-2</v>
      </c>
      <c r="AI41" s="2">
        <v>0.42626728110599077</v>
      </c>
      <c r="AJ41" s="2">
        <v>0.39170506912442399</v>
      </c>
      <c r="AL41" s="1">
        <v>0.11574239079662969</v>
      </c>
      <c r="AM41" s="1">
        <v>1367.797548736954</v>
      </c>
      <c r="AN41" s="1">
        <v>1379.5927734375</v>
      </c>
      <c r="AO41" s="1">
        <v>1.2648178339004521</v>
      </c>
      <c r="AP41" s="1">
        <v>1362.143676757812</v>
      </c>
      <c r="AQ41" s="1">
        <v>1393.0993833998609</v>
      </c>
      <c r="AR41" s="1">
        <v>1402.6058260720331</v>
      </c>
      <c r="AS41" s="1">
        <v>1.8518087863922119</v>
      </c>
      <c r="AT41" s="1">
        <v>0.53363062925745908</v>
      </c>
      <c r="AU41" s="1">
        <v>1.7051211570224221</v>
      </c>
      <c r="AV41" s="1">
        <v>1</v>
      </c>
    </row>
    <row r="42" spans="1:48" s="1" customFormat="1" x14ac:dyDescent="0.3">
      <c r="A42" s="1">
        <v>2</v>
      </c>
      <c r="B42" s="1">
        <v>51.65</v>
      </c>
      <c r="C42" s="1">
        <v>0.21</v>
      </c>
      <c r="D42" s="1">
        <v>0.88</v>
      </c>
      <c r="E42" s="1">
        <v>0.38</v>
      </c>
      <c r="F42" s="1">
        <v>14.1</v>
      </c>
      <c r="G42" s="1">
        <v>0.43</v>
      </c>
      <c r="H42" s="1">
        <v>13.64</v>
      </c>
      <c r="I42" s="1">
        <v>18.309999999999999</v>
      </c>
      <c r="J42" s="1">
        <v>0.23</v>
      </c>
      <c r="K42" s="1">
        <v>0</v>
      </c>
      <c r="L42" s="1">
        <v>0</v>
      </c>
      <c r="M42" s="1">
        <v>0</v>
      </c>
      <c r="N42" s="1">
        <v>99.830000000000013</v>
      </c>
      <c r="O42" s="1" t="s">
        <v>84</v>
      </c>
      <c r="P42" t="str" cm="1">
        <f t="array" ref="P42">_xlfn.IFS(A42=2,"Core",A42=1,"Rim",TRUE,"Mantle")</f>
        <v>Core</v>
      </c>
      <c r="Q42" s="1" t="s">
        <v>85</v>
      </c>
      <c r="R42" s="1">
        <v>1.9550000000000001</v>
      </c>
      <c r="S42" s="1">
        <v>6.0000000000000001E-3</v>
      </c>
      <c r="T42" s="1">
        <v>3.9E-2</v>
      </c>
      <c r="U42" s="1">
        <v>1.0999999999999999E-2</v>
      </c>
      <c r="V42" s="1">
        <v>4.4999999999999998E-2</v>
      </c>
      <c r="W42" s="1">
        <v>0.40100000000000002</v>
      </c>
      <c r="X42" s="1">
        <v>1.4E-2</v>
      </c>
      <c r="Y42" s="1">
        <v>0.76900000000000002</v>
      </c>
      <c r="Z42" s="1">
        <v>0.74199999999999999</v>
      </c>
      <c r="AA42" s="1">
        <v>1.7000000000000001E-2</v>
      </c>
      <c r="AB42" s="1">
        <v>0</v>
      </c>
      <c r="AC42" s="1">
        <v>4</v>
      </c>
      <c r="AD42" s="1">
        <v>37.645865043125312</v>
      </c>
      <c r="AE42" s="1">
        <v>39.015728056823939</v>
      </c>
      <c r="AF42" s="1">
        <v>23.338406900050735</v>
      </c>
      <c r="AG42" s="1">
        <v>63.292181069958858</v>
      </c>
      <c r="AH42" s="2">
        <v>0.10089686098654709</v>
      </c>
      <c r="AI42" s="1">
        <v>0.42161339421613386</v>
      </c>
      <c r="AJ42" s="1">
        <v>0.37645865043125309</v>
      </c>
      <c r="AL42" s="1">
        <v>-1.072549200787869</v>
      </c>
      <c r="AM42" s="1">
        <v>1361.242088222986</v>
      </c>
      <c r="AN42" s="1">
        <v>1382.751953125</v>
      </c>
      <c r="AO42" s="1">
        <v>1.010912418365479</v>
      </c>
      <c r="AP42" s="1">
        <v>1358.332153320312</v>
      </c>
      <c r="AQ42" s="1">
        <v>1348.170165509682</v>
      </c>
      <c r="AR42" s="1">
        <v>1346.1633504172339</v>
      </c>
      <c r="AS42" s="1">
        <v>1.4563139677047729</v>
      </c>
      <c r="AT42" s="1">
        <v>-5.0372360090577786</v>
      </c>
      <c r="AU42" s="1">
        <v>-5.2844873961321994</v>
      </c>
      <c r="AV42" s="1">
        <v>1</v>
      </c>
    </row>
    <row r="43" spans="1:48" s="1" customFormat="1" x14ac:dyDescent="0.3">
      <c r="A43" s="1">
        <v>2</v>
      </c>
      <c r="B43" s="1">
        <v>51.853000000000002</v>
      </c>
      <c r="C43" s="1">
        <v>0.189</v>
      </c>
      <c r="D43" s="1">
        <v>0.78500000000000003</v>
      </c>
      <c r="E43" s="1">
        <v>0.38900000000000001</v>
      </c>
      <c r="F43" s="1">
        <v>13.601000000000001</v>
      </c>
      <c r="G43" s="1">
        <v>0.42199999999999999</v>
      </c>
      <c r="H43" s="1">
        <v>13.06</v>
      </c>
      <c r="I43" s="1">
        <v>18.468</v>
      </c>
      <c r="J43" s="1">
        <v>0.253</v>
      </c>
      <c r="K43" s="1">
        <v>0</v>
      </c>
      <c r="L43" s="1">
        <v>0</v>
      </c>
      <c r="M43" s="1">
        <v>0</v>
      </c>
      <c r="N43" s="1">
        <v>99.02000000000001</v>
      </c>
      <c r="O43" s="1" t="s">
        <v>83</v>
      </c>
      <c r="P43" t="str" cm="1">
        <f t="array" ref="P43">_xlfn.IFS(A43=2,"Core",A43=1,"Rim",TRUE,"Mantle")</f>
        <v>Core</v>
      </c>
      <c r="Q43" s="1" t="s">
        <v>53</v>
      </c>
      <c r="R43" s="1">
        <v>1.9810000000000001</v>
      </c>
      <c r="S43" s="1">
        <v>5.0000000000000001E-3</v>
      </c>
      <c r="T43" s="1">
        <v>3.5000000000000003E-2</v>
      </c>
      <c r="U43" s="1">
        <v>1.2E-2</v>
      </c>
      <c r="V43" s="1">
        <v>0</v>
      </c>
      <c r="W43" s="1">
        <v>0.435</v>
      </c>
      <c r="X43" s="1">
        <v>1.4E-2</v>
      </c>
      <c r="Y43" s="1">
        <v>0.74399999999999999</v>
      </c>
      <c r="Z43" s="1">
        <v>0.75600000000000001</v>
      </c>
      <c r="AA43" s="1">
        <v>1.9E-2</v>
      </c>
      <c r="AB43" s="1">
        <v>0</v>
      </c>
      <c r="AC43" s="1">
        <v>4</v>
      </c>
      <c r="AD43" s="2">
        <v>38.789122626988195</v>
      </c>
      <c r="AE43" s="2">
        <v>38.173422267829658</v>
      </c>
      <c r="AF43" s="2">
        <v>23.037455105182147</v>
      </c>
      <c r="AG43" s="2">
        <v>63.104325699745544</v>
      </c>
      <c r="AH43" s="2">
        <v>0</v>
      </c>
      <c r="AI43" s="2">
        <v>0.42432016418676244</v>
      </c>
      <c r="AJ43" s="2">
        <v>0.38789122626988193</v>
      </c>
      <c r="AL43" s="1">
        <v>0.64469922643457878</v>
      </c>
      <c r="AM43" s="1">
        <v>1372.551458394636</v>
      </c>
      <c r="AN43" s="1">
        <v>1385.279541015625</v>
      </c>
      <c r="AO43" s="1">
        <v>0.99076318740844727</v>
      </c>
      <c r="AP43" s="1">
        <v>1354.74560546875</v>
      </c>
      <c r="AQ43" s="1">
        <v>1401.0731531736189</v>
      </c>
      <c r="AR43" s="1">
        <v>1411.706277597912</v>
      </c>
      <c r="AS43" s="1">
        <v>1.8088604211807251</v>
      </c>
      <c r="AT43" s="1">
        <v>1.2240609771529309</v>
      </c>
      <c r="AU43" s="1">
        <v>2.5321763850496519</v>
      </c>
      <c r="AV43" s="1">
        <v>1</v>
      </c>
    </row>
    <row r="44" spans="1:48" s="1" customFormat="1" x14ac:dyDescent="0.3">
      <c r="A44" s="1">
        <v>2</v>
      </c>
      <c r="B44" s="1">
        <v>51.466999999999999</v>
      </c>
      <c r="C44" s="1">
        <v>0.33400000000000002</v>
      </c>
      <c r="D44" s="1">
        <v>1.05</v>
      </c>
      <c r="E44" s="1">
        <v>0.48899999999999999</v>
      </c>
      <c r="F44" s="1">
        <v>13.384</v>
      </c>
      <c r="G44" s="1">
        <v>0.40200000000000002</v>
      </c>
      <c r="H44" s="1">
        <v>12.61</v>
      </c>
      <c r="I44" s="1">
        <v>19.033999999999999</v>
      </c>
      <c r="J44" s="1">
        <v>0.28100000000000003</v>
      </c>
      <c r="K44" s="1">
        <v>0</v>
      </c>
      <c r="L44" s="1">
        <v>0</v>
      </c>
      <c r="M44" s="1">
        <v>0</v>
      </c>
      <c r="N44" s="1">
        <v>99.050999999999988</v>
      </c>
      <c r="O44" s="1" t="s">
        <v>83</v>
      </c>
      <c r="P44" t="str" cm="1">
        <f t="array" ref="P44">_xlfn.IFS(A44=2,"Core",A44=1,"Rim",TRUE,"Mantle")</f>
        <v>Core</v>
      </c>
      <c r="Q44" s="1" t="s">
        <v>53</v>
      </c>
      <c r="R44" s="1">
        <v>1.968</v>
      </c>
      <c r="S44" s="1">
        <v>0.01</v>
      </c>
      <c r="T44" s="1">
        <v>4.7E-2</v>
      </c>
      <c r="U44" s="1">
        <v>1.4999999999999999E-2</v>
      </c>
      <c r="V44" s="1">
        <v>4.0000000000000001E-3</v>
      </c>
      <c r="W44" s="1">
        <v>0.42399999999999999</v>
      </c>
      <c r="X44" s="1">
        <v>1.2999999999999999E-2</v>
      </c>
      <c r="Y44" s="1">
        <v>0.71899999999999997</v>
      </c>
      <c r="Z44" s="1">
        <v>0.78</v>
      </c>
      <c r="AA44" s="1">
        <v>2.1000000000000001E-2</v>
      </c>
      <c r="AB44" s="1">
        <v>0</v>
      </c>
      <c r="AC44" s="1">
        <v>4</v>
      </c>
      <c r="AD44" s="2">
        <v>40.206185567010309</v>
      </c>
      <c r="AE44" s="2">
        <v>37.061855670103085</v>
      </c>
      <c r="AF44" s="2">
        <v>22.731958762886595</v>
      </c>
      <c r="AG44" s="2">
        <v>62.904636920384945</v>
      </c>
      <c r="AH44" s="2">
        <v>9.3457943925233655E-3</v>
      </c>
      <c r="AI44" s="2">
        <v>0.4283505154639175</v>
      </c>
      <c r="AJ44" s="2">
        <v>0.40206185567010311</v>
      </c>
      <c r="AL44" s="1">
        <v>0.48571260497704222</v>
      </c>
      <c r="AM44" s="1">
        <v>1368.43041676449</v>
      </c>
      <c r="AN44" s="1">
        <v>1394.294189453125</v>
      </c>
      <c r="AO44" s="1">
        <v>1.633365154266357</v>
      </c>
      <c r="AP44" s="1">
        <v>1371.858642578125</v>
      </c>
      <c r="AQ44" s="1">
        <v>1393.68429726918</v>
      </c>
      <c r="AR44" s="1">
        <v>1401.9670248857781</v>
      </c>
      <c r="AS44" s="1">
        <v>2.7338600158691411</v>
      </c>
      <c r="AT44" s="1">
        <v>0.92459518293753717</v>
      </c>
      <c r="AU44" s="1">
        <v>1.947180958680818</v>
      </c>
      <c r="AV44" s="1">
        <v>1</v>
      </c>
    </row>
    <row r="45" spans="1:48" s="1" customFormat="1" x14ac:dyDescent="0.3">
      <c r="A45" s="1">
        <v>2</v>
      </c>
      <c r="B45" s="1">
        <v>51.143000000000001</v>
      </c>
      <c r="C45" s="1">
        <v>0.32900000000000001</v>
      </c>
      <c r="D45" s="1">
        <v>1.0409999999999999</v>
      </c>
      <c r="E45" s="1">
        <v>0.46700000000000003</v>
      </c>
      <c r="F45" s="1">
        <v>13.632</v>
      </c>
      <c r="G45" s="1">
        <v>0.41599999999999998</v>
      </c>
      <c r="H45" s="1">
        <v>12.493</v>
      </c>
      <c r="I45" s="1">
        <v>18.882999999999999</v>
      </c>
      <c r="J45" s="1">
        <v>0.29199999999999998</v>
      </c>
      <c r="K45" s="1">
        <v>0</v>
      </c>
      <c r="L45" s="1">
        <v>0</v>
      </c>
      <c r="M45" s="1">
        <v>0</v>
      </c>
      <c r="N45" s="1">
        <v>98.695999999999984</v>
      </c>
      <c r="O45" s="1" t="s">
        <v>84</v>
      </c>
      <c r="P45" t="str" cm="1">
        <f t="array" ref="P45">_xlfn.IFS(A45=2,"Core",A45=1,"Rim",TRUE,"Mantle")</f>
        <v>Core</v>
      </c>
      <c r="Q45" s="1" t="s">
        <v>53</v>
      </c>
      <c r="R45" s="1">
        <v>1.964</v>
      </c>
      <c r="S45" s="1">
        <v>0.01</v>
      </c>
      <c r="T45" s="1">
        <v>4.7E-2</v>
      </c>
      <c r="U45" s="1">
        <v>1.4E-2</v>
      </c>
      <c r="V45" s="1">
        <v>1.2999999999999999E-2</v>
      </c>
      <c r="W45" s="1">
        <v>0.42499999999999999</v>
      </c>
      <c r="X45" s="1">
        <v>1.4E-2</v>
      </c>
      <c r="Y45" s="1">
        <v>0.71499999999999997</v>
      </c>
      <c r="Z45" s="1">
        <v>0.77700000000000002</v>
      </c>
      <c r="AA45" s="1">
        <v>2.1999999999999999E-2</v>
      </c>
      <c r="AB45" s="1">
        <v>0</v>
      </c>
      <c r="AC45" s="1">
        <v>4</v>
      </c>
      <c r="AD45" s="2">
        <v>39.969135802469133</v>
      </c>
      <c r="AE45" s="2">
        <v>36.779835390946502</v>
      </c>
      <c r="AF45" s="2">
        <v>23.251028806584362</v>
      </c>
      <c r="AG45" s="2">
        <v>62.719298245614041</v>
      </c>
      <c r="AH45" s="2">
        <v>2.9680365296803651E-2</v>
      </c>
      <c r="AI45" s="2">
        <v>0.43235596707818924</v>
      </c>
      <c r="AJ45" s="2">
        <v>0.3996913580246913</v>
      </c>
      <c r="AL45" s="1">
        <v>0.41680605649370511</v>
      </c>
      <c r="AM45" s="1">
        <v>1365.103640854139</v>
      </c>
      <c r="AN45" s="1">
        <v>1392.69970703125</v>
      </c>
      <c r="AO45" s="1">
        <v>1.8738652467727659</v>
      </c>
      <c r="AP45" s="1">
        <v>1367.7431640625</v>
      </c>
      <c r="AQ45" s="1">
        <v>1389.25553433607</v>
      </c>
      <c r="AR45" s="1">
        <v>1394.5673458739211</v>
      </c>
      <c r="AS45" s="1">
        <v>2.5173754692077641</v>
      </c>
      <c r="AT45" s="1">
        <v>0.63535169920578483</v>
      </c>
      <c r="AU45" s="1">
        <v>1.2921327666375879</v>
      </c>
      <c r="AV45" s="1">
        <v>1</v>
      </c>
    </row>
    <row r="46" spans="1:48" s="1" customFormat="1" x14ac:dyDescent="0.3">
      <c r="A46" s="1">
        <v>2</v>
      </c>
      <c r="B46" s="1">
        <v>52.581000000000003</v>
      </c>
      <c r="C46" s="1">
        <v>0.21</v>
      </c>
      <c r="D46" s="1">
        <v>0.74199999999999999</v>
      </c>
      <c r="E46" s="1">
        <v>0.40799999999999997</v>
      </c>
      <c r="F46" s="1">
        <v>13.331</v>
      </c>
      <c r="G46" s="1">
        <v>0.41599999999999998</v>
      </c>
      <c r="H46" s="1">
        <v>12.577999999999999</v>
      </c>
      <c r="I46" s="1">
        <v>18.780999999999999</v>
      </c>
      <c r="J46" s="1">
        <v>0.22800000000000001</v>
      </c>
      <c r="K46" s="1">
        <v>0</v>
      </c>
      <c r="L46" s="1">
        <v>0</v>
      </c>
      <c r="M46" s="1">
        <v>0</v>
      </c>
      <c r="N46" s="1">
        <v>99.274999999999991</v>
      </c>
      <c r="O46" s="1" t="s">
        <v>83</v>
      </c>
      <c r="P46" t="str" cm="1">
        <f t="array" ref="P46">_xlfn.IFS(A46=2,"Core",A46=1,"Rim",TRUE,"Mantle")</f>
        <v>Core</v>
      </c>
      <c r="Q46" s="1" t="s">
        <v>53</v>
      </c>
      <c r="R46" s="1">
        <v>1.998</v>
      </c>
      <c r="S46" s="1">
        <v>6.0000000000000001E-3</v>
      </c>
      <c r="T46" s="1">
        <v>3.3000000000000002E-2</v>
      </c>
      <c r="U46" s="1">
        <v>1.2E-2</v>
      </c>
      <c r="V46" s="1">
        <v>0</v>
      </c>
      <c r="W46" s="1">
        <v>0.42399999999999999</v>
      </c>
      <c r="X46" s="1">
        <v>1.2999999999999999E-2</v>
      </c>
      <c r="Y46" s="1">
        <v>0.71199999999999997</v>
      </c>
      <c r="Z46" s="1">
        <v>0.76500000000000001</v>
      </c>
      <c r="AA46" s="1">
        <v>1.7000000000000001E-2</v>
      </c>
      <c r="AB46" s="1">
        <v>0</v>
      </c>
      <c r="AC46" s="1">
        <v>3.9809999999999999</v>
      </c>
      <c r="AD46" s="2">
        <v>39.968652037617559</v>
      </c>
      <c r="AE46" s="2">
        <v>37.199582027168226</v>
      </c>
      <c r="AF46" s="2">
        <v>22.831765935214214</v>
      </c>
      <c r="AG46" s="2">
        <v>62.676056338028175</v>
      </c>
      <c r="AH46" s="2">
        <v>0</v>
      </c>
      <c r="AI46" s="2">
        <v>0.42816091954022995</v>
      </c>
      <c r="AJ46" s="2">
        <v>0.39968652037617558</v>
      </c>
      <c r="AL46" s="1">
        <v>1.570488704598709</v>
      </c>
      <c r="AM46" s="1">
        <v>1379.723886403071</v>
      </c>
      <c r="AN46" s="1">
        <v>1395.821533203125</v>
      </c>
      <c r="AO46" s="1">
        <v>1.3135888576507571</v>
      </c>
      <c r="AP46" s="1">
        <v>1355.6171875</v>
      </c>
      <c r="AQ46" s="1">
        <v>1415.3539466514369</v>
      </c>
      <c r="AR46" s="1">
        <v>1422.003348934162</v>
      </c>
      <c r="AS46" s="1">
        <v>1.6173996925353999</v>
      </c>
      <c r="AT46" s="1">
        <v>2.823114824706408</v>
      </c>
      <c r="AU46" s="1">
        <v>3.640400691507125</v>
      </c>
      <c r="AV46" s="1">
        <v>0</v>
      </c>
    </row>
    <row r="47" spans="1:48" s="1" customFormat="1" x14ac:dyDescent="0.3">
      <c r="A47" s="1">
        <v>2</v>
      </c>
      <c r="B47" s="1">
        <v>51.744</v>
      </c>
      <c r="C47" s="1">
        <v>0.17899999999999999</v>
      </c>
      <c r="D47" s="1">
        <v>0.73699999999999999</v>
      </c>
      <c r="E47" s="1">
        <v>0.41</v>
      </c>
      <c r="F47" s="1">
        <v>13.576000000000001</v>
      </c>
      <c r="G47" s="1">
        <v>0.39400000000000002</v>
      </c>
      <c r="H47" s="1">
        <v>12.804</v>
      </c>
      <c r="I47" s="1">
        <v>18.481999999999999</v>
      </c>
      <c r="J47" s="1">
        <v>0.26100000000000001</v>
      </c>
      <c r="K47" s="1">
        <v>0</v>
      </c>
      <c r="L47" s="1">
        <v>0</v>
      </c>
      <c r="M47" s="1">
        <v>0</v>
      </c>
      <c r="N47" s="1">
        <v>98.587000000000003</v>
      </c>
      <c r="O47" s="1" t="s">
        <v>83</v>
      </c>
      <c r="P47" t="str" cm="1">
        <f t="array" ref="P47">_xlfn.IFS(A47=2,"Core",A47=1,"Rim",TRUE,"Mantle")</f>
        <v>Core</v>
      </c>
      <c r="Q47" s="1" t="s">
        <v>53</v>
      </c>
      <c r="R47" s="1">
        <v>1.9850000000000001</v>
      </c>
      <c r="S47" s="1">
        <v>5.0000000000000001E-3</v>
      </c>
      <c r="T47" s="1">
        <v>3.3000000000000002E-2</v>
      </c>
      <c r="U47" s="1">
        <v>1.2E-2</v>
      </c>
      <c r="V47" s="1">
        <v>0</v>
      </c>
      <c r="W47" s="1">
        <v>0.436</v>
      </c>
      <c r="X47" s="1">
        <v>1.2999999999999999E-2</v>
      </c>
      <c r="Y47" s="1">
        <v>0.73199999999999998</v>
      </c>
      <c r="Z47" s="1">
        <v>0.76</v>
      </c>
      <c r="AA47" s="1">
        <v>1.9E-2</v>
      </c>
      <c r="AB47" s="1">
        <v>0</v>
      </c>
      <c r="AC47" s="1">
        <v>3.996</v>
      </c>
      <c r="AD47" s="2">
        <v>39.155074703760945</v>
      </c>
      <c r="AE47" s="2">
        <v>37.712519319938181</v>
      </c>
      <c r="AF47" s="2">
        <v>23.132405976300877</v>
      </c>
      <c r="AG47" s="2">
        <v>62.671232876712338</v>
      </c>
      <c r="AH47" s="2">
        <v>0</v>
      </c>
      <c r="AI47" s="2">
        <v>0.42709943328181349</v>
      </c>
      <c r="AJ47" s="2">
        <v>0.39155074703760945</v>
      </c>
      <c r="AL47" s="1">
        <v>0.92125928196117712</v>
      </c>
      <c r="AM47" s="1">
        <v>1376.13290992715</v>
      </c>
      <c r="AN47" s="1">
        <v>1385.990966796875</v>
      </c>
      <c r="AO47" s="1">
        <v>1.1979871988296511</v>
      </c>
      <c r="AP47" s="1">
        <v>1366.132080078125</v>
      </c>
      <c r="AQ47" s="1">
        <v>1403.4707582559779</v>
      </c>
      <c r="AR47" s="1">
        <v>1416.313226899573</v>
      </c>
      <c r="AS47" s="1">
        <v>1.996211051940918</v>
      </c>
      <c r="AT47" s="1">
        <v>1.594518446394886</v>
      </c>
      <c r="AU47" s="1">
        <v>3.1751241316706822</v>
      </c>
      <c r="AV47" s="1">
        <v>1</v>
      </c>
    </row>
    <row r="48" spans="1:48" s="1" customFormat="1" x14ac:dyDescent="0.3">
      <c r="A48" s="1">
        <v>2</v>
      </c>
      <c r="B48" s="1">
        <v>52.497</v>
      </c>
      <c r="C48" s="1">
        <v>0.219</v>
      </c>
      <c r="D48" s="1">
        <v>0.753</v>
      </c>
      <c r="E48" s="1">
        <v>0.4</v>
      </c>
      <c r="F48" s="1">
        <v>13.398999999999999</v>
      </c>
      <c r="G48" s="1">
        <v>0.40799999999999997</v>
      </c>
      <c r="H48" s="1">
        <v>12.619</v>
      </c>
      <c r="I48" s="1">
        <v>18.86</v>
      </c>
      <c r="J48" s="1">
        <v>0.22700000000000001</v>
      </c>
      <c r="K48" s="1">
        <v>0</v>
      </c>
      <c r="L48" s="1">
        <v>0</v>
      </c>
      <c r="M48" s="1">
        <v>0</v>
      </c>
      <c r="N48" s="1">
        <v>99.382000000000005</v>
      </c>
      <c r="O48" s="1" t="s">
        <v>83</v>
      </c>
      <c r="P48" t="str" cm="1">
        <f t="array" ref="P48">_xlfn.IFS(A48=2,"Core",A48=1,"Rim",TRUE,"Mantle")</f>
        <v>Core</v>
      </c>
      <c r="Q48" s="1" t="s">
        <v>53</v>
      </c>
      <c r="R48" s="1">
        <v>1.9950000000000001</v>
      </c>
      <c r="S48" s="1">
        <v>6.0000000000000001E-3</v>
      </c>
      <c r="T48" s="1">
        <v>3.4000000000000002E-2</v>
      </c>
      <c r="U48" s="1">
        <v>1.2E-2</v>
      </c>
      <c r="V48" s="1">
        <v>0</v>
      </c>
      <c r="W48" s="1">
        <v>0.42599999999999999</v>
      </c>
      <c r="X48" s="1">
        <v>1.2999999999999999E-2</v>
      </c>
      <c r="Y48" s="1">
        <v>0.71499999999999997</v>
      </c>
      <c r="Z48" s="1">
        <v>0.76800000000000002</v>
      </c>
      <c r="AA48" s="1">
        <v>1.7000000000000001E-2</v>
      </c>
      <c r="AB48" s="1">
        <v>0</v>
      </c>
      <c r="AC48" s="1">
        <v>3.9849999999999999</v>
      </c>
      <c r="AD48" s="2">
        <v>39.958376690946935</v>
      </c>
      <c r="AE48" s="2">
        <v>37.200832466181062</v>
      </c>
      <c r="AF48" s="2">
        <v>22.840790842872007</v>
      </c>
      <c r="AG48" s="2">
        <v>62.664329535495177</v>
      </c>
      <c r="AH48" s="2">
        <v>0</v>
      </c>
      <c r="AI48" s="2">
        <v>0.42819979188345475</v>
      </c>
      <c r="AJ48" s="2">
        <v>0.39958376690946934</v>
      </c>
      <c r="AL48" s="1">
        <v>1.264295475226088</v>
      </c>
      <c r="AM48" s="1">
        <v>1377.403502872291</v>
      </c>
      <c r="AN48" s="1">
        <v>1392.552856445312</v>
      </c>
      <c r="AO48" s="1">
        <v>1.234379887580872</v>
      </c>
      <c r="AP48" s="1">
        <v>1362.79052734375</v>
      </c>
      <c r="AQ48" s="1">
        <v>1410.701814224582</v>
      </c>
      <c r="AR48" s="1">
        <v>1418.7286299611569</v>
      </c>
      <c r="AS48" s="1">
        <v>1.701082110404968</v>
      </c>
      <c r="AT48" s="1">
        <v>2.374886694886754</v>
      </c>
      <c r="AU48" s="1">
        <v>3.3621751836237479</v>
      </c>
      <c r="AV48" s="1">
        <v>0</v>
      </c>
    </row>
    <row r="49" spans="1:48" s="1" customFormat="1" x14ac:dyDescent="0.3">
      <c r="A49" s="1">
        <v>2</v>
      </c>
      <c r="B49" s="1">
        <v>52.487000000000002</v>
      </c>
      <c r="C49" s="1">
        <v>0.21199999999999999</v>
      </c>
      <c r="D49" s="1">
        <v>0.874</v>
      </c>
      <c r="E49" s="1">
        <v>0.40899999999999997</v>
      </c>
      <c r="F49" s="1">
        <v>13.388</v>
      </c>
      <c r="G49" s="1">
        <v>0.40300000000000002</v>
      </c>
      <c r="H49" s="1">
        <v>12.611000000000001</v>
      </c>
      <c r="I49" s="1">
        <v>18.899999999999999</v>
      </c>
      <c r="J49" s="1">
        <v>0.251</v>
      </c>
      <c r="K49" s="1">
        <v>0</v>
      </c>
      <c r="L49" s="1">
        <v>0</v>
      </c>
      <c r="M49" s="1">
        <v>0</v>
      </c>
      <c r="N49" s="1">
        <v>99.535000000000025</v>
      </c>
      <c r="O49" s="1" t="s">
        <v>83</v>
      </c>
      <c r="P49" t="str" cm="1">
        <f t="array" ref="P49">_xlfn.IFS(A49=2,"Core",A49=1,"Rim",TRUE,"Mantle")</f>
        <v>Core</v>
      </c>
      <c r="Q49" s="1" t="s">
        <v>53</v>
      </c>
      <c r="R49" s="1">
        <v>1.9910000000000001</v>
      </c>
      <c r="S49" s="1">
        <v>6.0000000000000001E-3</v>
      </c>
      <c r="T49" s="1">
        <v>3.9E-2</v>
      </c>
      <c r="U49" s="1">
        <v>1.2E-2</v>
      </c>
      <c r="V49" s="1">
        <v>0</v>
      </c>
      <c r="W49" s="1">
        <v>0.42499999999999999</v>
      </c>
      <c r="X49" s="1">
        <v>1.2999999999999999E-2</v>
      </c>
      <c r="Y49" s="1">
        <v>0.71299999999999997</v>
      </c>
      <c r="Z49" s="1">
        <v>0.76800000000000002</v>
      </c>
      <c r="AA49" s="1">
        <v>1.7999999999999999E-2</v>
      </c>
      <c r="AB49" s="1">
        <v>0</v>
      </c>
      <c r="AC49" s="1">
        <v>3.9860000000000002</v>
      </c>
      <c r="AD49" s="2">
        <v>40.020844189682123</v>
      </c>
      <c r="AE49" s="2">
        <v>37.154768108389788</v>
      </c>
      <c r="AF49" s="2">
        <v>22.824387701928085</v>
      </c>
      <c r="AG49" s="2">
        <v>62.653778558875217</v>
      </c>
      <c r="AH49" s="2">
        <v>0</v>
      </c>
      <c r="AI49" s="2">
        <v>0.42834809796769147</v>
      </c>
      <c r="AJ49" s="2">
        <v>0.40020844189682125</v>
      </c>
      <c r="AL49" s="1">
        <v>1.57668630514609</v>
      </c>
      <c r="AM49" s="1">
        <v>1379.7935776355209</v>
      </c>
      <c r="AN49" s="1">
        <v>1390.567749023438</v>
      </c>
      <c r="AO49" s="1">
        <v>1.30863881111145</v>
      </c>
      <c r="AP49" s="1">
        <v>1363.055053710938</v>
      </c>
      <c r="AQ49" s="1">
        <v>1413.729668056827</v>
      </c>
      <c r="AR49" s="1">
        <v>1422.212552795108</v>
      </c>
      <c r="AS49" s="1">
        <v>1.784464359283447</v>
      </c>
      <c r="AT49" s="1">
        <v>2.735908340417609</v>
      </c>
      <c r="AU49" s="1">
        <v>3.779224348828881</v>
      </c>
      <c r="AV49" s="1">
        <v>0</v>
      </c>
    </row>
    <row r="50" spans="1:48" s="1" customFormat="1" x14ac:dyDescent="0.3">
      <c r="A50" s="1">
        <v>2</v>
      </c>
      <c r="B50" s="1">
        <v>51.040999999999997</v>
      </c>
      <c r="C50" s="1">
        <v>0.26</v>
      </c>
      <c r="D50" s="1">
        <v>0.90700000000000003</v>
      </c>
      <c r="E50" s="1">
        <v>0.36799999999999999</v>
      </c>
      <c r="F50" s="1">
        <v>13.976000000000001</v>
      </c>
      <c r="G50" s="1">
        <v>0.437</v>
      </c>
      <c r="H50" s="1">
        <v>12.565</v>
      </c>
      <c r="I50" s="1">
        <v>18.617000000000001</v>
      </c>
      <c r="J50" s="1">
        <v>0.26400000000000001</v>
      </c>
      <c r="K50" s="1">
        <v>0</v>
      </c>
      <c r="L50" s="1">
        <v>0</v>
      </c>
      <c r="M50" s="1">
        <v>0</v>
      </c>
      <c r="N50" s="1">
        <v>98.435000000000002</v>
      </c>
      <c r="O50" s="1" t="s">
        <v>83</v>
      </c>
      <c r="P50" t="str" cm="1">
        <f t="array" ref="P50">_xlfn.IFS(A50=2,"Core",A50=1,"Rim",TRUE,"Mantle")</f>
        <v>Core</v>
      </c>
      <c r="Q50" s="1" t="s">
        <v>53</v>
      </c>
      <c r="R50" s="1">
        <v>1.966</v>
      </c>
      <c r="S50" s="1">
        <v>8.0000000000000002E-3</v>
      </c>
      <c r="T50" s="1">
        <v>4.1000000000000002E-2</v>
      </c>
      <c r="U50" s="1">
        <v>1.0999999999999999E-2</v>
      </c>
      <c r="V50" s="1">
        <v>0.02</v>
      </c>
      <c r="W50" s="1">
        <v>0.43</v>
      </c>
      <c r="X50" s="1">
        <v>1.4E-2</v>
      </c>
      <c r="Y50" s="1">
        <v>0.72099999999999997</v>
      </c>
      <c r="Z50" s="1">
        <v>0.76800000000000002</v>
      </c>
      <c r="AA50" s="1">
        <v>0.02</v>
      </c>
      <c r="AB50" s="1">
        <v>0</v>
      </c>
      <c r="AC50" s="1">
        <v>4</v>
      </c>
      <c r="AD50" s="2">
        <v>39.324116743471578</v>
      </c>
      <c r="AE50" s="2">
        <v>36.917562724014338</v>
      </c>
      <c r="AF50" s="2">
        <v>23.758320532514084</v>
      </c>
      <c r="AG50" s="2">
        <v>62.64118158123371</v>
      </c>
      <c r="AH50" s="2">
        <v>4.4444444444444446E-2</v>
      </c>
      <c r="AI50" s="2">
        <v>0.43420378904249873</v>
      </c>
      <c r="AJ50" s="2">
        <v>0.39324116743471577</v>
      </c>
      <c r="AL50" s="1">
        <v>5.7431567225968649E-2</v>
      </c>
      <c r="AM50" s="1">
        <v>1360.697369213329</v>
      </c>
      <c r="AN50" s="1">
        <v>1382.617553710938</v>
      </c>
      <c r="AO50" s="1">
        <v>1.8780866861343379</v>
      </c>
      <c r="AP50" s="1">
        <v>1351.105346679688</v>
      </c>
      <c r="AQ50" s="1">
        <v>1384.1916293661809</v>
      </c>
      <c r="AR50" s="1">
        <v>1389.3758829908361</v>
      </c>
      <c r="AS50" s="1">
        <v>1.8679178953170781</v>
      </c>
      <c r="AT50" s="1">
        <v>1.383953550839578E-2</v>
      </c>
      <c r="AU50" s="1">
        <v>0.65486594354362637</v>
      </c>
      <c r="AV50" s="1">
        <v>1</v>
      </c>
    </row>
    <row r="51" spans="1:48" s="1" customFormat="1" x14ac:dyDescent="0.3">
      <c r="A51" s="1">
        <v>2</v>
      </c>
      <c r="B51" s="1">
        <v>52.304000000000002</v>
      </c>
      <c r="C51" s="1">
        <v>0.318</v>
      </c>
      <c r="D51" s="1">
        <v>0.96899999999999997</v>
      </c>
      <c r="E51" s="1">
        <v>0.38400000000000001</v>
      </c>
      <c r="F51" s="1">
        <v>14.348000000000001</v>
      </c>
      <c r="G51" s="1">
        <v>0.45400000000000001</v>
      </c>
      <c r="H51" s="1">
        <v>13.36</v>
      </c>
      <c r="I51" s="1">
        <v>17.957000000000001</v>
      </c>
      <c r="J51" s="1">
        <v>0.28100000000000003</v>
      </c>
      <c r="K51" s="1">
        <v>0</v>
      </c>
      <c r="L51" s="1">
        <v>0</v>
      </c>
      <c r="M51" s="1">
        <v>0</v>
      </c>
      <c r="N51" s="1">
        <v>100.375</v>
      </c>
      <c r="O51" s="1" t="s">
        <v>83</v>
      </c>
      <c r="P51" t="str" cm="1">
        <f t="array" ref="P51">_xlfn.IFS(A51=2,"Core",A51=1,"Rim",TRUE,"Mantle")</f>
        <v>Core</v>
      </c>
      <c r="Q51" s="1" t="s">
        <v>52</v>
      </c>
      <c r="R51" s="1">
        <v>1.972</v>
      </c>
      <c r="S51" s="1">
        <v>8.9999999999999993E-3</v>
      </c>
      <c r="T51" s="1">
        <v>4.2999999999999997E-2</v>
      </c>
      <c r="U51" s="1">
        <v>1.0999999999999999E-2</v>
      </c>
      <c r="V51" s="1">
        <v>3.0000000000000001E-3</v>
      </c>
      <c r="W51" s="1">
        <v>0.44900000000000001</v>
      </c>
      <c r="X51" s="1">
        <v>1.4999999999999999E-2</v>
      </c>
      <c r="Y51" s="1">
        <v>0.751</v>
      </c>
      <c r="Z51" s="1">
        <v>0.72599999999999998</v>
      </c>
      <c r="AA51" s="1">
        <v>2.1000000000000001E-2</v>
      </c>
      <c r="AB51" s="1">
        <v>0</v>
      </c>
      <c r="AC51" s="1">
        <v>4</v>
      </c>
      <c r="AD51" s="2">
        <v>37.345679012345677</v>
      </c>
      <c r="AE51" s="2">
        <v>38.63168724279835</v>
      </c>
      <c r="AF51" s="2">
        <v>24.022633744855966</v>
      </c>
      <c r="AG51" s="2">
        <v>62.583333333333336</v>
      </c>
      <c r="AH51" s="2">
        <v>6.6371681415929203E-3</v>
      </c>
      <c r="AI51" s="2">
        <v>0.42695473251028804</v>
      </c>
      <c r="AJ51" s="2">
        <v>0.37345679012345678</v>
      </c>
      <c r="AL51" s="1">
        <v>1.234948219035839</v>
      </c>
      <c r="AM51" s="1">
        <v>1372.756514748552</v>
      </c>
      <c r="AN51" s="1">
        <v>1374.418701171875</v>
      </c>
      <c r="AO51" s="1">
        <v>1.5553627014160161</v>
      </c>
      <c r="AP51" s="1">
        <v>1362.627807617188</v>
      </c>
      <c r="AQ51" s="1">
        <v>1403.644580423671</v>
      </c>
      <c r="AR51" s="1">
        <v>1409.4974051539291</v>
      </c>
      <c r="AS51" s="1">
        <v>1.5078272819519041</v>
      </c>
      <c r="AT51" s="1">
        <v>2.0359461457946959</v>
      </c>
      <c r="AU51" s="1">
        <v>2.7580425746235271</v>
      </c>
      <c r="AV51" s="1">
        <v>1</v>
      </c>
    </row>
    <row r="52" spans="1:48" s="1" customFormat="1" x14ac:dyDescent="0.3">
      <c r="A52" s="1">
        <v>2</v>
      </c>
      <c r="B52" s="1">
        <v>51.341999999999999</v>
      </c>
      <c r="C52" s="1">
        <v>0.316</v>
      </c>
      <c r="D52" s="1">
        <v>1.0029999999999999</v>
      </c>
      <c r="E52" s="1">
        <v>0.34799999999999998</v>
      </c>
      <c r="F52" s="1">
        <v>14.055</v>
      </c>
      <c r="G52" s="1">
        <v>0.41099999999999998</v>
      </c>
      <c r="H52" s="1">
        <v>12.673999999999999</v>
      </c>
      <c r="I52" s="1">
        <v>18.449000000000002</v>
      </c>
      <c r="J52" s="1">
        <v>0.309</v>
      </c>
      <c r="K52" s="1">
        <v>0</v>
      </c>
      <c r="L52" s="1">
        <v>0</v>
      </c>
      <c r="M52" s="1">
        <v>0</v>
      </c>
      <c r="N52" s="1">
        <v>98.906999999999996</v>
      </c>
      <c r="O52" s="1" t="s">
        <v>83</v>
      </c>
      <c r="P52" t="str" cm="1">
        <f t="array" ref="P52">_xlfn.IFS(A52=2,"Core",A52=1,"Rim",TRUE,"Mantle")</f>
        <v>Core</v>
      </c>
      <c r="Q52" s="1" t="s">
        <v>53</v>
      </c>
      <c r="R52" s="1">
        <v>1.9670000000000001</v>
      </c>
      <c r="S52" s="1">
        <v>8.9999999999999993E-3</v>
      </c>
      <c r="T52" s="1">
        <v>4.4999999999999998E-2</v>
      </c>
      <c r="U52" s="1">
        <v>1.0999999999999999E-2</v>
      </c>
      <c r="V52" s="1">
        <v>1.4E-2</v>
      </c>
      <c r="W52" s="1">
        <v>0.436</v>
      </c>
      <c r="X52" s="1">
        <v>1.2999999999999999E-2</v>
      </c>
      <c r="Y52" s="1">
        <v>0.72399999999999998</v>
      </c>
      <c r="Z52" s="1">
        <v>0.75700000000000001</v>
      </c>
      <c r="AA52" s="1">
        <v>2.3E-2</v>
      </c>
      <c r="AB52" s="1">
        <v>0</v>
      </c>
      <c r="AC52" s="1">
        <v>4</v>
      </c>
      <c r="AD52" s="2">
        <v>38.940329218107003</v>
      </c>
      <c r="AE52" s="2">
        <v>37.242798353909464</v>
      </c>
      <c r="AF52" s="2">
        <v>23.816872427983544</v>
      </c>
      <c r="AG52" s="2">
        <v>62.413793103448278</v>
      </c>
      <c r="AH52" s="2">
        <v>3.111111111111111E-2</v>
      </c>
      <c r="AI52" s="2">
        <v>0.43287037037037046</v>
      </c>
      <c r="AJ52" s="2">
        <v>0.38940329218107</v>
      </c>
      <c r="AL52" s="1">
        <v>0.94268024536305361</v>
      </c>
      <c r="AM52" s="1">
        <v>1369.8020999675989</v>
      </c>
      <c r="AN52" s="1">
        <v>1383.4580078125</v>
      </c>
      <c r="AO52" s="1">
        <v>1.850480198860168</v>
      </c>
      <c r="AP52" s="1">
        <v>1364.771728515625</v>
      </c>
      <c r="AQ52" s="1">
        <v>1395.3993937589121</v>
      </c>
      <c r="AR52" s="1">
        <v>1400.1861401194469</v>
      </c>
      <c r="AS52" s="1">
        <v>2.431151151657104</v>
      </c>
      <c r="AT52" s="1">
        <v>1.4351692744508</v>
      </c>
      <c r="AU52" s="1">
        <v>2.027166203266578</v>
      </c>
      <c r="AV52" s="1">
        <v>1</v>
      </c>
    </row>
    <row r="53" spans="1:48" s="1" customFormat="1" x14ac:dyDescent="0.3">
      <c r="A53" s="1">
        <v>2</v>
      </c>
      <c r="B53" s="1">
        <v>52.698999999999998</v>
      </c>
      <c r="C53" s="1">
        <v>0.223</v>
      </c>
      <c r="D53" s="1">
        <v>0.86399999999999999</v>
      </c>
      <c r="E53" s="1">
        <v>0.39900000000000002</v>
      </c>
      <c r="F53" s="1">
        <v>13.744</v>
      </c>
      <c r="G53" s="1">
        <v>0.433</v>
      </c>
      <c r="H53" s="1">
        <v>12.747</v>
      </c>
      <c r="I53" s="1">
        <v>18.756</v>
      </c>
      <c r="J53" s="1">
        <v>0.254</v>
      </c>
      <c r="K53" s="1">
        <v>0</v>
      </c>
      <c r="L53" s="1">
        <v>0</v>
      </c>
      <c r="M53" s="1">
        <v>0</v>
      </c>
      <c r="N53" s="1">
        <v>100.11900000000001</v>
      </c>
      <c r="O53" s="1" t="s">
        <v>83</v>
      </c>
      <c r="P53" t="str" cm="1">
        <f t="array" ref="P53">_xlfn.IFS(A53=2,"Core",A53=1,"Rim",TRUE,"Mantle")</f>
        <v>Core</v>
      </c>
      <c r="Q53" s="1" t="s">
        <v>53</v>
      </c>
      <c r="R53" s="1">
        <v>1.9890000000000001</v>
      </c>
      <c r="S53" s="1">
        <v>6.0000000000000001E-3</v>
      </c>
      <c r="T53" s="1">
        <v>3.7999999999999999E-2</v>
      </c>
      <c r="U53" s="1">
        <v>1.2E-2</v>
      </c>
      <c r="V53" s="1">
        <v>0</v>
      </c>
      <c r="W53" s="1">
        <v>0.434</v>
      </c>
      <c r="X53" s="1">
        <v>1.4E-2</v>
      </c>
      <c r="Y53" s="1">
        <v>0.71699999999999997</v>
      </c>
      <c r="Z53" s="1">
        <v>0.75900000000000001</v>
      </c>
      <c r="AA53" s="1">
        <v>1.9E-2</v>
      </c>
      <c r="AB53" s="1">
        <v>0</v>
      </c>
      <c r="AC53" s="1">
        <v>3.988</v>
      </c>
      <c r="AD53" s="2">
        <v>39.449064449064451</v>
      </c>
      <c r="AE53" s="2">
        <v>37.266112266112273</v>
      </c>
      <c r="AF53" s="2">
        <v>23.284823284823286</v>
      </c>
      <c r="AG53" s="2">
        <v>62.293657688966107</v>
      </c>
      <c r="AH53" s="2">
        <v>0</v>
      </c>
      <c r="AI53" s="2">
        <v>0.43009355509355512</v>
      </c>
      <c r="AJ53" s="2">
        <v>0.39449064449064453</v>
      </c>
      <c r="AL53" s="1">
        <v>1.5442318082080071</v>
      </c>
      <c r="AM53" s="1">
        <v>1376.418538078342</v>
      </c>
      <c r="AN53" s="1">
        <v>1392.343872070312</v>
      </c>
      <c r="AO53" s="1">
        <v>1.301071882247925</v>
      </c>
      <c r="AP53" s="1">
        <v>1350.516845703125</v>
      </c>
      <c r="AQ53" s="1">
        <v>1412.119894914608</v>
      </c>
      <c r="AR53" s="1">
        <v>1420.933201712061</v>
      </c>
      <c r="AS53" s="1">
        <v>1.67094874382019</v>
      </c>
      <c r="AT53" s="1">
        <v>2.685505772515171</v>
      </c>
      <c r="AU53" s="1">
        <v>3.770381727427758</v>
      </c>
      <c r="AV53" s="1">
        <v>0</v>
      </c>
    </row>
    <row r="54" spans="1:48" s="1" customFormat="1" x14ac:dyDescent="0.3">
      <c r="A54" s="1">
        <v>2</v>
      </c>
      <c r="B54" s="1">
        <v>51.473999999999997</v>
      </c>
      <c r="C54" s="1">
        <v>0.29699999999999999</v>
      </c>
      <c r="D54" s="1">
        <v>1.048</v>
      </c>
      <c r="E54" s="1">
        <v>0.45700000000000002</v>
      </c>
      <c r="F54" s="1">
        <v>13.518000000000001</v>
      </c>
      <c r="G54" s="1">
        <v>0.42099999999999999</v>
      </c>
      <c r="H54" s="1">
        <v>12.529</v>
      </c>
      <c r="I54" s="1">
        <v>18.927</v>
      </c>
      <c r="J54" s="1">
        <v>0.27600000000000002</v>
      </c>
      <c r="K54" s="1">
        <v>0</v>
      </c>
      <c r="L54" s="1">
        <v>0</v>
      </c>
      <c r="M54" s="1">
        <v>0</v>
      </c>
      <c r="N54" s="1">
        <v>98.946999999999989</v>
      </c>
      <c r="O54" s="1" t="s">
        <v>83</v>
      </c>
      <c r="P54" t="str" cm="1">
        <f t="array" ref="P54">_xlfn.IFS(A54=2,"Core",A54=1,"Rim",TRUE,"Mantle")</f>
        <v>Core</v>
      </c>
      <c r="Q54" s="1" t="s">
        <v>53</v>
      </c>
      <c r="R54" s="1">
        <v>1.9710000000000001</v>
      </c>
      <c r="S54" s="1">
        <v>8.9999999999999993E-3</v>
      </c>
      <c r="T54" s="1">
        <v>4.7E-2</v>
      </c>
      <c r="U54" s="1">
        <v>1.4E-2</v>
      </c>
      <c r="V54" s="1">
        <v>0</v>
      </c>
      <c r="W54" s="1">
        <v>0.433</v>
      </c>
      <c r="X54" s="1">
        <v>1.4E-2</v>
      </c>
      <c r="Y54" s="1">
        <v>0.71499999999999997</v>
      </c>
      <c r="Z54" s="1">
        <v>0.77700000000000002</v>
      </c>
      <c r="AA54" s="1">
        <v>0.02</v>
      </c>
      <c r="AB54" s="1">
        <v>0</v>
      </c>
      <c r="AC54" s="1">
        <v>4</v>
      </c>
      <c r="AD54" s="2">
        <v>40.072202166064983</v>
      </c>
      <c r="AE54" s="2">
        <v>36.874677668901484</v>
      </c>
      <c r="AF54" s="2">
        <v>23.053120165033523</v>
      </c>
      <c r="AG54" s="2">
        <v>62.282229965156802</v>
      </c>
      <c r="AH54" s="2">
        <v>0</v>
      </c>
      <c r="AI54" s="2">
        <v>0.43089221248066012</v>
      </c>
      <c r="AJ54" s="2">
        <v>0.40072202166064985</v>
      </c>
      <c r="AL54" s="1">
        <v>0.7311543141693555</v>
      </c>
      <c r="AM54" s="1">
        <v>1367.857598955987</v>
      </c>
      <c r="AN54" s="1">
        <v>1393.948486328125</v>
      </c>
      <c r="AO54" s="1">
        <v>1.4602358341217041</v>
      </c>
      <c r="AP54" s="1">
        <v>1358.036987304688</v>
      </c>
      <c r="AQ54" s="1">
        <v>1397.7290828058531</v>
      </c>
      <c r="AR54" s="1">
        <v>1408.500771937707</v>
      </c>
      <c r="AS54" s="1">
        <v>2.353366374969482</v>
      </c>
      <c r="AT54" s="1">
        <v>1.3966568471691969</v>
      </c>
      <c r="AU54" s="1">
        <v>2.72631943065951</v>
      </c>
      <c r="AV54" s="1">
        <v>1</v>
      </c>
    </row>
    <row r="55" spans="1:48" s="1" customFormat="1" x14ac:dyDescent="0.3">
      <c r="A55" s="1">
        <v>2</v>
      </c>
      <c r="B55" s="1">
        <v>51.521000000000001</v>
      </c>
      <c r="C55" s="1">
        <v>0.32800000000000001</v>
      </c>
      <c r="D55" s="1">
        <v>1.0549999999999999</v>
      </c>
      <c r="E55" s="1">
        <v>0.47499999999999998</v>
      </c>
      <c r="F55" s="1">
        <v>13.775</v>
      </c>
      <c r="G55" s="1">
        <v>0.434</v>
      </c>
      <c r="H55" s="1">
        <v>12.593999999999999</v>
      </c>
      <c r="I55" s="1">
        <v>18.847999999999999</v>
      </c>
      <c r="J55" s="1">
        <v>0.27100000000000002</v>
      </c>
      <c r="K55" s="1">
        <v>0</v>
      </c>
      <c r="L55" s="1">
        <v>0</v>
      </c>
      <c r="M55" s="1">
        <v>0</v>
      </c>
      <c r="N55" s="1">
        <v>99.301000000000002</v>
      </c>
      <c r="O55" s="1" t="s">
        <v>84</v>
      </c>
      <c r="P55" t="str" cm="1">
        <f t="array" ref="P55">_xlfn.IFS(A55=2,"Core",A55=1,"Rim",TRUE,"Mantle")</f>
        <v>Core</v>
      </c>
      <c r="Q55" s="1" t="s">
        <v>53</v>
      </c>
      <c r="R55" s="1">
        <v>1.9670000000000001</v>
      </c>
      <c r="S55" s="1">
        <v>8.9999999999999993E-3</v>
      </c>
      <c r="T55" s="1">
        <v>4.7E-2</v>
      </c>
      <c r="U55" s="1">
        <v>1.4E-2</v>
      </c>
      <c r="V55" s="1">
        <v>5.0000000000000001E-3</v>
      </c>
      <c r="W55" s="1">
        <v>0.435</v>
      </c>
      <c r="X55" s="1">
        <v>1.4E-2</v>
      </c>
      <c r="Y55" s="1">
        <v>0.71699999999999997</v>
      </c>
      <c r="Z55" s="1">
        <v>0.77100000000000002</v>
      </c>
      <c r="AA55" s="1">
        <v>0.02</v>
      </c>
      <c r="AB55" s="1">
        <v>0</v>
      </c>
      <c r="AC55" s="1">
        <v>4</v>
      </c>
      <c r="AD55" s="2">
        <v>39.701338825952625</v>
      </c>
      <c r="AE55" s="2">
        <v>36.92070030895983</v>
      </c>
      <c r="AF55" s="2">
        <v>23.377960865087534</v>
      </c>
      <c r="AG55" s="2">
        <v>62.239583333333336</v>
      </c>
      <c r="AH55" s="2">
        <v>1.1363636363636364E-2</v>
      </c>
      <c r="AI55" s="2">
        <v>0.43228630278063845</v>
      </c>
      <c r="AJ55" s="2">
        <v>0.39701338825952626</v>
      </c>
      <c r="AL55" s="1">
        <v>0.50366567077744762</v>
      </c>
      <c r="AM55" s="1">
        <v>1364.389835609385</v>
      </c>
      <c r="AN55" s="1">
        <v>1397.070556640625</v>
      </c>
      <c r="AO55" s="1">
        <v>1.6247056722640989</v>
      </c>
      <c r="AP55" s="1">
        <v>1365.750122070312</v>
      </c>
      <c r="AQ55" s="1">
        <v>1392.9951781555601</v>
      </c>
      <c r="AR55" s="1">
        <v>1401.014244699873</v>
      </c>
      <c r="AS55" s="1">
        <v>2.2424781322479248</v>
      </c>
      <c r="AT55" s="1">
        <v>0.99867475422615826</v>
      </c>
      <c r="AU55" s="1">
        <v>1.989625154343637</v>
      </c>
      <c r="AV55" s="1">
        <v>1</v>
      </c>
    </row>
    <row r="56" spans="1:48" s="1" customFormat="1" x14ac:dyDescent="0.3">
      <c r="A56" s="1">
        <v>2</v>
      </c>
      <c r="B56" s="1">
        <v>51.043999999999997</v>
      </c>
      <c r="C56" s="1">
        <v>0.36499999999999999</v>
      </c>
      <c r="D56" s="1">
        <v>0.98899999999999999</v>
      </c>
      <c r="E56" s="1">
        <v>0.30399999999999999</v>
      </c>
      <c r="F56" s="1">
        <v>13.938000000000001</v>
      </c>
      <c r="G56" s="1">
        <v>0.42599999999999999</v>
      </c>
      <c r="H56" s="1">
        <v>12.464</v>
      </c>
      <c r="I56" s="1">
        <v>18.786999999999999</v>
      </c>
      <c r="J56" s="1">
        <v>0.251</v>
      </c>
      <c r="K56" s="1">
        <v>0</v>
      </c>
      <c r="L56" s="1">
        <v>0</v>
      </c>
      <c r="M56" s="1">
        <v>0</v>
      </c>
      <c r="N56" s="1">
        <v>98.568000000000012</v>
      </c>
      <c r="O56" s="1" t="s">
        <v>83</v>
      </c>
      <c r="P56" t="str" cm="1">
        <f t="array" ref="P56">_xlfn.IFS(A56=2,"Core",A56=1,"Rim",TRUE,"Mantle")</f>
        <v>Core</v>
      </c>
      <c r="Q56" s="1" t="s">
        <v>53</v>
      </c>
      <c r="R56" s="1">
        <v>1.964</v>
      </c>
      <c r="S56" s="1">
        <v>1.0999999999999999E-2</v>
      </c>
      <c r="T56" s="1">
        <v>4.4999999999999998E-2</v>
      </c>
      <c r="U56" s="1">
        <v>8.9999999999999993E-3</v>
      </c>
      <c r="V56" s="1">
        <v>1.4999999999999999E-2</v>
      </c>
      <c r="W56" s="1">
        <v>0.434</v>
      </c>
      <c r="X56" s="1">
        <v>1.4E-2</v>
      </c>
      <c r="Y56" s="1">
        <v>0.71499999999999997</v>
      </c>
      <c r="Z56" s="1">
        <v>0.77500000000000002</v>
      </c>
      <c r="AA56" s="1">
        <v>1.9E-2</v>
      </c>
      <c r="AB56" s="1">
        <v>0</v>
      </c>
      <c r="AC56" s="1">
        <v>4</v>
      </c>
      <c r="AD56" s="2">
        <v>39.682539682539684</v>
      </c>
      <c r="AE56" s="2">
        <v>36.610343061955959</v>
      </c>
      <c r="AF56" s="2">
        <v>23.70711725550435</v>
      </c>
      <c r="AG56" s="2">
        <v>62.228024369016531</v>
      </c>
      <c r="AH56" s="2">
        <v>3.3407572383073493E-2</v>
      </c>
      <c r="AI56" s="2">
        <v>0.43548387096774194</v>
      </c>
      <c r="AJ56" s="2">
        <v>0.39682539682539686</v>
      </c>
      <c r="AL56" s="1">
        <v>-6.8912240887733844E-2</v>
      </c>
      <c r="AM56" s="1">
        <v>1358.901497540226</v>
      </c>
      <c r="AN56" s="1">
        <v>1391.779174804688</v>
      </c>
      <c r="AO56" s="1">
        <v>1.5072458982467649</v>
      </c>
      <c r="AP56" s="1">
        <v>1354.767822265625</v>
      </c>
      <c r="AQ56" s="1">
        <v>1382.0151097421119</v>
      </c>
      <c r="AR56" s="1">
        <v>1388.843967606613</v>
      </c>
      <c r="AS56" s="1">
        <v>2.0741221904754639</v>
      </c>
      <c r="AT56" s="1">
        <v>4.7698718304218353E-2</v>
      </c>
      <c r="AU56" s="1">
        <v>0.8935754717275799</v>
      </c>
      <c r="AV56" s="1">
        <v>1</v>
      </c>
    </row>
    <row r="57" spans="1:48" s="1" customFormat="1" x14ac:dyDescent="0.3">
      <c r="A57" s="1">
        <v>2</v>
      </c>
      <c r="B57" s="1">
        <v>52.01</v>
      </c>
      <c r="C57" s="1">
        <v>0.23</v>
      </c>
      <c r="D57" s="1">
        <v>0.86</v>
      </c>
      <c r="E57" s="1">
        <v>0.45</v>
      </c>
      <c r="F57" s="1">
        <v>14.37</v>
      </c>
      <c r="G57" s="1">
        <v>0.45</v>
      </c>
      <c r="H57" s="1">
        <v>13.16</v>
      </c>
      <c r="I57" s="1">
        <v>18.54</v>
      </c>
      <c r="J57" s="1">
        <v>0.22</v>
      </c>
      <c r="K57" s="1">
        <v>0</v>
      </c>
      <c r="L57" s="1">
        <v>0</v>
      </c>
      <c r="M57" s="1">
        <v>0</v>
      </c>
      <c r="N57" s="1">
        <v>100.28999999999999</v>
      </c>
      <c r="O57" s="1" t="s">
        <v>83</v>
      </c>
      <c r="P57" t="str" cm="1">
        <f t="array" ref="P57">_xlfn.IFS(A57=2,"Core",A57=1,"Rim",TRUE,"Mantle")</f>
        <v>Core</v>
      </c>
      <c r="Q57" s="1" t="s">
        <v>58</v>
      </c>
      <c r="R57" s="1">
        <v>1.9650000000000001</v>
      </c>
      <c r="S57" s="1">
        <v>7.0000000000000001E-3</v>
      </c>
      <c r="T57" s="1">
        <v>3.7999999999999999E-2</v>
      </c>
      <c r="U57" s="1">
        <v>1.2999999999999999E-2</v>
      </c>
      <c r="V57" s="1">
        <v>2.1000000000000001E-2</v>
      </c>
      <c r="W57" s="1">
        <v>0.433</v>
      </c>
      <c r="X57" s="1">
        <v>1.4E-2</v>
      </c>
      <c r="Y57" s="1">
        <v>0.74099999999999999</v>
      </c>
      <c r="Z57" s="1">
        <v>0.751</v>
      </c>
      <c r="AA57" s="1">
        <v>1.6E-2</v>
      </c>
      <c r="AB57" s="1">
        <v>0</v>
      </c>
      <c r="AC57" s="1">
        <v>4</v>
      </c>
      <c r="AD57" s="1">
        <v>38.316326530612251</v>
      </c>
      <c r="AE57" s="1">
        <v>37.806122448979593</v>
      </c>
      <c r="AF57" s="1">
        <v>23.877551020408163</v>
      </c>
      <c r="AG57" s="1">
        <v>62.008368200836827</v>
      </c>
      <c r="AH57" s="2">
        <v>4.6255506607929514E-2</v>
      </c>
      <c r="AI57" s="1">
        <v>0.43035714285714288</v>
      </c>
      <c r="AJ57" s="1">
        <v>0.38316326530612249</v>
      </c>
      <c r="AL57" s="1">
        <v>-0.44231355991269439</v>
      </c>
      <c r="AM57" s="1">
        <v>1359.4272455523801</v>
      </c>
      <c r="AN57" s="1">
        <v>1391.7763671875</v>
      </c>
      <c r="AO57" s="1">
        <v>0.91058188676834106</v>
      </c>
      <c r="AP57" s="1">
        <v>1361.216674804688</v>
      </c>
      <c r="AQ57" s="1">
        <v>1378.2474480354981</v>
      </c>
      <c r="AR57" s="1">
        <v>1382.565724157708</v>
      </c>
      <c r="AS57" s="1">
        <v>1.576853275299072</v>
      </c>
      <c r="AT57" s="1">
        <v>-1.0180462778316719</v>
      </c>
      <c r="AU57" s="1">
        <v>-0.48502711527989989</v>
      </c>
      <c r="AV57" s="1">
        <v>1</v>
      </c>
    </row>
    <row r="58" spans="1:48" s="1" customFormat="1" x14ac:dyDescent="0.3">
      <c r="A58" s="1">
        <v>2</v>
      </c>
      <c r="B58" s="1">
        <v>51.195</v>
      </c>
      <c r="C58" s="1">
        <v>0.30499999999999999</v>
      </c>
      <c r="D58" s="1">
        <v>0.88800000000000001</v>
      </c>
      <c r="E58" s="1">
        <v>0.34100000000000003</v>
      </c>
      <c r="F58" s="1">
        <v>13.984999999999999</v>
      </c>
      <c r="G58" s="1">
        <v>0.42</v>
      </c>
      <c r="H58" s="1">
        <v>12.461</v>
      </c>
      <c r="I58" s="1">
        <v>18.710999999999999</v>
      </c>
      <c r="J58" s="1">
        <v>0.26400000000000001</v>
      </c>
      <c r="K58" s="1">
        <v>0</v>
      </c>
      <c r="L58" s="1">
        <v>0</v>
      </c>
      <c r="M58" s="1">
        <v>0</v>
      </c>
      <c r="N58" s="1">
        <v>98.57</v>
      </c>
      <c r="O58" s="1" t="s">
        <v>83</v>
      </c>
      <c r="P58" t="str" cm="1">
        <f t="array" ref="P58">_xlfn.IFS(A58=2,"Core",A58=1,"Rim",TRUE,"Mantle")</f>
        <v>Core</v>
      </c>
      <c r="Q58" s="1" t="s">
        <v>53</v>
      </c>
      <c r="R58" s="1">
        <v>1.97</v>
      </c>
      <c r="S58" s="1">
        <v>8.9999999999999993E-3</v>
      </c>
      <c r="T58" s="1">
        <v>0.04</v>
      </c>
      <c r="U58" s="1">
        <v>0.01</v>
      </c>
      <c r="V58" s="1">
        <v>0.01</v>
      </c>
      <c r="W58" s="1">
        <v>0.44</v>
      </c>
      <c r="X58" s="1">
        <v>1.4E-2</v>
      </c>
      <c r="Y58" s="1">
        <v>0.71499999999999997</v>
      </c>
      <c r="Z58" s="1">
        <v>0.77200000000000002</v>
      </c>
      <c r="AA58" s="1">
        <v>0.02</v>
      </c>
      <c r="AB58" s="1">
        <v>0</v>
      </c>
      <c r="AC58" s="1">
        <v>4</v>
      </c>
      <c r="AD58" s="2">
        <v>39.569451563300881</v>
      </c>
      <c r="AE58" s="2">
        <v>36.647872885699648</v>
      </c>
      <c r="AF58" s="2">
        <v>23.782675550999492</v>
      </c>
      <c r="AG58" s="2">
        <v>61.904761904761898</v>
      </c>
      <c r="AH58" s="2">
        <v>2.2222222222222223E-2</v>
      </c>
      <c r="AI58" s="2">
        <v>0.43567401332649935</v>
      </c>
      <c r="AJ58" s="2">
        <v>0.39569451563300878</v>
      </c>
      <c r="AL58" s="1">
        <v>0.1923144538125463</v>
      </c>
      <c r="AM58" s="1">
        <v>1362.401681125416</v>
      </c>
      <c r="AN58" s="1">
        <v>1389.201782226562</v>
      </c>
      <c r="AO58" s="1">
        <v>1.6089274883270259</v>
      </c>
      <c r="AP58" s="1">
        <v>1356.409790039062</v>
      </c>
      <c r="AQ58" s="1">
        <v>1385.6736139537479</v>
      </c>
      <c r="AR58" s="1">
        <v>1392.7457559143461</v>
      </c>
      <c r="AS58" s="1">
        <v>1.8204823732376101</v>
      </c>
      <c r="AT58" s="1">
        <v>0.34704862659600622</v>
      </c>
      <c r="AU58" s="1">
        <v>1.2222754188483691</v>
      </c>
      <c r="AV58" s="1">
        <v>1</v>
      </c>
    </row>
    <row r="59" spans="1:48" s="1" customFormat="1" x14ac:dyDescent="0.3">
      <c r="A59" s="1">
        <v>2</v>
      </c>
      <c r="B59" s="1">
        <v>51.148000000000003</v>
      </c>
      <c r="C59" s="1">
        <v>0.34699999999999998</v>
      </c>
      <c r="D59" s="1">
        <v>0.98099999999999998</v>
      </c>
      <c r="E59" s="1">
        <v>0.308</v>
      </c>
      <c r="F59" s="1">
        <v>13.945</v>
      </c>
      <c r="G59" s="1">
        <v>0.43099999999999999</v>
      </c>
      <c r="H59" s="1">
        <v>12.420999999999999</v>
      </c>
      <c r="I59" s="1">
        <v>18.727</v>
      </c>
      <c r="J59" s="1">
        <v>0.27100000000000002</v>
      </c>
      <c r="K59" s="1">
        <v>0</v>
      </c>
      <c r="L59" s="1">
        <v>0</v>
      </c>
      <c r="M59" s="1">
        <v>0</v>
      </c>
      <c r="N59" s="1">
        <v>98.579000000000022</v>
      </c>
      <c r="O59" s="1" t="s">
        <v>83</v>
      </c>
      <c r="P59" t="str" cm="1">
        <f t="array" ref="P59">_xlfn.IFS(A59=2,"Core",A59=1,"Rim",TRUE,"Mantle")</f>
        <v>Core</v>
      </c>
      <c r="Q59" s="1" t="s">
        <v>53</v>
      </c>
      <c r="R59" s="1">
        <v>1.968</v>
      </c>
      <c r="S59" s="1">
        <v>0.01</v>
      </c>
      <c r="T59" s="1">
        <v>4.4999999999999998E-2</v>
      </c>
      <c r="U59" s="1">
        <v>8.9999999999999993E-3</v>
      </c>
      <c r="V59" s="1">
        <v>0.01</v>
      </c>
      <c r="W59" s="1">
        <v>0.439</v>
      </c>
      <c r="X59" s="1">
        <v>1.4E-2</v>
      </c>
      <c r="Y59" s="1">
        <v>0.71199999999999997</v>
      </c>
      <c r="Z59" s="1">
        <v>0.77200000000000002</v>
      </c>
      <c r="AA59" s="1">
        <v>0.02</v>
      </c>
      <c r="AB59" s="1">
        <v>0</v>
      </c>
      <c r="AC59" s="1">
        <v>4</v>
      </c>
      <c r="AD59" s="2">
        <v>39.650744735490498</v>
      </c>
      <c r="AE59" s="2">
        <v>36.569080636877246</v>
      </c>
      <c r="AF59" s="2">
        <v>23.780174627632256</v>
      </c>
      <c r="AG59" s="2">
        <v>61.859252823631614</v>
      </c>
      <c r="AH59" s="2">
        <v>2.2271714922048998E-2</v>
      </c>
      <c r="AI59" s="2">
        <v>0.43605546995377509</v>
      </c>
      <c r="AJ59" s="2">
        <v>0.39650744735490501</v>
      </c>
      <c r="AL59" s="1">
        <v>0.39061464879038971</v>
      </c>
      <c r="AM59" s="1">
        <v>1361.94937700789</v>
      </c>
      <c r="AN59" s="1">
        <v>1393.102416992188</v>
      </c>
      <c r="AO59" s="1">
        <v>1.756922602653503</v>
      </c>
      <c r="AP59" s="1">
        <v>1354.429809570312</v>
      </c>
      <c r="AQ59" s="1">
        <v>1388.4127505603581</v>
      </c>
      <c r="AR59" s="1">
        <v>1396.166103295207</v>
      </c>
      <c r="AS59" s="1">
        <v>2.1327309608459468</v>
      </c>
      <c r="AT59" s="1">
        <v>0.77638436534698485</v>
      </c>
      <c r="AU59" s="1">
        <v>1.7364202681782379</v>
      </c>
      <c r="AV59" s="1">
        <v>1</v>
      </c>
    </row>
    <row r="60" spans="1:48" s="1" customFormat="1" x14ac:dyDescent="0.3">
      <c r="A60" s="1">
        <v>2</v>
      </c>
      <c r="B60" s="1">
        <v>50.938000000000002</v>
      </c>
      <c r="C60" s="1">
        <v>0.33</v>
      </c>
      <c r="D60" s="1">
        <v>1.0289999999999999</v>
      </c>
      <c r="E60" s="1">
        <v>0.36799999999999999</v>
      </c>
      <c r="F60" s="1">
        <v>13.702</v>
      </c>
      <c r="G60" s="1">
        <v>0.42799999999999999</v>
      </c>
      <c r="H60" s="1">
        <v>12.247</v>
      </c>
      <c r="I60" s="1">
        <v>18.826000000000001</v>
      </c>
      <c r="J60" s="1">
        <v>0.28100000000000003</v>
      </c>
      <c r="K60" s="1">
        <v>0</v>
      </c>
      <c r="L60" s="1">
        <v>0</v>
      </c>
      <c r="M60" s="1">
        <v>0</v>
      </c>
      <c r="N60" s="1">
        <v>98.149000000000001</v>
      </c>
      <c r="O60" s="1" t="s">
        <v>83</v>
      </c>
      <c r="P60" t="str" cm="1">
        <f t="array" ref="P60">_xlfn.IFS(A60=2,"Core",A60=1,"Rim",TRUE,"Mantle")</f>
        <v>Core</v>
      </c>
      <c r="Q60" s="1" t="s">
        <v>53</v>
      </c>
      <c r="R60" s="1">
        <v>1.9690000000000001</v>
      </c>
      <c r="S60" s="1">
        <v>0.01</v>
      </c>
      <c r="T60" s="1">
        <v>4.7E-2</v>
      </c>
      <c r="U60" s="1">
        <v>1.0999999999999999E-2</v>
      </c>
      <c r="V60" s="1">
        <v>6.0000000000000001E-3</v>
      </c>
      <c r="W60" s="1">
        <v>0.437</v>
      </c>
      <c r="X60" s="1">
        <v>1.4E-2</v>
      </c>
      <c r="Y60" s="1">
        <v>0.70599999999999996</v>
      </c>
      <c r="Z60" s="1">
        <v>0.78</v>
      </c>
      <c r="AA60" s="1">
        <v>2.1000000000000001E-2</v>
      </c>
      <c r="AB60" s="1">
        <v>0</v>
      </c>
      <c r="AC60" s="1">
        <v>4</v>
      </c>
      <c r="AD60" s="2">
        <v>40.144107050952137</v>
      </c>
      <c r="AE60" s="2">
        <v>36.335563561502823</v>
      </c>
      <c r="AF60" s="2">
        <v>23.520329387545029</v>
      </c>
      <c r="AG60" s="2">
        <v>61.767279090113739</v>
      </c>
      <c r="AH60" s="2">
        <v>1.3544018058690745E-2</v>
      </c>
      <c r="AI60" s="2">
        <v>0.43592382913021099</v>
      </c>
      <c r="AJ60" s="2">
        <v>0.40144107050952138</v>
      </c>
      <c r="AL60" s="1">
        <v>0.59239857022041775</v>
      </c>
      <c r="AM60" s="1">
        <v>1363.2405141069701</v>
      </c>
      <c r="AN60" s="1">
        <v>1394.000610351562</v>
      </c>
      <c r="AO60" s="1">
        <v>1.9079970121383669</v>
      </c>
      <c r="AP60" s="1">
        <v>1355.421020507812</v>
      </c>
      <c r="AQ60" s="1">
        <v>1391.7569890024411</v>
      </c>
      <c r="AR60" s="1">
        <v>1400.883235071776</v>
      </c>
      <c r="AS60" s="1">
        <v>2.34393310546875</v>
      </c>
      <c r="AT60" s="1">
        <v>1.1130478091145051</v>
      </c>
      <c r="AU60" s="1">
        <v>2.242570440386277</v>
      </c>
      <c r="AV60" s="1">
        <v>1</v>
      </c>
    </row>
    <row r="61" spans="1:48" s="1" customFormat="1" x14ac:dyDescent="0.3">
      <c r="A61" s="1">
        <v>2</v>
      </c>
      <c r="B61" s="1">
        <v>50.959000000000003</v>
      </c>
      <c r="C61" s="1">
        <v>0.35899999999999999</v>
      </c>
      <c r="D61" s="1">
        <v>1.0469999999999999</v>
      </c>
      <c r="E61" s="1">
        <v>0.39800000000000002</v>
      </c>
      <c r="F61" s="1">
        <v>13.76</v>
      </c>
      <c r="G61" s="1">
        <v>0.40799999999999997</v>
      </c>
      <c r="H61" s="1">
        <v>12.196</v>
      </c>
      <c r="I61" s="1">
        <v>18.914000000000001</v>
      </c>
      <c r="J61" s="1">
        <v>0.29799999999999999</v>
      </c>
      <c r="K61" s="1">
        <v>0</v>
      </c>
      <c r="L61" s="1">
        <v>0</v>
      </c>
      <c r="M61" s="1">
        <v>0</v>
      </c>
      <c r="N61" s="1">
        <v>98.339000000000013</v>
      </c>
      <c r="O61" s="1" t="s">
        <v>83</v>
      </c>
      <c r="P61" t="str" cm="1">
        <f t="array" ref="P61">_xlfn.IFS(A61=2,"Core",A61=1,"Rim",TRUE,"Mantle")</f>
        <v>Core</v>
      </c>
      <c r="Q61" s="1" t="s">
        <v>53</v>
      </c>
      <c r="R61" s="1">
        <v>1.9670000000000001</v>
      </c>
      <c r="S61" s="1">
        <v>0.01</v>
      </c>
      <c r="T61" s="1">
        <v>4.8000000000000001E-2</v>
      </c>
      <c r="U61" s="1">
        <v>1.2E-2</v>
      </c>
      <c r="V61" s="1">
        <v>8.9999999999999993E-3</v>
      </c>
      <c r="W61" s="1">
        <v>0.436</v>
      </c>
      <c r="X61" s="1">
        <v>1.2999999999999999E-2</v>
      </c>
      <c r="Y61" s="1">
        <v>0.70099999999999996</v>
      </c>
      <c r="Z61" s="1">
        <v>0.78200000000000003</v>
      </c>
      <c r="AA61" s="1">
        <v>2.1999999999999999E-2</v>
      </c>
      <c r="AB61" s="1">
        <v>0</v>
      </c>
      <c r="AC61" s="1">
        <v>4</v>
      </c>
      <c r="AD61" s="2">
        <v>40.288511076764557</v>
      </c>
      <c r="AE61" s="2">
        <v>36.115404430705816</v>
      </c>
      <c r="AF61" s="2">
        <v>23.596084492529627</v>
      </c>
      <c r="AG61" s="2">
        <v>61.653474054529454</v>
      </c>
      <c r="AH61" s="2">
        <v>2.0224719101123594E-2</v>
      </c>
      <c r="AI61" s="2">
        <v>0.43740340030911906</v>
      </c>
      <c r="AJ61" s="2">
        <v>0.40288511076764555</v>
      </c>
      <c r="AL61" s="1">
        <v>0.5990434650382177</v>
      </c>
      <c r="AM61" s="1">
        <v>1364.4174854623291</v>
      </c>
      <c r="AN61" s="1">
        <v>1391.328979492188</v>
      </c>
      <c r="AO61" s="1">
        <v>2.1264948844909668</v>
      </c>
      <c r="AP61" s="1">
        <v>1365.530151367188</v>
      </c>
      <c r="AQ61" s="1">
        <v>1389.254601623124</v>
      </c>
      <c r="AR61" s="1">
        <v>1396.289425300999</v>
      </c>
      <c r="AS61" s="1">
        <v>2.788222074508667</v>
      </c>
      <c r="AT61" s="1">
        <v>0.98416233952730181</v>
      </c>
      <c r="AU61" s="1">
        <v>1.8557528041405611</v>
      </c>
      <c r="AV61" s="1">
        <v>1</v>
      </c>
    </row>
    <row r="62" spans="1:48" s="1" customFormat="1" x14ac:dyDescent="0.3">
      <c r="A62" s="1">
        <v>2</v>
      </c>
      <c r="B62" s="1">
        <v>51.283999999999999</v>
      </c>
      <c r="C62" s="1">
        <v>0.28199999999999997</v>
      </c>
      <c r="D62" s="1">
        <v>0.90100000000000002</v>
      </c>
      <c r="E62" s="1">
        <v>0.32500000000000001</v>
      </c>
      <c r="F62" s="1">
        <v>14.032999999999999</v>
      </c>
      <c r="G62" s="1">
        <v>0.40100000000000002</v>
      </c>
      <c r="H62" s="1">
        <v>12.481999999999999</v>
      </c>
      <c r="I62" s="1">
        <v>18.646999999999998</v>
      </c>
      <c r="J62" s="1">
        <v>0.247</v>
      </c>
      <c r="K62" s="1">
        <v>0</v>
      </c>
      <c r="L62" s="1">
        <v>0</v>
      </c>
      <c r="M62" s="1">
        <v>0</v>
      </c>
      <c r="N62" s="1">
        <v>98.60199999999999</v>
      </c>
      <c r="O62" s="1" t="s">
        <v>83</v>
      </c>
      <c r="P62" t="str" cm="1">
        <f t="array" ref="P62">_xlfn.IFS(A62=2,"Core",A62=1,"Rim",TRUE,"Mantle")</f>
        <v>Core</v>
      </c>
      <c r="Q62" s="1" t="s">
        <v>53</v>
      </c>
      <c r="R62" s="1">
        <v>1.9730000000000001</v>
      </c>
      <c r="S62" s="1">
        <v>8.0000000000000002E-3</v>
      </c>
      <c r="T62" s="1">
        <v>4.1000000000000002E-2</v>
      </c>
      <c r="U62" s="1">
        <v>0.01</v>
      </c>
      <c r="V62" s="1">
        <v>5.0000000000000001E-3</v>
      </c>
      <c r="W62" s="1">
        <v>0.44700000000000001</v>
      </c>
      <c r="X62" s="1">
        <v>1.2999999999999999E-2</v>
      </c>
      <c r="Y62" s="1">
        <v>0.71599999999999997</v>
      </c>
      <c r="Z62" s="1">
        <v>0.76900000000000002</v>
      </c>
      <c r="AA62" s="1">
        <v>1.7999999999999999E-2</v>
      </c>
      <c r="AB62" s="1">
        <v>0</v>
      </c>
      <c r="AC62" s="1">
        <v>4</v>
      </c>
      <c r="AD62" s="2">
        <v>39.435897435897438</v>
      </c>
      <c r="AE62" s="2">
        <v>36.717948717948715</v>
      </c>
      <c r="AF62" s="2">
        <v>23.846153846153847</v>
      </c>
      <c r="AG62" s="2">
        <v>61.564918314703355</v>
      </c>
      <c r="AH62" s="2">
        <v>1.1061946902654867E-2</v>
      </c>
      <c r="AI62" s="2">
        <v>0.43564102564102569</v>
      </c>
      <c r="AJ62" s="2">
        <v>0.39435897435897438</v>
      </c>
      <c r="AL62" s="1">
        <v>0.30212257212300031</v>
      </c>
      <c r="AM62" s="1">
        <v>1364.813661782546</v>
      </c>
      <c r="AN62" s="1">
        <v>1378.380981445312</v>
      </c>
      <c r="AO62" s="1">
        <v>1.2995791435241699</v>
      </c>
      <c r="AP62" s="1">
        <v>1364.4052734375</v>
      </c>
      <c r="AQ62" s="1">
        <v>1390.087701548287</v>
      </c>
      <c r="AR62" s="1">
        <v>1400.26651891847</v>
      </c>
      <c r="AS62" s="1">
        <v>1.900531053543091</v>
      </c>
      <c r="AT62" s="1">
        <v>0.78965155310515911</v>
      </c>
      <c r="AU62" s="1">
        <v>2.0485919264062389</v>
      </c>
      <c r="AV62" s="1">
        <v>1</v>
      </c>
    </row>
    <row r="63" spans="1:48" s="1" customFormat="1" x14ac:dyDescent="0.3">
      <c r="A63" s="1">
        <v>2</v>
      </c>
      <c r="B63" s="1">
        <v>51.014000000000003</v>
      </c>
      <c r="C63" s="1">
        <v>0.314</v>
      </c>
      <c r="D63" s="1">
        <v>0.96499999999999997</v>
      </c>
      <c r="E63" s="1">
        <v>0.371</v>
      </c>
      <c r="F63" s="1">
        <v>13.775</v>
      </c>
      <c r="G63" s="1">
        <v>0.39700000000000002</v>
      </c>
      <c r="H63" s="1">
        <v>12.212</v>
      </c>
      <c r="I63" s="1">
        <v>18.698</v>
      </c>
      <c r="J63" s="1">
        <v>0.28699999999999998</v>
      </c>
      <c r="K63" s="1">
        <v>0</v>
      </c>
      <c r="L63" s="1">
        <v>0</v>
      </c>
      <c r="M63" s="1">
        <v>0</v>
      </c>
      <c r="N63" s="1">
        <v>98.033000000000015</v>
      </c>
      <c r="O63" s="1" t="s">
        <v>83</v>
      </c>
      <c r="P63" t="str" cm="1">
        <f t="array" ref="P63">_xlfn.IFS(A63=2,"Core",A63=1,"Rim",TRUE,"Mantle")</f>
        <v>Core</v>
      </c>
      <c r="Q63" s="1" t="s">
        <v>53</v>
      </c>
      <c r="R63" s="1">
        <v>1.9750000000000001</v>
      </c>
      <c r="S63" s="1">
        <v>8.9999999999999993E-3</v>
      </c>
      <c r="T63" s="1">
        <v>4.3999999999999997E-2</v>
      </c>
      <c r="U63" s="1">
        <v>1.0999999999999999E-2</v>
      </c>
      <c r="V63" s="1">
        <v>0</v>
      </c>
      <c r="W63" s="1">
        <v>0.44600000000000001</v>
      </c>
      <c r="X63" s="1">
        <v>1.2999999999999999E-2</v>
      </c>
      <c r="Y63" s="1">
        <v>0.70399999999999996</v>
      </c>
      <c r="Z63" s="1">
        <v>0.77500000000000002</v>
      </c>
      <c r="AA63" s="1">
        <v>2.1999999999999999E-2</v>
      </c>
      <c r="AB63" s="1">
        <v>0</v>
      </c>
      <c r="AC63" s="1">
        <v>3.9990000000000001</v>
      </c>
      <c r="AD63" s="2">
        <v>39.989680082559339</v>
      </c>
      <c r="AE63" s="2">
        <v>36.326109391124859</v>
      </c>
      <c r="AF63" s="2">
        <v>23.684210526315788</v>
      </c>
      <c r="AG63" s="2">
        <v>61.217391304347821</v>
      </c>
      <c r="AH63" s="2">
        <v>0</v>
      </c>
      <c r="AI63" s="2">
        <v>0.43679050567595457</v>
      </c>
      <c r="AJ63" s="2">
        <v>0.39989680082559337</v>
      </c>
      <c r="AL63" s="1">
        <v>0.86705794768184319</v>
      </c>
      <c r="AM63" s="1">
        <v>1368.3460039181341</v>
      </c>
      <c r="AN63" s="1">
        <v>1386.612426757812</v>
      </c>
      <c r="AO63" s="1">
        <v>1.816596984863281</v>
      </c>
      <c r="AP63" s="1">
        <v>1366.667724609375</v>
      </c>
      <c r="AQ63" s="1">
        <v>1395.0943582675729</v>
      </c>
      <c r="AR63" s="1">
        <v>1405.4550541442659</v>
      </c>
      <c r="AS63" s="1">
        <v>2.510799646377563</v>
      </c>
      <c r="AT63" s="1">
        <v>1.4941364956107459</v>
      </c>
      <c r="AU63" s="1">
        <v>2.7762051444469571</v>
      </c>
      <c r="AV63" s="1">
        <v>1</v>
      </c>
    </row>
    <row r="64" spans="1:48" s="1" customFormat="1" x14ac:dyDescent="0.3">
      <c r="A64" s="1">
        <v>2</v>
      </c>
      <c r="B64" s="1">
        <v>51.95</v>
      </c>
      <c r="C64" s="1">
        <v>0.24</v>
      </c>
      <c r="D64" s="1">
        <v>0.86</v>
      </c>
      <c r="E64" s="1">
        <v>0.43</v>
      </c>
      <c r="F64" s="1">
        <v>14.79</v>
      </c>
      <c r="G64" s="1">
        <v>0.41</v>
      </c>
      <c r="H64" s="1">
        <v>12.82</v>
      </c>
      <c r="I64" s="1">
        <v>18.37</v>
      </c>
      <c r="J64" s="1">
        <v>0.28000000000000003</v>
      </c>
      <c r="K64" s="1">
        <v>0</v>
      </c>
      <c r="L64" s="1">
        <v>0</v>
      </c>
      <c r="M64" s="1">
        <v>0</v>
      </c>
      <c r="N64" s="1">
        <v>100.15</v>
      </c>
      <c r="O64" s="1" t="s">
        <v>83</v>
      </c>
      <c r="P64" t="str" cm="1">
        <f t="array" ref="P64">_xlfn.IFS(A64=2,"Core",A64=1,"Rim",TRUE,"Mantle")</f>
        <v>Core</v>
      </c>
      <c r="Q64" s="1" t="s">
        <v>58</v>
      </c>
      <c r="R64" s="1">
        <v>1.9690000000000001</v>
      </c>
      <c r="S64" s="1">
        <v>7.0000000000000001E-3</v>
      </c>
      <c r="T64" s="1">
        <v>3.7999999999999999E-2</v>
      </c>
      <c r="U64" s="1">
        <v>1.2999999999999999E-2</v>
      </c>
      <c r="V64" s="1">
        <v>1.7000000000000001E-2</v>
      </c>
      <c r="W64" s="1">
        <v>0.45100000000000001</v>
      </c>
      <c r="X64" s="1">
        <v>1.2999999999999999E-2</v>
      </c>
      <c r="Y64" s="1">
        <v>0.72399999999999998</v>
      </c>
      <c r="Z64" s="1">
        <v>0.746</v>
      </c>
      <c r="AA64" s="1">
        <v>2.1000000000000001E-2</v>
      </c>
      <c r="AB64" s="1">
        <v>0</v>
      </c>
      <c r="AC64" s="1">
        <v>4</v>
      </c>
      <c r="AD64" s="1">
        <v>38.236801640184517</v>
      </c>
      <c r="AE64" s="1">
        <v>37.109174782162988</v>
      </c>
      <c r="AF64" s="1">
        <v>24.654023577652488</v>
      </c>
      <c r="AG64" s="1">
        <v>60.738255033557046</v>
      </c>
      <c r="AH64" s="2">
        <v>3.6324786324786328E-2</v>
      </c>
      <c r="AI64" s="1">
        <v>0.43772424397744747</v>
      </c>
      <c r="AJ64" s="1">
        <v>0.38236801640184515</v>
      </c>
      <c r="AL64" s="1">
        <v>0.50753552583599415</v>
      </c>
      <c r="AM64" s="1">
        <v>1366.737036223881</v>
      </c>
      <c r="AN64" s="1">
        <v>1386.82666015625</v>
      </c>
      <c r="AO64" s="1">
        <v>1.843942523002625</v>
      </c>
      <c r="AP64" s="1">
        <v>1366.976440429688</v>
      </c>
      <c r="AQ64" s="1">
        <v>1387.2050144738009</v>
      </c>
      <c r="AR64" s="1">
        <v>1390.457225218056</v>
      </c>
      <c r="AS64" s="1">
        <v>2.005431175231934</v>
      </c>
      <c r="AT64" s="1">
        <v>0.53552723512029843</v>
      </c>
      <c r="AU64" s="1">
        <v>0.93800850633948585</v>
      </c>
      <c r="AV64" s="1">
        <v>1</v>
      </c>
    </row>
    <row r="65" spans="1:48" s="1" customFormat="1" x14ac:dyDescent="0.3">
      <c r="A65" s="1">
        <v>2</v>
      </c>
      <c r="B65" s="1">
        <v>51.54</v>
      </c>
      <c r="C65" s="1">
        <v>0.23</v>
      </c>
      <c r="D65" s="1">
        <v>0.81</v>
      </c>
      <c r="E65" s="1">
        <v>0.41</v>
      </c>
      <c r="F65" s="1">
        <v>15.03</v>
      </c>
      <c r="G65" s="1">
        <v>0.43</v>
      </c>
      <c r="H65" s="1">
        <v>12.69</v>
      </c>
      <c r="I65" s="1">
        <v>18.55</v>
      </c>
      <c r="J65" s="1">
        <v>0.28000000000000003</v>
      </c>
      <c r="K65" s="1">
        <v>0</v>
      </c>
      <c r="L65" s="1">
        <v>0</v>
      </c>
      <c r="M65" s="1">
        <v>0</v>
      </c>
      <c r="N65" s="1">
        <v>99.97</v>
      </c>
      <c r="O65" s="1" t="s">
        <v>83</v>
      </c>
      <c r="P65" t="str" cm="1">
        <f t="array" ref="P65">_xlfn.IFS(A65=2,"Core",A65=1,"Rim",TRUE,"Mantle")</f>
        <v>Core</v>
      </c>
      <c r="Q65" s="1" t="s">
        <v>58</v>
      </c>
      <c r="R65" s="1">
        <v>1.9590000000000001</v>
      </c>
      <c r="S65" s="1">
        <v>7.0000000000000001E-3</v>
      </c>
      <c r="T65" s="1">
        <v>3.5999999999999997E-2</v>
      </c>
      <c r="U65" s="1">
        <v>1.2E-2</v>
      </c>
      <c r="V65" s="1">
        <v>4.2000000000000003E-2</v>
      </c>
      <c r="W65" s="1">
        <v>0.436</v>
      </c>
      <c r="X65" s="1">
        <v>1.4E-2</v>
      </c>
      <c r="Y65" s="1">
        <v>0.71899999999999997</v>
      </c>
      <c r="Z65" s="1">
        <v>0.755</v>
      </c>
      <c r="AA65" s="1">
        <v>2.1000000000000001E-2</v>
      </c>
      <c r="AB65" s="1">
        <v>0</v>
      </c>
      <c r="AC65" s="1">
        <v>4</v>
      </c>
      <c r="AD65" s="1">
        <v>38.4028484231943</v>
      </c>
      <c r="AE65" s="1">
        <v>36.571719226856558</v>
      </c>
      <c r="AF65" s="1">
        <v>25.025432349949135</v>
      </c>
      <c r="AG65" s="1">
        <v>60.066833751044264</v>
      </c>
      <c r="AH65" s="2">
        <v>8.7866108786610886E-2</v>
      </c>
      <c r="AI65" s="1">
        <v>0.44226856561546285</v>
      </c>
      <c r="AJ65" s="1">
        <v>0.38402848423194302</v>
      </c>
      <c r="AL65" s="1">
        <v>-0.55120512944758104</v>
      </c>
      <c r="AM65" s="1">
        <v>1356.5562558163949</v>
      </c>
      <c r="AN65" s="1">
        <v>1386.428588867188</v>
      </c>
      <c r="AO65" s="1">
        <v>2.0193653106689449</v>
      </c>
      <c r="AP65" s="1">
        <v>1358.265625</v>
      </c>
      <c r="AQ65" s="1">
        <v>1346.494809262078</v>
      </c>
      <c r="AR65" s="1">
        <v>1343.1285438705761</v>
      </c>
      <c r="AS65" s="1">
        <v>1.912555575370789</v>
      </c>
      <c r="AT65" s="1">
        <v>-4.1148622333580533</v>
      </c>
      <c r="AU65" s="1">
        <v>-4.5324278614088556</v>
      </c>
      <c r="AV65" s="1">
        <v>1</v>
      </c>
    </row>
    <row r="66" spans="1:48" s="1" customFormat="1" x14ac:dyDescent="0.3">
      <c r="A66" s="1">
        <v>2</v>
      </c>
      <c r="B66" s="1">
        <v>51.78</v>
      </c>
      <c r="C66" s="1">
        <v>0.23</v>
      </c>
      <c r="D66" s="1">
        <v>0.86</v>
      </c>
      <c r="E66" s="1">
        <v>0.37</v>
      </c>
      <c r="F66" s="1">
        <v>14.88</v>
      </c>
      <c r="G66" s="1">
        <v>0.5</v>
      </c>
      <c r="H66" s="1">
        <v>12.55</v>
      </c>
      <c r="I66" s="1">
        <v>18.66</v>
      </c>
      <c r="J66" s="1">
        <v>0.28000000000000003</v>
      </c>
      <c r="K66" s="1">
        <v>0</v>
      </c>
      <c r="L66" s="1">
        <v>0</v>
      </c>
      <c r="M66" s="1">
        <v>0</v>
      </c>
      <c r="N66" s="1">
        <v>100.10999999999999</v>
      </c>
      <c r="O66" s="1" t="s">
        <v>83</v>
      </c>
      <c r="P66" t="str" cm="1">
        <f t="array" ref="P66">_xlfn.IFS(A66=2,"Core",A66=1,"Rim",TRUE,"Mantle")</f>
        <v>Core</v>
      </c>
      <c r="Q66" s="1" t="s">
        <v>58</v>
      </c>
      <c r="R66" s="1">
        <v>1.966</v>
      </c>
      <c r="S66" s="1">
        <v>7.0000000000000001E-3</v>
      </c>
      <c r="T66" s="1">
        <v>3.7999999999999999E-2</v>
      </c>
      <c r="U66" s="1">
        <v>1.0999999999999999E-2</v>
      </c>
      <c r="V66" s="1">
        <v>2.7E-2</v>
      </c>
      <c r="W66" s="1">
        <v>0.44600000000000001</v>
      </c>
      <c r="X66" s="1">
        <v>1.6E-2</v>
      </c>
      <c r="Y66" s="1">
        <v>0.71</v>
      </c>
      <c r="Z66" s="1">
        <v>0.75900000000000001</v>
      </c>
      <c r="AA66" s="1">
        <v>2.1000000000000001E-2</v>
      </c>
      <c r="AB66" s="1">
        <v>0</v>
      </c>
      <c r="AC66" s="1">
        <v>4</v>
      </c>
      <c r="AD66" s="1">
        <v>38.764044943820231</v>
      </c>
      <c r="AE66" s="1">
        <v>36.261491317671094</v>
      </c>
      <c r="AF66" s="1">
        <v>24.974463738508685</v>
      </c>
      <c r="AG66" s="1">
        <v>60.016906170752335</v>
      </c>
      <c r="AH66" s="2">
        <v>5.7082452431289642E-2</v>
      </c>
      <c r="AI66" s="1">
        <v>0.443564862104188</v>
      </c>
      <c r="AJ66" s="1">
        <v>0.38764044943820231</v>
      </c>
      <c r="AL66" s="1">
        <v>0.16933914452757651</v>
      </c>
      <c r="AM66" s="1">
        <v>1353.894581633155</v>
      </c>
      <c r="AN66" s="1">
        <v>1381.063110351562</v>
      </c>
      <c r="AO66" s="1">
        <v>2.1486015319824219</v>
      </c>
      <c r="AP66" s="1">
        <v>1342.139038085938</v>
      </c>
      <c r="AQ66" s="1">
        <v>1378.933312869463</v>
      </c>
      <c r="AR66" s="1">
        <v>1381.371375000117</v>
      </c>
      <c r="AS66" s="1">
        <v>1.7030066251754761</v>
      </c>
      <c r="AT66" s="1">
        <v>-0.21793078729751869</v>
      </c>
      <c r="AU66" s="1">
        <v>8.4272302057344817E-2</v>
      </c>
      <c r="AV66" s="1">
        <v>1</v>
      </c>
    </row>
    <row r="67" spans="1:48" s="1" customFormat="1" x14ac:dyDescent="0.3">
      <c r="A67" s="1">
        <v>2</v>
      </c>
      <c r="B67" s="1">
        <v>51.35</v>
      </c>
      <c r="C67" s="1">
        <v>0.27</v>
      </c>
      <c r="D67" s="1">
        <v>0.9</v>
      </c>
      <c r="E67" s="1">
        <v>0.43</v>
      </c>
      <c r="F67" s="1">
        <v>15</v>
      </c>
      <c r="G67" s="1">
        <v>0.42</v>
      </c>
      <c r="H67" s="1">
        <v>12.61</v>
      </c>
      <c r="I67" s="1">
        <v>18.59</v>
      </c>
      <c r="J67" s="1">
        <v>0.28999999999999998</v>
      </c>
      <c r="K67" s="1">
        <v>0</v>
      </c>
      <c r="L67" s="1">
        <v>0</v>
      </c>
      <c r="M67" s="1">
        <v>0</v>
      </c>
      <c r="N67" s="1">
        <v>99.860000000000014</v>
      </c>
      <c r="O67" s="1" t="s">
        <v>83</v>
      </c>
      <c r="P67" t="str" cm="1">
        <f t="array" ref="P67">_xlfn.IFS(A67=2,"Core",A67=1,"Rim",TRUE,"Mantle")</f>
        <v>Core</v>
      </c>
      <c r="Q67" s="1" t="s">
        <v>58</v>
      </c>
      <c r="R67" s="1">
        <v>1.954</v>
      </c>
      <c r="S67" s="1">
        <v>8.0000000000000002E-3</v>
      </c>
      <c r="T67" s="1">
        <v>0.04</v>
      </c>
      <c r="U67" s="1">
        <v>1.2999999999999999E-2</v>
      </c>
      <c r="V67" s="1">
        <v>4.4999999999999998E-2</v>
      </c>
      <c r="W67" s="1">
        <v>0.432</v>
      </c>
      <c r="X67" s="1">
        <v>1.4E-2</v>
      </c>
      <c r="Y67" s="1">
        <v>0.71499999999999997</v>
      </c>
      <c r="Z67" s="1">
        <v>0.75800000000000001</v>
      </c>
      <c r="AA67" s="1">
        <v>2.1000000000000001E-2</v>
      </c>
      <c r="AB67" s="1">
        <v>0</v>
      </c>
      <c r="AC67" s="1">
        <v>4</v>
      </c>
      <c r="AD67" s="1">
        <v>38.594704684317719</v>
      </c>
      <c r="AE67" s="1">
        <v>36.405295315682281</v>
      </c>
      <c r="AF67" s="1">
        <v>25</v>
      </c>
      <c r="AG67" s="1">
        <v>59.983221476510067</v>
      </c>
      <c r="AH67" s="2">
        <v>9.4339622641509441E-2</v>
      </c>
      <c r="AI67" s="1">
        <v>0.44297352342158858</v>
      </c>
      <c r="AJ67" s="1">
        <v>0.38594704684317721</v>
      </c>
      <c r="AL67" s="1">
        <v>-0.5232016869205367</v>
      </c>
      <c r="AM67" s="1">
        <v>1356.6009278741469</v>
      </c>
      <c r="AN67" s="1">
        <v>1386.946044921875</v>
      </c>
      <c r="AO67" s="1">
        <v>2.027835369110107</v>
      </c>
      <c r="AP67" s="1">
        <v>1362.110107421875</v>
      </c>
      <c r="AQ67" s="1">
        <v>1343.562393496245</v>
      </c>
      <c r="AR67" s="1">
        <v>1339.015366604513</v>
      </c>
      <c r="AS67" s="1">
        <v>2.2355468273162842</v>
      </c>
      <c r="AT67" s="1">
        <v>-4.3317677690124583</v>
      </c>
      <c r="AU67" s="1">
        <v>-4.8962969520465567</v>
      </c>
      <c r="AV67" s="1">
        <v>1</v>
      </c>
    </row>
    <row r="68" spans="1:48" s="1" customFormat="1" x14ac:dyDescent="0.3">
      <c r="A68" s="1">
        <v>2</v>
      </c>
      <c r="B68" s="1">
        <v>51.8</v>
      </c>
      <c r="C68" s="1">
        <v>0.24</v>
      </c>
      <c r="D68" s="1">
        <v>0.87</v>
      </c>
      <c r="E68" s="1">
        <v>0.42</v>
      </c>
      <c r="F68" s="1">
        <v>15.33</v>
      </c>
      <c r="G68" s="1">
        <v>0.48</v>
      </c>
      <c r="H68" s="1">
        <v>12.56</v>
      </c>
      <c r="I68" s="1">
        <v>18.36</v>
      </c>
      <c r="J68" s="1">
        <v>0.31</v>
      </c>
      <c r="K68" s="1">
        <v>0</v>
      </c>
      <c r="L68" s="1">
        <v>0</v>
      </c>
      <c r="M68" s="1">
        <v>0</v>
      </c>
      <c r="N68" s="1">
        <v>100.37</v>
      </c>
      <c r="O68" s="1" t="s">
        <v>83</v>
      </c>
      <c r="P68" t="str" cm="1">
        <f t="array" ref="P68">_xlfn.IFS(A68=2,"Core",A68=1,"Rim",TRUE,"Mantle")</f>
        <v>Core</v>
      </c>
      <c r="Q68" s="1" t="s">
        <v>58</v>
      </c>
      <c r="R68" s="1">
        <v>1.9630000000000001</v>
      </c>
      <c r="S68" s="1">
        <v>7.0000000000000001E-3</v>
      </c>
      <c r="T68" s="1">
        <v>3.9E-2</v>
      </c>
      <c r="U68" s="1">
        <v>1.2999999999999999E-2</v>
      </c>
      <c r="V68" s="1">
        <v>3.2000000000000001E-2</v>
      </c>
      <c r="W68" s="1">
        <v>0.45400000000000001</v>
      </c>
      <c r="X68" s="1">
        <v>1.4999999999999999E-2</v>
      </c>
      <c r="Y68" s="1">
        <v>0.70899999999999996</v>
      </c>
      <c r="Z68" s="1">
        <v>0.745</v>
      </c>
      <c r="AA68" s="1">
        <v>2.3E-2</v>
      </c>
      <c r="AB68" s="1">
        <v>0</v>
      </c>
      <c r="AC68" s="1">
        <v>4</v>
      </c>
      <c r="AD68" s="1">
        <v>38.107416879795394</v>
      </c>
      <c r="AE68" s="1">
        <v>36.265984654731461</v>
      </c>
      <c r="AF68" s="1">
        <v>25.626598465473151</v>
      </c>
      <c r="AG68" s="1">
        <v>59.330543933054386</v>
      </c>
      <c r="AH68" s="2">
        <v>6.584362139917696E-2</v>
      </c>
      <c r="AI68" s="1">
        <v>0.44680306905370848</v>
      </c>
      <c r="AJ68" s="1">
        <v>0.38107416879795397</v>
      </c>
      <c r="AL68" s="1">
        <v>0.4985241270959655</v>
      </c>
      <c r="AM68" s="1">
        <v>1357.4126035514071</v>
      </c>
      <c r="AN68" s="1">
        <v>1382.587890625</v>
      </c>
      <c r="AO68" s="1">
        <v>2.4641118049621582</v>
      </c>
      <c r="AP68" s="1">
        <v>1352.374633789062</v>
      </c>
      <c r="AQ68" s="1">
        <v>1376.8577063741429</v>
      </c>
      <c r="AR68" s="1">
        <v>1375.33430476483</v>
      </c>
      <c r="AS68" s="1">
        <v>2.2265336513519292</v>
      </c>
      <c r="AT68" s="1">
        <v>-0.21678863127453951</v>
      </c>
      <c r="AU68" s="1">
        <v>-0.40590348751812749</v>
      </c>
      <c r="AV68" s="1">
        <v>1</v>
      </c>
    </row>
    <row r="69" spans="1:48" s="1" customFormat="1" x14ac:dyDescent="0.3">
      <c r="A69" s="1">
        <v>2</v>
      </c>
      <c r="B69" s="1">
        <v>51.62</v>
      </c>
      <c r="C69" s="1">
        <v>0.24</v>
      </c>
      <c r="D69" s="1">
        <v>0.87</v>
      </c>
      <c r="E69" s="1">
        <v>0.39</v>
      </c>
      <c r="F69" s="1">
        <v>15.61</v>
      </c>
      <c r="G69" s="1">
        <v>0.44</v>
      </c>
      <c r="H69" s="1">
        <v>12.56</v>
      </c>
      <c r="I69" s="1">
        <v>18.22</v>
      </c>
      <c r="J69" s="1">
        <v>0.28999999999999998</v>
      </c>
      <c r="K69" s="1">
        <v>0</v>
      </c>
      <c r="L69" s="1">
        <v>0</v>
      </c>
      <c r="M69" s="1">
        <v>0</v>
      </c>
      <c r="N69" s="1">
        <v>100.24</v>
      </c>
      <c r="O69" s="1" t="s">
        <v>83</v>
      </c>
      <c r="P69" t="str" cm="1">
        <f t="array" ref="P69">_xlfn.IFS(A69=2,"Core",A69=1,"Rim",TRUE,"Mantle")</f>
        <v>Core</v>
      </c>
      <c r="Q69" s="1" t="s">
        <v>58</v>
      </c>
      <c r="R69" s="1">
        <v>1.96</v>
      </c>
      <c r="S69" s="1">
        <v>7.0000000000000001E-3</v>
      </c>
      <c r="T69" s="1">
        <v>3.9E-2</v>
      </c>
      <c r="U69" s="1">
        <v>1.2E-2</v>
      </c>
      <c r="V69" s="1">
        <v>3.7999999999999999E-2</v>
      </c>
      <c r="W69" s="1">
        <v>0.45800000000000002</v>
      </c>
      <c r="X69" s="1">
        <v>1.4E-2</v>
      </c>
      <c r="Y69" s="1">
        <v>0.71099999999999997</v>
      </c>
      <c r="Z69" s="1">
        <v>0.74099999999999999</v>
      </c>
      <c r="AA69" s="1">
        <v>2.1000000000000001E-2</v>
      </c>
      <c r="AB69" s="1">
        <v>0</v>
      </c>
      <c r="AC69" s="1">
        <v>4</v>
      </c>
      <c r="AD69" s="1">
        <v>37.767584097859327</v>
      </c>
      <c r="AE69" s="1">
        <v>36.238532110091739</v>
      </c>
      <c r="AF69" s="1">
        <v>25.993883792048933</v>
      </c>
      <c r="AG69" s="1">
        <v>58.906379453189722</v>
      </c>
      <c r="AH69" s="2">
        <v>7.6612903225806453E-2</v>
      </c>
      <c r="AI69" s="1">
        <v>0.44877675840978593</v>
      </c>
      <c r="AJ69" s="1">
        <v>0.37767584097859325</v>
      </c>
      <c r="AL69" s="1">
        <v>0.15884208802290439</v>
      </c>
      <c r="AM69" s="1">
        <v>1357.551420730867</v>
      </c>
      <c r="AN69" s="1">
        <v>1379.035400390625</v>
      </c>
      <c r="AO69" s="1">
        <v>2.4331908226013179</v>
      </c>
      <c r="AP69" s="1">
        <v>1355.81005859375</v>
      </c>
      <c r="AQ69" s="1">
        <v>1367.3742643234259</v>
      </c>
      <c r="AR69" s="1">
        <v>1365.083462392206</v>
      </c>
      <c r="AS69" s="1">
        <v>2.017673254013062</v>
      </c>
      <c r="AT69" s="1">
        <v>-1.1914437989285029</v>
      </c>
      <c r="AU69" s="1">
        <v>-1.4761630723169059</v>
      </c>
      <c r="AV69" s="1">
        <v>1</v>
      </c>
    </row>
    <row r="70" spans="1:48" s="1" customFormat="1" x14ac:dyDescent="0.3">
      <c r="A70" s="1">
        <v>2</v>
      </c>
      <c r="B70" s="1">
        <v>51.64</v>
      </c>
      <c r="C70" s="1">
        <v>0.21</v>
      </c>
      <c r="D70" s="1">
        <v>0.88</v>
      </c>
      <c r="E70" s="1">
        <v>0.41</v>
      </c>
      <c r="F70" s="1">
        <v>15.59</v>
      </c>
      <c r="G70" s="1">
        <v>0.45</v>
      </c>
      <c r="H70" s="1">
        <v>12.43</v>
      </c>
      <c r="I70" s="1">
        <v>18.14</v>
      </c>
      <c r="J70" s="1">
        <v>0.27</v>
      </c>
      <c r="K70" s="1">
        <v>0</v>
      </c>
      <c r="L70" s="1">
        <v>0</v>
      </c>
      <c r="M70" s="1">
        <v>0</v>
      </c>
      <c r="N70" s="1">
        <v>100.02000000000001</v>
      </c>
      <c r="O70" s="1" t="s">
        <v>83</v>
      </c>
      <c r="P70" t="str" cm="1">
        <f t="array" ref="P70">_xlfn.IFS(A70=2,"Core",A70=1,"Rim",TRUE,"Mantle")</f>
        <v>Core</v>
      </c>
      <c r="Q70" s="1" t="s">
        <v>58</v>
      </c>
      <c r="R70" s="1">
        <v>1.966</v>
      </c>
      <c r="S70" s="1">
        <v>6.0000000000000001E-3</v>
      </c>
      <c r="T70" s="1">
        <v>3.9E-2</v>
      </c>
      <c r="U70" s="1">
        <v>1.2E-2</v>
      </c>
      <c r="V70" s="1">
        <v>2.4E-2</v>
      </c>
      <c r="W70" s="1">
        <v>0.47199999999999998</v>
      </c>
      <c r="X70" s="1">
        <v>1.4999999999999999E-2</v>
      </c>
      <c r="Y70" s="1">
        <v>0.70499999999999996</v>
      </c>
      <c r="Z70" s="1">
        <v>0.74</v>
      </c>
      <c r="AA70" s="1">
        <v>0.02</v>
      </c>
      <c r="AB70" s="1">
        <v>0</v>
      </c>
      <c r="AC70" s="1">
        <v>4</v>
      </c>
      <c r="AD70" s="1">
        <v>37.832310838445807</v>
      </c>
      <c r="AE70" s="1">
        <v>36.042944785276077</v>
      </c>
      <c r="AF70" s="1">
        <v>26.12474437627812</v>
      </c>
      <c r="AG70" s="1">
        <v>58.701082431307242</v>
      </c>
      <c r="AH70" s="2">
        <v>4.8387096774193547E-2</v>
      </c>
      <c r="AI70" s="1">
        <v>0.45040899795501022</v>
      </c>
      <c r="AJ70" s="1">
        <v>0.37832310838445804</v>
      </c>
      <c r="AL70" s="1">
        <v>0.50914528691348693</v>
      </c>
      <c r="AM70" s="1">
        <v>1358.0371635665661</v>
      </c>
      <c r="AN70" s="1">
        <v>1380.32666015625</v>
      </c>
      <c r="AO70" s="1">
        <v>2.3151459693908691</v>
      </c>
      <c r="AP70" s="1">
        <v>1353.196533203125</v>
      </c>
      <c r="AQ70" s="1">
        <v>1381.8357913337011</v>
      </c>
      <c r="AR70" s="1">
        <v>1384.537294994934</v>
      </c>
      <c r="AS70" s="1">
        <v>1.7663910388946531</v>
      </c>
      <c r="AT70" s="1">
        <v>0.48342682777683882</v>
      </c>
      <c r="AU70" s="1">
        <v>0.81895187661153557</v>
      </c>
      <c r="AV70" s="1">
        <v>1</v>
      </c>
    </row>
    <row r="71" spans="1:48" s="1" customFormat="1" x14ac:dyDescent="0.3">
      <c r="A71" s="1">
        <v>2</v>
      </c>
      <c r="B71" s="1">
        <v>51.51</v>
      </c>
      <c r="C71" s="1">
        <v>0.27</v>
      </c>
      <c r="D71" s="1">
        <v>0.85</v>
      </c>
      <c r="E71" s="1">
        <v>0.42</v>
      </c>
      <c r="F71" s="1">
        <v>15.84</v>
      </c>
      <c r="G71" s="1">
        <v>0.45</v>
      </c>
      <c r="H71" s="1">
        <v>12.12</v>
      </c>
      <c r="I71" s="1">
        <v>18.25</v>
      </c>
      <c r="J71" s="1">
        <v>0.3</v>
      </c>
      <c r="K71" s="1">
        <v>0</v>
      </c>
      <c r="L71" s="1">
        <v>0</v>
      </c>
      <c r="M71" s="1">
        <v>0</v>
      </c>
      <c r="N71" s="1">
        <v>100.01</v>
      </c>
      <c r="O71" s="1" t="s">
        <v>83</v>
      </c>
      <c r="P71" t="str" cm="1">
        <f t="array" ref="P71">_xlfn.IFS(A71=2,"Core",A71=1,"Rim",TRUE,"Mantle")</f>
        <v>Core</v>
      </c>
      <c r="Q71" s="1" t="s">
        <v>58</v>
      </c>
      <c r="R71" s="1">
        <v>1.9650000000000001</v>
      </c>
      <c r="S71" s="1">
        <v>8.0000000000000002E-3</v>
      </c>
      <c r="T71" s="1">
        <v>3.7999999999999999E-2</v>
      </c>
      <c r="U71" s="1">
        <v>1.2999999999999999E-2</v>
      </c>
      <c r="V71" s="1">
        <v>2.7E-2</v>
      </c>
      <c r="W71" s="1">
        <v>0.47899999999999998</v>
      </c>
      <c r="X71" s="1">
        <v>1.4999999999999999E-2</v>
      </c>
      <c r="Y71" s="1">
        <v>0.68899999999999995</v>
      </c>
      <c r="Z71" s="1">
        <v>0.746</v>
      </c>
      <c r="AA71" s="1">
        <v>2.1999999999999999E-2</v>
      </c>
      <c r="AB71" s="1">
        <v>0</v>
      </c>
      <c r="AC71" s="1">
        <v>4</v>
      </c>
      <c r="AD71" s="1">
        <v>38.139059304703473</v>
      </c>
      <c r="AE71" s="1">
        <v>35.22494887525562</v>
      </c>
      <c r="AF71" s="1">
        <v>26.6359918200409</v>
      </c>
      <c r="AG71" s="1">
        <v>57.65690376569038</v>
      </c>
      <c r="AH71" s="2">
        <v>5.33596837944664E-2</v>
      </c>
      <c r="AI71" s="1">
        <v>0.45705521472392635</v>
      </c>
      <c r="AJ71" s="1">
        <v>0.38139059304703471</v>
      </c>
      <c r="AL71" s="1">
        <v>0.52868806025830395</v>
      </c>
      <c r="AM71" s="1">
        <v>1355.698480991005</v>
      </c>
      <c r="AN71" s="1">
        <v>1387.538452148438</v>
      </c>
      <c r="AO71" s="1">
        <v>2.7153358459472661</v>
      </c>
      <c r="AP71" s="1">
        <v>1354.45654296875</v>
      </c>
      <c r="AQ71" s="1">
        <v>1372.6932245140131</v>
      </c>
      <c r="AR71" s="1">
        <v>1372.069003829811</v>
      </c>
      <c r="AS71" s="1">
        <v>2.3710799217224121</v>
      </c>
      <c r="AT71" s="1">
        <v>-0.12991143498447849</v>
      </c>
      <c r="AU71" s="1">
        <v>-0.2076766989116052</v>
      </c>
      <c r="AV71" s="1">
        <v>1</v>
      </c>
    </row>
    <row r="72" spans="1:48" s="1" customFormat="1" x14ac:dyDescent="0.3">
      <c r="A72" s="1">
        <v>2</v>
      </c>
      <c r="B72" s="1">
        <v>51.939</v>
      </c>
      <c r="C72" s="1">
        <v>0.109</v>
      </c>
      <c r="D72" s="1">
        <v>0.58599999999999997</v>
      </c>
      <c r="E72" s="1">
        <v>7.0999999999999994E-2</v>
      </c>
      <c r="F72" s="1">
        <v>14.164999999999999</v>
      </c>
      <c r="G72" s="1">
        <v>0.42199999999999999</v>
      </c>
      <c r="H72" s="1">
        <v>10.617000000000001</v>
      </c>
      <c r="I72" s="1">
        <v>20.492999999999999</v>
      </c>
      <c r="J72" s="1">
        <v>0.20300000000000001</v>
      </c>
      <c r="K72" s="1">
        <v>0</v>
      </c>
      <c r="L72" s="1">
        <v>0</v>
      </c>
      <c r="M72" s="1">
        <v>0</v>
      </c>
      <c r="N72" s="1">
        <v>98.605000000000004</v>
      </c>
      <c r="O72" s="1" t="s">
        <v>83</v>
      </c>
      <c r="P72" t="str" cm="1">
        <f t="array" ref="P72">_xlfn.IFS(A72=2,"Core",A72=1,"Rim",TRUE,"Mantle")</f>
        <v>Core</v>
      </c>
      <c r="Q72" s="1" t="s">
        <v>53</v>
      </c>
      <c r="R72" s="1">
        <v>2.0059999999999998</v>
      </c>
      <c r="S72" s="1">
        <v>3.0000000000000001E-3</v>
      </c>
      <c r="T72" s="1">
        <v>2.7E-2</v>
      </c>
      <c r="U72" s="1">
        <v>2E-3</v>
      </c>
      <c r="V72" s="1">
        <v>0</v>
      </c>
      <c r="W72" s="1">
        <v>0.45800000000000002</v>
      </c>
      <c r="X72" s="1">
        <v>1.4E-2</v>
      </c>
      <c r="Y72" s="1">
        <v>0.61099999999999999</v>
      </c>
      <c r="Z72" s="1">
        <v>0.84799999999999998</v>
      </c>
      <c r="AA72" s="1">
        <v>1.4999999999999999E-2</v>
      </c>
      <c r="AB72" s="1">
        <v>0</v>
      </c>
      <c r="AC72" s="1">
        <v>3.984</v>
      </c>
      <c r="AD72" s="2">
        <v>43.915069911962703</v>
      </c>
      <c r="AE72" s="2">
        <v>31.641636457793886</v>
      </c>
      <c r="AF72" s="2">
        <v>24.443293630243399</v>
      </c>
      <c r="AG72" s="2">
        <v>57.156220767072028</v>
      </c>
      <c r="AH72" s="2">
        <v>0</v>
      </c>
      <c r="AI72" s="2">
        <v>0.46400828586224752</v>
      </c>
      <c r="AJ72" s="2">
        <v>0.43915069911962701</v>
      </c>
      <c r="AL72" s="1">
        <v>0.32427827530615261</v>
      </c>
      <c r="AM72" s="1">
        <v>1352.488476808594</v>
      </c>
      <c r="AN72" s="1">
        <v>1379.351806640625</v>
      </c>
      <c r="AO72" s="1">
        <v>1.9199204444885249</v>
      </c>
      <c r="AP72" s="1">
        <v>1296.22509765625</v>
      </c>
      <c r="AQ72" s="1">
        <v>1381.391548163688</v>
      </c>
      <c r="AR72" s="1">
        <v>1392.339859860539</v>
      </c>
      <c r="AS72" s="1">
        <v>2.9515888690948491</v>
      </c>
      <c r="AT72" s="1">
        <v>0.99838699398424069</v>
      </c>
      <c r="AU72" s="1">
        <v>2.3626790357423211</v>
      </c>
      <c r="AV72" s="1">
        <v>0</v>
      </c>
    </row>
    <row r="73" spans="1:48" s="1" customFormat="1" x14ac:dyDescent="0.3">
      <c r="A73" s="1">
        <v>1</v>
      </c>
      <c r="B73" s="1">
        <v>50.329000000000001</v>
      </c>
      <c r="C73" s="1">
        <v>0.38900000000000001</v>
      </c>
      <c r="D73" s="1">
        <v>0.98599999999999999</v>
      </c>
      <c r="E73" s="1">
        <v>0.16700000000000001</v>
      </c>
      <c r="F73" s="1">
        <v>16.468</v>
      </c>
      <c r="G73" s="1">
        <v>0.51100000000000001</v>
      </c>
      <c r="H73" s="1">
        <v>11.662000000000001</v>
      </c>
      <c r="I73" s="1">
        <v>17.436</v>
      </c>
      <c r="J73" s="1">
        <v>0.28000000000000003</v>
      </c>
      <c r="K73" s="1">
        <v>0</v>
      </c>
      <c r="L73" s="1">
        <v>0</v>
      </c>
      <c r="M73" s="1">
        <v>0</v>
      </c>
      <c r="N73" s="1">
        <v>98.228000000000009</v>
      </c>
      <c r="O73" s="1" t="s">
        <v>83</v>
      </c>
      <c r="P73" t="str" cm="1">
        <f t="array" ref="P73">_xlfn.IFS(A73=2,"Core",A73=1,"Rim",TRUE,"Mantle")</f>
        <v>Rim</v>
      </c>
      <c r="Q73" s="1" t="s">
        <v>53</v>
      </c>
      <c r="R73" s="1">
        <v>1.96</v>
      </c>
      <c r="S73" s="1">
        <v>1.0999999999999999E-2</v>
      </c>
      <c r="T73" s="1">
        <v>4.4999999999999998E-2</v>
      </c>
      <c r="U73" s="1">
        <v>5.0000000000000001E-3</v>
      </c>
      <c r="V73" s="1">
        <v>2.9000000000000001E-2</v>
      </c>
      <c r="W73" s="1">
        <v>0.50800000000000001</v>
      </c>
      <c r="X73" s="1">
        <v>1.7000000000000001E-2</v>
      </c>
      <c r="Y73" s="1">
        <v>0.67700000000000005</v>
      </c>
      <c r="Z73" s="1">
        <v>0.72699999999999998</v>
      </c>
      <c r="AA73" s="1">
        <v>2.1000000000000001E-2</v>
      </c>
      <c r="AB73" s="1">
        <v>0</v>
      </c>
      <c r="AC73" s="1">
        <v>4</v>
      </c>
      <c r="AD73" s="2">
        <v>37.12972420837589</v>
      </c>
      <c r="AE73" s="2">
        <v>34.576098059244124</v>
      </c>
      <c r="AF73" s="2">
        <v>28.294177732379978</v>
      </c>
      <c r="AG73" s="2">
        <v>57.130801687763707</v>
      </c>
      <c r="AH73" s="2">
        <v>5.4003724394785846E-2</v>
      </c>
      <c r="AI73" s="2">
        <v>0.46859039836567923</v>
      </c>
      <c r="AJ73" s="2">
        <v>0.37129724208375892</v>
      </c>
      <c r="AL73" s="1">
        <v>0.91358188427308207</v>
      </c>
      <c r="AM73" s="1">
        <v>1345.659787470318</v>
      </c>
      <c r="AN73" s="1">
        <v>1378.69970703125</v>
      </c>
      <c r="AO73" s="1">
        <v>2.876611709594727</v>
      </c>
      <c r="AP73" s="1">
        <v>1329.4169921875</v>
      </c>
      <c r="AQ73" s="1">
        <v>1374.0092485481609</v>
      </c>
      <c r="AR73" s="1">
        <v>1374.455557092213</v>
      </c>
      <c r="AS73" s="1">
        <v>2.1362960338592529</v>
      </c>
      <c r="AT73" s="1">
        <v>0.99101524548314046</v>
      </c>
      <c r="AU73" s="1">
        <v>1.0469271046022119</v>
      </c>
      <c r="AV73" s="1">
        <v>1</v>
      </c>
    </row>
    <row r="74" spans="1:48" s="1" customFormat="1" x14ac:dyDescent="0.3">
      <c r="A74" s="1">
        <v>2</v>
      </c>
      <c r="B74" s="1">
        <v>51.588000000000001</v>
      </c>
      <c r="C74" s="1">
        <v>0.113</v>
      </c>
      <c r="D74" s="1">
        <v>0.50900000000000001</v>
      </c>
      <c r="E74" s="1">
        <v>6.4000000000000001E-2</v>
      </c>
      <c r="F74" s="1">
        <v>15.301</v>
      </c>
      <c r="G74" s="1">
        <v>0.48199999999999998</v>
      </c>
      <c r="H74" s="1">
        <v>11.207000000000001</v>
      </c>
      <c r="I74" s="1">
        <v>19.318000000000001</v>
      </c>
      <c r="J74" s="1">
        <v>0.24199999999999999</v>
      </c>
      <c r="K74" s="1">
        <v>0</v>
      </c>
      <c r="L74" s="1">
        <v>0</v>
      </c>
      <c r="M74" s="1">
        <v>0</v>
      </c>
      <c r="N74" s="1">
        <v>98.824000000000012</v>
      </c>
      <c r="O74" s="1" t="s">
        <v>83</v>
      </c>
      <c r="P74" t="str" cm="1">
        <f t="array" ref="P74">_xlfn.IFS(A74=2,"Core",A74=1,"Rim",TRUE,"Mantle")</f>
        <v>Core</v>
      </c>
      <c r="Q74" s="1" t="s">
        <v>53</v>
      </c>
      <c r="R74" s="1">
        <v>1.9950000000000001</v>
      </c>
      <c r="S74" s="1">
        <v>3.0000000000000001E-3</v>
      </c>
      <c r="T74" s="1">
        <v>2.3E-2</v>
      </c>
      <c r="U74" s="1">
        <v>2E-3</v>
      </c>
      <c r="V74" s="1">
        <v>0</v>
      </c>
      <c r="W74" s="1">
        <v>0.495</v>
      </c>
      <c r="X74" s="1">
        <v>1.6E-2</v>
      </c>
      <c r="Y74" s="1">
        <v>0.64600000000000002</v>
      </c>
      <c r="Z74" s="1">
        <v>0.8</v>
      </c>
      <c r="AA74" s="1">
        <v>1.7999999999999999E-2</v>
      </c>
      <c r="AB74" s="1">
        <v>0</v>
      </c>
      <c r="AC74" s="1">
        <v>3.9980000000000002</v>
      </c>
      <c r="AD74" s="2">
        <v>40.87889626980072</v>
      </c>
      <c r="AE74" s="2">
        <v>33.009708737864081</v>
      </c>
      <c r="AF74" s="2">
        <v>26.111394992335207</v>
      </c>
      <c r="AG74" s="2">
        <v>56.617002629272569</v>
      </c>
      <c r="AH74" s="2">
        <v>0</v>
      </c>
      <c r="AI74" s="2">
        <v>0.46550843127235564</v>
      </c>
      <c r="AJ74" s="2">
        <v>0.40878896269800719</v>
      </c>
      <c r="AL74" s="1">
        <v>0.2422820161427772</v>
      </c>
      <c r="AM74" s="1">
        <v>1346.483989751247</v>
      </c>
      <c r="AN74" s="1">
        <v>1369.943603515625</v>
      </c>
      <c r="AO74" s="1">
        <v>1.6790400743484499</v>
      </c>
      <c r="AP74" s="1">
        <v>1300.756713867188</v>
      </c>
      <c r="AQ74" s="1">
        <v>1377.6719637696749</v>
      </c>
      <c r="AR74" s="1">
        <v>1395.2649204431359</v>
      </c>
      <c r="AS74" s="1">
        <v>2.6219511032104492</v>
      </c>
      <c r="AT74" s="1">
        <v>0.52999107303458004</v>
      </c>
      <c r="AU74" s="1">
        <v>2.7222237816238568</v>
      </c>
      <c r="AV74" s="1">
        <v>1</v>
      </c>
    </row>
    <row r="75" spans="1:48" s="1" customFormat="1" x14ac:dyDescent="0.3">
      <c r="A75" s="1">
        <v>2</v>
      </c>
      <c r="B75" s="1">
        <v>52.368000000000002</v>
      </c>
      <c r="C75" s="1">
        <v>0.13200000000000001</v>
      </c>
      <c r="D75" s="1">
        <v>0.61899999999999999</v>
      </c>
      <c r="E75" s="1">
        <v>6.6000000000000003E-2</v>
      </c>
      <c r="F75" s="1">
        <v>15.007999999999999</v>
      </c>
      <c r="G75" s="1">
        <v>0.46800000000000003</v>
      </c>
      <c r="H75" s="1">
        <v>10.994</v>
      </c>
      <c r="I75" s="1">
        <v>19.86</v>
      </c>
      <c r="J75" s="1">
        <v>0.22800000000000001</v>
      </c>
      <c r="K75" s="1">
        <v>0</v>
      </c>
      <c r="L75" s="1">
        <v>0</v>
      </c>
      <c r="M75" s="1">
        <v>0</v>
      </c>
      <c r="N75" s="1">
        <v>99.742999999999995</v>
      </c>
      <c r="O75" s="1" t="s">
        <v>83</v>
      </c>
      <c r="P75" t="str" cm="1">
        <f t="array" ref="P75">_xlfn.IFS(A75=2,"Core",A75=1,"Rim",TRUE,"Mantle")</f>
        <v>Core</v>
      </c>
      <c r="Q75" s="1" t="s">
        <v>53</v>
      </c>
      <c r="R75" s="1">
        <v>2.0019999999999998</v>
      </c>
      <c r="S75" s="1">
        <v>4.0000000000000001E-3</v>
      </c>
      <c r="T75" s="1">
        <v>2.8000000000000001E-2</v>
      </c>
      <c r="U75" s="1">
        <v>2E-3</v>
      </c>
      <c r="V75" s="1">
        <v>0</v>
      </c>
      <c r="W75" s="1">
        <v>0.48</v>
      </c>
      <c r="X75" s="1">
        <v>1.4999999999999999E-2</v>
      </c>
      <c r="Y75" s="1">
        <v>0.626</v>
      </c>
      <c r="Z75" s="1">
        <v>0.81399999999999995</v>
      </c>
      <c r="AA75" s="1">
        <v>1.7000000000000001E-2</v>
      </c>
      <c r="AB75" s="1">
        <v>0</v>
      </c>
      <c r="AC75" s="1">
        <v>3.988</v>
      </c>
      <c r="AD75" s="2">
        <v>42.067183462532306</v>
      </c>
      <c r="AE75" s="2">
        <v>32.351421188630496</v>
      </c>
      <c r="AF75" s="2">
        <v>25.581395348837212</v>
      </c>
      <c r="AG75" s="2">
        <v>56.600361663652812</v>
      </c>
      <c r="AH75" s="2">
        <v>0</v>
      </c>
      <c r="AI75" s="2">
        <v>0.46614987080103365</v>
      </c>
      <c r="AJ75" s="2">
        <v>0.42067183462532304</v>
      </c>
      <c r="AL75" s="1">
        <v>0.78531106712005894</v>
      </c>
      <c r="AM75" s="1">
        <v>1351.6096889923319</v>
      </c>
      <c r="AN75" s="1">
        <v>1374.473510742188</v>
      </c>
      <c r="AO75" s="1">
        <v>1.7203577756881709</v>
      </c>
      <c r="AP75" s="1">
        <v>1292.923461914062</v>
      </c>
      <c r="AQ75" s="1">
        <v>1387.871186049957</v>
      </c>
      <c r="AR75" s="1">
        <v>1399.337906245783</v>
      </c>
      <c r="AS75" s="1">
        <v>2.8808269500732422</v>
      </c>
      <c r="AT75" s="1">
        <v>1.664703300558813</v>
      </c>
      <c r="AU75" s="1">
        <v>3.092429323422039</v>
      </c>
      <c r="AV75" s="1">
        <v>0</v>
      </c>
    </row>
    <row r="76" spans="1:48" s="1" customFormat="1" x14ac:dyDescent="0.3">
      <c r="A76" s="1">
        <v>2</v>
      </c>
      <c r="B76" s="1">
        <v>51.834000000000003</v>
      </c>
      <c r="C76" s="1">
        <v>0.13700000000000001</v>
      </c>
      <c r="D76" s="1">
        <v>0.998</v>
      </c>
      <c r="E76" s="1">
        <v>7.2999999999999995E-2</v>
      </c>
      <c r="F76" s="1">
        <v>14.433</v>
      </c>
      <c r="G76" s="1">
        <v>0.44</v>
      </c>
      <c r="H76" s="1">
        <v>10.534000000000001</v>
      </c>
      <c r="I76" s="1">
        <v>20.32</v>
      </c>
      <c r="J76" s="1">
        <v>0.27800000000000002</v>
      </c>
      <c r="K76" s="1">
        <v>0</v>
      </c>
      <c r="L76" s="1">
        <v>0</v>
      </c>
      <c r="M76" s="1">
        <v>0</v>
      </c>
      <c r="N76" s="1">
        <v>99.047000000000011</v>
      </c>
      <c r="O76" s="1" t="s">
        <v>83</v>
      </c>
      <c r="P76" t="str" cm="1">
        <f t="array" ref="P76">_xlfn.IFS(A76=2,"Core",A76=1,"Rim",TRUE,"Mantle")</f>
        <v>Core</v>
      </c>
      <c r="Q76" s="1" t="s">
        <v>53</v>
      </c>
      <c r="R76" s="1">
        <v>1.9950000000000001</v>
      </c>
      <c r="S76" s="1">
        <v>4.0000000000000001E-3</v>
      </c>
      <c r="T76" s="1">
        <v>4.4999999999999998E-2</v>
      </c>
      <c r="U76" s="1">
        <v>2E-3</v>
      </c>
      <c r="V76" s="1">
        <v>0</v>
      </c>
      <c r="W76" s="1">
        <v>0.46500000000000002</v>
      </c>
      <c r="X76" s="1">
        <v>1.4E-2</v>
      </c>
      <c r="Y76" s="1">
        <v>0.60399999999999998</v>
      </c>
      <c r="Z76" s="1">
        <v>0.83799999999999997</v>
      </c>
      <c r="AA76" s="1">
        <v>2.1000000000000001E-2</v>
      </c>
      <c r="AB76" s="1">
        <v>0</v>
      </c>
      <c r="AC76" s="1">
        <v>3.988</v>
      </c>
      <c r="AD76" s="2">
        <v>43.623112961998956</v>
      </c>
      <c r="AE76" s="2">
        <v>31.441957313899003</v>
      </c>
      <c r="AF76" s="2">
        <v>24.93492972410203</v>
      </c>
      <c r="AG76" s="2">
        <v>56.501403180542567</v>
      </c>
      <c r="AH76" s="2">
        <v>0</v>
      </c>
      <c r="AI76" s="2">
        <v>0.46746486205101512</v>
      </c>
      <c r="AJ76" s="2">
        <v>0.43623112961998955</v>
      </c>
      <c r="AL76" s="1">
        <v>1.451583185245457</v>
      </c>
      <c r="AM76" s="1">
        <v>1356.433388784252</v>
      </c>
      <c r="AN76" s="1">
        <v>1368.873779296875</v>
      </c>
      <c r="AO76" s="1">
        <v>2.7107164859771729</v>
      </c>
      <c r="AP76" s="1">
        <v>1290.849731445312</v>
      </c>
      <c r="AQ76" s="1">
        <v>1390.9808874846719</v>
      </c>
      <c r="AR76" s="1">
        <v>1403.3447709455829</v>
      </c>
      <c r="AS76" s="1">
        <v>3.242098331451416</v>
      </c>
      <c r="AT76" s="1">
        <v>2.3449149589528129</v>
      </c>
      <c r="AU76" s="1">
        <v>3.8869516998177929</v>
      </c>
      <c r="AV76" s="1">
        <v>0</v>
      </c>
    </row>
    <row r="77" spans="1:48" s="1" customFormat="1" x14ac:dyDescent="0.3">
      <c r="A77" s="1">
        <v>1</v>
      </c>
      <c r="B77" s="1">
        <v>51.23</v>
      </c>
      <c r="C77" s="1">
        <v>0.33</v>
      </c>
      <c r="D77" s="1">
        <v>1.04</v>
      </c>
      <c r="E77" s="1">
        <v>0.26</v>
      </c>
      <c r="F77" s="1">
        <v>16.84</v>
      </c>
      <c r="G77" s="1">
        <v>0.46</v>
      </c>
      <c r="H77" s="1">
        <v>12.1</v>
      </c>
      <c r="I77" s="1">
        <v>17.489999999999998</v>
      </c>
      <c r="J77" s="1">
        <v>0.26</v>
      </c>
      <c r="K77" s="1">
        <v>0</v>
      </c>
      <c r="L77" s="1">
        <v>0</v>
      </c>
      <c r="M77" s="1">
        <v>0</v>
      </c>
      <c r="N77" s="1">
        <v>100.00999999999998</v>
      </c>
      <c r="O77" s="1" t="s">
        <v>83</v>
      </c>
      <c r="P77" t="str" cm="1">
        <f t="array" ref="P77">_xlfn.IFS(A77=2,"Core",A77=1,"Rim",TRUE,"Mantle")</f>
        <v>Rim</v>
      </c>
      <c r="Q77" s="1" t="s">
        <v>58</v>
      </c>
      <c r="R77" s="1">
        <v>1.958</v>
      </c>
      <c r="S77" s="1">
        <v>8.9999999999999993E-3</v>
      </c>
      <c r="T77" s="1">
        <v>4.7E-2</v>
      </c>
      <c r="U77" s="1">
        <v>8.0000000000000002E-3</v>
      </c>
      <c r="V77" s="1">
        <v>0.03</v>
      </c>
      <c r="W77" s="1">
        <v>0.50900000000000001</v>
      </c>
      <c r="X77" s="1">
        <v>1.4999999999999999E-2</v>
      </c>
      <c r="Y77" s="1">
        <v>0.68899999999999995</v>
      </c>
      <c r="Z77" s="1">
        <v>0.71599999999999997</v>
      </c>
      <c r="AA77" s="1">
        <v>1.9E-2</v>
      </c>
      <c r="AB77" s="1">
        <v>0</v>
      </c>
      <c r="AC77" s="1">
        <v>4</v>
      </c>
      <c r="AD77" s="1">
        <v>36.549259826442068</v>
      </c>
      <c r="AE77" s="1">
        <v>35.171005615109749</v>
      </c>
      <c r="AF77" s="1">
        <v>28.279734558448194</v>
      </c>
      <c r="AG77" s="1">
        <v>56.10749185667752</v>
      </c>
      <c r="AH77" s="2">
        <v>5.5658627087198508E-2</v>
      </c>
      <c r="AI77" s="1">
        <v>0.4655436447166923</v>
      </c>
      <c r="AJ77" s="1">
        <v>0.36549259826442065</v>
      </c>
      <c r="AL77" s="1">
        <v>0.84290433906461715</v>
      </c>
      <c r="AM77" s="1">
        <v>1351.909618410536</v>
      </c>
      <c r="AN77" s="1">
        <v>1375.588012695312</v>
      </c>
      <c r="AO77" s="1">
        <v>2.2994973659515381</v>
      </c>
      <c r="AP77" s="1">
        <v>1344.738891601562</v>
      </c>
      <c r="AQ77" s="1">
        <v>1377.0155516313721</v>
      </c>
      <c r="AR77" s="1">
        <v>1378.3382655548489</v>
      </c>
      <c r="AS77" s="1">
        <v>1.6343246698379521</v>
      </c>
      <c r="AT77" s="1">
        <v>1.0929121307622149</v>
      </c>
      <c r="AU77" s="1">
        <v>1.2583528780746689</v>
      </c>
      <c r="AV77" s="1">
        <v>1</v>
      </c>
    </row>
    <row r="78" spans="1:48" s="1" customFormat="1" x14ac:dyDescent="0.3">
      <c r="A78" s="1">
        <v>1</v>
      </c>
      <c r="B78" s="1">
        <v>51.04</v>
      </c>
      <c r="C78" s="1">
        <v>0.26</v>
      </c>
      <c r="D78" s="1">
        <v>0.9</v>
      </c>
      <c r="E78" s="1">
        <v>0.27</v>
      </c>
      <c r="F78" s="1">
        <v>16.55</v>
      </c>
      <c r="G78" s="1">
        <v>0.51</v>
      </c>
      <c r="H78" s="1">
        <v>11.87</v>
      </c>
      <c r="I78" s="1">
        <v>17.68</v>
      </c>
      <c r="J78" s="1">
        <v>0.3</v>
      </c>
      <c r="K78" s="1">
        <v>0</v>
      </c>
      <c r="L78" s="1">
        <v>0</v>
      </c>
      <c r="M78" s="1">
        <v>0</v>
      </c>
      <c r="N78" s="1">
        <v>99.38000000000001</v>
      </c>
      <c r="O78" s="1" t="s">
        <v>83</v>
      </c>
      <c r="P78" t="str" cm="1">
        <f t="array" ref="P78">_xlfn.IFS(A78=2,"Core",A78=1,"Rim",TRUE,"Mantle")</f>
        <v>Rim</v>
      </c>
      <c r="Q78" s="1" t="s">
        <v>58</v>
      </c>
      <c r="R78" s="1">
        <v>1.9630000000000001</v>
      </c>
      <c r="S78" s="1">
        <v>8.0000000000000002E-3</v>
      </c>
      <c r="T78" s="1">
        <v>4.1000000000000002E-2</v>
      </c>
      <c r="U78" s="1">
        <v>8.0000000000000002E-3</v>
      </c>
      <c r="V78" s="1">
        <v>3.2000000000000001E-2</v>
      </c>
      <c r="W78" s="1">
        <v>0.5</v>
      </c>
      <c r="X78" s="1">
        <v>1.7000000000000001E-2</v>
      </c>
      <c r="Y78" s="1">
        <v>0.68</v>
      </c>
      <c r="Z78" s="1">
        <v>0.72899999999999998</v>
      </c>
      <c r="AA78" s="1">
        <v>2.1999999999999999E-2</v>
      </c>
      <c r="AB78" s="1">
        <v>0</v>
      </c>
      <c r="AC78" s="1">
        <v>4</v>
      </c>
      <c r="AD78" s="1">
        <v>37.231869254341163</v>
      </c>
      <c r="AE78" s="1">
        <v>34.72931562819204</v>
      </c>
      <c r="AF78" s="1">
        <v>28.038815117466804</v>
      </c>
      <c r="AG78" s="1">
        <v>56.105610561056096</v>
      </c>
      <c r="AH78" s="2">
        <v>6.0150375939849621E-2</v>
      </c>
      <c r="AI78" s="1">
        <v>0.46654749744637386</v>
      </c>
      <c r="AJ78" s="1">
        <v>0.37231869254341166</v>
      </c>
      <c r="AL78" s="1">
        <v>1.00635817535299</v>
      </c>
      <c r="AM78" s="1">
        <v>1349.2591450125981</v>
      </c>
      <c r="AN78" s="1">
        <v>1372.916259765625</v>
      </c>
      <c r="AO78" s="1">
        <v>3.2140426635742192</v>
      </c>
      <c r="AP78" s="1">
        <v>1332.260986328125</v>
      </c>
      <c r="AQ78" s="1">
        <v>1377.0607690702211</v>
      </c>
      <c r="AR78" s="1">
        <v>1376.755501116611</v>
      </c>
      <c r="AS78" s="1">
        <v>2.1950290203094478</v>
      </c>
      <c r="AT78" s="1">
        <v>0.94625140318794365</v>
      </c>
      <c r="AU78" s="1">
        <v>0.90810324792458097</v>
      </c>
      <c r="AV78" s="1">
        <v>1</v>
      </c>
    </row>
    <row r="79" spans="1:48" s="1" customFormat="1" x14ac:dyDescent="0.3">
      <c r="A79" s="1">
        <v>2</v>
      </c>
      <c r="B79" s="1">
        <v>51.667000000000002</v>
      </c>
      <c r="C79" s="1">
        <v>0.20100000000000001</v>
      </c>
      <c r="D79" s="1">
        <v>1.1830000000000001</v>
      </c>
      <c r="E79" s="1">
        <v>8.4000000000000005E-2</v>
      </c>
      <c r="F79" s="1">
        <v>15.028</v>
      </c>
      <c r="G79" s="1">
        <v>0.42899999999999999</v>
      </c>
      <c r="H79" s="1">
        <v>10.753</v>
      </c>
      <c r="I79" s="1">
        <v>19.449000000000002</v>
      </c>
      <c r="J79" s="1">
        <v>0.36</v>
      </c>
      <c r="K79" s="1">
        <v>0</v>
      </c>
      <c r="L79" s="1">
        <v>0</v>
      </c>
      <c r="M79" s="1">
        <v>0</v>
      </c>
      <c r="N79" s="1">
        <v>99.154000000000011</v>
      </c>
      <c r="O79" s="1" t="s">
        <v>83</v>
      </c>
      <c r="P79" t="str" cm="1">
        <f t="array" ref="P79">_xlfn.IFS(A79=2,"Core",A79=1,"Rim",TRUE,"Mantle")</f>
        <v>Core</v>
      </c>
      <c r="Q79" s="1" t="s">
        <v>53</v>
      </c>
      <c r="R79" s="1">
        <v>1.988</v>
      </c>
      <c r="S79" s="1">
        <v>6.0000000000000001E-3</v>
      </c>
      <c r="T79" s="1">
        <v>5.3999999999999999E-2</v>
      </c>
      <c r="U79" s="1">
        <v>3.0000000000000001E-3</v>
      </c>
      <c r="V79" s="1">
        <v>0</v>
      </c>
      <c r="W79" s="1">
        <v>0.48299999999999998</v>
      </c>
      <c r="X79" s="1">
        <v>1.4E-2</v>
      </c>
      <c r="Y79" s="1">
        <v>0.61599999999999999</v>
      </c>
      <c r="Z79" s="1">
        <v>0.80200000000000005</v>
      </c>
      <c r="AA79" s="1">
        <v>2.7E-2</v>
      </c>
      <c r="AB79" s="1">
        <v>0</v>
      </c>
      <c r="AC79" s="1">
        <v>3.992</v>
      </c>
      <c r="AD79" s="2">
        <v>41.879895561357699</v>
      </c>
      <c r="AE79" s="2">
        <v>32.167101827676234</v>
      </c>
      <c r="AF79" s="2">
        <v>25.95300261096606</v>
      </c>
      <c r="AG79" s="2">
        <v>56.050955414012741</v>
      </c>
      <c r="AH79" s="2">
        <v>0</v>
      </c>
      <c r="AI79" s="2">
        <v>0.46892950391644905</v>
      </c>
      <c r="AJ79" s="2">
        <v>0.418798955613577</v>
      </c>
      <c r="AL79" s="1">
        <v>2.6206609664370109</v>
      </c>
      <c r="AM79" s="1">
        <v>1364.9794909331581</v>
      </c>
      <c r="AN79" s="1">
        <v>1369.485595703125</v>
      </c>
      <c r="AO79" s="1">
        <v>2.3227014541625981</v>
      </c>
      <c r="AP79" s="1">
        <v>1312.233764648438</v>
      </c>
      <c r="AQ79" s="1">
        <v>1402.323174879456</v>
      </c>
      <c r="AR79" s="1">
        <v>1414.846185508381</v>
      </c>
      <c r="AS79" s="1">
        <v>4.3384170532226563</v>
      </c>
      <c r="AT79" s="1">
        <v>3.7433489430382001</v>
      </c>
      <c r="AU79" s="1">
        <v>5.3050876304028698</v>
      </c>
      <c r="AV79" s="1">
        <v>0</v>
      </c>
    </row>
    <row r="80" spans="1:48" s="1" customFormat="1" x14ac:dyDescent="0.3">
      <c r="A80" s="1">
        <v>2</v>
      </c>
      <c r="B80" s="1">
        <v>52.195999999999998</v>
      </c>
      <c r="C80" s="1">
        <v>0.13</v>
      </c>
      <c r="D80" s="1">
        <v>0.64300000000000002</v>
      </c>
      <c r="E80" s="1">
        <v>5.2999999999999999E-2</v>
      </c>
      <c r="F80" s="1">
        <v>15.433999999999999</v>
      </c>
      <c r="G80" s="1">
        <v>0.48599999999999999</v>
      </c>
      <c r="H80" s="1">
        <v>11.048999999999999</v>
      </c>
      <c r="I80" s="1">
        <v>19.045999999999999</v>
      </c>
      <c r="J80" s="1">
        <v>0.248</v>
      </c>
      <c r="K80" s="1">
        <v>0</v>
      </c>
      <c r="L80" s="1">
        <v>0</v>
      </c>
      <c r="M80" s="1">
        <v>0</v>
      </c>
      <c r="N80" s="1">
        <v>99.285000000000011</v>
      </c>
      <c r="O80" s="1" t="s">
        <v>83</v>
      </c>
      <c r="P80" t="str" cm="1">
        <f t="array" ref="P80">_xlfn.IFS(A80=2,"Core",A80=1,"Rim",TRUE,"Mantle")</f>
        <v>Core</v>
      </c>
      <c r="Q80" s="1" t="s">
        <v>53</v>
      </c>
      <c r="R80" s="1">
        <v>2.0049999999999999</v>
      </c>
      <c r="S80" s="1">
        <v>4.0000000000000001E-3</v>
      </c>
      <c r="T80" s="1">
        <v>2.9000000000000001E-2</v>
      </c>
      <c r="U80" s="1">
        <v>2E-3</v>
      </c>
      <c r="V80" s="1">
        <v>0</v>
      </c>
      <c r="W80" s="1">
        <v>0.496</v>
      </c>
      <c r="X80" s="1">
        <v>1.6E-2</v>
      </c>
      <c r="Y80" s="1">
        <v>0.63200000000000001</v>
      </c>
      <c r="Z80" s="1">
        <v>0.78400000000000003</v>
      </c>
      <c r="AA80" s="1">
        <v>1.7999999999999999E-2</v>
      </c>
      <c r="AB80" s="1">
        <v>0</v>
      </c>
      <c r="AC80" s="1">
        <v>3.9849999999999999</v>
      </c>
      <c r="AD80" s="2">
        <v>40.663900414937771</v>
      </c>
      <c r="AE80" s="2">
        <v>32.780082987551864</v>
      </c>
      <c r="AF80" s="2">
        <v>26.556016597510375</v>
      </c>
      <c r="AG80" s="2">
        <v>56.028368794326234</v>
      </c>
      <c r="AH80" s="2">
        <v>0</v>
      </c>
      <c r="AI80" s="2">
        <v>0.46887966804979259</v>
      </c>
      <c r="AJ80" s="2">
        <v>0.4066390041493777</v>
      </c>
      <c r="AL80" s="1">
        <v>1.6266406366872059</v>
      </c>
      <c r="AM80" s="1">
        <v>1356.034015279763</v>
      </c>
      <c r="AN80" s="1">
        <v>1370.150146484375</v>
      </c>
      <c r="AO80" s="1">
        <v>2.0259354114532471</v>
      </c>
      <c r="AP80" s="1">
        <v>1295.890380859375</v>
      </c>
      <c r="AQ80" s="1">
        <v>1398.3730862382631</v>
      </c>
      <c r="AR80" s="1">
        <v>1408.196188165226</v>
      </c>
      <c r="AS80" s="1">
        <v>2.3104312419891362</v>
      </c>
      <c r="AT80" s="1">
        <v>2.8823558236140339</v>
      </c>
      <c r="AU80" s="1">
        <v>4.1048024414022493</v>
      </c>
      <c r="AV80" s="1">
        <v>0</v>
      </c>
    </row>
    <row r="81" spans="1:48" s="1" customFormat="1" x14ac:dyDescent="0.3">
      <c r="A81" s="1">
        <v>2</v>
      </c>
      <c r="B81" s="1">
        <v>51.524999999999999</v>
      </c>
      <c r="C81" s="1">
        <v>0.21299999999999999</v>
      </c>
      <c r="D81" s="1">
        <v>1.1140000000000001</v>
      </c>
      <c r="E81" s="1">
        <v>0.1</v>
      </c>
      <c r="F81" s="1">
        <v>15.462</v>
      </c>
      <c r="G81" s="1">
        <v>0.44500000000000001</v>
      </c>
      <c r="H81" s="1">
        <v>10.897</v>
      </c>
      <c r="I81" s="1">
        <v>19.02</v>
      </c>
      <c r="J81" s="1">
        <v>0.33200000000000002</v>
      </c>
      <c r="K81" s="1">
        <v>0</v>
      </c>
      <c r="L81" s="1">
        <v>0</v>
      </c>
      <c r="M81" s="1">
        <v>0</v>
      </c>
      <c r="N81" s="1">
        <v>99.10799999999999</v>
      </c>
      <c r="O81" s="1" t="s">
        <v>83</v>
      </c>
      <c r="P81" t="str" cm="1">
        <f t="array" ref="P81">_xlfn.IFS(A81=2,"Core",A81=1,"Rim",TRUE,"Mantle")</f>
        <v>Core</v>
      </c>
      <c r="Q81" s="1" t="s">
        <v>53</v>
      </c>
      <c r="R81" s="1">
        <v>1.9850000000000001</v>
      </c>
      <c r="S81" s="1">
        <v>6.0000000000000001E-3</v>
      </c>
      <c r="T81" s="1">
        <v>5.0999999999999997E-2</v>
      </c>
      <c r="U81" s="1">
        <v>3.0000000000000001E-3</v>
      </c>
      <c r="V81" s="1">
        <v>0</v>
      </c>
      <c r="W81" s="1">
        <v>0.498</v>
      </c>
      <c r="X81" s="1">
        <v>1.4999999999999999E-2</v>
      </c>
      <c r="Y81" s="1">
        <v>0.626</v>
      </c>
      <c r="Z81" s="1">
        <v>0.78500000000000003</v>
      </c>
      <c r="AA81" s="1">
        <v>2.5000000000000001E-2</v>
      </c>
      <c r="AB81" s="1">
        <v>0</v>
      </c>
      <c r="AC81" s="1">
        <v>3.9940000000000002</v>
      </c>
      <c r="AD81" s="2">
        <v>40.800415800415806</v>
      </c>
      <c r="AE81" s="2">
        <v>32.536382536382533</v>
      </c>
      <c r="AF81" s="2">
        <v>26.663201663201662</v>
      </c>
      <c r="AG81" s="2">
        <v>55.693950177935939</v>
      </c>
      <c r="AH81" s="2">
        <v>0</v>
      </c>
      <c r="AI81" s="2">
        <v>0.47063409563409564</v>
      </c>
      <c r="AJ81" s="2">
        <v>0.40800415800415807</v>
      </c>
      <c r="AL81" s="1">
        <v>2.3228322427480781</v>
      </c>
      <c r="AM81" s="1">
        <v>1360.566456252752</v>
      </c>
      <c r="AN81" s="1">
        <v>1360.5380859375</v>
      </c>
      <c r="AO81" s="1">
        <v>2.4987962245941162</v>
      </c>
      <c r="AP81" s="1">
        <v>1314.140991210938</v>
      </c>
      <c r="AQ81" s="1">
        <v>1400.1822841148189</v>
      </c>
      <c r="AR81" s="1">
        <v>1411.7987418110949</v>
      </c>
      <c r="AS81" s="1">
        <v>3.4783155918121338</v>
      </c>
      <c r="AT81" s="1">
        <v>3.5550043696898679</v>
      </c>
      <c r="AU81" s="1">
        <v>5.0043397415403454</v>
      </c>
      <c r="AV81" s="1">
        <v>0</v>
      </c>
    </row>
    <row r="82" spans="1:48" s="1" customFormat="1" x14ac:dyDescent="0.3">
      <c r="A82" s="1">
        <v>1</v>
      </c>
      <c r="B82" s="1">
        <v>50.82</v>
      </c>
      <c r="C82" s="1">
        <v>0.44</v>
      </c>
      <c r="D82" s="1">
        <v>1.2</v>
      </c>
      <c r="E82" s="1">
        <v>0.27</v>
      </c>
      <c r="F82" s="1">
        <v>16.920000000000002</v>
      </c>
      <c r="G82" s="1">
        <v>0.48</v>
      </c>
      <c r="H82" s="1">
        <v>11.86</v>
      </c>
      <c r="I82" s="1">
        <v>17.5</v>
      </c>
      <c r="J82" s="1">
        <v>0.27</v>
      </c>
      <c r="K82" s="1">
        <v>0</v>
      </c>
      <c r="L82" s="1">
        <v>0</v>
      </c>
      <c r="M82" s="1">
        <v>0</v>
      </c>
      <c r="N82" s="1">
        <v>99.76</v>
      </c>
      <c r="O82" s="1" t="s">
        <v>84</v>
      </c>
      <c r="P82" t="str" cm="1">
        <f t="array" ref="P82">_xlfn.IFS(A82=2,"Core",A82=1,"Rim",TRUE,"Mantle")</f>
        <v>Rim</v>
      </c>
      <c r="Q82" s="1" t="s">
        <v>85</v>
      </c>
      <c r="R82" s="1">
        <v>1.9490000000000001</v>
      </c>
      <c r="S82" s="1">
        <v>1.2999999999999999E-2</v>
      </c>
      <c r="T82" s="1">
        <v>5.3999999999999999E-2</v>
      </c>
      <c r="U82" s="1">
        <v>8.0000000000000002E-3</v>
      </c>
      <c r="V82" s="1">
        <v>3.4000000000000002E-2</v>
      </c>
      <c r="W82" s="1">
        <v>0.50900000000000001</v>
      </c>
      <c r="X82" s="1">
        <v>1.6E-2</v>
      </c>
      <c r="Y82" s="1">
        <v>0.67800000000000005</v>
      </c>
      <c r="Z82" s="1">
        <v>0.71899999999999997</v>
      </c>
      <c r="AA82" s="1">
        <v>0.02</v>
      </c>
      <c r="AB82" s="1">
        <v>0</v>
      </c>
      <c r="AC82" s="1">
        <v>4</v>
      </c>
      <c r="AD82" s="1">
        <v>36.758691206543972</v>
      </c>
      <c r="AE82" s="1">
        <v>34.662576687116569</v>
      </c>
      <c r="AF82" s="1">
        <v>28.578732106339473</v>
      </c>
      <c r="AG82" s="1">
        <v>55.528255528255535</v>
      </c>
      <c r="AH82" s="2">
        <v>6.2615101289134445E-2</v>
      </c>
      <c r="AI82" s="1">
        <v>0.46958077709611457</v>
      </c>
      <c r="AJ82" s="1">
        <v>0.3675869120654397</v>
      </c>
      <c r="AL82" s="1">
        <v>0.86469116808593327</v>
      </c>
      <c r="AM82" s="1">
        <v>1347.0490323135029</v>
      </c>
      <c r="AN82" s="1">
        <v>1380.43359375</v>
      </c>
      <c r="AO82" s="1">
        <v>3.1699032783508301</v>
      </c>
      <c r="AP82" s="1">
        <v>1339.456665039062</v>
      </c>
      <c r="AQ82" s="1">
        <v>1372.379240684272</v>
      </c>
      <c r="AR82" s="1">
        <v>1371.5894907146851</v>
      </c>
      <c r="AS82" s="1">
        <v>1.9872889518737791</v>
      </c>
      <c r="AT82" s="1">
        <v>0.97803691701437856</v>
      </c>
      <c r="AU82" s="1">
        <v>0.87898996402100948</v>
      </c>
      <c r="AV82" s="1">
        <v>1</v>
      </c>
    </row>
    <row r="83" spans="1:48" s="1" customFormat="1" x14ac:dyDescent="0.3">
      <c r="A83" s="1">
        <v>1</v>
      </c>
      <c r="B83" s="1">
        <v>50.87</v>
      </c>
      <c r="C83" s="1">
        <v>0.44</v>
      </c>
      <c r="D83" s="1">
        <v>1.21</v>
      </c>
      <c r="E83" s="1">
        <v>0.14000000000000001</v>
      </c>
      <c r="F83" s="1">
        <v>17.22</v>
      </c>
      <c r="G83" s="1">
        <v>0.53</v>
      </c>
      <c r="H83" s="1">
        <v>12.06</v>
      </c>
      <c r="I83" s="1">
        <v>17.13</v>
      </c>
      <c r="J83" s="1">
        <v>0.28000000000000003</v>
      </c>
      <c r="K83" s="1">
        <v>0</v>
      </c>
      <c r="L83" s="1">
        <v>0</v>
      </c>
      <c r="M83" s="1">
        <v>0</v>
      </c>
      <c r="N83" s="1">
        <v>99.88</v>
      </c>
      <c r="O83" s="1" t="s">
        <v>83</v>
      </c>
      <c r="P83" t="str" cm="1">
        <f t="array" ref="P83">_xlfn.IFS(A83=2,"Core",A83=1,"Rim",TRUE,"Mantle")</f>
        <v>Rim</v>
      </c>
      <c r="Q83" s="1" t="s">
        <v>58</v>
      </c>
      <c r="R83" s="1">
        <v>1.948</v>
      </c>
      <c r="S83" s="1">
        <v>1.2999999999999999E-2</v>
      </c>
      <c r="T83" s="1">
        <v>5.5E-2</v>
      </c>
      <c r="U83" s="1">
        <v>4.0000000000000001E-3</v>
      </c>
      <c r="V83" s="1">
        <v>4.1000000000000002E-2</v>
      </c>
      <c r="W83" s="1">
        <v>0.51100000000000001</v>
      </c>
      <c r="X83" s="1">
        <v>1.7000000000000001E-2</v>
      </c>
      <c r="Y83" s="1">
        <v>0.68799999999999994</v>
      </c>
      <c r="Z83" s="1">
        <v>0.70299999999999996</v>
      </c>
      <c r="AA83" s="1">
        <v>2.1000000000000001E-2</v>
      </c>
      <c r="AB83" s="1">
        <v>0</v>
      </c>
      <c r="AC83" s="1">
        <v>4</v>
      </c>
      <c r="AD83" s="1">
        <v>35.867346938775505</v>
      </c>
      <c r="AE83" s="1">
        <v>35.102040816326529</v>
      </c>
      <c r="AF83" s="1">
        <v>29.030612244897963</v>
      </c>
      <c r="AG83" s="1">
        <v>55.483870967741943</v>
      </c>
      <c r="AH83" s="2">
        <v>7.4275362318840576E-2</v>
      </c>
      <c r="AI83" s="1">
        <v>0.46964285714285714</v>
      </c>
      <c r="AJ83" s="1">
        <v>0.35867346938775507</v>
      </c>
      <c r="AL83" s="1">
        <v>1.1664589342085629</v>
      </c>
      <c r="AM83" s="1">
        <v>1345.178065239862</v>
      </c>
      <c r="AN83" s="1">
        <v>1361.326538085938</v>
      </c>
      <c r="AO83" s="1">
        <v>2.7619974613189702</v>
      </c>
      <c r="AP83" s="1">
        <v>1342.76123046875</v>
      </c>
      <c r="AQ83" s="1">
        <v>1375.004188065112</v>
      </c>
      <c r="AR83" s="1">
        <v>1372.7860194107241</v>
      </c>
      <c r="AS83" s="1">
        <v>2.578712940216064</v>
      </c>
      <c r="AT83" s="1">
        <v>1.4051729005318521</v>
      </c>
      <c r="AU83" s="1">
        <v>1.1268220090120289</v>
      </c>
      <c r="AV83" s="1">
        <v>1</v>
      </c>
    </row>
    <row r="84" spans="1:48" s="1" customFormat="1" x14ac:dyDescent="0.3">
      <c r="A84" s="1">
        <v>1</v>
      </c>
      <c r="B84" s="1">
        <v>50.984999999999999</v>
      </c>
      <c r="C84" s="1">
        <v>0.22700000000000001</v>
      </c>
      <c r="D84" s="1">
        <v>0.63400000000000001</v>
      </c>
      <c r="E84" s="1">
        <v>8.4000000000000005E-2</v>
      </c>
      <c r="F84" s="1">
        <v>16.87</v>
      </c>
      <c r="G84" s="1">
        <v>0.495</v>
      </c>
      <c r="H84" s="1">
        <v>11.032</v>
      </c>
      <c r="I84" s="1">
        <v>18.225000000000001</v>
      </c>
      <c r="J84" s="1">
        <v>0.33900000000000002</v>
      </c>
      <c r="K84" s="1">
        <v>0</v>
      </c>
      <c r="L84" s="1">
        <v>0</v>
      </c>
      <c r="M84" s="1">
        <v>0</v>
      </c>
      <c r="N84" s="1">
        <v>98.890999999999991</v>
      </c>
      <c r="O84" s="1" t="s">
        <v>83</v>
      </c>
      <c r="P84" t="str" cm="1">
        <f t="array" ref="P84">_xlfn.IFS(A84=2,"Core",A84=1,"Rim",TRUE,"Mantle")</f>
        <v>Rim</v>
      </c>
      <c r="Q84" s="1" t="s">
        <v>53</v>
      </c>
      <c r="R84" s="1">
        <v>1.978</v>
      </c>
      <c r="S84" s="1">
        <v>7.0000000000000001E-3</v>
      </c>
      <c r="T84" s="1">
        <v>2.9000000000000001E-2</v>
      </c>
      <c r="U84" s="1">
        <v>3.0000000000000001E-3</v>
      </c>
      <c r="V84" s="1">
        <v>2.5000000000000001E-2</v>
      </c>
      <c r="W84" s="1">
        <v>0.52200000000000002</v>
      </c>
      <c r="X84" s="1">
        <v>1.6E-2</v>
      </c>
      <c r="Y84" s="1">
        <v>0.63800000000000001</v>
      </c>
      <c r="Z84" s="1">
        <v>0.75700000000000001</v>
      </c>
      <c r="AA84" s="1">
        <v>2.5000000000000001E-2</v>
      </c>
      <c r="AB84" s="1">
        <v>0</v>
      </c>
      <c r="AC84" s="1">
        <v>4</v>
      </c>
      <c r="AD84" s="2">
        <v>38.661899897854951</v>
      </c>
      <c r="AE84" s="2">
        <v>32.584269662921351</v>
      </c>
      <c r="AF84" s="2">
        <v>28.753830439223698</v>
      </c>
      <c r="AG84" s="2">
        <v>54.999999999999993</v>
      </c>
      <c r="AH84" s="2">
        <v>4.5703839122486288E-2</v>
      </c>
      <c r="AI84" s="2">
        <v>0.48084780388151172</v>
      </c>
      <c r="AJ84" s="2">
        <v>0.38661899897854951</v>
      </c>
      <c r="AL84" s="1">
        <v>1.1593658333964749</v>
      </c>
      <c r="AM84" s="1">
        <v>1345.9536710155151</v>
      </c>
      <c r="AN84" s="1">
        <v>1365.791748046875</v>
      </c>
      <c r="AO84" s="1">
        <v>2.5416688919067378</v>
      </c>
      <c r="AP84" s="1">
        <v>1309.077026367188</v>
      </c>
      <c r="AQ84" s="1">
        <v>1371.633482620837</v>
      </c>
      <c r="AR84" s="1">
        <v>1373.633772972697</v>
      </c>
      <c r="AS84" s="1">
        <v>3.287828683853149</v>
      </c>
      <c r="AT84" s="1">
        <v>1.022637146295438</v>
      </c>
      <c r="AU84" s="1">
        <v>1.273706165882031</v>
      </c>
      <c r="AV84" s="1">
        <v>1</v>
      </c>
    </row>
    <row r="85" spans="1:48" s="1" customFormat="1" x14ac:dyDescent="0.3">
      <c r="A85" s="1">
        <v>1</v>
      </c>
      <c r="B85" s="1">
        <v>51.326000000000001</v>
      </c>
      <c r="C85" s="1">
        <v>0.13900000000000001</v>
      </c>
      <c r="D85" s="1">
        <v>0.67700000000000005</v>
      </c>
      <c r="E85" s="1">
        <v>7.6999999999999999E-2</v>
      </c>
      <c r="F85" s="1">
        <v>16.173999999999999</v>
      </c>
      <c r="G85" s="1">
        <v>0.47499999999999998</v>
      </c>
      <c r="H85" s="1">
        <v>10.975</v>
      </c>
      <c r="I85" s="1">
        <v>18.542999999999999</v>
      </c>
      <c r="J85" s="1">
        <v>0.30099999999999999</v>
      </c>
      <c r="K85" s="1">
        <v>0</v>
      </c>
      <c r="L85" s="1">
        <v>0</v>
      </c>
      <c r="M85" s="1">
        <v>0</v>
      </c>
      <c r="N85" s="1">
        <v>98.686999999999998</v>
      </c>
      <c r="O85" s="1" t="s">
        <v>83</v>
      </c>
      <c r="P85" t="str" cm="1">
        <f t="array" ref="P85">_xlfn.IFS(A85=2,"Core",A85=1,"Rim",TRUE,"Mantle")</f>
        <v>Rim</v>
      </c>
      <c r="Q85" s="1" t="s">
        <v>53</v>
      </c>
      <c r="R85" s="1">
        <v>1.992</v>
      </c>
      <c r="S85" s="1">
        <v>4.0000000000000001E-3</v>
      </c>
      <c r="T85" s="1">
        <v>3.1E-2</v>
      </c>
      <c r="U85" s="1">
        <v>2E-3</v>
      </c>
      <c r="V85" s="1">
        <v>0</v>
      </c>
      <c r="W85" s="1">
        <v>0.52500000000000002</v>
      </c>
      <c r="X85" s="1">
        <v>1.6E-2</v>
      </c>
      <c r="Y85" s="1">
        <v>0.63500000000000001</v>
      </c>
      <c r="Z85" s="1">
        <v>0.77100000000000002</v>
      </c>
      <c r="AA85" s="1">
        <v>2.3E-2</v>
      </c>
      <c r="AB85" s="1">
        <v>0</v>
      </c>
      <c r="AC85" s="1">
        <v>3.9990000000000001</v>
      </c>
      <c r="AD85" s="2">
        <v>39.599383667180284</v>
      </c>
      <c r="AE85" s="2">
        <v>32.614278376990235</v>
      </c>
      <c r="AF85" s="2">
        <v>27.786337955829481</v>
      </c>
      <c r="AG85" s="2">
        <v>54.741379310344819</v>
      </c>
      <c r="AH85" s="2">
        <v>0</v>
      </c>
      <c r="AI85" s="2">
        <v>0.47586029789419626</v>
      </c>
      <c r="AJ85" s="2">
        <v>0.39599383667180282</v>
      </c>
      <c r="AL85" s="1">
        <v>1.5467581521858951</v>
      </c>
      <c r="AM85" s="1">
        <v>1352.2392322041139</v>
      </c>
      <c r="AN85" s="1">
        <v>1376.122436523438</v>
      </c>
      <c r="AO85" s="1">
        <v>2.5315170288085942</v>
      </c>
      <c r="AP85" s="1">
        <v>1305.414672851562</v>
      </c>
      <c r="AQ85" s="1">
        <v>1388.408027578304</v>
      </c>
      <c r="AR85" s="1">
        <v>1403.4434456209251</v>
      </c>
      <c r="AS85" s="1">
        <v>2.9366827011108398</v>
      </c>
      <c r="AT85" s="1">
        <v>2.3611339322069398</v>
      </c>
      <c r="AU85" s="1">
        <v>4.2400179530000699</v>
      </c>
      <c r="AV85" s="1">
        <v>0</v>
      </c>
    </row>
    <row r="86" spans="1:48" s="1" customFormat="1" x14ac:dyDescent="0.3">
      <c r="A86" s="1">
        <v>1</v>
      </c>
      <c r="B86" s="1">
        <v>51.238</v>
      </c>
      <c r="C86" s="1">
        <v>0.41899999999999998</v>
      </c>
      <c r="D86" s="1">
        <v>1.2090000000000001</v>
      </c>
      <c r="E86" s="1">
        <v>0.1</v>
      </c>
      <c r="F86" s="1">
        <v>18.446999999999999</v>
      </c>
      <c r="G86" s="1">
        <v>0.56799999999999995</v>
      </c>
      <c r="H86" s="1">
        <v>11.837</v>
      </c>
      <c r="I86" s="1">
        <v>16.335000000000001</v>
      </c>
      <c r="J86" s="1">
        <v>0.3</v>
      </c>
      <c r="K86" s="1">
        <v>0</v>
      </c>
      <c r="L86" s="1">
        <v>0</v>
      </c>
      <c r="M86" s="1">
        <v>0</v>
      </c>
      <c r="N86" s="1">
        <v>100.45299999999999</v>
      </c>
      <c r="O86" s="1" t="s">
        <v>83</v>
      </c>
      <c r="P86" t="str" cm="1">
        <f t="array" ref="P86">_xlfn.IFS(A86=2,"Core",A86=1,"Rim",TRUE,"Mantle")</f>
        <v>Rim</v>
      </c>
      <c r="Q86" s="1" t="s">
        <v>52</v>
      </c>
      <c r="R86" s="1">
        <v>1.958</v>
      </c>
      <c r="S86" s="1">
        <v>1.2E-2</v>
      </c>
      <c r="T86" s="1">
        <v>5.3999999999999999E-2</v>
      </c>
      <c r="U86" s="1">
        <v>3.0000000000000001E-3</v>
      </c>
      <c r="V86" s="1">
        <v>2.5000000000000001E-2</v>
      </c>
      <c r="W86" s="1">
        <v>0.56399999999999995</v>
      </c>
      <c r="X86" s="1">
        <v>1.7999999999999999E-2</v>
      </c>
      <c r="Y86" s="1">
        <v>0.67400000000000004</v>
      </c>
      <c r="Z86" s="1">
        <v>0.66900000000000004</v>
      </c>
      <c r="AA86" s="1">
        <v>2.1999999999999999E-2</v>
      </c>
      <c r="AB86" s="1">
        <v>0</v>
      </c>
      <c r="AC86" s="1">
        <v>4</v>
      </c>
      <c r="AD86" s="2">
        <v>34.307692307692299</v>
      </c>
      <c r="AE86" s="2">
        <v>34.564102564102562</v>
      </c>
      <c r="AF86" s="2">
        <v>31.128205128205121</v>
      </c>
      <c r="AG86" s="2">
        <v>54.442649434571898</v>
      </c>
      <c r="AH86" s="2">
        <v>4.2444821731748732E-2</v>
      </c>
      <c r="AI86" s="2">
        <v>0.48282051282051275</v>
      </c>
      <c r="AJ86" s="2">
        <v>0.343076923076923</v>
      </c>
      <c r="AL86" s="1">
        <v>2.4694919000430779</v>
      </c>
      <c r="AM86" s="1">
        <v>1346.7130978665091</v>
      </c>
      <c r="AN86" s="1">
        <v>1343.070922851562</v>
      </c>
      <c r="AO86" s="1">
        <v>2.808845996856689</v>
      </c>
      <c r="AP86" s="1">
        <v>1349.138061523438</v>
      </c>
      <c r="AQ86" s="1">
        <v>1387.600087332389</v>
      </c>
      <c r="AR86" s="1">
        <v>1388.575315232893</v>
      </c>
      <c r="AS86" s="1">
        <v>2.7580330371856689</v>
      </c>
      <c r="AT86" s="1">
        <v>3.672080332497444</v>
      </c>
      <c r="AU86" s="1">
        <v>3.7949408978793588</v>
      </c>
      <c r="AV86" s="1">
        <v>1</v>
      </c>
    </row>
    <row r="87" spans="1:48" s="1" customFormat="1" x14ac:dyDescent="0.3">
      <c r="A87" s="1">
        <v>1</v>
      </c>
      <c r="B87" s="1">
        <v>51.238</v>
      </c>
      <c r="C87" s="1">
        <v>0.39</v>
      </c>
      <c r="D87" s="1">
        <v>1.2310000000000001</v>
      </c>
      <c r="E87" s="1">
        <v>0.15</v>
      </c>
      <c r="F87" s="1">
        <v>17.751999999999999</v>
      </c>
      <c r="G87" s="1">
        <v>0.60599999999999998</v>
      </c>
      <c r="H87" s="1">
        <v>11.587</v>
      </c>
      <c r="I87" s="1">
        <v>17.03</v>
      </c>
      <c r="J87" s="1">
        <v>0.26200000000000001</v>
      </c>
      <c r="K87" s="1">
        <v>0</v>
      </c>
      <c r="L87" s="1">
        <v>0</v>
      </c>
      <c r="M87" s="1">
        <v>0</v>
      </c>
      <c r="N87" s="1">
        <v>100.246</v>
      </c>
      <c r="O87" s="1" t="s">
        <v>83</v>
      </c>
      <c r="P87" t="str" cm="1">
        <f t="array" ref="P87">_xlfn.IFS(A87=2,"Core",A87=1,"Rim",TRUE,"Mantle")</f>
        <v>Rim</v>
      </c>
      <c r="Q87" s="1" t="s">
        <v>52</v>
      </c>
      <c r="R87" s="1">
        <v>1.962</v>
      </c>
      <c r="S87" s="1">
        <v>1.0999999999999999E-2</v>
      </c>
      <c r="T87" s="1">
        <v>5.6000000000000001E-2</v>
      </c>
      <c r="U87" s="1">
        <v>5.0000000000000001E-3</v>
      </c>
      <c r="V87" s="1">
        <v>1.4E-2</v>
      </c>
      <c r="W87" s="1">
        <v>0.55500000000000005</v>
      </c>
      <c r="X87" s="1">
        <v>0.02</v>
      </c>
      <c r="Y87" s="1">
        <v>0.66100000000000003</v>
      </c>
      <c r="Z87" s="1">
        <v>0.69899999999999995</v>
      </c>
      <c r="AA87" s="1">
        <v>1.9E-2</v>
      </c>
      <c r="AB87" s="1">
        <v>0</v>
      </c>
      <c r="AC87" s="1">
        <v>4</v>
      </c>
      <c r="AD87" s="2">
        <v>35.864545920985123</v>
      </c>
      <c r="AE87" s="2">
        <v>33.914828116983067</v>
      </c>
      <c r="AF87" s="2">
        <v>30.220625962031811</v>
      </c>
      <c r="AG87" s="2">
        <v>54.358552631578938</v>
      </c>
      <c r="AH87" s="2">
        <v>2.4604569420035149E-2</v>
      </c>
      <c r="AI87" s="2">
        <v>0.48152898922524373</v>
      </c>
      <c r="AJ87" s="2">
        <v>0.35864545920985125</v>
      </c>
      <c r="AL87" s="1">
        <v>1.933711892478595</v>
      </c>
      <c r="AM87" s="1">
        <v>1339.1102399183619</v>
      </c>
      <c r="AN87" s="1">
        <v>1354.246948242188</v>
      </c>
      <c r="AO87" s="1">
        <v>2.707114696502686</v>
      </c>
      <c r="AP87" s="1">
        <v>1338.385864257812</v>
      </c>
      <c r="AQ87" s="1">
        <v>1388.38008848191</v>
      </c>
      <c r="AR87" s="1">
        <v>1395.612690311196</v>
      </c>
      <c r="AS87" s="1">
        <v>2.2545490264892578</v>
      </c>
      <c r="AT87" s="1">
        <v>3.3060606792359981</v>
      </c>
      <c r="AU87" s="1">
        <v>4.2148152636696974</v>
      </c>
      <c r="AV87" s="1">
        <v>1</v>
      </c>
    </row>
    <row r="88" spans="1:48" s="1" customFormat="1" x14ac:dyDescent="0.3">
      <c r="A88" s="1">
        <v>1</v>
      </c>
      <c r="B88" s="1">
        <v>51.19</v>
      </c>
      <c r="C88" s="1">
        <v>0.44</v>
      </c>
      <c r="D88" s="1">
        <v>1.0900000000000001</v>
      </c>
      <c r="E88" s="1">
        <v>0.16</v>
      </c>
      <c r="F88" s="1">
        <v>17.45</v>
      </c>
      <c r="G88" s="1">
        <v>0.52</v>
      </c>
      <c r="H88" s="1">
        <v>11.65</v>
      </c>
      <c r="I88" s="1">
        <v>17.510000000000002</v>
      </c>
      <c r="J88" s="1">
        <v>0.27</v>
      </c>
      <c r="K88" s="1">
        <v>0</v>
      </c>
      <c r="L88" s="1">
        <v>0</v>
      </c>
      <c r="M88" s="1">
        <v>0</v>
      </c>
      <c r="N88" s="1">
        <v>100.28</v>
      </c>
      <c r="O88" s="1" t="s">
        <v>83</v>
      </c>
      <c r="P88" t="str" cm="1">
        <f t="array" ref="P88">_xlfn.IFS(A88=2,"Core",A88=1,"Rim",TRUE,"Mantle")</f>
        <v>Rim</v>
      </c>
      <c r="Q88" s="1" t="s">
        <v>58</v>
      </c>
      <c r="R88" s="1">
        <v>1.9570000000000001</v>
      </c>
      <c r="S88" s="1">
        <v>1.2999999999999999E-2</v>
      </c>
      <c r="T88" s="1">
        <v>4.9000000000000002E-2</v>
      </c>
      <c r="U88" s="1">
        <v>5.0000000000000001E-3</v>
      </c>
      <c r="V88" s="1">
        <v>2.5999999999999999E-2</v>
      </c>
      <c r="W88" s="1">
        <v>0.53200000000000003</v>
      </c>
      <c r="X88" s="1">
        <v>1.7000000000000001E-2</v>
      </c>
      <c r="Y88" s="1">
        <v>0.66400000000000003</v>
      </c>
      <c r="Z88" s="1">
        <v>0.71699999999999997</v>
      </c>
      <c r="AA88" s="1">
        <v>0.02</v>
      </c>
      <c r="AB88" s="1">
        <v>0</v>
      </c>
      <c r="AC88" s="1">
        <v>4</v>
      </c>
      <c r="AD88" s="1">
        <v>36.656441717791402</v>
      </c>
      <c r="AE88" s="1">
        <v>33.946830265848668</v>
      </c>
      <c r="AF88" s="1">
        <v>29.396728016359919</v>
      </c>
      <c r="AG88" s="1">
        <v>54.337152209492629</v>
      </c>
      <c r="AH88" s="2">
        <v>4.6594982078853049E-2</v>
      </c>
      <c r="AI88" s="1">
        <v>0.47724948875255624</v>
      </c>
      <c r="AJ88" s="1">
        <v>0.36656441717791405</v>
      </c>
      <c r="AL88" s="1">
        <v>1.078098903823093</v>
      </c>
      <c r="AM88" s="1">
        <v>1342.539633501613</v>
      </c>
      <c r="AN88" s="1">
        <v>1362.396240234375</v>
      </c>
      <c r="AO88" s="1">
        <v>2.557370662689209</v>
      </c>
      <c r="AP88" s="1">
        <v>1328.307739257812</v>
      </c>
      <c r="AQ88" s="1">
        <v>1373.0030499570721</v>
      </c>
      <c r="AR88" s="1">
        <v>1374.303737308617</v>
      </c>
      <c r="AS88" s="1">
        <v>2.453046321868896</v>
      </c>
      <c r="AT88" s="1">
        <v>1.445198450384396</v>
      </c>
      <c r="AU88" s="1">
        <v>1.6086933545946811</v>
      </c>
      <c r="AV88" s="1">
        <v>1</v>
      </c>
    </row>
    <row r="89" spans="1:48" s="1" customFormat="1" x14ac:dyDescent="0.3">
      <c r="A89" s="1">
        <v>1</v>
      </c>
      <c r="B89" s="1">
        <v>51.06</v>
      </c>
      <c r="C89" s="1">
        <v>0.47499999999999998</v>
      </c>
      <c r="D89" s="1">
        <v>1.181</v>
      </c>
      <c r="E89" s="1">
        <v>0.113</v>
      </c>
      <c r="F89" s="1">
        <v>18.515999999999998</v>
      </c>
      <c r="G89" s="1">
        <v>0.60599999999999998</v>
      </c>
      <c r="H89" s="1">
        <v>11.632999999999999</v>
      </c>
      <c r="I89" s="1">
        <v>16.474</v>
      </c>
      <c r="J89" s="1">
        <v>0.30599999999999999</v>
      </c>
      <c r="K89" s="1">
        <v>0</v>
      </c>
      <c r="L89" s="1">
        <v>0</v>
      </c>
      <c r="M89" s="1">
        <v>0</v>
      </c>
      <c r="N89" s="1">
        <v>100.36399999999999</v>
      </c>
      <c r="O89" s="1" t="s">
        <v>83</v>
      </c>
      <c r="P89" t="str" cm="1">
        <f t="array" ref="P89">_xlfn.IFS(A89=2,"Core",A89=1,"Rim",TRUE,"Mantle")</f>
        <v>Rim</v>
      </c>
      <c r="Q89" s="1" t="s">
        <v>52</v>
      </c>
      <c r="R89" s="1">
        <v>1.9550000000000001</v>
      </c>
      <c r="S89" s="1">
        <v>1.4E-2</v>
      </c>
      <c r="T89" s="1">
        <v>5.2999999999999999E-2</v>
      </c>
      <c r="U89" s="1">
        <v>3.0000000000000001E-3</v>
      </c>
      <c r="V89" s="1">
        <v>2.9000000000000001E-2</v>
      </c>
      <c r="W89" s="1">
        <v>0.56399999999999995</v>
      </c>
      <c r="X89" s="1">
        <v>0.02</v>
      </c>
      <c r="Y89" s="1">
        <v>0.66400000000000003</v>
      </c>
      <c r="Z89" s="1">
        <v>0.67600000000000005</v>
      </c>
      <c r="AA89" s="1">
        <v>2.3E-2</v>
      </c>
      <c r="AB89" s="1">
        <v>0</v>
      </c>
      <c r="AC89" s="1">
        <v>4</v>
      </c>
      <c r="AD89" s="2">
        <v>34.613415258576552</v>
      </c>
      <c r="AE89" s="2">
        <v>33.998975934459807</v>
      </c>
      <c r="AF89" s="2">
        <v>31.387608806963645</v>
      </c>
      <c r="AG89" s="2">
        <v>54.071661237785015</v>
      </c>
      <c r="AH89" s="2">
        <v>4.8903878583473864E-2</v>
      </c>
      <c r="AI89" s="2">
        <v>0.48694316436251922</v>
      </c>
      <c r="AJ89" s="2">
        <v>0.34613415258576552</v>
      </c>
      <c r="AL89" s="1">
        <v>2.237687789041082</v>
      </c>
      <c r="AM89" s="1">
        <v>1340.139793014341</v>
      </c>
      <c r="AN89" s="1">
        <v>1335.98876953125</v>
      </c>
      <c r="AO89" s="1">
        <v>3.3772015571594238</v>
      </c>
      <c r="AP89" s="1">
        <v>1339.780395507812</v>
      </c>
      <c r="AQ89" s="1">
        <v>1379.61798091327</v>
      </c>
      <c r="AR89" s="1">
        <v>1377.708727914641</v>
      </c>
      <c r="AS89" s="1">
        <v>3.0657029151916499</v>
      </c>
      <c r="AT89" s="1">
        <v>2.984432789129642</v>
      </c>
      <c r="AU89" s="1">
        <v>2.743462434660783</v>
      </c>
      <c r="AV89" s="1">
        <v>1</v>
      </c>
    </row>
    <row r="90" spans="1:48" s="1" customFormat="1" x14ac:dyDescent="0.3">
      <c r="A90" s="1">
        <v>1</v>
      </c>
      <c r="B90" s="1">
        <v>50.62</v>
      </c>
      <c r="C90" s="1">
        <v>0.42</v>
      </c>
      <c r="D90" s="1">
        <v>1.1399999999999999</v>
      </c>
      <c r="E90" s="1">
        <v>0.31</v>
      </c>
      <c r="F90" s="1">
        <v>17.670000000000002</v>
      </c>
      <c r="G90" s="1">
        <v>0.54</v>
      </c>
      <c r="H90" s="1">
        <v>11.64</v>
      </c>
      <c r="I90" s="1">
        <v>17.079999999999998</v>
      </c>
      <c r="J90" s="1">
        <v>0.28000000000000003</v>
      </c>
      <c r="K90" s="1">
        <v>0</v>
      </c>
      <c r="L90" s="1">
        <v>0</v>
      </c>
      <c r="M90" s="1">
        <v>0</v>
      </c>
      <c r="N90" s="1">
        <v>99.7</v>
      </c>
      <c r="O90" s="1" t="s">
        <v>83</v>
      </c>
      <c r="P90" t="str" cm="1">
        <f t="array" ref="P90">_xlfn.IFS(A90=2,"Core",A90=1,"Rim",TRUE,"Mantle")</f>
        <v>Rim</v>
      </c>
      <c r="Q90" s="1" t="s">
        <v>58</v>
      </c>
      <c r="R90" s="1">
        <v>1.948</v>
      </c>
      <c r="S90" s="1">
        <v>1.2E-2</v>
      </c>
      <c r="T90" s="1">
        <v>5.1999999999999998E-2</v>
      </c>
      <c r="U90" s="1">
        <v>8.9999999999999993E-3</v>
      </c>
      <c r="V90" s="1">
        <v>0.04</v>
      </c>
      <c r="W90" s="1">
        <v>0.52900000000000003</v>
      </c>
      <c r="X90" s="1">
        <v>1.7999999999999999E-2</v>
      </c>
      <c r="Y90" s="1">
        <v>0.66800000000000004</v>
      </c>
      <c r="Z90" s="1">
        <v>0.70399999999999996</v>
      </c>
      <c r="AA90" s="1">
        <v>2.1000000000000001E-2</v>
      </c>
      <c r="AB90" s="1">
        <v>0</v>
      </c>
      <c r="AC90" s="1">
        <v>4</v>
      </c>
      <c r="AD90" s="1">
        <v>35.936702399183254</v>
      </c>
      <c r="AE90" s="1">
        <v>34.099030117406841</v>
      </c>
      <c r="AF90" s="1">
        <v>29.964267483409905</v>
      </c>
      <c r="AG90" s="1">
        <v>54.001616814874687</v>
      </c>
      <c r="AH90" s="2">
        <v>7.0298769771528991E-2</v>
      </c>
      <c r="AI90" s="1">
        <v>0.47932618683001532</v>
      </c>
      <c r="AJ90" s="1">
        <v>0.35936702399183251</v>
      </c>
      <c r="AL90" s="1">
        <v>1.04282174595809</v>
      </c>
      <c r="AM90" s="1">
        <v>1340.456354958892</v>
      </c>
      <c r="AN90" s="1">
        <v>1372.5107421875</v>
      </c>
      <c r="AO90" s="1">
        <v>3.068198680877686</v>
      </c>
      <c r="AP90" s="1">
        <v>1347.732421875</v>
      </c>
      <c r="AQ90" s="1">
        <v>1363.4867819320989</v>
      </c>
      <c r="AR90" s="1">
        <v>1358.981426151418</v>
      </c>
      <c r="AS90" s="1">
        <v>2.216425895690918</v>
      </c>
      <c r="AT90" s="1">
        <v>0.39370307736498938</v>
      </c>
      <c r="AU90" s="1">
        <v>-0.1730930558116697</v>
      </c>
      <c r="AV90" s="1">
        <v>1</v>
      </c>
    </row>
    <row r="91" spans="1:48" s="1" customFormat="1" x14ac:dyDescent="0.3">
      <c r="A91" s="1">
        <v>1</v>
      </c>
      <c r="B91" s="1">
        <v>50.7</v>
      </c>
      <c r="C91" s="1">
        <v>0.41</v>
      </c>
      <c r="D91" s="1">
        <v>1.1599999999999999</v>
      </c>
      <c r="E91" s="1">
        <v>0.25</v>
      </c>
      <c r="F91" s="1">
        <v>17.82</v>
      </c>
      <c r="G91" s="1">
        <v>0.49</v>
      </c>
      <c r="H91" s="1">
        <v>11.71</v>
      </c>
      <c r="I91" s="1">
        <v>17.43</v>
      </c>
      <c r="J91" s="1">
        <v>0.27</v>
      </c>
      <c r="K91" s="1">
        <v>0</v>
      </c>
      <c r="L91" s="1">
        <v>0</v>
      </c>
      <c r="M91" s="1">
        <v>0</v>
      </c>
      <c r="N91" s="1">
        <v>100.24</v>
      </c>
      <c r="O91" s="1" t="s">
        <v>83</v>
      </c>
      <c r="P91" t="str" cm="1">
        <f t="array" ref="P91">_xlfn.IFS(A91=2,"Core",A91=1,"Rim",TRUE,"Mantle")</f>
        <v>Rim</v>
      </c>
      <c r="Q91" s="1" t="s">
        <v>58</v>
      </c>
      <c r="R91" s="1">
        <v>1.94</v>
      </c>
      <c r="S91" s="1">
        <v>1.2E-2</v>
      </c>
      <c r="T91" s="1">
        <v>5.1999999999999998E-2</v>
      </c>
      <c r="U91" s="1">
        <v>8.0000000000000002E-3</v>
      </c>
      <c r="V91" s="1">
        <v>5.7000000000000002E-2</v>
      </c>
      <c r="W91" s="1">
        <v>0.51300000000000001</v>
      </c>
      <c r="X91" s="1">
        <v>1.6E-2</v>
      </c>
      <c r="Y91" s="1">
        <v>0.66800000000000004</v>
      </c>
      <c r="Z91" s="1">
        <v>0.71499999999999997</v>
      </c>
      <c r="AA91" s="1">
        <v>0.02</v>
      </c>
      <c r="AB91" s="1">
        <v>0</v>
      </c>
      <c r="AC91" s="1">
        <v>4</v>
      </c>
      <c r="AD91" s="1">
        <v>36.312849162011176</v>
      </c>
      <c r="AE91" s="1">
        <v>33.925850685627225</v>
      </c>
      <c r="AF91" s="1">
        <v>29.76130015236161</v>
      </c>
      <c r="AG91" s="1">
        <v>53.957996768982227</v>
      </c>
      <c r="AH91" s="2">
        <v>0.1</v>
      </c>
      <c r="AI91" s="1">
        <v>0.47917724733367195</v>
      </c>
      <c r="AJ91" s="1">
        <v>0.36312849162011174</v>
      </c>
      <c r="AL91" s="1">
        <v>0.2828245452614766</v>
      </c>
      <c r="AM91" s="1">
        <v>1339.5908982278679</v>
      </c>
      <c r="AN91" s="1">
        <v>1379.05029296875</v>
      </c>
      <c r="AO91" s="1">
        <v>3.0998954772949219</v>
      </c>
      <c r="AP91" s="1">
        <v>1338.501098632812</v>
      </c>
      <c r="AQ91" s="1">
        <v>1334.408779622386</v>
      </c>
      <c r="AR91" s="1">
        <v>1327.101585165067</v>
      </c>
      <c r="AS91" s="1">
        <v>1.973508954048157</v>
      </c>
      <c r="AT91" s="1">
        <v>-3.128263616789809</v>
      </c>
      <c r="AU91" s="1">
        <v>-4.0482907467346489</v>
      </c>
      <c r="AV91" s="1">
        <v>1</v>
      </c>
    </row>
    <row r="92" spans="1:48" s="1" customFormat="1" x14ac:dyDescent="0.3">
      <c r="A92" s="1">
        <v>1</v>
      </c>
      <c r="B92" s="1">
        <v>50.99</v>
      </c>
      <c r="C92" s="1">
        <v>0.4</v>
      </c>
      <c r="D92" s="1">
        <v>1.01</v>
      </c>
      <c r="E92" s="1">
        <v>0.19</v>
      </c>
      <c r="F92" s="1">
        <v>17.850000000000001</v>
      </c>
      <c r="G92" s="1">
        <v>0.56000000000000005</v>
      </c>
      <c r="H92" s="1">
        <v>11.72</v>
      </c>
      <c r="I92" s="1">
        <v>17.079999999999998</v>
      </c>
      <c r="J92" s="1">
        <v>0.31</v>
      </c>
      <c r="K92" s="1">
        <v>0</v>
      </c>
      <c r="L92" s="1">
        <v>0</v>
      </c>
      <c r="M92" s="1">
        <v>0</v>
      </c>
      <c r="N92" s="1">
        <v>100.11</v>
      </c>
      <c r="O92" s="1" t="s">
        <v>83</v>
      </c>
      <c r="P92" t="str" cm="1">
        <f t="array" ref="P92">_xlfn.IFS(A92=2,"Core",A92=1,"Rim",TRUE,"Mantle")</f>
        <v>Rim</v>
      </c>
      <c r="Q92" s="1" t="s">
        <v>58</v>
      </c>
      <c r="R92" s="1">
        <v>1.954</v>
      </c>
      <c r="S92" s="1">
        <v>1.2E-2</v>
      </c>
      <c r="T92" s="1">
        <v>4.5999999999999999E-2</v>
      </c>
      <c r="U92" s="1">
        <v>6.0000000000000001E-3</v>
      </c>
      <c r="V92" s="1">
        <v>4.1000000000000002E-2</v>
      </c>
      <c r="W92" s="1">
        <v>0.53</v>
      </c>
      <c r="X92" s="1">
        <v>1.7999999999999999E-2</v>
      </c>
      <c r="Y92" s="1">
        <v>0.66900000000000004</v>
      </c>
      <c r="Z92" s="1">
        <v>0.70099999999999996</v>
      </c>
      <c r="AA92" s="1">
        <v>2.3E-2</v>
      </c>
      <c r="AB92" s="1">
        <v>0</v>
      </c>
      <c r="AC92" s="1">
        <v>4</v>
      </c>
      <c r="AD92" s="1">
        <v>35.783563042368556</v>
      </c>
      <c r="AE92" s="1">
        <v>34.150076569678404</v>
      </c>
      <c r="AF92" s="1">
        <v>30.06636038795304</v>
      </c>
      <c r="AG92" s="1">
        <v>53.951612903225815</v>
      </c>
      <c r="AH92" s="2">
        <v>7.1803852889667244E-2</v>
      </c>
      <c r="AI92" s="1">
        <v>0.4795814190913732</v>
      </c>
      <c r="AJ92" s="1">
        <v>0.35783563042368555</v>
      </c>
      <c r="AL92" s="1">
        <v>1.311716176321283</v>
      </c>
      <c r="AM92" s="1">
        <v>1341.693364671979</v>
      </c>
      <c r="AN92" s="1">
        <v>1358.89404296875</v>
      </c>
      <c r="AO92" s="1">
        <v>3.3267490863800049</v>
      </c>
      <c r="AP92" s="1">
        <v>1338.879272460938</v>
      </c>
      <c r="AQ92" s="1">
        <v>1364.518732947852</v>
      </c>
      <c r="AR92" s="1">
        <v>1358.8635947798091</v>
      </c>
      <c r="AS92" s="1">
        <v>2.8434243202209468</v>
      </c>
      <c r="AT92" s="1">
        <v>0.56867303666740554</v>
      </c>
      <c r="AU92" s="1">
        <v>-0.14295853272842859</v>
      </c>
      <c r="AV92" s="1">
        <v>1</v>
      </c>
    </row>
    <row r="93" spans="1:48" s="1" customFormat="1" x14ac:dyDescent="0.3">
      <c r="A93" s="1">
        <v>1</v>
      </c>
      <c r="B93" s="1">
        <v>51.475999999999999</v>
      </c>
      <c r="C93" s="1">
        <v>0.32200000000000001</v>
      </c>
      <c r="D93" s="1">
        <v>1.2070000000000001</v>
      </c>
      <c r="E93" s="1">
        <v>0.19800000000000001</v>
      </c>
      <c r="F93" s="1">
        <v>17.718</v>
      </c>
      <c r="G93" s="1">
        <v>0.56799999999999995</v>
      </c>
      <c r="H93" s="1">
        <v>11.647</v>
      </c>
      <c r="I93" s="1">
        <v>16.706</v>
      </c>
      <c r="J93" s="1">
        <v>0.27400000000000002</v>
      </c>
      <c r="K93" s="1">
        <v>0</v>
      </c>
      <c r="L93" s="1">
        <v>0</v>
      </c>
      <c r="M93" s="1">
        <v>0</v>
      </c>
      <c r="N93" s="1">
        <v>100.11600000000001</v>
      </c>
      <c r="O93" s="1" t="s">
        <v>83</v>
      </c>
      <c r="P93" t="str" cm="1">
        <f t="array" ref="P93">_xlfn.IFS(A93=2,"Core",A93=1,"Rim",TRUE,"Mantle")</f>
        <v>Rim</v>
      </c>
      <c r="Q93" s="1" t="s">
        <v>52</v>
      </c>
      <c r="R93" s="1">
        <v>1.972</v>
      </c>
      <c r="S93" s="1">
        <v>8.9999999999999993E-3</v>
      </c>
      <c r="T93" s="1">
        <v>5.5E-2</v>
      </c>
      <c r="U93" s="1">
        <v>6.0000000000000001E-3</v>
      </c>
      <c r="V93" s="1">
        <v>0</v>
      </c>
      <c r="W93" s="1">
        <v>0.56799999999999995</v>
      </c>
      <c r="X93" s="1">
        <v>1.7999999999999999E-2</v>
      </c>
      <c r="Y93" s="1">
        <v>0.66500000000000004</v>
      </c>
      <c r="Z93" s="1">
        <v>0.68600000000000005</v>
      </c>
      <c r="AA93" s="1">
        <v>0.02</v>
      </c>
      <c r="AB93" s="1">
        <v>0</v>
      </c>
      <c r="AC93" s="1">
        <v>3.9990000000000001</v>
      </c>
      <c r="AD93" s="2">
        <v>35.415591120289108</v>
      </c>
      <c r="AE93" s="2">
        <v>34.33144037170883</v>
      </c>
      <c r="AF93" s="2">
        <v>30.252968508002066</v>
      </c>
      <c r="AG93" s="2">
        <v>53.933495539334956</v>
      </c>
      <c r="AH93" s="2">
        <v>0</v>
      </c>
      <c r="AI93" s="2">
        <v>0.47960764068146622</v>
      </c>
      <c r="AJ93" s="2">
        <v>0.35415591120289108</v>
      </c>
      <c r="AL93" s="1">
        <v>2.687417939624495</v>
      </c>
      <c r="AM93" s="1">
        <v>1349.6656239554061</v>
      </c>
      <c r="AN93" s="1">
        <v>1358.5830078125</v>
      </c>
      <c r="AO93" s="1">
        <v>2.960004568099976</v>
      </c>
      <c r="AP93" s="1">
        <v>1349.5380859375</v>
      </c>
      <c r="AQ93" s="1">
        <v>1400.0623697993531</v>
      </c>
      <c r="AR93" s="1">
        <v>1405.0068073322029</v>
      </c>
      <c r="AS93" s="1">
        <v>1.9913960695266719</v>
      </c>
      <c r="AT93" s="1">
        <v>4.4365723095456806</v>
      </c>
      <c r="AU93" s="1">
        <v>5.05663464283632</v>
      </c>
      <c r="AV93" s="1">
        <v>0</v>
      </c>
    </row>
    <row r="94" spans="1:48" s="1" customFormat="1" x14ac:dyDescent="0.3">
      <c r="A94" s="1">
        <v>1</v>
      </c>
      <c r="B94" s="1">
        <v>50.72</v>
      </c>
      <c r="C94" s="1">
        <v>0.42</v>
      </c>
      <c r="D94" s="1">
        <v>1.1399999999999999</v>
      </c>
      <c r="E94" s="1">
        <v>0.32</v>
      </c>
      <c r="F94" s="1">
        <v>17.63</v>
      </c>
      <c r="G94" s="1">
        <v>0.52</v>
      </c>
      <c r="H94" s="1">
        <v>11.55</v>
      </c>
      <c r="I94" s="1">
        <v>17.260000000000002</v>
      </c>
      <c r="J94" s="1">
        <v>0.28000000000000003</v>
      </c>
      <c r="K94" s="1">
        <v>0</v>
      </c>
      <c r="L94" s="1">
        <v>0</v>
      </c>
      <c r="M94" s="1">
        <v>0</v>
      </c>
      <c r="N94" s="1">
        <v>99.84</v>
      </c>
      <c r="O94" s="1" t="s">
        <v>83</v>
      </c>
      <c r="P94" t="str" cm="1">
        <f t="array" ref="P94">_xlfn.IFS(A94=2,"Core",A94=1,"Rim",TRUE,"Mantle")</f>
        <v>Rim</v>
      </c>
      <c r="Q94" s="1" t="s">
        <v>58</v>
      </c>
      <c r="R94" s="1">
        <v>1.9490000000000001</v>
      </c>
      <c r="S94" s="1">
        <v>1.2E-2</v>
      </c>
      <c r="T94" s="1">
        <v>5.1999999999999998E-2</v>
      </c>
      <c r="U94" s="1">
        <v>0.01</v>
      </c>
      <c r="V94" s="1">
        <v>3.5999999999999997E-2</v>
      </c>
      <c r="W94" s="1">
        <v>0.53100000000000003</v>
      </c>
      <c r="X94" s="1">
        <v>1.7000000000000001E-2</v>
      </c>
      <c r="Y94" s="1">
        <v>0.66200000000000003</v>
      </c>
      <c r="Z94" s="1">
        <v>0.71099999999999997</v>
      </c>
      <c r="AA94" s="1">
        <v>2.1000000000000001E-2</v>
      </c>
      <c r="AB94" s="1">
        <v>0</v>
      </c>
      <c r="AC94" s="1">
        <v>4</v>
      </c>
      <c r="AD94" s="1">
        <v>36.331119059785387</v>
      </c>
      <c r="AE94" s="1">
        <v>33.827286663260097</v>
      </c>
      <c r="AF94" s="1">
        <v>29.841594276954531</v>
      </c>
      <c r="AG94" s="1">
        <v>53.864930838079736</v>
      </c>
      <c r="AH94" s="2">
        <v>6.3492063492063475E-2</v>
      </c>
      <c r="AI94" s="1">
        <v>0.48007153806847225</v>
      </c>
      <c r="AJ94" s="1">
        <v>0.36331119059785388</v>
      </c>
      <c r="AL94" s="1">
        <v>1.0362512399920401</v>
      </c>
      <c r="AM94" s="1">
        <v>1341.5153759113971</v>
      </c>
      <c r="AN94" s="1">
        <v>1373.990600585938</v>
      </c>
      <c r="AO94" s="1">
        <v>3.120537281036377</v>
      </c>
      <c r="AP94" s="1">
        <v>1344.110229492188</v>
      </c>
      <c r="AQ94" s="1">
        <v>1365.613460578749</v>
      </c>
      <c r="AR94" s="1">
        <v>1362.4197898706741</v>
      </c>
      <c r="AS94" s="1">
        <v>2.2160487174987789</v>
      </c>
      <c r="AT94" s="1">
        <v>0.66584089577690975</v>
      </c>
      <c r="AU94" s="1">
        <v>0.26405052238857069</v>
      </c>
      <c r="AV94" s="1">
        <v>1</v>
      </c>
    </row>
    <row r="95" spans="1:48" s="1" customFormat="1" x14ac:dyDescent="0.3">
      <c r="A95" s="1">
        <v>1</v>
      </c>
      <c r="B95" s="1">
        <v>50.021000000000001</v>
      </c>
      <c r="C95" s="1">
        <v>0.39400000000000002</v>
      </c>
      <c r="D95" s="1">
        <v>1.073</v>
      </c>
      <c r="E95" s="1">
        <v>9.1999999999999998E-2</v>
      </c>
      <c r="F95" s="1">
        <v>18.035</v>
      </c>
      <c r="G95" s="1">
        <v>0.54600000000000004</v>
      </c>
      <c r="H95" s="1">
        <v>11.125999999999999</v>
      </c>
      <c r="I95" s="1">
        <v>16.710999999999999</v>
      </c>
      <c r="J95" s="1">
        <v>0.28999999999999998</v>
      </c>
      <c r="K95" s="1">
        <v>0</v>
      </c>
      <c r="L95" s="1">
        <v>0</v>
      </c>
      <c r="M95" s="1">
        <v>0</v>
      </c>
      <c r="N95" s="1">
        <v>98.288000000000011</v>
      </c>
      <c r="O95" s="1" t="s">
        <v>83</v>
      </c>
      <c r="P95" t="str" cm="1">
        <f t="array" ref="P95">_xlfn.IFS(A95=2,"Core",A95=1,"Rim",TRUE,"Mantle")</f>
        <v>Rim</v>
      </c>
      <c r="Q95" s="1" t="s">
        <v>53</v>
      </c>
      <c r="R95" s="1">
        <v>1.9570000000000001</v>
      </c>
      <c r="S95" s="1">
        <v>1.2E-2</v>
      </c>
      <c r="T95" s="1">
        <v>4.9000000000000002E-2</v>
      </c>
      <c r="U95" s="1">
        <v>3.0000000000000001E-3</v>
      </c>
      <c r="V95" s="1">
        <v>3.3000000000000002E-2</v>
      </c>
      <c r="W95" s="1">
        <v>0.55700000000000005</v>
      </c>
      <c r="X95" s="1">
        <v>1.7999999999999999E-2</v>
      </c>
      <c r="Y95" s="1">
        <v>0.64900000000000002</v>
      </c>
      <c r="Z95" s="1">
        <v>0.7</v>
      </c>
      <c r="AA95" s="1">
        <v>2.1999999999999999E-2</v>
      </c>
      <c r="AB95" s="1">
        <v>0</v>
      </c>
      <c r="AC95" s="1">
        <v>4</v>
      </c>
      <c r="AD95" s="2">
        <v>35.769034236075619</v>
      </c>
      <c r="AE95" s="2">
        <v>33.16300459887583</v>
      </c>
      <c r="AF95" s="2">
        <v>31.067961165048541</v>
      </c>
      <c r="AG95" s="2">
        <v>53.814262023217253</v>
      </c>
      <c r="AH95" s="2">
        <v>5.5932203389830501E-2</v>
      </c>
      <c r="AI95" s="2">
        <v>0.48952478283086354</v>
      </c>
      <c r="AJ95" s="2">
        <v>0.3576903423607562</v>
      </c>
      <c r="AL95" s="1">
        <v>1.697521031288858</v>
      </c>
      <c r="AM95" s="1">
        <v>1339.048370521223</v>
      </c>
      <c r="AN95" s="1">
        <v>1349.152587890625</v>
      </c>
      <c r="AO95" s="1">
        <v>3.0721497535705571</v>
      </c>
      <c r="AP95" s="1">
        <v>1340.349975585938</v>
      </c>
      <c r="AQ95" s="1">
        <v>1374.3658716848299</v>
      </c>
      <c r="AR95" s="1">
        <v>1374.080674576737</v>
      </c>
      <c r="AS95" s="1">
        <v>2.5019128322601318</v>
      </c>
      <c r="AT95" s="1">
        <v>2.2747962603848459</v>
      </c>
      <c r="AU95" s="1">
        <v>2.2388107084068039</v>
      </c>
      <c r="AV95" s="1">
        <v>1</v>
      </c>
    </row>
    <row r="96" spans="1:48" s="1" customFormat="1" x14ac:dyDescent="0.3">
      <c r="A96" s="1">
        <v>1</v>
      </c>
      <c r="B96" s="1">
        <v>50.69</v>
      </c>
      <c r="C96" s="1">
        <v>0.39</v>
      </c>
      <c r="D96" s="1">
        <v>1.1000000000000001</v>
      </c>
      <c r="E96" s="1">
        <v>0.24</v>
      </c>
      <c r="F96" s="1">
        <v>17.77</v>
      </c>
      <c r="G96" s="1">
        <v>0.52</v>
      </c>
      <c r="H96" s="1">
        <v>11.59</v>
      </c>
      <c r="I96" s="1">
        <v>17.11</v>
      </c>
      <c r="J96" s="1">
        <v>0.3</v>
      </c>
      <c r="K96" s="1">
        <v>0</v>
      </c>
      <c r="L96" s="1">
        <v>0</v>
      </c>
      <c r="M96" s="1">
        <v>0</v>
      </c>
      <c r="N96" s="1">
        <v>99.71</v>
      </c>
      <c r="O96" s="1" t="s">
        <v>83</v>
      </c>
      <c r="P96" t="str" cm="1">
        <f t="array" ref="P96">_xlfn.IFS(A96=2,"Core",A96=1,"Rim",TRUE,"Mantle")</f>
        <v>Rim</v>
      </c>
      <c r="Q96" s="1" t="s">
        <v>58</v>
      </c>
      <c r="R96" s="1">
        <v>1.95</v>
      </c>
      <c r="S96" s="1">
        <v>1.0999999999999999E-2</v>
      </c>
      <c r="T96" s="1">
        <v>0.05</v>
      </c>
      <c r="U96" s="1">
        <v>7.0000000000000001E-3</v>
      </c>
      <c r="V96" s="1">
        <v>4.2000000000000003E-2</v>
      </c>
      <c r="W96" s="1">
        <v>0.53</v>
      </c>
      <c r="X96" s="1">
        <v>1.7000000000000001E-2</v>
      </c>
      <c r="Y96" s="1">
        <v>0.66500000000000004</v>
      </c>
      <c r="Z96" s="1">
        <v>0.70499999999999996</v>
      </c>
      <c r="AA96" s="1">
        <v>2.1999999999999999E-2</v>
      </c>
      <c r="AB96" s="1">
        <v>0</v>
      </c>
      <c r="AC96" s="1">
        <v>4</v>
      </c>
      <c r="AD96" s="1">
        <v>35.987748851454818</v>
      </c>
      <c r="AE96" s="1">
        <v>33.945890760592135</v>
      </c>
      <c r="AF96" s="1">
        <v>30.06636038795304</v>
      </c>
      <c r="AG96" s="1">
        <v>53.759094583670162</v>
      </c>
      <c r="AH96" s="2">
        <v>7.3426573426573424E-2</v>
      </c>
      <c r="AI96" s="1">
        <v>0.48060234813680447</v>
      </c>
      <c r="AJ96" s="1">
        <v>0.35987748851454815</v>
      </c>
      <c r="AL96" s="1">
        <v>1.266672936614782</v>
      </c>
      <c r="AM96" s="1">
        <v>1343.333857078029</v>
      </c>
      <c r="AN96" s="1">
        <v>1372.928588867188</v>
      </c>
      <c r="AO96" s="1">
        <v>3.4047560691833501</v>
      </c>
      <c r="AP96" s="1">
        <v>1342.16357421875</v>
      </c>
      <c r="AQ96" s="1">
        <v>1367.309517043039</v>
      </c>
      <c r="AR96" s="1">
        <v>1362.9459498576859</v>
      </c>
      <c r="AS96" s="1">
        <v>2.3465971946716309</v>
      </c>
      <c r="AT96" s="1">
        <v>0.92187324176848051</v>
      </c>
      <c r="AU96" s="1">
        <v>0.37276402314054907</v>
      </c>
      <c r="AV96" s="1">
        <v>1</v>
      </c>
    </row>
    <row r="97" spans="1:48" s="1" customFormat="1" x14ac:dyDescent="0.3">
      <c r="A97" s="1">
        <v>1</v>
      </c>
      <c r="B97" s="1">
        <v>50.927</v>
      </c>
      <c r="C97" s="1">
        <v>0.34399999999999997</v>
      </c>
      <c r="D97" s="1">
        <v>1.0009999999999999</v>
      </c>
      <c r="E97" s="1">
        <v>0.11899999999999999</v>
      </c>
      <c r="F97" s="1">
        <v>16.673999999999999</v>
      </c>
      <c r="G97" s="1">
        <v>0.46800000000000003</v>
      </c>
      <c r="H97" s="1">
        <v>10.644</v>
      </c>
      <c r="I97" s="1">
        <v>18.530999999999999</v>
      </c>
      <c r="J97" s="1">
        <v>0.35899999999999999</v>
      </c>
      <c r="K97" s="1">
        <v>0</v>
      </c>
      <c r="L97" s="1">
        <v>0</v>
      </c>
      <c r="M97" s="1">
        <v>0</v>
      </c>
      <c r="N97" s="1">
        <v>99.066999999999993</v>
      </c>
      <c r="O97" s="1" t="s">
        <v>83</v>
      </c>
      <c r="P97" t="str" cm="1">
        <f t="array" ref="P97">_xlfn.IFS(A97=2,"Core",A97=1,"Rim",TRUE,"Mantle")</f>
        <v>Rim</v>
      </c>
      <c r="Q97" s="1" t="s">
        <v>53</v>
      </c>
      <c r="R97" s="1">
        <v>1.974</v>
      </c>
      <c r="S97" s="1">
        <v>0.01</v>
      </c>
      <c r="T97" s="1">
        <v>4.5999999999999999E-2</v>
      </c>
      <c r="U97" s="1">
        <v>4.0000000000000001E-3</v>
      </c>
      <c r="V97" s="1">
        <v>0.01</v>
      </c>
      <c r="W97" s="1">
        <v>0.53</v>
      </c>
      <c r="X97" s="1">
        <v>1.4999999999999999E-2</v>
      </c>
      <c r="Y97" s="1">
        <v>0.61499999999999999</v>
      </c>
      <c r="Z97" s="1">
        <v>0.76900000000000002</v>
      </c>
      <c r="AA97" s="1">
        <v>2.7E-2</v>
      </c>
      <c r="AB97" s="1">
        <v>0</v>
      </c>
      <c r="AC97" s="1">
        <v>4</v>
      </c>
      <c r="AD97" s="2">
        <v>39.659618359979369</v>
      </c>
      <c r="AE97" s="2">
        <v>31.717380092831355</v>
      </c>
      <c r="AF97" s="2">
        <v>28.623001547189276</v>
      </c>
      <c r="AG97" s="2">
        <v>53.711790393013104</v>
      </c>
      <c r="AH97" s="2">
        <v>1.8518518518518517E-2</v>
      </c>
      <c r="AI97" s="2">
        <v>0.48452810727178963</v>
      </c>
      <c r="AJ97" s="2">
        <v>0.39659618359979371</v>
      </c>
      <c r="AL97" s="1">
        <v>1.8885505420177959</v>
      </c>
      <c r="AM97" s="1">
        <v>1348.815949890042</v>
      </c>
      <c r="AN97" s="1">
        <v>1368.085327148438</v>
      </c>
      <c r="AO97" s="1">
        <v>3.5642490386962891</v>
      </c>
      <c r="AP97" s="1">
        <v>1318.576782226562</v>
      </c>
      <c r="AQ97" s="1">
        <v>1382.599679703289</v>
      </c>
      <c r="AR97" s="1">
        <v>1390.418394612356</v>
      </c>
      <c r="AS97" s="1">
        <v>3.9117181301116939</v>
      </c>
      <c r="AT97" s="1">
        <v>2.6914744339128451</v>
      </c>
      <c r="AU97" s="1">
        <v>3.6745040564070841</v>
      </c>
      <c r="AV97" s="1">
        <v>1</v>
      </c>
    </row>
    <row r="98" spans="1:48" s="1" customFormat="1" x14ac:dyDescent="0.3">
      <c r="A98" s="1">
        <v>1</v>
      </c>
      <c r="B98" s="1">
        <v>50.66</v>
      </c>
      <c r="C98" s="1">
        <v>0.45</v>
      </c>
      <c r="D98" s="1">
        <v>1.17</v>
      </c>
      <c r="E98" s="1">
        <v>0.28999999999999998</v>
      </c>
      <c r="F98" s="1">
        <v>17.55</v>
      </c>
      <c r="G98" s="1">
        <v>0.49</v>
      </c>
      <c r="H98" s="1">
        <v>11.38</v>
      </c>
      <c r="I98" s="1">
        <v>17.29</v>
      </c>
      <c r="J98" s="1">
        <v>0.31</v>
      </c>
      <c r="K98" s="1">
        <v>0</v>
      </c>
      <c r="L98" s="1">
        <v>0</v>
      </c>
      <c r="M98" s="1">
        <v>0</v>
      </c>
      <c r="N98" s="1">
        <v>99.59</v>
      </c>
      <c r="O98" s="1" t="s">
        <v>83</v>
      </c>
      <c r="P98" t="str" cm="1">
        <f t="array" ref="P98">_xlfn.IFS(A98=2,"Core",A98=1,"Rim",TRUE,"Mantle")</f>
        <v>Rim</v>
      </c>
      <c r="Q98" s="1" t="s">
        <v>58</v>
      </c>
      <c r="R98" s="1">
        <v>1.952</v>
      </c>
      <c r="S98" s="1">
        <v>1.2999999999999999E-2</v>
      </c>
      <c r="T98" s="1">
        <v>5.2999999999999999E-2</v>
      </c>
      <c r="U98" s="1">
        <v>8.9999999999999993E-3</v>
      </c>
      <c r="V98" s="1">
        <v>0.03</v>
      </c>
      <c r="W98" s="1">
        <v>0.53600000000000003</v>
      </c>
      <c r="X98" s="1">
        <v>1.6E-2</v>
      </c>
      <c r="Y98" s="1">
        <v>0.65400000000000003</v>
      </c>
      <c r="Z98" s="1">
        <v>0.71399999999999997</v>
      </c>
      <c r="AA98" s="1">
        <v>2.3E-2</v>
      </c>
      <c r="AB98" s="1">
        <v>0</v>
      </c>
      <c r="AC98" s="1">
        <v>4</v>
      </c>
      <c r="AD98" s="1">
        <v>36.615384615384613</v>
      </c>
      <c r="AE98" s="1">
        <v>33.53846153846154</v>
      </c>
      <c r="AF98" s="1">
        <v>29.84615384615385</v>
      </c>
      <c r="AG98" s="1">
        <v>53.606557377049185</v>
      </c>
      <c r="AH98" s="2">
        <v>5.3003533568904589E-2</v>
      </c>
      <c r="AI98" s="1">
        <v>0.48153846153846158</v>
      </c>
      <c r="AJ98" s="1">
        <v>0.36615384615384611</v>
      </c>
      <c r="AL98" s="1">
        <v>1.53239219847713</v>
      </c>
      <c r="AM98" s="1">
        <v>1346.371227049782</v>
      </c>
      <c r="AN98" s="1">
        <v>1377.87646484375</v>
      </c>
      <c r="AO98" s="1">
        <v>3.7126765251159668</v>
      </c>
      <c r="AP98" s="1">
        <v>1343.614624023438</v>
      </c>
      <c r="AQ98" s="1">
        <v>1373.8310152776951</v>
      </c>
      <c r="AR98" s="1">
        <v>1371.743311088271</v>
      </c>
      <c r="AS98" s="1">
        <v>2.7474930286407471</v>
      </c>
      <c r="AT98" s="1">
        <v>1.80745292822121</v>
      </c>
      <c r="AU98" s="1">
        <v>1.544638576250172</v>
      </c>
      <c r="AV98" s="1">
        <v>1</v>
      </c>
    </row>
    <row r="99" spans="1:48" s="1" customFormat="1" x14ac:dyDescent="0.3">
      <c r="A99" s="1">
        <v>1</v>
      </c>
      <c r="B99" s="1">
        <v>50.58</v>
      </c>
      <c r="C99" s="1">
        <v>0.42</v>
      </c>
      <c r="D99" s="1">
        <v>1.17</v>
      </c>
      <c r="E99" s="1">
        <v>0.3</v>
      </c>
      <c r="F99" s="1">
        <v>17.98</v>
      </c>
      <c r="G99" s="1">
        <v>0.51</v>
      </c>
      <c r="H99" s="1">
        <v>11.61</v>
      </c>
      <c r="I99" s="1">
        <v>17.510000000000002</v>
      </c>
      <c r="J99" s="1">
        <v>0.3</v>
      </c>
      <c r="K99" s="1">
        <v>0</v>
      </c>
      <c r="L99" s="1">
        <v>0</v>
      </c>
      <c r="M99" s="1">
        <v>0</v>
      </c>
      <c r="N99" s="1">
        <v>100.38000000000001</v>
      </c>
      <c r="O99" s="1" t="s">
        <v>83</v>
      </c>
      <c r="P99" t="str" cm="1">
        <f t="array" ref="P99">_xlfn.IFS(A99=2,"Core",A99=1,"Rim",TRUE,"Mantle")</f>
        <v>Rim</v>
      </c>
      <c r="Q99" s="1" t="s">
        <v>58</v>
      </c>
      <c r="R99" s="1">
        <v>1.9339999999999999</v>
      </c>
      <c r="S99" s="1">
        <v>1.2E-2</v>
      </c>
      <c r="T99" s="1">
        <v>5.2999999999999999E-2</v>
      </c>
      <c r="U99" s="1">
        <v>8.9999999999999993E-3</v>
      </c>
      <c r="V99" s="1">
        <v>6.9000000000000006E-2</v>
      </c>
      <c r="W99" s="1">
        <v>0.50600000000000001</v>
      </c>
      <c r="X99" s="1">
        <v>1.7000000000000001E-2</v>
      </c>
      <c r="Y99" s="1">
        <v>0.66100000000000003</v>
      </c>
      <c r="Z99" s="1">
        <v>0.71699999999999997</v>
      </c>
      <c r="AA99" s="1">
        <v>2.1999999999999999E-2</v>
      </c>
      <c r="AB99" s="1">
        <v>0</v>
      </c>
      <c r="AC99" s="1">
        <v>4</v>
      </c>
      <c r="AD99" s="1">
        <v>36.395939086294419</v>
      </c>
      <c r="AE99" s="1">
        <v>33.55329949238579</v>
      </c>
      <c r="AF99" s="1">
        <v>30.050761421319795</v>
      </c>
      <c r="AG99" s="1">
        <v>53.478964401294505</v>
      </c>
      <c r="AH99" s="2">
        <v>0.12000000000000002</v>
      </c>
      <c r="AI99" s="1">
        <v>0.48248730964467001</v>
      </c>
      <c r="AJ99" s="1">
        <v>0.36395939086294421</v>
      </c>
      <c r="AM99" s="1">
        <v>1336.8551930353451</v>
      </c>
      <c r="AN99" s="1">
        <v>1378.398681640625</v>
      </c>
      <c r="AO99" s="1">
        <v>3.3127613067626949</v>
      </c>
      <c r="AP99" s="1">
        <v>1334.223266601562</v>
      </c>
      <c r="AS99" s="1">
        <v>2.5419480800628662</v>
      </c>
      <c r="AV99" s="1">
        <v>1</v>
      </c>
    </row>
    <row r="100" spans="1:48" s="1" customFormat="1" x14ac:dyDescent="0.3">
      <c r="A100" s="1">
        <v>1</v>
      </c>
      <c r="B100" s="1">
        <v>51.12</v>
      </c>
      <c r="C100" s="1">
        <v>0.41</v>
      </c>
      <c r="D100" s="1">
        <v>1.19</v>
      </c>
      <c r="E100" s="1">
        <v>0.32</v>
      </c>
      <c r="F100" s="1">
        <v>18.010000000000002</v>
      </c>
      <c r="G100" s="1">
        <v>0.52</v>
      </c>
      <c r="H100" s="1">
        <v>11.6</v>
      </c>
      <c r="I100" s="1">
        <v>17.25</v>
      </c>
      <c r="J100" s="1">
        <v>0.24</v>
      </c>
      <c r="K100" s="1">
        <v>0</v>
      </c>
      <c r="L100" s="1">
        <v>0</v>
      </c>
      <c r="M100" s="1">
        <v>0</v>
      </c>
      <c r="N100" s="1">
        <v>100.65999999999998</v>
      </c>
      <c r="O100" s="1" t="s">
        <v>83</v>
      </c>
      <c r="P100" t="str" cm="1">
        <f t="array" ref="P100">_xlfn.IFS(A100=2,"Core",A100=1,"Rim",TRUE,"Mantle")</f>
        <v>Rim</v>
      </c>
      <c r="Q100" s="1" t="s">
        <v>58</v>
      </c>
      <c r="R100" s="1">
        <v>1.9510000000000001</v>
      </c>
      <c r="S100" s="1">
        <v>1.2E-2</v>
      </c>
      <c r="T100" s="1">
        <v>5.3999999999999999E-2</v>
      </c>
      <c r="U100" s="1">
        <v>0.01</v>
      </c>
      <c r="V100" s="1">
        <v>0.03</v>
      </c>
      <c r="W100" s="1">
        <v>0.54500000000000004</v>
      </c>
      <c r="X100" s="1">
        <v>1.7000000000000001E-2</v>
      </c>
      <c r="Y100" s="1">
        <v>0.66</v>
      </c>
      <c r="Z100" s="1">
        <v>0.70499999999999996</v>
      </c>
      <c r="AA100" s="1">
        <v>1.7999999999999999E-2</v>
      </c>
      <c r="AB100" s="1">
        <v>0</v>
      </c>
      <c r="AC100" s="1">
        <v>4</v>
      </c>
      <c r="AD100" s="1">
        <v>36.024527337761882</v>
      </c>
      <c r="AE100" s="1">
        <v>33.72508942258559</v>
      </c>
      <c r="AF100" s="1">
        <v>30.250383239652528</v>
      </c>
      <c r="AG100" s="1">
        <v>53.441295546558699</v>
      </c>
      <c r="AH100" s="2">
        <v>5.2173913043478251E-2</v>
      </c>
      <c r="AI100" s="1">
        <v>0.48262646908533469</v>
      </c>
      <c r="AJ100" s="1">
        <v>0.3602452733776188</v>
      </c>
      <c r="AL100" s="1">
        <v>0.94329250218605054</v>
      </c>
      <c r="AM100" s="1">
        <v>1339.4758458752769</v>
      </c>
      <c r="AN100" s="1">
        <v>1370.978271484375</v>
      </c>
      <c r="AO100" s="1">
        <v>2.920104026794434</v>
      </c>
      <c r="AP100" s="1">
        <v>1347.885620117188</v>
      </c>
      <c r="AQ100" s="1">
        <v>1369.0559989815511</v>
      </c>
      <c r="AR100" s="1">
        <v>1369.6577967492481</v>
      </c>
      <c r="AS100" s="1">
        <v>1.877493619918823</v>
      </c>
      <c r="AT100" s="1">
        <v>1.172844752168658</v>
      </c>
      <c r="AU100" s="1">
        <v>1.2485884094005351</v>
      </c>
      <c r="AV100" s="1">
        <v>1</v>
      </c>
    </row>
    <row r="101" spans="1:48" s="1" customFormat="1" x14ac:dyDescent="0.3">
      <c r="A101" s="1">
        <v>1</v>
      </c>
      <c r="B101" s="1">
        <v>52.122</v>
      </c>
      <c r="C101" s="1">
        <v>0.30399999999999999</v>
      </c>
      <c r="D101" s="1">
        <v>0.38500000000000001</v>
      </c>
      <c r="E101" s="1">
        <v>0.08</v>
      </c>
      <c r="F101" s="1">
        <v>17.981999999999999</v>
      </c>
      <c r="G101" s="1">
        <v>0.504</v>
      </c>
      <c r="H101" s="1">
        <v>11.398999999999999</v>
      </c>
      <c r="I101" s="1">
        <v>17.491</v>
      </c>
      <c r="J101" s="1">
        <v>0.28199999999999997</v>
      </c>
      <c r="K101" s="1">
        <v>0</v>
      </c>
      <c r="L101" s="1">
        <v>0</v>
      </c>
      <c r="M101" s="1">
        <v>0</v>
      </c>
      <c r="N101" s="1">
        <v>100.54899999999999</v>
      </c>
      <c r="O101" s="1" t="s">
        <v>83</v>
      </c>
      <c r="P101" t="str" cm="1">
        <f t="array" ref="P101">_xlfn.IFS(A101=2,"Core",A101=1,"Rim",TRUE,"Mantle")</f>
        <v>Rim</v>
      </c>
      <c r="Q101" s="1" t="s">
        <v>52</v>
      </c>
      <c r="R101" s="1">
        <v>1.9930000000000001</v>
      </c>
      <c r="S101" s="1">
        <v>8.9999999999999993E-3</v>
      </c>
      <c r="T101" s="1">
        <v>1.7000000000000001E-2</v>
      </c>
      <c r="U101" s="1">
        <v>2E-3</v>
      </c>
      <c r="V101" s="1">
        <v>0</v>
      </c>
      <c r="W101" s="1">
        <v>0.57499999999999996</v>
      </c>
      <c r="X101" s="1">
        <v>1.6E-2</v>
      </c>
      <c r="Y101" s="1">
        <v>0.64900000000000002</v>
      </c>
      <c r="Z101" s="1">
        <v>0.71599999999999997</v>
      </c>
      <c r="AA101" s="1">
        <v>2.1000000000000001E-2</v>
      </c>
      <c r="AB101" s="1">
        <v>0</v>
      </c>
      <c r="AC101" s="1">
        <v>3.9990000000000001</v>
      </c>
      <c r="AD101" s="2">
        <v>36.605316973415135</v>
      </c>
      <c r="AE101" s="2">
        <v>33.179959100204499</v>
      </c>
      <c r="AF101" s="2">
        <v>30.214723926380366</v>
      </c>
      <c r="AG101" s="2">
        <v>53.022875816993462</v>
      </c>
      <c r="AH101" s="2">
        <v>0</v>
      </c>
      <c r="AI101" s="2">
        <v>0.48517382413087934</v>
      </c>
      <c r="AJ101" s="2">
        <v>0.36605316973415136</v>
      </c>
      <c r="AL101" s="1">
        <v>1.3021233659445921</v>
      </c>
      <c r="AM101" s="1">
        <v>1347.8240786616641</v>
      </c>
      <c r="AN101" s="1">
        <v>1359.60791015625</v>
      </c>
      <c r="AO101" s="1">
        <v>2.472975492477417</v>
      </c>
      <c r="AP101" s="1">
        <v>1322.212524414062</v>
      </c>
      <c r="AQ101" s="1">
        <v>1370.348157696247</v>
      </c>
      <c r="AR101" s="1">
        <v>1374.260727917952</v>
      </c>
      <c r="AS101" s="1">
        <v>2.1763982772827148</v>
      </c>
      <c r="AT101" s="1">
        <v>1.199702539835471</v>
      </c>
      <c r="AU101" s="1">
        <v>1.69176000248244</v>
      </c>
      <c r="AV101" s="1">
        <v>1</v>
      </c>
    </row>
    <row r="102" spans="1:48" s="1" customFormat="1" x14ac:dyDescent="0.3">
      <c r="A102" s="1">
        <v>1</v>
      </c>
      <c r="B102" s="1">
        <v>51.43</v>
      </c>
      <c r="C102" s="1">
        <v>0.25700000000000001</v>
      </c>
      <c r="D102" s="1">
        <v>0.64900000000000002</v>
      </c>
      <c r="E102" s="1">
        <v>8.5000000000000006E-2</v>
      </c>
      <c r="F102" s="1">
        <v>16.922000000000001</v>
      </c>
      <c r="G102" s="1">
        <v>0.49</v>
      </c>
      <c r="H102" s="1">
        <v>10.696</v>
      </c>
      <c r="I102" s="1">
        <v>18.048999999999999</v>
      </c>
      <c r="J102" s="1">
        <v>0.33</v>
      </c>
      <c r="K102" s="1">
        <v>0</v>
      </c>
      <c r="L102" s="1">
        <v>0</v>
      </c>
      <c r="M102" s="1">
        <v>0</v>
      </c>
      <c r="N102" s="1">
        <v>98.908000000000001</v>
      </c>
      <c r="O102" s="1" t="s">
        <v>83</v>
      </c>
      <c r="P102" t="str" cm="1">
        <f t="array" ref="P102">_xlfn.IFS(A102=2,"Core",A102=1,"Rim",TRUE,"Mantle")</f>
        <v>Rim</v>
      </c>
      <c r="Q102" s="1" t="s">
        <v>53</v>
      </c>
      <c r="R102" s="1">
        <v>1.9950000000000001</v>
      </c>
      <c r="S102" s="1">
        <v>7.0000000000000001E-3</v>
      </c>
      <c r="T102" s="1">
        <v>0.03</v>
      </c>
      <c r="U102" s="1">
        <v>3.0000000000000001E-3</v>
      </c>
      <c r="V102" s="1">
        <v>0</v>
      </c>
      <c r="W102" s="1">
        <v>0.54900000000000004</v>
      </c>
      <c r="X102" s="1">
        <v>1.6E-2</v>
      </c>
      <c r="Y102" s="1">
        <v>0.61799999999999999</v>
      </c>
      <c r="Z102" s="1">
        <v>0.75</v>
      </c>
      <c r="AA102" s="1">
        <v>2.5000000000000001E-2</v>
      </c>
      <c r="AB102" s="1">
        <v>0</v>
      </c>
      <c r="AC102" s="1">
        <v>3.9940000000000002</v>
      </c>
      <c r="AD102" s="2">
        <v>38.799793067770302</v>
      </c>
      <c r="AE102" s="2">
        <v>31.971029487842728</v>
      </c>
      <c r="AF102" s="2">
        <v>29.229177444386963</v>
      </c>
      <c r="AG102" s="2">
        <v>52.956298200514141</v>
      </c>
      <c r="AH102" s="2">
        <v>0</v>
      </c>
      <c r="AI102" s="2">
        <v>0.48629073978272114</v>
      </c>
      <c r="AJ102" s="2">
        <v>0.38799793067770305</v>
      </c>
      <c r="AL102" s="1">
        <v>2.2736952574342548</v>
      </c>
      <c r="AM102" s="1">
        <v>1352.4537354196571</v>
      </c>
      <c r="AN102" s="1">
        <v>1361.938354492188</v>
      </c>
      <c r="AO102" s="1">
        <v>2.705865859985352</v>
      </c>
      <c r="AP102" s="1">
        <v>1311.94140625</v>
      </c>
      <c r="AQ102" s="1">
        <v>1389.375757778414</v>
      </c>
      <c r="AR102" s="1">
        <v>1403.14249010097</v>
      </c>
      <c r="AS102" s="1">
        <v>2.9222159385681148</v>
      </c>
      <c r="AT102" s="1">
        <v>3.208925000539693</v>
      </c>
      <c r="AU102" s="1">
        <v>4.9364712879507078</v>
      </c>
      <c r="AV102" s="1">
        <v>1</v>
      </c>
    </row>
    <row r="103" spans="1:48" s="1" customFormat="1" x14ac:dyDescent="0.3">
      <c r="A103" s="1">
        <v>1</v>
      </c>
      <c r="B103" s="1">
        <v>51.137</v>
      </c>
      <c r="C103" s="1">
        <v>0.51600000000000001</v>
      </c>
      <c r="D103" s="1">
        <v>1.1859999999999999</v>
      </c>
      <c r="E103" s="1">
        <v>9.7000000000000003E-2</v>
      </c>
      <c r="F103" s="1">
        <v>18.288</v>
      </c>
      <c r="G103" s="1">
        <v>0.59</v>
      </c>
      <c r="H103" s="1">
        <v>11.079000000000001</v>
      </c>
      <c r="I103" s="1">
        <v>17.138999999999999</v>
      </c>
      <c r="J103" s="1">
        <v>0.26500000000000001</v>
      </c>
      <c r="K103" s="1">
        <v>0</v>
      </c>
      <c r="L103" s="1">
        <v>0</v>
      </c>
      <c r="M103" s="1">
        <v>0</v>
      </c>
      <c r="N103" s="1">
        <v>100.297</v>
      </c>
      <c r="O103" s="1" t="s">
        <v>83</v>
      </c>
      <c r="P103" t="str" cm="1">
        <f t="array" ref="P103">_xlfn.IFS(A103=2,"Core",A103=1,"Rim",TRUE,"Mantle")</f>
        <v>Rim</v>
      </c>
      <c r="Q103" s="1" t="s">
        <v>52</v>
      </c>
      <c r="R103" s="1">
        <v>1.9630000000000001</v>
      </c>
      <c r="S103" s="1">
        <v>1.4999999999999999E-2</v>
      </c>
      <c r="T103" s="1">
        <v>5.3999999999999999E-2</v>
      </c>
      <c r="U103" s="1">
        <v>3.0000000000000001E-3</v>
      </c>
      <c r="V103" s="1">
        <v>7.0000000000000001E-3</v>
      </c>
      <c r="W103" s="1">
        <v>0.58099999999999996</v>
      </c>
      <c r="X103" s="1">
        <v>1.9E-2</v>
      </c>
      <c r="Y103" s="1">
        <v>0.63400000000000001</v>
      </c>
      <c r="Z103" s="1">
        <v>0.70499999999999996</v>
      </c>
      <c r="AA103" s="1">
        <v>0.02</v>
      </c>
      <c r="AB103" s="1">
        <v>0</v>
      </c>
      <c r="AC103" s="1">
        <v>4</v>
      </c>
      <c r="AD103" s="2">
        <v>36.228160328879753</v>
      </c>
      <c r="AE103" s="2">
        <v>32.579650565262078</v>
      </c>
      <c r="AF103" s="2">
        <v>31.192189105858169</v>
      </c>
      <c r="AG103" s="2">
        <v>52.18106995884775</v>
      </c>
      <c r="AH103" s="2">
        <v>1.1904761904761906E-2</v>
      </c>
      <c r="AI103" s="2">
        <v>0.49306269270298048</v>
      </c>
      <c r="AJ103" s="2">
        <v>0.36228160328879755</v>
      </c>
      <c r="AL103" s="1">
        <v>1.868544191428082</v>
      </c>
      <c r="AM103" s="1">
        <v>1334.550161168102</v>
      </c>
      <c r="AN103" s="1">
        <v>1342.219482421875</v>
      </c>
      <c r="AO103" s="1">
        <v>3.2543611526489258</v>
      </c>
      <c r="AP103" s="1">
        <v>1320.412353515625</v>
      </c>
      <c r="AQ103" s="1">
        <v>1379.080742711938</v>
      </c>
      <c r="AR103" s="1">
        <v>1385.652191510095</v>
      </c>
      <c r="AS103" s="1">
        <v>2.754294872283936</v>
      </c>
      <c r="AT103" s="1">
        <v>3.054713251599424</v>
      </c>
      <c r="AU103" s="1">
        <v>3.8847659604875671</v>
      </c>
      <c r="AV103" s="1">
        <v>1</v>
      </c>
    </row>
    <row r="104" spans="1:48" s="1" customFormat="1" x14ac:dyDescent="0.3">
      <c r="A104" s="1">
        <v>1</v>
      </c>
      <c r="B104" s="1">
        <v>51.161000000000001</v>
      </c>
      <c r="C104" s="1">
        <v>0.441</v>
      </c>
      <c r="D104" s="1">
        <v>1.1819999999999999</v>
      </c>
      <c r="E104" s="1">
        <v>6.0000000000000001E-3</v>
      </c>
      <c r="F104" s="1">
        <v>19.134</v>
      </c>
      <c r="G104" s="1">
        <v>0.63100000000000001</v>
      </c>
      <c r="H104" s="1">
        <v>11.368</v>
      </c>
      <c r="I104" s="1">
        <v>16.242000000000001</v>
      </c>
      <c r="J104" s="1">
        <v>0.27500000000000002</v>
      </c>
      <c r="K104" s="1">
        <v>0</v>
      </c>
      <c r="L104" s="1">
        <v>0</v>
      </c>
      <c r="M104" s="1">
        <v>0</v>
      </c>
      <c r="N104" s="1">
        <v>100.44000000000001</v>
      </c>
      <c r="O104" s="1" t="s">
        <v>83</v>
      </c>
      <c r="P104" t="str" cm="1">
        <f t="array" ref="P104">_xlfn.IFS(A104=2,"Core",A104=1,"Rim",TRUE,"Mantle")</f>
        <v>Rim</v>
      </c>
      <c r="Q104" s="1" t="s">
        <v>52</v>
      </c>
      <c r="R104" s="1">
        <v>1.962</v>
      </c>
      <c r="S104" s="1">
        <v>1.2999999999999999E-2</v>
      </c>
      <c r="T104" s="1">
        <v>5.2999999999999999E-2</v>
      </c>
      <c r="U104" s="1">
        <v>0</v>
      </c>
      <c r="V104" s="1">
        <v>1.7000000000000001E-2</v>
      </c>
      <c r="W104" s="1">
        <v>0.59599999999999997</v>
      </c>
      <c r="X104" s="1">
        <v>0.02</v>
      </c>
      <c r="Y104" s="1">
        <v>0.65</v>
      </c>
      <c r="Z104" s="1">
        <v>0.66700000000000004</v>
      </c>
      <c r="AA104" s="1">
        <v>0.02</v>
      </c>
      <c r="AB104" s="1">
        <v>0</v>
      </c>
      <c r="AC104" s="1">
        <v>4</v>
      </c>
      <c r="AD104" s="2">
        <v>34.205128205128204</v>
      </c>
      <c r="AE104" s="2">
        <v>33.333333333333329</v>
      </c>
      <c r="AF104" s="2">
        <v>32.461538461538467</v>
      </c>
      <c r="AG104" s="2">
        <v>52.166934189406099</v>
      </c>
      <c r="AH104" s="2">
        <v>2.7732463295269169E-2</v>
      </c>
      <c r="AI104" s="2">
        <v>0.49564102564102575</v>
      </c>
      <c r="AJ104" s="2">
        <v>0.34205128205128205</v>
      </c>
      <c r="AL104" s="1">
        <v>2.502800953809484</v>
      </c>
      <c r="AM104" s="1">
        <v>1335.6001756167691</v>
      </c>
      <c r="AN104" s="1">
        <v>1299.829345703125</v>
      </c>
      <c r="AO104" s="1">
        <v>2.7296569347381592</v>
      </c>
      <c r="AP104" s="1">
        <v>1300.2060546875</v>
      </c>
      <c r="AQ104" s="1">
        <v>1383.809206531306</v>
      </c>
      <c r="AR104" s="1">
        <v>1388.193762225922</v>
      </c>
      <c r="AS104" s="1">
        <v>3.073768138885498</v>
      </c>
      <c r="AT104" s="1">
        <v>3.8883508431240439</v>
      </c>
      <c r="AU104" s="1">
        <v>4.4429217039126456</v>
      </c>
      <c r="AV104" s="1">
        <v>1</v>
      </c>
    </row>
    <row r="105" spans="1:48" s="1" customFormat="1" x14ac:dyDescent="0.3">
      <c r="A105" s="1">
        <v>1</v>
      </c>
      <c r="B105" s="1">
        <v>51.23</v>
      </c>
      <c r="C105" s="1">
        <v>0.249</v>
      </c>
      <c r="D105" s="1">
        <v>0.66800000000000004</v>
      </c>
      <c r="E105" s="1">
        <v>8.8999999999999996E-2</v>
      </c>
      <c r="F105" s="1">
        <v>17.375</v>
      </c>
      <c r="G105" s="1">
        <v>0.50800000000000001</v>
      </c>
      <c r="H105" s="1">
        <v>10.599</v>
      </c>
      <c r="I105" s="1">
        <v>17.8</v>
      </c>
      <c r="J105" s="1">
        <v>0.35199999999999998</v>
      </c>
      <c r="K105" s="1">
        <v>0</v>
      </c>
      <c r="L105" s="1">
        <v>0</v>
      </c>
      <c r="M105" s="1">
        <v>0</v>
      </c>
      <c r="N105" s="1">
        <v>98.86999999999999</v>
      </c>
      <c r="O105" s="1" t="s">
        <v>83</v>
      </c>
      <c r="P105" t="str" cm="1">
        <f t="array" ref="P105">_xlfn.IFS(A105=2,"Core",A105=1,"Rim",TRUE,"Mantle")</f>
        <v>Rim</v>
      </c>
      <c r="Q105" s="1" t="s">
        <v>53</v>
      </c>
      <c r="R105" s="1">
        <v>1.992</v>
      </c>
      <c r="S105" s="1">
        <v>7.0000000000000001E-3</v>
      </c>
      <c r="T105" s="1">
        <v>3.1E-2</v>
      </c>
      <c r="U105" s="1">
        <v>3.0000000000000001E-3</v>
      </c>
      <c r="V105" s="1">
        <v>0</v>
      </c>
      <c r="W105" s="1">
        <v>0.56499999999999995</v>
      </c>
      <c r="X105" s="1">
        <v>1.7000000000000001E-2</v>
      </c>
      <c r="Y105" s="1">
        <v>0.61399999999999999</v>
      </c>
      <c r="Z105" s="1">
        <v>0.74199999999999999</v>
      </c>
      <c r="AA105" s="1">
        <v>2.7E-2</v>
      </c>
      <c r="AB105" s="1">
        <v>0</v>
      </c>
      <c r="AC105" s="1">
        <v>3.9969999999999999</v>
      </c>
      <c r="AD105" s="2">
        <v>38.286893704850364</v>
      </c>
      <c r="AE105" s="2">
        <v>31.68214654282766</v>
      </c>
      <c r="AF105" s="2">
        <v>30.03095975232198</v>
      </c>
      <c r="AG105" s="2">
        <v>52.078032230703997</v>
      </c>
      <c r="AH105" s="2">
        <v>0</v>
      </c>
      <c r="AI105" s="2">
        <v>0.49174406604747162</v>
      </c>
      <c r="AJ105" s="2">
        <v>0.38286893704850367</v>
      </c>
      <c r="AL105" s="1">
        <v>2.4832664636718111</v>
      </c>
      <c r="AM105" s="1">
        <v>1350.2631708733641</v>
      </c>
      <c r="AN105" s="1">
        <v>1361.988159179688</v>
      </c>
      <c r="AO105" s="1">
        <v>2.8198308944702148</v>
      </c>
      <c r="AP105" s="1">
        <v>1306.928344726562</v>
      </c>
      <c r="AQ105" s="1">
        <v>1388.0665559069789</v>
      </c>
      <c r="AR105" s="1">
        <v>1398.097192485501</v>
      </c>
      <c r="AS105" s="1">
        <v>3.2464883327484131</v>
      </c>
      <c r="AT105" s="1">
        <v>3.3854977382957259</v>
      </c>
      <c r="AU105" s="1">
        <v>4.6466756579435007</v>
      </c>
      <c r="AV105" s="1">
        <v>1</v>
      </c>
    </row>
    <row r="106" spans="1:48" s="1" customFormat="1" x14ac:dyDescent="0.3">
      <c r="A106" s="1">
        <v>1</v>
      </c>
      <c r="B106" s="1">
        <v>51.122999999999998</v>
      </c>
      <c r="C106" s="1">
        <v>0.32400000000000001</v>
      </c>
      <c r="D106" s="1">
        <v>0.71399999999999997</v>
      </c>
      <c r="E106" s="1">
        <v>9.0999999999999998E-2</v>
      </c>
      <c r="F106" s="1">
        <v>17.693999999999999</v>
      </c>
      <c r="G106" s="1">
        <v>0.48299999999999998</v>
      </c>
      <c r="H106" s="1">
        <v>10.436</v>
      </c>
      <c r="I106" s="1">
        <v>17.693000000000001</v>
      </c>
      <c r="J106" s="1">
        <v>0.33900000000000002</v>
      </c>
      <c r="K106" s="1">
        <v>0</v>
      </c>
      <c r="L106" s="1">
        <v>0</v>
      </c>
      <c r="M106" s="1">
        <v>0</v>
      </c>
      <c r="N106" s="1">
        <v>98.897000000000006</v>
      </c>
      <c r="O106" s="1" t="s">
        <v>83</v>
      </c>
      <c r="P106" t="str" cm="1">
        <f t="array" ref="P106">_xlfn.IFS(A106=2,"Core",A106=1,"Rim",TRUE,"Mantle")</f>
        <v>Rim</v>
      </c>
      <c r="Q106" s="1" t="s">
        <v>53</v>
      </c>
      <c r="R106" s="1">
        <v>1.99</v>
      </c>
      <c r="S106" s="1">
        <v>8.9999999999999993E-3</v>
      </c>
      <c r="T106" s="1">
        <v>3.3000000000000002E-2</v>
      </c>
      <c r="U106" s="1">
        <v>3.0000000000000001E-3</v>
      </c>
      <c r="V106" s="1">
        <v>0</v>
      </c>
      <c r="W106" s="1">
        <v>0.57599999999999996</v>
      </c>
      <c r="X106" s="1">
        <v>1.6E-2</v>
      </c>
      <c r="Y106" s="1">
        <v>0.60499999999999998</v>
      </c>
      <c r="Z106" s="1">
        <v>0.73799999999999999</v>
      </c>
      <c r="AA106" s="1">
        <v>2.5999999999999999E-2</v>
      </c>
      <c r="AB106" s="1">
        <v>0</v>
      </c>
      <c r="AC106" s="1">
        <v>3.996</v>
      </c>
      <c r="AD106" s="2">
        <v>38.13953488372092</v>
      </c>
      <c r="AE106" s="2">
        <v>31.26614987080103</v>
      </c>
      <c r="AF106" s="2">
        <v>30.594315245478032</v>
      </c>
      <c r="AG106" s="2">
        <v>51.227773073666384</v>
      </c>
      <c r="AH106" s="2">
        <v>0</v>
      </c>
      <c r="AI106" s="2">
        <v>0.49664082687338496</v>
      </c>
      <c r="AJ106" s="2">
        <v>0.38139534883720921</v>
      </c>
      <c r="AL106" s="1">
        <v>2.4293363691106511</v>
      </c>
      <c r="AM106" s="1">
        <v>1349.270826325723</v>
      </c>
      <c r="AN106" s="1">
        <v>1358.801635742188</v>
      </c>
      <c r="AO106" s="1">
        <v>3.2719275951385498</v>
      </c>
      <c r="AP106" s="1">
        <v>1317.301513671875</v>
      </c>
      <c r="AQ106" s="1">
        <v>1384.5629601081059</v>
      </c>
      <c r="AR106" s="1">
        <v>1394.7567186118549</v>
      </c>
      <c r="AS106" s="1">
        <v>3.017332792282104</v>
      </c>
      <c r="AT106" s="1">
        <v>3.386672824275593</v>
      </c>
      <c r="AU106" s="1">
        <v>4.6716124105044283</v>
      </c>
      <c r="AV106" s="1">
        <v>1</v>
      </c>
    </row>
    <row r="107" spans="1:48" s="1" customFormat="1" x14ac:dyDescent="0.3">
      <c r="A107" s="1">
        <v>1</v>
      </c>
      <c r="B107" s="1">
        <v>50.84</v>
      </c>
      <c r="C107" s="1">
        <v>0.4</v>
      </c>
      <c r="D107" s="1">
        <v>1.32</v>
      </c>
      <c r="E107" s="1">
        <v>0.14000000000000001</v>
      </c>
      <c r="F107" s="1">
        <v>18.62</v>
      </c>
      <c r="G107" s="1">
        <v>0.55000000000000004</v>
      </c>
      <c r="H107" s="1">
        <v>10.95</v>
      </c>
      <c r="I107" s="1">
        <v>15.81</v>
      </c>
      <c r="J107" s="1">
        <v>0.31</v>
      </c>
      <c r="K107" s="1">
        <v>0</v>
      </c>
      <c r="L107" s="1">
        <v>0</v>
      </c>
      <c r="M107" s="1">
        <v>0</v>
      </c>
      <c r="N107" s="1">
        <v>98.940000000000012</v>
      </c>
      <c r="O107" s="1" t="s">
        <v>83</v>
      </c>
      <c r="P107" t="str" cm="1">
        <f t="array" ref="P107">_xlfn.IFS(A107=2,"Core",A107=1,"Rim",TRUE,"Mantle")</f>
        <v>Rim</v>
      </c>
      <c r="Q107" s="1" t="s">
        <v>58</v>
      </c>
      <c r="R107" s="1">
        <v>1.976</v>
      </c>
      <c r="S107" s="1">
        <v>1.2E-2</v>
      </c>
      <c r="T107" s="1">
        <v>0.06</v>
      </c>
      <c r="U107" s="1">
        <v>4.0000000000000001E-3</v>
      </c>
      <c r="V107" s="1">
        <v>0</v>
      </c>
      <c r="W107" s="1">
        <v>0.60499999999999998</v>
      </c>
      <c r="X107" s="1">
        <v>1.7999999999999999E-2</v>
      </c>
      <c r="Y107" s="1">
        <v>0.63400000000000001</v>
      </c>
      <c r="Z107" s="1">
        <v>0.65800000000000003</v>
      </c>
      <c r="AA107" s="1">
        <v>2.3E-2</v>
      </c>
      <c r="AB107" s="1">
        <v>0</v>
      </c>
      <c r="AC107" s="1">
        <v>3.992</v>
      </c>
      <c r="AD107" s="1">
        <v>34.360313315926895</v>
      </c>
      <c r="AE107" s="1">
        <v>33.107049608355091</v>
      </c>
      <c r="AF107" s="1">
        <v>32.532637075718021</v>
      </c>
      <c r="AG107" s="1">
        <v>51.170298627925753</v>
      </c>
      <c r="AH107" s="2">
        <v>0</v>
      </c>
      <c r="AI107" s="1">
        <v>0.49712793733681471</v>
      </c>
      <c r="AJ107" s="1">
        <v>0.34360313315926894</v>
      </c>
      <c r="AL107" s="1">
        <v>4.0240881631784076</v>
      </c>
      <c r="AM107" s="1">
        <v>1352.659060063874</v>
      </c>
      <c r="AN107" s="1">
        <v>1349.73974609375</v>
      </c>
      <c r="AO107" s="1">
        <v>4.1643714904785156</v>
      </c>
      <c r="AP107" s="1">
        <v>1357.468505859375</v>
      </c>
      <c r="AQ107" s="1">
        <v>1404.1059892515659</v>
      </c>
      <c r="AR107" s="1">
        <v>1407.7115885542109</v>
      </c>
      <c r="AS107" s="1">
        <v>2.721712589263916</v>
      </c>
      <c r="AT107" s="1">
        <v>6.0367215309406674</v>
      </c>
      <c r="AU107" s="1">
        <v>6.4916923152096544</v>
      </c>
      <c r="AV107" s="1">
        <v>0</v>
      </c>
    </row>
    <row r="108" spans="1:48" s="1" customFormat="1" x14ac:dyDescent="0.3">
      <c r="A108" s="1">
        <v>1</v>
      </c>
      <c r="B108" s="1">
        <v>51.146999999999998</v>
      </c>
      <c r="C108" s="1">
        <v>0.42499999999999999</v>
      </c>
      <c r="D108" s="1">
        <v>1.2609999999999999</v>
      </c>
      <c r="E108" s="1">
        <v>0.11</v>
      </c>
      <c r="F108" s="1">
        <v>18.385999999999999</v>
      </c>
      <c r="G108" s="1">
        <v>0.51100000000000001</v>
      </c>
      <c r="H108" s="1">
        <v>10.657999999999999</v>
      </c>
      <c r="I108" s="1">
        <v>16.827000000000002</v>
      </c>
      <c r="J108" s="1">
        <v>0.315</v>
      </c>
      <c r="K108" s="1">
        <v>0</v>
      </c>
      <c r="L108" s="1">
        <v>0</v>
      </c>
      <c r="M108" s="1">
        <v>0</v>
      </c>
      <c r="N108" s="1">
        <v>99.639999999999986</v>
      </c>
      <c r="O108" s="1" t="s">
        <v>83</v>
      </c>
      <c r="P108" t="str" cm="1">
        <f t="array" ref="P108">_xlfn.IFS(A108=2,"Core",A108=1,"Rim",TRUE,"Mantle")</f>
        <v>Rim</v>
      </c>
      <c r="Q108" s="1" t="s">
        <v>53</v>
      </c>
      <c r="R108" s="1">
        <v>1.976</v>
      </c>
      <c r="S108" s="1">
        <v>1.2E-2</v>
      </c>
      <c r="T108" s="1">
        <v>5.7000000000000002E-2</v>
      </c>
      <c r="U108" s="1">
        <v>3.0000000000000001E-3</v>
      </c>
      <c r="V108" s="1">
        <v>0</v>
      </c>
      <c r="W108" s="1">
        <v>0.59399999999999997</v>
      </c>
      <c r="X108" s="1">
        <v>1.7000000000000001E-2</v>
      </c>
      <c r="Y108" s="1">
        <v>0.61399999999999999</v>
      </c>
      <c r="Z108" s="1">
        <v>0.69599999999999995</v>
      </c>
      <c r="AA108" s="1">
        <v>2.4E-2</v>
      </c>
      <c r="AB108" s="1">
        <v>0</v>
      </c>
      <c r="AC108" s="1">
        <v>3.9929999999999999</v>
      </c>
      <c r="AD108" s="2">
        <v>36.231129619989595</v>
      </c>
      <c r="AE108" s="2">
        <v>31.962519521082772</v>
      </c>
      <c r="AF108" s="2">
        <v>31.80635085892764</v>
      </c>
      <c r="AG108" s="2">
        <v>50.827814569536422</v>
      </c>
      <c r="AH108" s="2">
        <v>0</v>
      </c>
      <c r="AI108" s="2">
        <v>0.49921915668922434</v>
      </c>
      <c r="AJ108" s="2">
        <v>0.36231129619989594</v>
      </c>
      <c r="AL108" s="1">
        <v>3.331940951449162</v>
      </c>
      <c r="AM108" s="1">
        <v>1349.4871235077751</v>
      </c>
      <c r="AN108" s="1">
        <v>1339.4912109375</v>
      </c>
      <c r="AO108" s="1">
        <v>3.8633463382720952</v>
      </c>
      <c r="AP108" s="1">
        <v>1337.396484375</v>
      </c>
      <c r="AQ108" s="1">
        <v>1396.569841983357</v>
      </c>
      <c r="AR108" s="1">
        <v>1402.493384095739</v>
      </c>
      <c r="AS108" s="1">
        <v>3.0361282825469971</v>
      </c>
      <c r="AT108" s="1">
        <v>5.1645235784167198</v>
      </c>
      <c r="AU108" s="1">
        <v>5.912316847616065</v>
      </c>
      <c r="AV108" s="1">
        <v>0</v>
      </c>
    </row>
    <row r="109" spans="1:48" s="1" customFormat="1" x14ac:dyDescent="0.3">
      <c r="A109" s="1">
        <v>1</v>
      </c>
      <c r="B109" s="1">
        <v>49.91</v>
      </c>
      <c r="C109" s="1">
        <v>0.38</v>
      </c>
      <c r="D109" s="1">
        <v>1.18</v>
      </c>
      <c r="E109" s="1">
        <v>0.19</v>
      </c>
      <c r="F109" s="1">
        <v>17.86</v>
      </c>
      <c r="G109" s="1">
        <v>0.48</v>
      </c>
      <c r="H109" s="1">
        <v>10.33</v>
      </c>
      <c r="I109" s="1">
        <v>15.83</v>
      </c>
      <c r="J109" s="1">
        <v>0.27</v>
      </c>
      <c r="K109" s="1">
        <v>0</v>
      </c>
      <c r="L109" s="1">
        <v>0</v>
      </c>
      <c r="M109" s="1">
        <v>0</v>
      </c>
      <c r="N109" s="1">
        <v>96.429999999999993</v>
      </c>
      <c r="O109" s="1" t="s">
        <v>83</v>
      </c>
      <c r="P109" t="str" cm="1">
        <f t="array" ref="P109">_xlfn.IFS(A109=2,"Core",A109=1,"Rim",TRUE,"Mantle")</f>
        <v>Rim</v>
      </c>
      <c r="Q109" s="1" t="s">
        <v>58</v>
      </c>
      <c r="R109" s="1">
        <v>1.988</v>
      </c>
      <c r="S109" s="1">
        <v>1.0999999999999999E-2</v>
      </c>
      <c r="T109" s="1">
        <v>5.5E-2</v>
      </c>
      <c r="U109" s="1">
        <v>6.0000000000000001E-3</v>
      </c>
      <c r="V109" s="1">
        <v>0</v>
      </c>
      <c r="W109" s="1">
        <v>0.59499999999999997</v>
      </c>
      <c r="X109" s="1">
        <v>1.6E-2</v>
      </c>
      <c r="Y109" s="1">
        <v>0.61299999999999999</v>
      </c>
      <c r="Z109" s="1">
        <v>0.67500000000000004</v>
      </c>
      <c r="AA109" s="1">
        <v>2.1000000000000001E-2</v>
      </c>
      <c r="AB109" s="1">
        <v>0</v>
      </c>
      <c r="AC109" s="1">
        <v>3.9809999999999999</v>
      </c>
      <c r="AD109" s="1">
        <v>35.545023696682463</v>
      </c>
      <c r="AE109" s="1">
        <v>32.280147446024216</v>
      </c>
      <c r="AF109" s="1">
        <v>32.174828857293306</v>
      </c>
      <c r="AG109" s="1">
        <v>50.745033112582782</v>
      </c>
      <c r="AH109" s="2">
        <v>0</v>
      </c>
      <c r="AI109" s="1">
        <v>0.49947340705634541</v>
      </c>
      <c r="AJ109" s="1">
        <v>0.35545023696682465</v>
      </c>
      <c r="AL109" s="1">
        <v>3.8746741063098971</v>
      </c>
      <c r="AM109" s="1">
        <v>1356.185759169515</v>
      </c>
      <c r="AN109" s="1">
        <v>1366.2568359375</v>
      </c>
      <c r="AO109" s="1">
        <v>4.4732589721679688</v>
      </c>
      <c r="AP109" s="1">
        <v>1348.771118164062</v>
      </c>
      <c r="AQ109" s="1">
        <v>1405.2395848713991</v>
      </c>
      <c r="AR109" s="1">
        <v>1409.0106879030479</v>
      </c>
      <c r="AS109" s="1">
        <v>2.0040137767791748</v>
      </c>
      <c r="AT109" s="1">
        <v>5.968285713361638</v>
      </c>
      <c r="AU109" s="1">
        <v>6.44357298197143</v>
      </c>
      <c r="AV109" s="1">
        <v>0</v>
      </c>
    </row>
    <row r="110" spans="1:48" s="1" customFormat="1" x14ac:dyDescent="0.3">
      <c r="A110" s="1">
        <v>1</v>
      </c>
      <c r="B110" s="1">
        <v>51.000999999999998</v>
      </c>
      <c r="C110" s="1">
        <v>0.48699999999999999</v>
      </c>
      <c r="D110" s="1">
        <v>1.3959999999999999</v>
      </c>
      <c r="E110" s="1">
        <v>5.8999999999999997E-2</v>
      </c>
      <c r="F110" s="1">
        <v>17.882000000000001</v>
      </c>
      <c r="G110" s="1">
        <v>0.51100000000000001</v>
      </c>
      <c r="H110" s="1">
        <v>10.157</v>
      </c>
      <c r="I110" s="1">
        <v>17.637</v>
      </c>
      <c r="J110" s="1">
        <v>0.32800000000000001</v>
      </c>
      <c r="K110" s="1">
        <v>0</v>
      </c>
      <c r="L110" s="1">
        <v>0</v>
      </c>
      <c r="M110" s="1">
        <v>0</v>
      </c>
      <c r="N110" s="1">
        <v>99.457999999999998</v>
      </c>
      <c r="O110" s="1" t="s">
        <v>83</v>
      </c>
      <c r="P110" t="str" cm="1">
        <f t="array" ref="P110">_xlfn.IFS(A110=2,"Core",A110=1,"Rim",TRUE,"Mantle")</f>
        <v>Rim</v>
      </c>
      <c r="Q110" s="1" t="s">
        <v>53</v>
      </c>
      <c r="R110" s="1">
        <v>1.974</v>
      </c>
      <c r="S110" s="1">
        <v>1.4E-2</v>
      </c>
      <c r="T110" s="1">
        <v>6.4000000000000001E-2</v>
      </c>
      <c r="U110" s="1">
        <v>2E-3</v>
      </c>
      <c r="V110" s="1">
        <v>0</v>
      </c>
      <c r="W110" s="1">
        <v>0.57899999999999996</v>
      </c>
      <c r="X110" s="1">
        <v>1.7000000000000001E-2</v>
      </c>
      <c r="Y110" s="1">
        <v>0.58599999999999997</v>
      </c>
      <c r="Z110" s="1">
        <v>0.73099999999999998</v>
      </c>
      <c r="AA110" s="1">
        <v>2.5000000000000001E-2</v>
      </c>
      <c r="AB110" s="1">
        <v>0</v>
      </c>
      <c r="AC110" s="1">
        <v>3.9910000000000001</v>
      </c>
      <c r="AD110" s="2">
        <v>38.212232096184003</v>
      </c>
      <c r="AE110" s="2">
        <v>30.632514375326707</v>
      </c>
      <c r="AF110" s="2">
        <v>31.155253528489279</v>
      </c>
      <c r="AG110" s="2">
        <v>50.300429184549358</v>
      </c>
      <c r="AH110" s="2">
        <v>0</v>
      </c>
      <c r="AI110" s="2">
        <v>0.50261369576581283</v>
      </c>
      <c r="AJ110" s="2">
        <v>0.38212232096184001</v>
      </c>
      <c r="AL110" s="1">
        <v>3.1498319682268492</v>
      </c>
      <c r="AM110" s="1">
        <v>1344.560803329116</v>
      </c>
      <c r="AN110" s="1">
        <v>1341.597900390625</v>
      </c>
      <c r="AO110" s="1">
        <v>4.9612493515014648</v>
      </c>
      <c r="AP110" s="1">
        <v>1296.627807617188</v>
      </c>
      <c r="AQ110" s="1">
        <v>1393.825726445978</v>
      </c>
      <c r="AR110" s="1">
        <v>1400.6600505847121</v>
      </c>
      <c r="AS110" s="1">
        <v>3.7274951934814449</v>
      </c>
      <c r="AT110" s="1">
        <v>4.9527924997337323</v>
      </c>
      <c r="AU110" s="1">
        <v>5.8162241250138784</v>
      </c>
      <c r="AV110" s="1">
        <v>0</v>
      </c>
    </row>
    <row r="111" spans="1:48" s="1" customFormat="1" x14ac:dyDescent="0.3">
      <c r="A111" s="1">
        <v>1</v>
      </c>
      <c r="B111" s="1">
        <v>51.003</v>
      </c>
      <c r="C111" s="1">
        <v>0.45200000000000001</v>
      </c>
      <c r="D111" s="1">
        <v>1.1000000000000001</v>
      </c>
      <c r="E111" s="1">
        <v>5.8000000000000003E-2</v>
      </c>
      <c r="F111" s="1">
        <v>18.858000000000001</v>
      </c>
      <c r="G111" s="1">
        <v>0.55300000000000005</v>
      </c>
      <c r="H111" s="1">
        <v>9.9760000000000009</v>
      </c>
      <c r="I111" s="1">
        <v>16.585999999999999</v>
      </c>
      <c r="J111" s="1">
        <v>0.30399999999999999</v>
      </c>
      <c r="K111" s="1">
        <v>0</v>
      </c>
      <c r="L111" s="1">
        <v>0</v>
      </c>
      <c r="M111" s="1">
        <v>0</v>
      </c>
      <c r="N111" s="1">
        <v>98.89</v>
      </c>
      <c r="O111" s="1" t="s">
        <v>83</v>
      </c>
      <c r="P111" t="str" cm="1">
        <f t="array" ref="P111">_xlfn.IFS(A111=2,"Core",A111=1,"Rim",TRUE,"Mantle")</f>
        <v>Rim</v>
      </c>
      <c r="Q111" s="1" t="s">
        <v>53</v>
      </c>
      <c r="R111" s="1">
        <v>1.9890000000000001</v>
      </c>
      <c r="S111" s="1">
        <v>1.2999999999999999E-2</v>
      </c>
      <c r="T111" s="1">
        <v>5.0999999999999997E-2</v>
      </c>
      <c r="U111" s="1">
        <v>2E-3</v>
      </c>
      <c r="V111" s="1">
        <v>0</v>
      </c>
      <c r="W111" s="1">
        <v>0.61499999999999999</v>
      </c>
      <c r="X111" s="1">
        <v>1.7999999999999999E-2</v>
      </c>
      <c r="Y111" s="1">
        <v>0.57999999999999996</v>
      </c>
      <c r="Z111" s="1">
        <v>0.69299999999999995</v>
      </c>
      <c r="AA111" s="1">
        <v>2.3E-2</v>
      </c>
      <c r="AB111" s="1">
        <v>0</v>
      </c>
      <c r="AC111" s="1">
        <v>3.9830000000000001</v>
      </c>
      <c r="AD111" s="2">
        <v>36.358866736621195</v>
      </c>
      <c r="AE111" s="2">
        <v>30.430220356768107</v>
      </c>
      <c r="AF111" s="2">
        <v>33.210912906610709</v>
      </c>
      <c r="AG111" s="2">
        <v>48.535564853556487</v>
      </c>
      <c r="AH111" s="2">
        <v>0</v>
      </c>
      <c r="AI111" s="2">
        <v>0.51390346274921306</v>
      </c>
      <c r="AJ111" s="2">
        <v>0.36358866736621193</v>
      </c>
      <c r="AL111" s="1">
        <v>3.739486067798012</v>
      </c>
      <c r="AM111" s="1">
        <v>1343.2152735736499</v>
      </c>
      <c r="AN111" s="1">
        <v>1327.389038085938</v>
      </c>
      <c r="AO111" s="1">
        <v>4.3306646347045898</v>
      </c>
      <c r="AP111" s="1">
        <v>1316.924560546875</v>
      </c>
      <c r="AQ111" s="1">
        <v>1395.0818427270549</v>
      </c>
      <c r="AR111" s="1">
        <v>1401.1646266795069</v>
      </c>
      <c r="AS111" s="1">
        <v>3.080321311950684</v>
      </c>
      <c r="AT111" s="1">
        <v>5.616412039360057</v>
      </c>
      <c r="AU111" s="1">
        <v>6.3870974892474912</v>
      </c>
      <c r="AV111" s="1">
        <v>0</v>
      </c>
    </row>
    <row r="112" spans="1:48" s="1" customFormat="1" x14ac:dyDescent="0.3">
      <c r="A112" s="1">
        <v>1</v>
      </c>
      <c r="B112" s="1">
        <v>51.232999999999997</v>
      </c>
      <c r="C112" s="1">
        <v>0.45100000000000001</v>
      </c>
      <c r="D112" s="1">
        <v>1.105</v>
      </c>
      <c r="E112" s="1">
        <v>6.0999999999999999E-2</v>
      </c>
      <c r="F112" s="1">
        <v>19.257000000000001</v>
      </c>
      <c r="G112" s="1">
        <v>0.59099999999999997</v>
      </c>
      <c r="H112" s="1">
        <v>9.9369999999999994</v>
      </c>
      <c r="I112" s="1">
        <v>16.641999999999999</v>
      </c>
      <c r="J112" s="1">
        <v>0.26300000000000001</v>
      </c>
      <c r="K112" s="1">
        <v>0</v>
      </c>
      <c r="L112" s="1">
        <v>0</v>
      </c>
      <c r="M112" s="1">
        <v>0</v>
      </c>
      <c r="N112" s="1">
        <v>99.539999999999992</v>
      </c>
      <c r="O112" s="1" t="s">
        <v>83</v>
      </c>
      <c r="P112" t="str" cm="1">
        <f t="array" ref="P112">_xlfn.IFS(A112=2,"Core",A112=1,"Rim",TRUE,"Mantle")</f>
        <v>Rim</v>
      </c>
      <c r="Q112" s="1" t="s">
        <v>53</v>
      </c>
      <c r="R112" s="1">
        <v>1.9870000000000001</v>
      </c>
      <c r="S112" s="1">
        <v>1.2999999999999999E-2</v>
      </c>
      <c r="T112" s="1">
        <v>5.0999999999999997E-2</v>
      </c>
      <c r="U112" s="1">
        <v>2E-3</v>
      </c>
      <c r="V112" s="1">
        <v>0</v>
      </c>
      <c r="W112" s="1">
        <v>0.625</v>
      </c>
      <c r="X112" s="1">
        <v>1.9E-2</v>
      </c>
      <c r="Y112" s="1">
        <v>0.57399999999999995</v>
      </c>
      <c r="Z112" s="1">
        <v>0.69199999999999995</v>
      </c>
      <c r="AA112" s="1">
        <v>0.02</v>
      </c>
      <c r="AB112" s="1">
        <v>0</v>
      </c>
      <c r="AC112" s="1">
        <v>3.9830000000000001</v>
      </c>
      <c r="AD112" s="2">
        <v>36.230366492146601</v>
      </c>
      <c r="AE112" s="2">
        <v>30.052356020942412</v>
      </c>
      <c r="AF112" s="2">
        <v>33.717277486910994</v>
      </c>
      <c r="AG112" s="2">
        <v>47.873227689741455</v>
      </c>
      <c r="AH112" s="2">
        <v>0</v>
      </c>
      <c r="AI112" s="2">
        <v>0.51832460732984298</v>
      </c>
      <c r="AJ112" s="2">
        <v>0.36230366492146598</v>
      </c>
      <c r="AL112" s="1">
        <v>3.355329393286365</v>
      </c>
      <c r="AM112" s="1">
        <v>1335.2504473702279</v>
      </c>
      <c r="AN112" s="1">
        <v>1333.580444335938</v>
      </c>
      <c r="AO112" s="1">
        <v>4.0752534866333008</v>
      </c>
      <c r="AP112" s="1">
        <v>1320.573364257812</v>
      </c>
      <c r="AQ112" s="1">
        <v>1391.013299810508</v>
      </c>
      <c r="AR112" s="1">
        <v>1395.655771038176</v>
      </c>
      <c r="AS112" s="1">
        <v>2.6180882453918461</v>
      </c>
      <c r="AT112" s="1">
        <v>5.3113871780797126</v>
      </c>
      <c r="AU112" s="1">
        <v>5.9002881776137848</v>
      </c>
      <c r="AV112" s="1">
        <v>0</v>
      </c>
    </row>
  </sheetData>
  <sortState xmlns:xlrd2="http://schemas.microsoft.com/office/spreadsheetml/2017/richdata2" ref="A2:AX112">
    <sortCondition descending="1" ref="AG2:AG112"/>
  </sortState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F3716-A55A-49CF-8348-D5D3317B3368}">
  <dimension ref="A1:AV42"/>
  <sheetViews>
    <sheetView topLeftCell="Y25" workbookViewId="0">
      <selection activeCell="A2" sqref="A2:AV42"/>
    </sheetView>
  </sheetViews>
  <sheetFormatPr defaultRowHeight="14" x14ac:dyDescent="0.3"/>
  <cols>
    <col min="15" max="15" width="9.36328125" bestFit="1" customWidth="1"/>
    <col min="17" max="17" width="14.54296875" bestFit="1" customWidth="1"/>
  </cols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 s="1">
        <v>2</v>
      </c>
      <c r="B2" s="1">
        <v>51.737000000000002</v>
      </c>
      <c r="C2" s="1">
        <v>0.23499999999999999</v>
      </c>
      <c r="D2" s="1">
        <v>0.89100000000000001</v>
      </c>
      <c r="E2" s="1">
        <v>0.40200000000000002</v>
      </c>
      <c r="F2" s="1">
        <v>14.032999999999999</v>
      </c>
      <c r="G2" s="1">
        <v>0.51900000000000002</v>
      </c>
      <c r="H2" s="1">
        <v>13.22</v>
      </c>
      <c r="I2" s="1">
        <v>18.966000000000001</v>
      </c>
      <c r="J2" s="1">
        <v>0.20100000000000001</v>
      </c>
      <c r="K2" s="1">
        <v>0</v>
      </c>
      <c r="L2" s="1">
        <v>0</v>
      </c>
      <c r="M2" s="1">
        <v>0</v>
      </c>
      <c r="N2" s="1">
        <f>SUM(B2:M2)</f>
        <v>100.20400000000001</v>
      </c>
      <c r="O2" s="1" t="s">
        <v>87</v>
      </c>
      <c r="P2" t="str" cm="1">
        <f t="array" ref="P2">_xlfn.IFS(A2=2,"Core",A2=1,"Rim",TRUE,"Mantle")</f>
        <v>Core</v>
      </c>
      <c r="Q2" s="1" t="s">
        <v>52</v>
      </c>
      <c r="R2" s="1">
        <v>1.9550000000000001</v>
      </c>
      <c r="S2" s="1">
        <v>7.0000000000000001E-3</v>
      </c>
      <c r="T2" s="1">
        <v>0.04</v>
      </c>
      <c r="U2" s="1">
        <v>1.2E-2</v>
      </c>
      <c r="V2" s="1">
        <v>0.04</v>
      </c>
      <c r="W2" s="1">
        <v>0.40300000000000002</v>
      </c>
      <c r="X2" s="1">
        <v>1.7000000000000001E-2</v>
      </c>
      <c r="Y2" s="1">
        <v>0.74399999999999999</v>
      </c>
      <c r="Z2" s="1">
        <v>0.76800000000000002</v>
      </c>
      <c r="AA2" s="1">
        <v>1.4999999999999999E-2</v>
      </c>
      <c r="AB2" s="1">
        <v>0</v>
      </c>
      <c r="AC2" s="1">
        <v>4</v>
      </c>
      <c r="AD2" s="2">
        <v>38.945233265720077</v>
      </c>
      <c r="AE2" s="2">
        <v>37.728194726166322</v>
      </c>
      <c r="AF2" s="2">
        <v>23.326572008113587</v>
      </c>
      <c r="AG2" s="2">
        <f>Y2/(Y2+W2)*100</f>
        <v>64.86486486486487</v>
      </c>
      <c r="AH2" s="2">
        <f>V2/(V2+W2)</f>
        <v>9.0293453724604969E-2</v>
      </c>
      <c r="AI2" s="2">
        <v>0.42799188640973623</v>
      </c>
      <c r="AJ2" s="2">
        <v>0.38945233265720075</v>
      </c>
      <c r="AL2" s="1">
        <v>-1.662531632428166</v>
      </c>
      <c r="AM2" s="1">
        <v>1345.910731291445</v>
      </c>
      <c r="AN2" s="1">
        <v>1380.8359375</v>
      </c>
      <c r="AO2" s="1">
        <v>0.71256148815155029</v>
      </c>
      <c r="AP2" s="1">
        <v>1341.700073242188</v>
      </c>
      <c r="AQ2" s="1">
        <v>1335.5248466736939</v>
      </c>
      <c r="AR2" s="1">
        <v>1335.9377124283039</v>
      </c>
      <c r="AS2" s="1">
        <v>1.54042637348175</v>
      </c>
      <c r="AT2" s="1">
        <v>-6.3236270678503388</v>
      </c>
      <c r="AU2" s="1">
        <v>-6.2726756273578967</v>
      </c>
      <c r="AV2" s="1">
        <v>1</v>
      </c>
    </row>
    <row r="3" spans="1:48" s="1" customFormat="1" x14ac:dyDescent="0.3">
      <c r="A3" s="1">
        <v>2</v>
      </c>
      <c r="B3" s="1">
        <v>52.377000000000002</v>
      </c>
      <c r="C3" s="1">
        <v>0.106</v>
      </c>
      <c r="D3" s="1">
        <v>0.63700000000000001</v>
      </c>
      <c r="E3" s="1">
        <v>0.40899999999999997</v>
      </c>
      <c r="F3" s="1">
        <v>14.528</v>
      </c>
      <c r="G3" s="1">
        <v>0.629</v>
      </c>
      <c r="H3" s="1">
        <v>13.741</v>
      </c>
      <c r="I3" s="1">
        <v>18.292000000000002</v>
      </c>
      <c r="J3" s="1">
        <v>0.17100000000000001</v>
      </c>
      <c r="K3" s="1">
        <v>0</v>
      </c>
      <c r="L3" s="1">
        <v>0</v>
      </c>
      <c r="M3" s="1">
        <v>0</v>
      </c>
      <c r="N3" s="1">
        <f>SUM(B3:M3)</f>
        <v>100.89000000000001</v>
      </c>
      <c r="O3" s="1" t="s">
        <v>87</v>
      </c>
      <c r="P3" t="str" cm="1">
        <f t="array" ref="P3">_xlfn.IFS(A3=2,"Core",A3=1,"Rim",TRUE,"Mantle")</f>
        <v>Core</v>
      </c>
      <c r="Q3" s="1" t="s">
        <v>52</v>
      </c>
      <c r="R3" s="1">
        <v>1.9650000000000001</v>
      </c>
      <c r="S3" s="1">
        <v>3.0000000000000001E-3</v>
      </c>
      <c r="T3" s="1">
        <v>2.8000000000000001E-2</v>
      </c>
      <c r="U3" s="1">
        <v>1.2E-2</v>
      </c>
      <c r="V3" s="1">
        <v>3.5999999999999997E-2</v>
      </c>
      <c r="W3" s="1">
        <v>0.42</v>
      </c>
      <c r="X3" s="1">
        <v>0.02</v>
      </c>
      <c r="Y3" s="1">
        <v>0.76800000000000002</v>
      </c>
      <c r="Z3" s="1">
        <v>0.73499999999999999</v>
      </c>
      <c r="AA3" s="1">
        <v>1.2E-2</v>
      </c>
      <c r="AB3" s="1">
        <v>0</v>
      </c>
      <c r="AC3" s="1">
        <v>4</v>
      </c>
      <c r="AD3" s="2">
        <v>37.139969681657398</v>
      </c>
      <c r="AE3" s="2">
        <v>38.807478524507324</v>
      </c>
      <c r="AF3" s="2">
        <v>24.052551793835267</v>
      </c>
      <c r="AG3" s="2">
        <f>Y3/(Y3+W3)*100</f>
        <v>64.646464646464651</v>
      </c>
      <c r="AH3" s="2">
        <f>V3/(V3+W3)</f>
        <v>7.8947368421052627E-2</v>
      </c>
      <c r="AI3" s="2">
        <v>0.42622536634663966</v>
      </c>
      <c r="AJ3" s="2">
        <v>0.37139969681657398</v>
      </c>
      <c r="AM3" s="1">
        <v>1341.527045454272</v>
      </c>
      <c r="AN3" s="1">
        <v>1401.6220703125</v>
      </c>
      <c r="AO3" s="1">
        <v>0.51306462287902832</v>
      </c>
      <c r="AP3" s="1">
        <v>1342.32275390625</v>
      </c>
      <c r="AS3" s="1">
        <v>1.435862064361572</v>
      </c>
      <c r="AV3" s="1">
        <v>1</v>
      </c>
    </row>
    <row r="4" spans="1:48" s="1" customFormat="1" x14ac:dyDescent="0.3">
      <c r="A4" s="1">
        <v>2</v>
      </c>
      <c r="B4" s="1">
        <v>52.65</v>
      </c>
      <c r="C4" s="1">
        <v>0.18099999999999999</v>
      </c>
      <c r="D4" s="1">
        <v>0.878</v>
      </c>
      <c r="E4" s="1">
        <v>0.44500000000000001</v>
      </c>
      <c r="F4" s="1">
        <v>13.811</v>
      </c>
      <c r="G4" s="1">
        <v>0.434</v>
      </c>
      <c r="H4" s="1">
        <v>13.577</v>
      </c>
      <c r="I4" s="1">
        <v>18.834</v>
      </c>
      <c r="J4" s="1">
        <v>0.22900000000000001</v>
      </c>
      <c r="K4" s="1">
        <v>0</v>
      </c>
      <c r="L4" s="1">
        <v>0</v>
      </c>
      <c r="M4" s="1">
        <v>0</v>
      </c>
      <c r="N4" s="1">
        <v>101.039</v>
      </c>
      <c r="O4" s="1" t="s">
        <v>89</v>
      </c>
      <c r="P4" t="str" cm="1">
        <f t="array" ref="P4">_xlfn.IFS(A4=2,"Core",A4=1,"Rim",TRUE,"Mantle")</f>
        <v>Core</v>
      </c>
      <c r="Q4" s="1" t="s">
        <v>52</v>
      </c>
      <c r="R4" s="1">
        <v>1.9690000000000001</v>
      </c>
      <c r="S4" s="1">
        <v>5.0000000000000001E-3</v>
      </c>
      <c r="T4" s="1">
        <v>3.9E-2</v>
      </c>
      <c r="U4" s="1">
        <v>1.2999999999999999E-2</v>
      </c>
      <c r="V4" s="1">
        <v>1.6E-2</v>
      </c>
      <c r="W4" s="1">
        <v>0.41599999999999998</v>
      </c>
      <c r="X4" s="1">
        <v>1.4E-2</v>
      </c>
      <c r="Y4" s="1">
        <v>0.75700000000000001</v>
      </c>
      <c r="Z4" s="1">
        <v>0.755</v>
      </c>
      <c r="AA4" s="1">
        <v>1.7000000000000001E-2</v>
      </c>
      <c r="AB4" s="1">
        <v>0</v>
      </c>
      <c r="AC4" s="1">
        <v>4</v>
      </c>
      <c r="AD4" s="2">
        <v>38.559754851889686</v>
      </c>
      <c r="AE4" s="2">
        <v>38.661899897854944</v>
      </c>
      <c r="AF4" s="2">
        <v>22.778345250255359</v>
      </c>
      <c r="AG4" s="2">
        <v>64.535379369138951</v>
      </c>
      <c r="AH4" s="2">
        <v>3.7037037037037035E-2</v>
      </c>
      <c r="AI4" s="2">
        <v>0.42058222676200208</v>
      </c>
      <c r="AJ4" s="2">
        <v>0.38559754851889688</v>
      </c>
      <c r="AL4" s="1">
        <v>-0.14750138651105971</v>
      </c>
      <c r="AM4" s="1">
        <v>1367.313717552116</v>
      </c>
      <c r="AN4" s="1">
        <v>1403.647338867188</v>
      </c>
      <c r="AO4" s="1">
        <v>0.82590740919113159</v>
      </c>
      <c r="AP4" s="1">
        <v>1352.004638671875</v>
      </c>
      <c r="AQ4" s="1">
        <v>1391.814027699565</v>
      </c>
      <c r="AR4" s="1">
        <v>1398.995826507633</v>
      </c>
      <c r="AS4" s="1">
        <v>1.691031336784363</v>
      </c>
      <c r="AT4" s="1">
        <v>-4.2774985377491248E-2</v>
      </c>
      <c r="AU4" s="1">
        <v>0.84008990168721454</v>
      </c>
      <c r="AV4" s="1">
        <v>1</v>
      </c>
    </row>
    <row r="5" spans="1:48" s="1" customFormat="1" x14ac:dyDescent="0.3">
      <c r="A5" s="1">
        <v>2</v>
      </c>
      <c r="B5" s="1">
        <v>52.661000000000001</v>
      </c>
      <c r="C5" s="1">
        <v>0.23</v>
      </c>
      <c r="D5" s="1">
        <v>0.76400000000000001</v>
      </c>
      <c r="E5" s="1">
        <v>0.33300000000000002</v>
      </c>
      <c r="F5" s="1">
        <v>13.968999999999999</v>
      </c>
      <c r="G5" s="1">
        <v>0.46899999999999997</v>
      </c>
      <c r="H5" s="1">
        <v>13.615</v>
      </c>
      <c r="I5" s="1">
        <v>18.648</v>
      </c>
      <c r="J5" s="1">
        <v>0.23499999999999999</v>
      </c>
      <c r="K5" s="1">
        <v>0</v>
      </c>
      <c r="L5" s="1">
        <v>0</v>
      </c>
      <c r="M5" s="1">
        <v>0</v>
      </c>
      <c r="N5" s="1">
        <v>100.92399999999998</v>
      </c>
      <c r="O5" s="1" t="s">
        <v>89</v>
      </c>
      <c r="P5" t="str" cm="1">
        <f t="array" ref="P5">_xlfn.IFS(A5=2,"Core",A5=1,"Rim",TRUE,"Mantle")</f>
        <v>Core</v>
      </c>
      <c r="Q5" s="1" t="s">
        <v>52</v>
      </c>
      <c r="R5" s="1">
        <v>1.972</v>
      </c>
      <c r="S5" s="1">
        <v>6.0000000000000001E-3</v>
      </c>
      <c r="T5" s="1">
        <v>3.4000000000000002E-2</v>
      </c>
      <c r="U5" s="1">
        <v>0.01</v>
      </c>
      <c r="V5" s="1">
        <v>1.6E-2</v>
      </c>
      <c r="W5" s="1">
        <v>0.42099999999999999</v>
      </c>
      <c r="X5" s="1">
        <v>1.4999999999999999E-2</v>
      </c>
      <c r="Y5" s="1">
        <v>0.76</v>
      </c>
      <c r="Z5" s="1">
        <v>0.748</v>
      </c>
      <c r="AA5" s="1">
        <v>1.7000000000000001E-2</v>
      </c>
      <c r="AB5" s="1">
        <v>0</v>
      </c>
      <c r="AC5" s="1">
        <v>4</v>
      </c>
      <c r="AD5" s="2">
        <v>38.163265306122447</v>
      </c>
      <c r="AE5" s="2">
        <v>38.775510204081634</v>
      </c>
      <c r="AF5" s="2">
        <v>23.061224489795919</v>
      </c>
      <c r="AG5" s="2">
        <v>64.352243861134625</v>
      </c>
      <c r="AH5" s="2">
        <v>3.6613272311212815E-2</v>
      </c>
      <c r="AI5" s="2">
        <v>0.42142857142857137</v>
      </c>
      <c r="AJ5" s="2">
        <v>0.38163265306122446</v>
      </c>
      <c r="AL5" s="1">
        <v>-0.20014106596424239</v>
      </c>
      <c r="AM5" s="1">
        <v>1364.229340912517</v>
      </c>
      <c r="AN5" s="1">
        <v>1385.21923828125</v>
      </c>
      <c r="AO5" s="1">
        <v>1.0311604738235469</v>
      </c>
      <c r="AP5" s="1">
        <v>1344.77001953125</v>
      </c>
      <c r="AQ5" s="1">
        <v>1386.5487343750799</v>
      </c>
      <c r="AR5" s="1">
        <v>1391.8237471390421</v>
      </c>
      <c r="AS5" s="1">
        <v>1.3222230672836299</v>
      </c>
      <c r="AT5" s="1">
        <v>-0.4764426042179366</v>
      </c>
      <c r="AU5" s="1">
        <v>0.17283200821556829</v>
      </c>
      <c r="AV5" s="1">
        <v>1</v>
      </c>
    </row>
    <row r="6" spans="1:48" s="1" customFormat="1" x14ac:dyDescent="0.3">
      <c r="A6" s="1">
        <v>2</v>
      </c>
      <c r="B6" s="1">
        <v>52.878</v>
      </c>
      <c r="C6" s="1">
        <v>0.20899999999999999</v>
      </c>
      <c r="D6" s="1">
        <v>0.91600000000000004</v>
      </c>
      <c r="E6" s="1">
        <v>0.41799999999999998</v>
      </c>
      <c r="F6" s="1">
        <v>13.971</v>
      </c>
      <c r="G6" s="1">
        <v>0.499</v>
      </c>
      <c r="H6" s="1">
        <v>13.430999999999999</v>
      </c>
      <c r="I6" s="1">
        <v>18.861999999999998</v>
      </c>
      <c r="J6" s="1">
        <v>0.26800000000000002</v>
      </c>
      <c r="K6" s="1">
        <v>0</v>
      </c>
      <c r="L6" s="1">
        <v>0</v>
      </c>
      <c r="M6" s="1">
        <v>0</v>
      </c>
      <c r="N6" s="1">
        <v>101.45199999999998</v>
      </c>
      <c r="O6" s="1" t="s">
        <v>89</v>
      </c>
      <c r="P6" t="str" cm="1">
        <f t="array" ref="P6">_xlfn.IFS(A6=2,"Core",A6=1,"Rim",TRUE,"Mantle")</f>
        <v>Core</v>
      </c>
      <c r="Q6" s="1" t="s">
        <v>52</v>
      </c>
      <c r="R6" s="1">
        <v>1.9710000000000001</v>
      </c>
      <c r="S6" s="1">
        <v>6.0000000000000001E-3</v>
      </c>
      <c r="T6" s="1">
        <v>0.04</v>
      </c>
      <c r="U6" s="1">
        <v>1.2E-2</v>
      </c>
      <c r="V6" s="1">
        <v>1.2999999999999999E-2</v>
      </c>
      <c r="W6" s="1">
        <v>0.42299999999999999</v>
      </c>
      <c r="X6" s="1">
        <v>1.6E-2</v>
      </c>
      <c r="Y6" s="1">
        <v>0.746</v>
      </c>
      <c r="Z6" s="1">
        <v>0.753</v>
      </c>
      <c r="AA6" s="1">
        <v>1.9E-2</v>
      </c>
      <c r="AB6" s="1">
        <v>0</v>
      </c>
      <c r="AC6" s="1">
        <v>4</v>
      </c>
      <c r="AD6" s="2">
        <v>38.59559200410046</v>
      </c>
      <c r="AE6" s="2">
        <v>38.236801640184517</v>
      </c>
      <c r="AF6" s="2">
        <v>23.167606355715016</v>
      </c>
      <c r="AG6" s="2">
        <v>63.815226689478187</v>
      </c>
      <c r="AH6" s="2">
        <v>2.9816513761467888E-2</v>
      </c>
      <c r="AI6" s="2">
        <v>0.42465402357765247</v>
      </c>
      <c r="AJ6" s="2">
        <v>0.3859559200410046</v>
      </c>
      <c r="AL6" s="1">
        <v>0.5058174323702147</v>
      </c>
      <c r="AM6" s="1">
        <v>1365.153651100868</v>
      </c>
      <c r="AN6" s="1">
        <v>1396.129760742188</v>
      </c>
      <c r="AO6" s="1">
        <v>1.274594306945801</v>
      </c>
      <c r="AP6" s="1">
        <v>1336.537719726562</v>
      </c>
      <c r="AQ6" s="1">
        <v>1397.975386295084</v>
      </c>
      <c r="AR6" s="1">
        <v>1404.8926079181581</v>
      </c>
      <c r="AS6" s="1">
        <v>1.459920406341553</v>
      </c>
      <c r="AT6" s="1">
        <v>0.91036245847635655</v>
      </c>
      <c r="AU6" s="1">
        <v>1.7616710470577901</v>
      </c>
      <c r="AV6" s="1">
        <v>1</v>
      </c>
    </row>
    <row r="7" spans="1:48" s="1" customFormat="1" x14ac:dyDescent="0.3">
      <c r="A7" s="1">
        <v>2</v>
      </c>
      <c r="B7" s="1">
        <v>53.262999999999998</v>
      </c>
      <c r="C7" s="1">
        <v>0.114</v>
      </c>
      <c r="D7" s="1">
        <v>0.52800000000000002</v>
      </c>
      <c r="E7" s="1">
        <v>0.42799999999999999</v>
      </c>
      <c r="F7" s="1">
        <v>14.021000000000001</v>
      </c>
      <c r="G7" s="1">
        <v>0.496</v>
      </c>
      <c r="H7" s="1">
        <v>13.798999999999999</v>
      </c>
      <c r="I7" s="1">
        <v>18.042999999999999</v>
      </c>
      <c r="J7" s="1">
        <v>0.16700000000000001</v>
      </c>
      <c r="K7" s="1">
        <v>0</v>
      </c>
      <c r="L7" s="1">
        <v>0</v>
      </c>
      <c r="M7" s="1">
        <v>0</v>
      </c>
      <c r="N7" s="1">
        <f>SUM(B7:M7)</f>
        <v>100.85899999999998</v>
      </c>
      <c r="O7" s="1" t="s">
        <v>86</v>
      </c>
      <c r="P7" t="str" cm="1">
        <f t="array" ref="P7">_xlfn.IFS(A7=2,"Core",A7=1,"Rim",TRUE,"Mantle")</f>
        <v>Core</v>
      </c>
      <c r="Q7" s="1" t="s">
        <v>52</v>
      </c>
      <c r="R7" s="1">
        <v>1.9930000000000001</v>
      </c>
      <c r="S7" s="1">
        <v>3.0000000000000001E-3</v>
      </c>
      <c r="T7" s="1">
        <v>2.3E-2</v>
      </c>
      <c r="U7" s="1">
        <v>1.2999999999999999E-2</v>
      </c>
      <c r="V7" s="1">
        <v>0</v>
      </c>
      <c r="W7" s="1">
        <v>0.439</v>
      </c>
      <c r="X7" s="1">
        <v>1.6E-2</v>
      </c>
      <c r="Y7" s="1">
        <v>0.77</v>
      </c>
      <c r="Z7" s="1">
        <v>0.72299999999999998</v>
      </c>
      <c r="AA7" s="1">
        <v>1.2E-2</v>
      </c>
      <c r="AB7" s="1">
        <v>0</v>
      </c>
      <c r="AC7" s="1">
        <v>3.992</v>
      </c>
      <c r="AD7" s="2">
        <v>37.114989733059545</v>
      </c>
      <c r="AE7" s="2">
        <v>39.52772073921971</v>
      </c>
      <c r="AF7" s="2">
        <v>23.357289527720742</v>
      </c>
      <c r="AG7" s="2">
        <f>Y7/(Y7+W7)*100</f>
        <v>63.68899917287014</v>
      </c>
      <c r="AH7" s="2">
        <f>V7/(V7+W7)</f>
        <v>0</v>
      </c>
      <c r="AI7" s="2">
        <v>0.41914784394250515</v>
      </c>
      <c r="AJ7" s="2">
        <v>0.37114989733059545</v>
      </c>
      <c r="AL7" s="1">
        <v>0.46540135306100078</v>
      </c>
      <c r="AM7" s="1">
        <v>1370.6303855552701</v>
      </c>
      <c r="AN7" s="1">
        <v>1410.030395507812</v>
      </c>
      <c r="AO7" s="1">
        <v>0.57250231504440308</v>
      </c>
      <c r="AP7" s="1">
        <v>1356.171997070312</v>
      </c>
      <c r="AQ7" s="1">
        <v>1406.3480108542269</v>
      </c>
      <c r="AR7" s="1">
        <v>1414.3165260248579</v>
      </c>
      <c r="AS7" s="1">
        <v>1.203573942184448</v>
      </c>
      <c r="AT7" s="1">
        <v>1.297136161081653</v>
      </c>
      <c r="AU7" s="1">
        <v>2.2741813740685921</v>
      </c>
      <c r="AV7" s="1">
        <v>0</v>
      </c>
    </row>
    <row r="8" spans="1:48" s="1" customFormat="1" x14ac:dyDescent="0.3">
      <c r="A8" s="1">
        <v>2</v>
      </c>
      <c r="B8" s="1">
        <v>51.963999999999999</v>
      </c>
      <c r="C8" s="1">
        <v>0.14899999999999999</v>
      </c>
      <c r="D8" s="1">
        <v>0.68200000000000005</v>
      </c>
      <c r="E8" s="1">
        <v>0.45900000000000002</v>
      </c>
      <c r="F8" s="1">
        <v>14.877000000000001</v>
      </c>
      <c r="G8" s="1">
        <v>0.46100000000000002</v>
      </c>
      <c r="H8" s="1">
        <v>13.27</v>
      </c>
      <c r="I8" s="1">
        <v>18.526</v>
      </c>
      <c r="J8" s="1">
        <v>0.19400000000000001</v>
      </c>
      <c r="K8" s="1">
        <v>0</v>
      </c>
      <c r="L8" s="1">
        <v>0</v>
      </c>
      <c r="M8" s="1">
        <v>0</v>
      </c>
      <c r="N8" s="1">
        <v>100.58199999999999</v>
      </c>
      <c r="O8" s="1" t="s">
        <v>89</v>
      </c>
      <c r="P8" t="str" cm="1">
        <f t="array" ref="P8">_xlfn.IFS(A8=2,"Core",A8=1,"Rim",TRUE,"Mantle")</f>
        <v>Core</v>
      </c>
      <c r="Q8" s="1" t="s">
        <v>52</v>
      </c>
      <c r="R8" s="1">
        <v>1.9590000000000001</v>
      </c>
      <c r="S8" s="1">
        <v>4.0000000000000001E-3</v>
      </c>
      <c r="T8" s="1">
        <v>0.03</v>
      </c>
      <c r="U8" s="1">
        <v>1.4E-2</v>
      </c>
      <c r="V8" s="1">
        <v>4.2999999999999997E-2</v>
      </c>
      <c r="W8" s="1">
        <v>0.42599999999999999</v>
      </c>
      <c r="X8" s="1">
        <v>1.4999999999999999E-2</v>
      </c>
      <c r="Y8" s="1">
        <v>0.746</v>
      </c>
      <c r="Z8" s="1">
        <v>0.749</v>
      </c>
      <c r="AA8" s="1">
        <v>1.4E-2</v>
      </c>
      <c r="AB8" s="1">
        <v>0</v>
      </c>
      <c r="AC8" s="1">
        <v>4</v>
      </c>
      <c r="AD8" s="2">
        <v>37.847397675593733</v>
      </c>
      <c r="AE8" s="2">
        <v>37.695805962607373</v>
      </c>
      <c r="AF8" s="2">
        <v>24.456796361798887</v>
      </c>
      <c r="AG8" s="2">
        <v>63.651877133105806</v>
      </c>
      <c r="AH8" s="2">
        <v>9.1684434968017051E-2</v>
      </c>
      <c r="AI8" s="2">
        <v>0.43380495199595748</v>
      </c>
      <c r="AJ8" s="2">
        <v>0.3784739767559373</v>
      </c>
      <c r="AM8" s="1">
        <v>1350.853392646613</v>
      </c>
      <c r="AN8" s="1">
        <v>1403.791625976562</v>
      </c>
      <c r="AO8" s="1">
        <v>0.78670585155487061</v>
      </c>
      <c r="AP8" s="1">
        <v>1357.8232421875</v>
      </c>
      <c r="AS8" s="1">
        <v>1.510527491569519</v>
      </c>
      <c r="AV8" s="1">
        <v>1</v>
      </c>
    </row>
    <row r="9" spans="1:48" s="1" customFormat="1" x14ac:dyDescent="0.3">
      <c r="A9" s="1">
        <v>2</v>
      </c>
      <c r="B9" s="1">
        <v>53.06</v>
      </c>
      <c r="C9" s="1">
        <v>7.0999999999999994E-2</v>
      </c>
      <c r="D9" s="1">
        <v>0.502</v>
      </c>
      <c r="E9" s="1">
        <v>0.41799999999999998</v>
      </c>
      <c r="F9" s="1">
        <v>14.385</v>
      </c>
      <c r="G9" s="1">
        <v>0.41899999999999998</v>
      </c>
      <c r="H9" s="1">
        <v>13.866</v>
      </c>
      <c r="I9" s="1">
        <v>18.07</v>
      </c>
      <c r="J9" s="1">
        <v>0.20899999999999999</v>
      </c>
      <c r="K9" s="1">
        <v>0</v>
      </c>
      <c r="L9" s="1">
        <v>0</v>
      </c>
      <c r="M9" s="1">
        <v>0</v>
      </c>
      <c r="N9" s="1">
        <f>SUM(B9:M9)</f>
        <v>101</v>
      </c>
      <c r="O9" s="1" t="s">
        <v>87</v>
      </c>
      <c r="P9" t="str" cm="1">
        <f t="array" ref="P9">_xlfn.IFS(A9=2,"Core",A9=1,"Rim",TRUE,"Mantle")</f>
        <v>Core</v>
      </c>
      <c r="Q9" s="1" t="s">
        <v>52</v>
      </c>
      <c r="R9" s="1">
        <v>1.986</v>
      </c>
      <c r="S9" s="1">
        <v>2E-3</v>
      </c>
      <c r="T9" s="1">
        <v>2.1999999999999999E-2</v>
      </c>
      <c r="U9" s="1">
        <v>1.2E-2</v>
      </c>
      <c r="V9" s="1">
        <v>4.0000000000000001E-3</v>
      </c>
      <c r="W9" s="1">
        <v>0.44600000000000001</v>
      </c>
      <c r="X9" s="1">
        <v>1.2999999999999999E-2</v>
      </c>
      <c r="Y9" s="1">
        <v>0.77400000000000002</v>
      </c>
      <c r="Z9" s="1">
        <v>0.72499999999999998</v>
      </c>
      <c r="AA9" s="1">
        <v>1.4999999999999999E-2</v>
      </c>
      <c r="AB9" s="1">
        <v>0</v>
      </c>
      <c r="AC9" s="1">
        <v>4</v>
      </c>
      <c r="AD9" s="2">
        <v>36.952089704383276</v>
      </c>
      <c r="AE9" s="2">
        <v>39.449541284403665</v>
      </c>
      <c r="AF9" s="2">
        <v>23.598369011213048</v>
      </c>
      <c r="AG9" s="2">
        <f>Y9/(Y9+W9)*100</f>
        <v>63.442622950819668</v>
      </c>
      <c r="AH9" s="2">
        <f>V9/(V9+W9)</f>
        <v>8.8888888888888889E-3</v>
      </c>
      <c r="AI9" s="2">
        <v>0.42074413863404692</v>
      </c>
      <c r="AJ9" s="2">
        <v>0.36952089704383279</v>
      </c>
      <c r="AL9" s="1">
        <v>5.4168714094977588E-2</v>
      </c>
      <c r="AM9" s="1">
        <v>1373.577480293083</v>
      </c>
      <c r="AN9" s="1">
        <v>1415.926147460938</v>
      </c>
      <c r="AO9" s="1">
        <v>0.84141206741333008</v>
      </c>
      <c r="AP9" s="1">
        <v>1367.0185546875</v>
      </c>
      <c r="AQ9" s="1">
        <v>1393.4871273997539</v>
      </c>
      <c r="AR9" s="1">
        <v>1400.944794720557</v>
      </c>
      <c r="AS9" s="1">
        <v>1.9378494024276729</v>
      </c>
      <c r="AT9" s="1">
        <v>-3.1766137490194519E-3</v>
      </c>
      <c r="AU9" s="1">
        <v>0.9127122212656591</v>
      </c>
      <c r="AV9" s="1">
        <v>1</v>
      </c>
    </row>
    <row r="10" spans="1:48" s="1" customFormat="1" x14ac:dyDescent="0.3">
      <c r="A10" s="1">
        <v>2</v>
      </c>
      <c r="B10" s="1">
        <v>52.365000000000002</v>
      </c>
      <c r="C10" s="1">
        <v>0.28799999999999998</v>
      </c>
      <c r="D10" s="1">
        <v>0.88700000000000001</v>
      </c>
      <c r="E10" s="1">
        <v>0.4</v>
      </c>
      <c r="F10" s="1">
        <v>13.702999999999999</v>
      </c>
      <c r="G10" s="1">
        <v>0.40500000000000003</v>
      </c>
      <c r="H10" s="1">
        <v>13.196</v>
      </c>
      <c r="I10" s="1">
        <v>18.510000000000002</v>
      </c>
      <c r="J10" s="1">
        <v>0.22600000000000001</v>
      </c>
      <c r="K10" s="1">
        <v>0</v>
      </c>
      <c r="L10" s="1">
        <v>0</v>
      </c>
      <c r="M10" s="1">
        <v>0</v>
      </c>
      <c r="N10" s="1">
        <v>99.98</v>
      </c>
      <c r="O10" s="1" t="s">
        <v>89</v>
      </c>
      <c r="P10" t="str" cm="1">
        <f t="array" ref="P10">_xlfn.IFS(A10=2,"Core",A10=1,"Rim",TRUE,"Mantle")</f>
        <v>Core</v>
      </c>
      <c r="Q10" s="1" t="s">
        <v>52</v>
      </c>
      <c r="R10" s="1">
        <v>1.9790000000000001</v>
      </c>
      <c r="S10" s="1">
        <v>8.0000000000000002E-3</v>
      </c>
      <c r="T10" s="1">
        <v>0.04</v>
      </c>
      <c r="U10" s="1">
        <v>1.2E-2</v>
      </c>
      <c r="V10" s="1">
        <v>0</v>
      </c>
      <c r="W10" s="1">
        <v>0.433</v>
      </c>
      <c r="X10" s="1">
        <v>1.2999999999999999E-2</v>
      </c>
      <c r="Y10" s="1">
        <v>0.74299999999999999</v>
      </c>
      <c r="Z10" s="1">
        <v>0.75</v>
      </c>
      <c r="AA10" s="1">
        <v>1.7000000000000001E-2</v>
      </c>
      <c r="AB10" s="1">
        <v>0</v>
      </c>
      <c r="AC10" s="1">
        <v>3.9950000000000001</v>
      </c>
      <c r="AD10" s="2">
        <v>38.679731820526051</v>
      </c>
      <c r="AE10" s="2">
        <v>38.318720990201136</v>
      </c>
      <c r="AF10" s="2">
        <v>23.001547189272816</v>
      </c>
      <c r="AG10" s="2">
        <v>63.180272108843539</v>
      </c>
      <c r="AH10" s="2">
        <v>0</v>
      </c>
      <c r="AI10" s="2">
        <v>0.42341413099535841</v>
      </c>
      <c r="AJ10" s="2">
        <v>0.38679731820526053</v>
      </c>
      <c r="AL10" s="1">
        <v>0.6888760584466489</v>
      </c>
      <c r="AM10" s="1">
        <v>1374.0491219069791</v>
      </c>
      <c r="AN10" s="1">
        <v>1385.806518554688</v>
      </c>
      <c r="AO10" s="1">
        <v>0.88631004095077515</v>
      </c>
      <c r="AP10" s="1">
        <v>1366.387573242188</v>
      </c>
      <c r="AQ10" s="1">
        <v>1403.2730701979999</v>
      </c>
      <c r="AR10" s="1">
        <v>1413.5836152878569</v>
      </c>
      <c r="AS10" s="1">
        <v>1.6182893514633181</v>
      </c>
      <c r="AT10" s="1">
        <v>1.5936220813782711</v>
      </c>
      <c r="AU10" s="1">
        <v>2.8627797416473619</v>
      </c>
      <c r="AV10" s="1">
        <v>0</v>
      </c>
    </row>
    <row r="11" spans="1:48" s="1" customFormat="1" x14ac:dyDescent="0.3">
      <c r="A11" s="1">
        <v>2</v>
      </c>
      <c r="B11" s="1">
        <v>52.472000000000001</v>
      </c>
      <c r="C11" s="1">
        <v>0.35399999999999998</v>
      </c>
      <c r="D11" s="1">
        <v>1.01</v>
      </c>
      <c r="E11" s="1">
        <v>0.47299999999999998</v>
      </c>
      <c r="F11" s="1">
        <v>14.090999999999999</v>
      </c>
      <c r="G11" s="1">
        <v>0.39700000000000002</v>
      </c>
      <c r="H11" s="1">
        <v>13.324999999999999</v>
      </c>
      <c r="I11" s="1">
        <v>18.786999999999999</v>
      </c>
      <c r="J11" s="1">
        <v>0.19700000000000001</v>
      </c>
      <c r="K11" s="1">
        <v>0</v>
      </c>
      <c r="L11" s="1">
        <v>0</v>
      </c>
      <c r="M11" s="1">
        <v>0</v>
      </c>
      <c r="N11" s="1">
        <v>101.10599999999999</v>
      </c>
      <c r="O11" s="1" t="s">
        <v>89</v>
      </c>
      <c r="P11" t="str" cm="1">
        <f t="array" ref="P11">_xlfn.IFS(A11=2,"Core",A11=1,"Rim",TRUE,"Mantle")</f>
        <v>Core</v>
      </c>
      <c r="Q11" s="1" t="s">
        <v>52</v>
      </c>
      <c r="R11" s="1">
        <v>1.9650000000000001</v>
      </c>
      <c r="S11" s="1">
        <v>0.01</v>
      </c>
      <c r="T11" s="1">
        <v>4.4999999999999998E-2</v>
      </c>
      <c r="U11" s="1">
        <v>1.4E-2</v>
      </c>
      <c r="V11" s="1">
        <v>5.0000000000000001E-3</v>
      </c>
      <c r="W11" s="1">
        <v>0.436</v>
      </c>
      <c r="X11" s="1">
        <v>1.2999999999999999E-2</v>
      </c>
      <c r="Y11" s="1">
        <v>0.74399999999999999</v>
      </c>
      <c r="Z11" s="1">
        <v>0.754</v>
      </c>
      <c r="AA11" s="1">
        <v>1.4E-2</v>
      </c>
      <c r="AB11" s="1">
        <v>0</v>
      </c>
      <c r="AC11" s="1">
        <v>4</v>
      </c>
      <c r="AD11" s="2">
        <v>38.627049180327873</v>
      </c>
      <c r="AE11" s="2">
        <v>38.114754098360656</v>
      </c>
      <c r="AF11" s="2">
        <v>23.258196721311478</v>
      </c>
      <c r="AG11" s="2">
        <v>63.050847457627121</v>
      </c>
      <c r="AH11" s="2">
        <v>1.1337868480725623E-2</v>
      </c>
      <c r="AI11" s="2">
        <v>0.42571721311475413</v>
      </c>
      <c r="AJ11" s="2">
        <v>0.38627049180327871</v>
      </c>
      <c r="AL11" s="1">
        <v>-0.35975510626941798</v>
      </c>
      <c r="AM11" s="1">
        <v>1364.955035752075</v>
      </c>
      <c r="AN11" s="1">
        <v>1390.607666015625</v>
      </c>
      <c r="AO11" s="1">
        <v>0.62259894609451294</v>
      </c>
      <c r="AP11" s="1">
        <v>1376.089599609375</v>
      </c>
      <c r="AQ11" s="1">
        <v>1385.789832634706</v>
      </c>
      <c r="AR11" s="1">
        <v>1394.1573724557211</v>
      </c>
      <c r="AS11" s="1">
        <v>1.8129066228866579</v>
      </c>
      <c r="AT11" s="1">
        <v>-0.14386617239051699</v>
      </c>
      <c r="AU11" s="1">
        <v>0.88862408284586714</v>
      </c>
      <c r="AV11" s="1">
        <v>1</v>
      </c>
    </row>
    <row r="12" spans="1:48" s="1" customFormat="1" x14ac:dyDescent="0.3">
      <c r="A12" s="1">
        <v>2</v>
      </c>
      <c r="B12" s="1">
        <v>53.177999999999997</v>
      </c>
      <c r="C12" s="1">
        <v>7.5999999999999998E-2</v>
      </c>
      <c r="D12" s="1">
        <v>0.47099999999999997</v>
      </c>
      <c r="E12" s="1">
        <v>0.34100000000000003</v>
      </c>
      <c r="F12" s="1">
        <v>14.336</v>
      </c>
      <c r="G12" s="1">
        <v>0.48</v>
      </c>
      <c r="H12" s="1">
        <v>13.670999999999999</v>
      </c>
      <c r="I12" s="1">
        <v>18.109000000000002</v>
      </c>
      <c r="J12" s="1">
        <v>0.156</v>
      </c>
      <c r="K12" s="1">
        <v>0</v>
      </c>
      <c r="L12" s="1">
        <v>0</v>
      </c>
      <c r="M12" s="1">
        <v>0</v>
      </c>
      <c r="N12" s="1">
        <f>SUM(B12:M12)</f>
        <v>100.81800000000001</v>
      </c>
      <c r="O12" s="1" t="s">
        <v>87</v>
      </c>
      <c r="P12" t="str" cm="1">
        <f t="array" ref="P12">_xlfn.IFS(A12=2,"Core",A12=1,"Rim",TRUE,"Mantle")</f>
        <v>Core</v>
      </c>
      <c r="Q12" s="1" t="s">
        <v>52</v>
      </c>
      <c r="R12" s="1">
        <v>1.994</v>
      </c>
      <c r="S12" s="1">
        <v>2E-3</v>
      </c>
      <c r="T12" s="1">
        <v>2.1000000000000001E-2</v>
      </c>
      <c r="U12" s="1">
        <v>0.01</v>
      </c>
      <c r="V12" s="1">
        <v>0</v>
      </c>
      <c r="W12" s="1">
        <v>0.45</v>
      </c>
      <c r="X12" s="1">
        <v>1.4999999999999999E-2</v>
      </c>
      <c r="Y12" s="1">
        <v>0.76400000000000001</v>
      </c>
      <c r="Z12" s="1">
        <v>0.72699999999999998</v>
      </c>
      <c r="AA12" s="1">
        <v>1.0999999999999999E-2</v>
      </c>
      <c r="AB12" s="1">
        <v>0</v>
      </c>
      <c r="AC12" s="1">
        <v>3.9940000000000002</v>
      </c>
      <c r="AD12" s="2">
        <v>37.167689161554193</v>
      </c>
      <c r="AE12" s="2">
        <v>39.059304703476485</v>
      </c>
      <c r="AF12" s="2">
        <v>23.773006134969329</v>
      </c>
      <c r="AG12" s="2">
        <f>Y12/(Y12+W12)*100</f>
        <v>62.932454695222404</v>
      </c>
      <c r="AH12" s="2">
        <f>V12/(V12+W12)</f>
        <v>0</v>
      </c>
      <c r="AI12" s="2">
        <v>0.4235685071574643</v>
      </c>
      <c r="AJ12" s="2">
        <v>0.37167689161554196</v>
      </c>
      <c r="AL12" s="1">
        <v>0.15099503305752651</v>
      </c>
      <c r="AM12" s="1">
        <v>1367.742209761805</v>
      </c>
      <c r="AN12" s="1">
        <v>1405.492919921875</v>
      </c>
      <c r="AO12" s="1">
        <v>0.70294457674026489</v>
      </c>
      <c r="AP12" s="1">
        <v>1352.5654296875</v>
      </c>
      <c r="AQ12" s="1">
        <v>1400.7725765808959</v>
      </c>
      <c r="AR12" s="1">
        <v>1410.1494369258769</v>
      </c>
      <c r="AS12" s="1">
        <v>1.5961805582046511</v>
      </c>
      <c r="AT12" s="1">
        <v>0.85106229252505727</v>
      </c>
      <c r="AU12" s="1">
        <v>2.0023793876514908</v>
      </c>
      <c r="AV12" s="1">
        <v>0</v>
      </c>
    </row>
    <row r="13" spans="1:48" s="1" customFormat="1" x14ac:dyDescent="0.3">
      <c r="A13" s="1">
        <v>2</v>
      </c>
      <c r="B13" s="1">
        <v>52.765999999999998</v>
      </c>
      <c r="C13" s="1">
        <v>0.32300000000000001</v>
      </c>
      <c r="D13" s="1">
        <v>0.86099999999999999</v>
      </c>
      <c r="E13" s="1">
        <v>0.42899999999999999</v>
      </c>
      <c r="F13" s="1">
        <v>13.968999999999999</v>
      </c>
      <c r="G13" s="1">
        <v>0.433</v>
      </c>
      <c r="H13" s="1">
        <v>13.260999999999999</v>
      </c>
      <c r="I13" s="1">
        <v>18.588999999999999</v>
      </c>
      <c r="J13" s="1">
        <v>0.21199999999999999</v>
      </c>
      <c r="K13" s="1">
        <v>0</v>
      </c>
      <c r="L13" s="1">
        <v>0</v>
      </c>
      <c r="M13" s="1">
        <v>0</v>
      </c>
      <c r="N13" s="1">
        <f>SUM(B13:M13)</f>
        <v>100.843</v>
      </c>
      <c r="O13" s="1" t="s">
        <v>87</v>
      </c>
      <c r="P13" t="str" cm="1">
        <f t="array" ref="P13">_xlfn.IFS(A13=2,"Core",A13=1,"Rim",TRUE,"Mantle")</f>
        <v>Core</v>
      </c>
      <c r="Q13" s="1" t="s">
        <v>52</v>
      </c>
      <c r="R13" s="1">
        <v>1.9790000000000001</v>
      </c>
      <c r="S13" s="1">
        <v>8.9999999999999993E-3</v>
      </c>
      <c r="T13" s="1">
        <v>3.7999999999999999E-2</v>
      </c>
      <c r="U13" s="1">
        <v>1.2999999999999999E-2</v>
      </c>
      <c r="V13" s="1">
        <v>0</v>
      </c>
      <c r="W13" s="1">
        <v>0.438</v>
      </c>
      <c r="X13" s="1">
        <v>1.4E-2</v>
      </c>
      <c r="Y13" s="1">
        <v>0.74099999999999999</v>
      </c>
      <c r="Z13" s="1">
        <v>0.747</v>
      </c>
      <c r="AA13" s="1">
        <v>1.4999999999999999E-2</v>
      </c>
      <c r="AB13" s="1">
        <v>0</v>
      </c>
      <c r="AC13" s="1">
        <v>3.9940000000000002</v>
      </c>
      <c r="AD13" s="2">
        <v>38.505154639175259</v>
      </c>
      <c r="AE13" s="2">
        <v>38.195876288659797</v>
      </c>
      <c r="AF13" s="2">
        <v>23.298969072164947</v>
      </c>
      <c r="AG13" s="2">
        <f>Y13/(Y13+W13)*100</f>
        <v>62.849872773536894</v>
      </c>
      <c r="AH13" s="2">
        <f>V13/(V13+W13)</f>
        <v>0</v>
      </c>
      <c r="AI13" s="2">
        <v>0.42551546391752576</v>
      </c>
      <c r="AJ13" s="2">
        <v>0.3850515463917526</v>
      </c>
      <c r="AL13" s="1">
        <v>0.45792177385201432</v>
      </c>
      <c r="AM13" s="1">
        <v>1369.4374892930771</v>
      </c>
      <c r="AN13" s="1">
        <v>1392.961059570312</v>
      </c>
      <c r="AO13" s="1">
        <v>0.88190734386444092</v>
      </c>
      <c r="AP13" s="1">
        <v>1358.800415039062</v>
      </c>
      <c r="AQ13" s="1">
        <v>1398.9503370869811</v>
      </c>
      <c r="AR13" s="1">
        <v>1409.5320538604319</v>
      </c>
      <c r="AS13" s="1">
        <v>1.44730007648468</v>
      </c>
      <c r="AT13" s="1">
        <v>1.2335739569980431</v>
      </c>
      <c r="AU13" s="1">
        <v>2.5374123980173038</v>
      </c>
      <c r="AV13" s="1">
        <v>0</v>
      </c>
    </row>
    <row r="14" spans="1:48" s="1" customFormat="1" x14ac:dyDescent="0.3">
      <c r="A14" s="1">
        <v>2</v>
      </c>
      <c r="B14" s="1">
        <v>53.167999999999999</v>
      </c>
      <c r="C14" s="1">
        <v>0.08</v>
      </c>
      <c r="D14" s="1">
        <v>0.502</v>
      </c>
      <c r="E14" s="1">
        <v>0.378</v>
      </c>
      <c r="F14" s="1">
        <v>14.478999999999999</v>
      </c>
      <c r="G14" s="1">
        <v>0.48599999999999999</v>
      </c>
      <c r="H14" s="1">
        <v>13.667</v>
      </c>
      <c r="I14" s="1">
        <v>18.04</v>
      </c>
      <c r="J14" s="1">
        <v>0.17299999999999999</v>
      </c>
      <c r="K14" s="1">
        <v>0</v>
      </c>
      <c r="L14" s="1">
        <v>0</v>
      </c>
      <c r="M14" s="1">
        <v>0</v>
      </c>
      <c r="N14" s="1">
        <f>SUM(B14:M14)</f>
        <v>100.97300000000001</v>
      </c>
      <c r="O14" s="1" t="s">
        <v>86</v>
      </c>
      <c r="P14" t="str" cm="1">
        <f t="array" ref="P14">_xlfn.IFS(A14=2,"Core",A14=1,"Rim",TRUE,"Mantle")</f>
        <v>Core</v>
      </c>
      <c r="Q14" s="1" t="s">
        <v>52</v>
      </c>
      <c r="R14" s="1">
        <v>1.992</v>
      </c>
      <c r="S14" s="1">
        <v>2E-3</v>
      </c>
      <c r="T14" s="1">
        <v>2.1999999999999999E-2</v>
      </c>
      <c r="U14" s="1">
        <v>1.0999999999999999E-2</v>
      </c>
      <c r="V14" s="1">
        <v>0</v>
      </c>
      <c r="W14" s="1">
        <v>0.45400000000000001</v>
      </c>
      <c r="X14" s="1">
        <v>1.4999999999999999E-2</v>
      </c>
      <c r="Y14" s="1">
        <v>0.76300000000000001</v>
      </c>
      <c r="Z14" s="1">
        <v>0.72399999999999998</v>
      </c>
      <c r="AA14" s="1">
        <v>1.2999999999999999E-2</v>
      </c>
      <c r="AB14" s="1">
        <v>0</v>
      </c>
      <c r="AC14" s="1">
        <v>3.996</v>
      </c>
      <c r="AD14" s="2">
        <v>37.014314928425357</v>
      </c>
      <c r="AE14" s="2">
        <v>39.008179959100211</v>
      </c>
      <c r="AF14" s="2">
        <v>23.977505112474439</v>
      </c>
      <c r="AG14" s="2">
        <f>Y14/(Y14+W14)*100</f>
        <v>62.69515201314708</v>
      </c>
      <c r="AH14" s="2">
        <f>V14/(V14+W14)</f>
        <v>0</v>
      </c>
      <c r="AI14" s="2">
        <v>0.42484662576687116</v>
      </c>
      <c r="AJ14" s="2">
        <v>0.37014314928425357</v>
      </c>
      <c r="AL14" s="1">
        <v>0.26869978776863229</v>
      </c>
      <c r="AM14" s="1">
        <v>1367.623401545424</v>
      </c>
      <c r="AN14" s="1">
        <v>1403.214599609375</v>
      </c>
      <c r="AO14" s="1">
        <v>0.66314858198165894</v>
      </c>
      <c r="AP14" s="1">
        <v>1356.645629882812</v>
      </c>
      <c r="AQ14" s="1">
        <v>1400.1783236847371</v>
      </c>
      <c r="AR14" s="1">
        <v>1411.5689499327691</v>
      </c>
      <c r="AS14" s="1">
        <v>1.608935594558716</v>
      </c>
      <c r="AT14" s="1">
        <v>0.88164407018939528</v>
      </c>
      <c r="AU14" s="1">
        <v>2.2810593238371362</v>
      </c>
      <c r="AV14" s="1">
        <v>0</v>
      </c>
    </row>
    <row r="15" spans="1:48" s="1" customFormat="1" x14ac:dyDescent="0.3">
      <c r="A15" s="1">
        <v>2</v>
      </c>
      <c r="B15" s="1">
        <v>52.036999999999999</v>
      </c>
      <c r="C15" s="1">
        <v>0.13800000000000001</v>
      </c>
      <c r="D15" s="1">
        <v>0.56100000000000005</v>
      </c>
      <c r="E15" s="1">
        <v>0.36699999999999999</v>
      </c>
      <c r="F15" s="1">
        <v>14.875999999999999</v>
      </c>
      <c r="G15" s="1">
        <v>0.5</v>
      </c>
      <c r="H15" s="1">
        <v>13.164</v>
      </c>
      <c r="I15" s="1">
        <v>18.327999999999999</v>
      </c>
      <c r="J15" s="1">
        <v>0.2</v>
      </c>
      <c r="K15" s="1">
        <v>0</v>
      </c>
      <c r="L15" s="1">
        <v>0</v>
      </c>
      <c r="M15" s="1">
        <v>0</v>
      </c>
      <c r="N15" s="1">
        <f>SUM(B15:M15)</f>
        <v>100.17100000000001</v>
      </c>
      <c r="O15" s="1" t="s">
        <v>87</v>
      </c>
      <c r="P15" t="str" cm="1">
        <f t="array" ref="P15">_xlfn.IFS(A15=2,"Core",A15=1,"Rim",TRUE,"Mantle")</f>
        <v>Core</v>
      </c>
      <c r="Q15" s="1" t="s">
        <v>52</v>
      </c>
      <c r="R15" s="1">
        <v>1.9710000000000001</v>
      </c>
      <c r="S15" s="1">
        <v>4.0000000000000001E-3</v>
      </c>
      <c r="T15" s="1">
        <v>2.5000000000000001E-2</v>
      </c>
      <c r="U15" s="1">
        <v>1.0999999999999999E-2</v>
      </c>
      <c r="V15" s="1">
        <v>2.9000000000000001E-2</v>
      </c>
      <c r="W15" s="1">
        <v>0.443</v>
      </c>
      <c r="X15" s="1">
        <v>1.6E-2</v>
      </c>
      <c r="Y15" s="1">
        <v>0.74299999999999999</v>
      </c>
      <c r="Z15" s="1">
        <v>0.74399999999999999</v>
      </c>
      <c r="AA15" s="1">
        <v>1.4999999999999999E-2</v>
      </c>
      <c r="AB15" s="1">
        <v>0</v>
      </c>
      <c r="AC15" s="1">
        <v>4</v>
      </c>
      <c r="AD15" s="2">
        <v>37.670886075949369</v>
      </c>
      <c r="AE15" s="2">
        <v>37.620253164556964</v>
      </c>
      <c r="AF15" s="2">
        <v>24.708860759493675</v>
      </c>
      <c r="AG15" s="2">
        <f>Y15/(Y15+W15)*100</f>
        <v>62.647554806070829</v>
      </c>
      <c r="AH15" s="2">
        <f>V15/(V15+W15)</f>
        <v>6.1440677966101691E-2</v>
      </c>
      <c r="AI15" s="2">
        <v>0.43544303797468359</v>
      </c>
      <c r="AJ15" s="2">
        <v>0.37670886075949367</v>
      </c>
      <c r="AL15" s="1">
        <v>-1.231252662420744</v>
      </c>
      <c r="AM15" s="1">
        <v>1350.8877452344429</v>
      </c>
      <c r="AN15" s="1">
        <v>1393.746337890625</v>
      </c>
      <c r="AO15" s="1">
        <v>0.78285485506057739</v>
      </c>
      <c r="AP15" s="1">
        <v>1342.079223632812</v>
      </c>
      <c r="AQ15" s="1">
        <v>1333.368818125906</v>
      </c>
      <c r="AR15" s="1">
        <v>1333.9553639522669</v>
      </c>
      <c r="AS15" s="1">
        <v>1.289453506469727</v>
      </c>
      <c r="AT15" s="1">
        <v>-6.4104116585349402</v>
      </c>
      <c r="AU15" s="1">
        <v>-6.3379476270585524</v>
      </c>
      <c r="AV15" s="1">
        <v>1</v>
      </c>
    </row>
    <row r="16" spans="1:48" s="1" customFormat="1" x14ac:dyDescent="0.3">
      <c r="A16" s="1">
        <v>2</v>
      </c>
      <c r="B16" s="1">
        <v>52.822000000000003</v>
      </c>
      <c r="C16" s="1">
        <v>0.26900000000000002</v>
      </c>
      <c r="D16" s="1">
        <v>0.91100000000000003</v>
      </c>
      <c r="E16" s="1">
        <v>0.379</v>
      </c>
      <c r="F16" s="1">
        <v>14.182</v>
      </c>
      <c r="G16" s="1">
        <v>0.45400000000000001</v>
      </c>
      <c r="H16" s="1">
        <v>13.266999999999999</v>
      </c>
      <c r="I16" s="1">
        <v>18.521000000000001</v>
      </c>
      <c r="J16" s="1">
        <v>0.186</v>
      </c>
      <c r="K16" s="1">
        <v>0</v>
      </c>
      <c r="L16" s="1">
        <v>0</v>
      </c>
      <c r="M16" s="1">
        <v>0</v>
      </c>
      <c r="N16" s="1">
        <f>SUM(B16:M16)</f>
        <v>100.991</v>
      </c>
      <c r="O16" s="1" t="s">
        <v>87</v>
      </c>
      <c r="P16" t="str" cm="1">
        <f t="array" ref="P16">_xlfn.IFS(A16=2,"Core",A16=1,"Rim",TRUE,"Mantle")</f>
        <v>Core</v>
      </c>
      <c r="Q16" s="1" t="s">
        <v>52</v>
      </c>
      <c r="R16" s="1">
        <v>1.9790000000000001</v>
      </c>
      <c r="S16" s="1">
        <v>8.0000000000000002E-3</v>
      </c>
      <c r="T16" s="1">
        <v>0.04</v>
      </c>
      <c r="U16" s="1">
        <v>1.0999999999999999E-2</v>
      </c>
      <c r="V16" s="1">
        <v>0</v>
      </c>
      <c r="W16" s="1">
        <v>0.44400000000000001</v>
      </c>
      <c r="X16" s="1">
        <v>1.4E-2</v>
      </c>
      <c r="Y16" s="1">
        <v>0.74099999999999999</v>
      </c>
      <c r="Z16" s="1">
        <v>0.74299999999999999</v>
      </c>
      <c r="AA16" s="1">
        <v>1.4E-2</v>
      </c>
      <c r="AB16" s="1">
        <v>0</v>
      </c>
      <c r="AC16" s="1">
        <v>3.9950000000000001</v>
      </c>
      <c r="AD16" s="2">
        <v>38.259526261585997</v>
      </c>
      <c r="AE16" s="2">
        <v>38.15653964984552</v>
      </c>
      <c r="AF16" s="2">
        <v>23.58393408856849</v>
      </c>
      <c r="AG16" s="2">
        <f>Y16/(Y16+W16)*100</f>
        <v>62.531645569620252</v>
      </c>
      <c r="AH16" s="2">
        <f>V16/(V16+W16)</f>
        <v>0</v>
      </c>
      <c r="AI16" s="2">
        <v>0.42713697219361491</v>
      </c>
      <c r="AJ16" s="2">
        <v>0.38259526261585997</v>
      </c>
      <c r="AL16" s="1">
        <v>0.46436569774054698</v>
      </c>
      <c r="AM16" s="1">
        <v>1366.726786147505</v>
      </c>
      <c r="AN16" s="1">
        <v>1383.373779296875</v>
      </c>
      <c r="AO16" s="1">
        <v>0.93614321947097778</v>
      </c>
      <c r="AP16" s="1">
        <v>1350.243408203125</v>
      </c>
      <c r="AQ16" s="1">
        <v>1401.800081350706</v>
      </c>
      <c r="AR16" s="1">
        <v>1408.7820650976389</v>
      </c>
      <c r="AS16" s="1">
        <v>1.2320437431335449</v>
      </c>
      <c r="AT16" s="1">
        <v>1.5398508732150731</v>
      </c>
      <c r="AU16" s="1">
        <v>2.3999206326156011</v>
      </c>
      <c r="AV16" s="1">
        <v>0</v>
      </c>
    </row>
    <row r="17" spans="1:48" s="1" customFormat="1" x14ac:dyDescent="0.3">
      <c r="A17" s="1">
        <v>2</v>
      </c>
      <c r="B17" s="1">
        <v>52.579000000000001</v>
      </c>
      <c r="C17" s="1">
        <v>0.19</v>
      </c>
      <c r="D17" s="1">
        <v>0.876</v>
      </c>
      <c r="E17" s="1">
        <v>0.39200000000000002</v>
      </c>
      <c r="F17" s="1">
        <v>14.388999999999999</v>
      </c>
      <c r="G17" s="1">
        <v>0.45100000000000001</v>
      </c>
      <c r="H17" s="1">
        <v>13.406000000000001</v>
      </c>
      <c r="I17" s="1">
        <v>18.064</v>
      </c>
      <c r="J17" s="1">
        <v>0.24299999999999999</v>
      </c>
      <c r="K17" s="1">
        <v>0</v>
      </c>
      <c r="L17" s="1">
        <v>0</v>
      </c>
      <c r="M17" s="1">
        <v>0</v>
      </c>
      <c r="N17" s="1">
        <v>100.59</v>
      </c>
      <c r="O17" s="1" t="s">
        <v>89</v>
      </c>
      <c r="P17" t="str" cm="1">
        <f t="array" ref="P17">_xlfn.IFS(A17=2,"Core",A17=1,"Rim",TRUE,"Mantle")</f>
        <v>Core</v>
      </c>
      <c r="Q17" s="1" t="s">
        <v>52</v>
      </c>
      <c r="R17" s="1">
        <v>1.9790000000000001</v>
      </c>
      <c r="S17" s="1">
        <v>5.0000000000000001E-3</v>
      </c>
      <c r="T17" s="1">
        <v>3.9E-2</v>
      </c>
      <c r="U17" s="1">
        <v>1.2E-2</v>
      </c>
      <c r="V17" s="1">
        <v>0</v>
      </c>
      <c r="W17" s="1">
        <v>0.45300000000000001</v>
      </c>
      <c r="X17" s="1">
        <v>1.4E-2</v>
      </c>
      <c r="Y17" s="1">
        <v>0.752</v>
      </c>
      <c r="Z17" s="1">
        <v>0.72799999999999998</v>
      </c>
      <c r="AA17" s="1">
        <v>1.7999999999999999E-2</v>
      </c>
      <c r="AB17" s="1">
        <v>0</v>
      </c>
      <c r="AC17" s="1">
        <v>4</v>
      </c>
      <c r="AD17" s="2">
        <v>37.390857729840782</v>
      </c>
      <c r="AE17" s="2">
        <v>38.623523369286083</v>
      </c>
      <c r="AF17" s="2">
        <v>23.985618900873142</v>
      </c>
      <c r="AG17" s="2">
        <v>62.406639004149376</v>
      </c>
      <c r="AH17" s="2">
        <v>0</v>
      </c>
      <c r="AI17" s="2">
        <v>0.42681047765793534</v>
      </c>
      <c r="AJ17" s="2">
        <v>0.37390857729840782</v>
      </c>
      <c r="AL17" s="1">
        <v>1.0315271938316</v>
      </c>
      <c r="AM17" s="1">
        <v>1372.531093608585</v>
      </c>
      <c r="AN17" s="1">
        <v>1381.03564453125</v>
      </c>
      <c r="AO17" s="1">
        <v>1.165265679359436</v>
      </c>
      <c r="AP17" s="1">
        <v>1354.932373046875</v>
      </c>
      <c r="AQ17" s="1">
        <v>1406.080440375081</v>
      </c>
      <c r="AR17" s="1">
        <v>1416.570084327017</v>
      </c>
      <c r="AS17" s="1">
        <v>1.4522895812988279</v>
      </c>
      <c r="AT17" s="1">
        <v>1.9876313793938609</v>
      </c>
      <c r="AU17" s="1">
        <v>3.279196267202046</v>
      </c>
      <c r="AV17" s="1">
        <v>1</v>
      </c>
    </row>
    <row r="18" spans="1:48" s="1" customFormat="1" x14ac:dyDescent="0.3">
      <c r="A18" s="1">
        <v>2</v>
      </c>
      <c r="B18" s="1">
        <v>52.368000000000002</v>
      </c>
      <c r="C18" s="1">
        <v>0.38</v>
      </c>
      <c r="D18" s="1">
        <v>0.84199999999999997</v>
      </c>
      <c r="E18" s="1">
        <v>0.36799999999999999</v>
      </c>
      <c r="F18" s="1">
        <v>14.329000000000001</v>
      </c>
      <c r="G18" s="1">
        <v>0.52700000000000002</v>
      </c>
      <c r="H18" s="1">
        <v>13.102</v>
      </c>
      <c r="I18" s="1">
        <v>18.715</v>
      </c>
      <c r="J18" s="1">
        <v>0.20899999999999999</v>
      </c>
      <c r="K18" s="1">
        <v>0</v>
      </c>
      <c r="L18" s="1">
        <v>0</v>
      </c>
      <c r="M18" s="1">
        <v>0</v>
      </c>
      <c r="N18" s="1">
        <v>100.84000000000002</v>
      </c>
      <c r="O18" s="1" t="s">
        <v>89</v>
      </c>
      <c r="P18" t="str" cm="1">
        <f t="array" ref="P18">_xlfn.IFS(A18=2,"Core",A18=1,"Rim",TRUE,"Mantle")</f>
        <v>Core</v>
      </c>
      <c r="Q18" s="1" t="s">
        <v>52</v>
      </c>
      <c r="R18" s="1">
        <v>1.97</v>
      </c>
      <c r="S18" s="1">
        <v>1.0999999999999999E-2</v>
      </c>
      <c r="T18" s="1">
        <v>3.6999999999999998E-2</v>
      </c>
      <c r="U18" s="1">
        <v>1.0999999999999999E-2</v>
      </c>
      <c r="V18" s="1">
        <v>6.0000000000000001E-3</v>
      </c>
      <c r="W18" s="1">
        <v>0.44400000000000001</v>
      </c>
      <c r="X18" s="1">
        <v>1.7000000000000001E-2</v>
      </c>
      <c r="Y18" s="1">
        <v>0.73399999999999999</v>
      </c>
      <c r="Z18" s="1">
        <v>0.754</v>
      </c>
      <c r="AA18" s="1">
        <v>1.4999999999999999E-2</v>
      </c>
      <c r="AB18" s="1">
        <v>0</v>
      </c>
      <c r="AC18" s="1">
        <v>4</v>
      </c>
      <c r="AD18" s="2">
        <v>38.567774936061383</v>
      </c>
      <c r="AE18" s="2">
        <v>37.544757033248075</v>
      </c>
      <c r="AF18" s="2">
        <v>23.887468030690538</v>
      </c>
      <c r="AG18" s="2">
        <v>62.308998302207129</v>
      </c>
      <c r="AH18" s="2">
        <v>1.3333333333333332E-2</v>
      </c>
      <c r="AI18" s="2">
        <v>0.43171355498721231</v>
      </c>
      <c r="AJ18" s="2">
        <v>0.38567774936061383</v>
      </c>
      <c r="AL18" s="1">
        <v>-0.45664906899840929</v>
      </c>
      <c r="AM18" s="1">
        <v>1351.861783062182</v>
      </c>
      <c r="AN18" s="1">
        <v>1378.005615234375</v>
      </c>
      <c r="AO18" s="1">
        <v>0.79635995626449585</v>
      </c>
      <c r="AP18" s="1">
        <v>1344.634155273438</v>
      </c>
      <c r="AQ18" s="1">
        <v>1376.6161861512351</v>
      </c>
      <c r="AR18" s="1">
        <v>1382.4140569113049</v>
      </c>
      <c r="AS18" s="1">
        <v>1.299395799636841</v>
      </c>
      <c r="AT18" s="1">
        <v>-0.91656755738722495</v>
      </c>
      <c r="AU18" s="1">
        <v>-0.19964168777292099</v>
      </c>
      <c r="AV18" s="1">
        <v>1</v>
      </c>
    </row>
    <row r="19" spans="1:48" s="1" customFormat="1" x14ac:dyDescent="0.3">
      <c r="A19" s="1">
        <v>2</v>
      </c>
      <c r="B19" s="1">
        <v>52.786000000000001</v>
      </c>
      <c r="C19" s="1">
        <v>0.129</v>
      </c>
      <c r="D19" s="1">
        <v>0.47099999999999997</v>
      </c>
      <c r="E19" s="1">
        <v>0.432</v>
      </c>
      <c r="F19" s="1">
        <v>14.811</v>
      </c>
      <c r="G19" s="1">
        <v>0.45100000000000001</v>
      </c>
      <c r="H19" s="1">
        <v>13.526999999999999</v>
      </c>
      <c r="I19" s="1">
        <v>18.155000000000001</v>
      </c>
      <c r="J19" s="1">
        <v>0.17599999999999999</v>
      </c>
      <c r="K19" s="1">
        <v>0</v>
      </c>
      <c r="L19" s="1">
        <v>0</v>
      </c>
      <c r="M19" s="1">
        <v>0</v>
      </c>
      <c r="N19" s="1">
        <f>SUM(B19:M19)</f>
        <v>100.93799999999999</v>
      </c>
      <c r="O19" s="1" t="s">
        <v>87</v>
      </c>
      <c r="P19" t="str" cm="1">
        <f t="array" ref="P19">_xlfn.IFS(A19=2,"Core",A19=1,"Rim",TRUE,"Mantle")</f>
        <v>Core</v>
      </c>
      <c r="Q19" s="1" t="s">
        <v>52</v>
      </c>
      <c r="R19" s="1">
        <v>1.9830000000000001</v>
      </c>
      <c r="S19" s="1">
        <v>4.0000000000000001E-3</v>
      </c>
      <c r="T19" s="1">
        <v>2.1000000000000001E-2</v>
      </c>
      <c r="U19" s="1">
        <v>1.2999999999999999E-2</v>
      </c>
      <c r="V19" s="1">
        <v>7.0000000000000001E-3</v>
      </c>
      <c r="W19" s="1">
        <v>0.45800000000000002</v>
      </c>
      <c r="X19" s="1">
        <v>1.4E-2</v>
      </c>
      <c r="Y19" s="1">
        <v>0.75700000000000001</v>
      </c>
      <c r="Z19" s="1">
        <v>0.73099999999999998</v>
      </c>
      <c r="AA19" s="1">
        <v>1.2999999999999999E-2</v>
      </c>
      <c r="AB19" s="1">
        <v>0</v>
      </c>
      <c r="AC19" s="1">
        <v>4</v>
      </c>
      <c r="AD19" s="2">
        <v>37.163192679206915</v>
      </c>
      <c r="AE19" s="2">
        <v>38.485002541942052</v>
      </c>
      <c r="AF19" s="2">
        <v>24.351804778851047</v>
      </c>
      <c r="AG19" s="2">
        <f>Y19/(Y19+W19)*100</f>
        <v>62.304526748971192</v>
      </c>
      <c r="AH19" s="2">
        <f>V19/(V19+W19)</f>
        <v>1.5053763440860214E-2</v>
      </c>
      <c r="AI19" s="2">
        <v>0.42933401118454506</v>
      </c>
      <c r="AJ19" s="2">
        <v>0.37163192679206913</v>
      </c>
      <c r="AL19" s="1">
        <v>-0.74499174237708132</v>
      </c>
      <c r="AM19" s="1">
        <v>1361.4831021912951</v>
      </c>
      <c r="AN19" s="1">
        <v>1408.468383789062</v>
      </c>
      <c r="AO19" s="1">
        <v>0.72749680280685425</v>
      </c>
      <c r="AP19" s="1">
        <v>1357.98779296875</v>
      </c>
      <c r="AQ19" s="1">
        <v>1371.0116314182019</v>
      </c>
      <c r="AR19" s="1">
        <v>1376.8405538877109</v>
      </c>
      <c r="AS19" s="1">
        <v>1.338220596313477</v>
      </c>
      <c r="AT19" s="1">
        <v>-2.1698049772876402</v>
      </c>
      <c r="AU19" s="1">
        <v>-1.451421245533691</v>
      </c>
      <c r="AV19" s="1">
        <v>1</v>
      </c>
    </row>
    <row r="20" spans="1:48" s="1" customFormat="1" x14ac:dyDescent="0.3">
      <c r="A20" s="1">
        <v>2</v>
      </c>
      <c r="B20" s="1">
        <v>52.948</v>
      </c>
      <c r="C20" s="1">
        <v>6.5000000000000002E-2</v>
      </c>
      <c r="D20" s="1">
        <v>0.46400000000000002</v>
      </c>
      <c r="E20" s="1">
        <v>0.44</v>
      </c>
      <c r="F20" s="1">
        <v>14.397</v>
      </c>
      <c r="G20" s="1">
        <v>0.51200000000000001</v>
      </c>
      <c r="H20" s="1">
        <v>13.324999999999999</v>
      </c>
      <c r="I20" s="1">
        <v>18.41</v>
      </c>
      <c r="J20" s="1">
        <v>0.184</v>
      </c>
      <c r="K20" s="1">
        <v>0</v>
      </c>
      <c r="L20" s="1">
        <v>0</v>
      </c>
      <c r="M20" s="1">
        <v>0</v>
      </c>
      <c r="N20" s="1">
        <v>100.74499999999999</v>
      </c>
      <c r="O20" s="1" t="s">
        <v>88</v>
      </c>
      <c r="P20" t="str" cm="1">
        <f t="array" ref="P20">_xlfn.IFS(A20=2,"Core",A20=1,"Rim",TRUE,"Mantle")</f>
        <v>Core</v>
      </c>
      <c r="Q20" s="1" t="s">
        <v>52</v>
      </c>
      <c r="R20" s="1">
        <v>1.9910000000000001</v>
      </c>
      <c r="S20" s="1">
        <v>2E-3</v>
      </c>
      <c r="T20" s="1">
        <v>2.1000000000000001E-2</v>
      </c>
      <c r="U20" s="1">
        <v>1.2999999999999999E-2</v>
      </c>
      <c r="V20" s="1">
        <v>0</v>
      </c>
      <c r="W20" s="1">
        <v>0.45300000000000001</v>
      </c>
      <c r="X20" s="1">
        <v>1.6E-2</v>
      </c>
      <c r="Y20" s="1">
        <v>0.747</v>
      </c>
      <c r="Z20" s="1">
        <v>0.74199999999999999</v>
      </c>
      <c r="AA20" s="1">
        <v>1.2999999999999999E-2</v>
      </c>
      <c r="AB20" s="1">
        <v>0</v>
      </c>
      <c r="AC20" s="1">
        <v>3.9969999999999999</v>
      </c>
      <c r="AD20" s="2">
        <v>37.895812053115421</v>
      </c>
      <c r="AE20" s="2">
        <v>38.151174668028595</v>
      </c>
      <c r="AF20" s="2">
        <v>23.953013278855977</v>
      </c>
      <c r="AG20" s="2">
        <v>62.250000000000007</v>
      </c>
      <c r="AH20" s="2">
        <v>0</v>
      </c>
      <c r="AI20" s="2">
        <v>0.42900919305413687</v>
      </c>
      <c r="AJ20" s="2">
        <v>0.37895812053115419</v>
      </c>
      <c r="AL20" s="1">
        <v>-6.03920680894241E-2</v>
      </c>
      <c r="AM20" s="1">
        <v>1361.072284228612</v>
      </c>
      <c r="AN20" s="1">
        <v>1416.876220703125</v>
      </c>
      <c r="AO20" s="1">
        <v>0.77646702527999878</v>
      </c>
      <c r="AP20" s="1">
        <v>1350.2294921875</v>
      </c>
      <c r="AQ20" s="1">
        <v>1392.5926396505799</v>
      </c>
      <c r="AR20" s="1">
        <v>1404.629529206594</v>
      </c>
      <c r="AS20" s="1">
        <v>2.2248599529266362</v>
      </c>
      <c r="AT20" s="1">
        <v>9.5124497358028748E-2</v>
      </c>
      <c r="AU20" s="1">
        <v>1.57519460740869</v>
      </c>
      <c r="AV20" s="1">
        <v>1</v>
      </c>
    </row>
    <row r="21" spans="1:48" s="1" customFormat="1" x14ac:dyDescent="0.3">
      <c r="A21" s="1">
        <v>2</v>
      </c>
      <c r="B21" s="1">
        <v>52.874000000000002</v>
      </c>
      <c r="C21" s="1">
        <v>0.27200000000000002</v>
      </c>
      <c r="D21" s="1">
        <v>0.79</v>
      </c>
      <c r="E21" s="1">
        <v>0.32900000000000001</v>
      </c>
      <c r="F21" s="1">
        <v>14.574</v>
      </c>
      <c r="G21" s="1">
        <v>0.53700000000000003</v>
      </c>
      <c r="H21" s="1">
        <v>13.337999999999999</v>
      </c>
      <c r="I21" s="1">
        <v>17.760000000000002</v>
      </c>
      <c r="J21" s="1">
        <v>0.193</v>
      </c>
      <c r="K21" s="1">
        <v>0</v>
      </c>
      <c r="L21" s="1">
        <v>0</v>
      </c>
      <c r="M21" s="1">
        <v>0</v>
      </c>
      <c r="N21" s="1">
        <f>SUM(B21:M21)</f>
        <v>100.667</v>
      </c>
      <c r="O21" s="1" t="s">
        <v>87</v>
      </c>
      <c r="P21" t="str" cm="1">
        <f t="array" ref="P21">_xlfn.IFS(A21=2,"Core",A21=1,"Rim",TRUE,"Mantle")</f>
        <v>Core</v>
      </c>
      <c r="Q21" s="1" t="s">
        <v>52</v>
      </c>
      <c r="R21" s="1">
        <v>1.9870000000000001</v>
      </c>
      <c r="S21" s="1">
        <v>8.0000000000000002E-3</v>
      </c>
      <c r="T21" s="1">
        <v>3.5000000000000003E-2</v>
      </c>
      <c r="U21" s="1">
        <v>0.01</v>
      </c>
      <c r="V21" s="1">
        <v>0</v>
      </c>
      <c r="W21" s="1">
        <v>0.45800000000000002</v>
      </c>
      <c r="X21" s="1">
        <v>1.7000000000000001E-2</v>
      </c>
      <c r="Y21" s="1">
        <v>0.747</v>
      </c>
      <c r="Z21" s="1">
        <v>0.71499999999999997</v>
      </c>
      <c r="AA21" s="1">
        <v>1.4E-2</v>
      </c>
      <c r="AB21" s="1">
        <v>0</v>
      </c>
      <c r="AC21" s="1">
        <v>3.99</v>
      </c>
      <c r="AD21" s="2">
        <v>36.912751677852349</v>
      </c>
      <c r="AE21" s="2">
        <v>38.564790913784194</v>
      </c>
      <c r="AF21" s="2">
        <v>24.522457408363447</v>
      </c>
      <c r="AG21" s="2">
        <f>Y21/(Y21+W21)*100</f>
        <v>61.991701244813271</v>
      </c>
      <c r="AH21" s="2">
        <f>V21/(V21+W21)</f>
        <v>0</v>
      </c>
      <c r="AI21" s="2">
        <v>0.42978833247289622</v>
      </c>
      <c r="AJ21" s="2">
        <v>0.36912751677852351</v>
      </c>
      <c r="AL21" s="1">
        <v>1.1758107042641019</v>
      </c>
      <c r="AM21" s="1">
        <v>1365.6270373432999</v>
      </c>
      <c r="AN21" s="1">
        <v>1366.090087890625</v>
      </c>
      <c r="AO21" s="1">
        <v>0.74178045988082886</v>
      </c>
      <c r="AP21" s="1">
        <v>1339.663818359375</v>
      </c>
      <c r="AQ21" s="1">
        <v>1408.4651368530431</v>
      </c>
      <c r="AR21" s="1">
        <v>1413.427478405803</v>
      </c>
      <c r="AS21" s="1">
        <v>1.1998471021652219</v>
      </c>
      <c r="AT21" s="1">
        <v>2.4549630878036619</v>
      </c>
      <c r="AU21" s="1">
        <v>3.0665764083100409</v>
      </c>
      <c r="AV21" s="1">
        <v>0</v>
      </c>
    </row>
    <row r="22" spans="1:48" s="1" customFormat="1" x14ac:dyDescent="0.3">
      <c r="A22" s="1">
        <v>2</v>
      </c>
      <c r="B22" s="1">
        <v>52.456000000000003</v>
      </c>
      <c r="C22" s="1">
        <v>0.22900000000000001</v>
      </c>
      <c r="D22" s="1">
        <v>0.78900000000000003</v>
      </c>
      <c r="E22" s="1">
        <v>0.46700000000000003</v>
      </c>
      <c r="F22" s="1">
        <v>14.462</v>
      </c>
      <c r="G22" s="1">
        <v>0.47</v>
      </c>
      <c r="H22" s="1">
        <v>13.212999999999999</v>
      </c>
      <c r="I22" s="1">
        <v>18.306000000000001</v>
      </c>
      <c r="J22" s="1">
        <v>0.183</v>
      </c>
      <c r="K22" s="1">
        <v>0</v>
      </c>
      <c r="L22" s="1">
        <v>0</v>
      </c>
      <c r="M22" s="1">
        <v>0</v>
      </c>
      <c r="N22" s="1">
        <f>SUM(B22:M22)</f>
        <v>100.575</v>
      </c>
      <c r="O22" s="1" t="s">
        <v>87</v>
      </c>
      <c r="P22" t="str" cm="1">
        <f t="array" ref="P22">_xlfn.IFS(A22=2,"Core",A22=1,"Rim",TRUE,"Mantle")</f>
        <v>Core</v>
      </c>
      <c r="Q22" s="1" t="s">
        <v>52</v>
      </c>
      <c r="R22" s="1">
        <v>1.9770000000000001</v>
      </c>
      <c r="S22" s="1">
        <v>6.0000000000000001E-3</v>
      </c>
      <c r="T22" s="1">
        <v>3.5000000000000003E-2</v>
      </c>
      <c r="U22" s="1">
        <v>1.4E-2</v>
      </c>
      <c r="V22" s="1">
        <v>0</v>
      </c>
      <c r="W22" s="1">
        <v>0.45600000000000002</v>
      </c>
      <c r="X22" s="1">
        <v>1.4999999999999999E-2</v>
      </c>
      <c r="Y22" s="1">
        <v>0.74199999999999999</v>
      </c>
      <c r="Z22" s="1">
        <v>0.73899999999999999</v>
      </c>
      <c r="AA22" s="1">
        <v>1.2999999999999999E-2</v>
      </c>
      <c r="AB22" s="1">
        <v>0</v>
      </c>
      <c r="AC22" s="1">
        <v>3.9990000000000001</v>
      </c>
      <c r="AD22" s="2">
        <v>37.858606557377051</v>
      </c>
      <c r="AE22" s="2">
        <v>38.01229508196721</v>
      </c>
      <c r="AF22" s="2">
        <v>24.129098360655739</v>
      </c>
      <c r="AG22" s="2">
        <f>Y22/(Y22+W22)*100</f>
        <v>61.936560934891482</v>
      </c>
      <c r="AH22" s="2">
        <f>V22/(V22+W22)</f>
        <v>0</v>
      </c>
      <c r="AI22" s="2">
        <v>0.43058401639344268</v>
      </c>
      <c r="AJ22" s="2">
        <v>0.3785860655737705</v>
      </c>
      <c r="AL22" s="1">
        <v>-1.9920463694276691E-2</v>
      </c>
      <c r="AM22" s="1">
        <v>1361.414245042859</v>
      </c>
      <c r="AN22" s="1">
        <v>1392.861083984375</v>
      </c>
      <c r="AO22" s="1">
        <v>0.84639698266983032</v>
      </c>
      <c r="AP22" s="1">
        <v>1364.703369140625</v>
      </c>
      <c r="AQ22" s="1">
        <v>1391.206725685832</v>
      </c>
      <c r="AR22" s="1">
        <v>1401.990524226343</v>
      </c>
      <c r="AS22" s="1">
        <v>1.5297073125839229</v>
      </c>
      <c r="AT22" s="1">
        <v>0.40546946088306868</v>
      </c>
      <c r="AU22" s="1">
        <v>1.7351845760727991</v>
      </c>
      <c r="AV22" s="1">
        <v>1</v>
      </c>
    </row>
    <row r="23" spans="1:48" s="1" customFormat="1" x14ac:dyDescent="0.3">
      <c r="A23" s="1">
        <v>2</v>
      </c>
      <c r="B23" s="1">
        <v>52.292000000000002</v>
      </c>
      <c r="C23" s="1">
        <v>0.24</v>
      </c>
      <c r="D23" s="1">
        <v>0.88400000000000001</v>
      </c>
      <c r="E23" s="1">
        <v>0.36599999999999999</v>
      </c>
      <c r="F23" s="1">
        <v>14.803000000000001</v>
      </c>
      <c r="G23" s="1">
        <v>0.47699999999999998</v>
      </c>
      <c r="H23" s="1">
        <v>13.308</v>
      </c>
      <c r="I23" s="1">
        <v>17.738</v>
      </c>
      <c r="J23" s="1">
        <v>0.254</v>
      </c>
      <c r="K23" s="1">
        <v>0</v>
      </c>
      <c r="L23" s="1">
        <v>0</v>
      </c>
      <c r="M23" s="1">
        <v>0</v>
      </c>
      <c r="N23" s="1">
        <f>SUM(B23:M23)</f>
        <v>100.36200000000001</v>
      </c>
      <c r="O23" s="1" t="s">
        <v>87</v>
      </c>
      <c r="P23" t="str" cm="1">
        <f t="array" ref="P23">_xlfn.IFS(A23=2,"Core",A23=1,"Rim",TRUE,"Mantle")</f>
        <v>Core</v>
      </c>
      <c r="Q23" s="1" t="s">
        <v>52</v>
      </c>
      <c r="R23" s="1">
        <v>1.9750000000000001</v>
      </c>
      <c r="S23" s="1">
        <v>7.0000000000000001E-3</v>
      </c>
      <c r="T23" s="1">
        <v>3.9E-2</v>
      </c>
      <c r="U23" s="1">
        <v>1.0999999999999999E-2</v>
      </c>
      <c r="V23" s="1">
        <v>5.0000000000000001E-3</v>
      </c>
      <c r="W23" s="1">
        <v>0.46200000000000002</v>
      </c>
      <c r="X23" s="1">
        <v>1.4999999999999999E-2</v>
      </c>
      <c r="Y23" s="1">
        <v>0.749</v>
      </c>
      <c r="Z23" s="1">
        <v>0.71799999999999997</v>
      </c>
      <c r="AA23" s="1">
        <v>1.9E-2</v>
      </c>
      <c r="AB23" s="1">
        <v>0</v>
      </c>
      <c r="AC23" s="1">
        <v>4</v>
      </c>
      <c r="AD23" s="2">
        <v>36.839404822986147</v>
      </c>
      <c r="AE23" s="2">
        <v>38.429964084145709</v>
      </c>
      <c r="AF23" s="2">
        <v>24.730631092868137</v>
      </c>
      <c r="AG23" s="2">
        <f>Y23/(Y23+W23)*100</f>
        <v>61.849710982658955</v>
      </c>
      <c r="AH23" s="2">
        <f>V23/(V23+W23)</f>
        <v>1.0706638115631691E-2</v>
      </c>
      <c r="AI23" s="2">
        <v>0.43150333504361216</v>
      </c>
      <c r="AJ23" s="2">
        <v>0.36839404822986149</v>
      </c>
      <c r="AL23" s="1">
        <v>1.077560695644642</v>
      </c>
      <c r="AM23" s="1">
        <v>1368.4719589291101</v>
      </c>
      <c r="AN23" s="1">
        <v>1364.378540039062</v>
      </c>
      <c r="AO23" s="1">
        <v>1.523739337921143</v>
      </c>
      <c r="AP23" s="1">
        <v>1353.826293945312</v>
      </c>
      <c r="AQ23" s="1">
        <v>1401.476957551148</v>
      </c>
      <c r="AR23" s="1">
        <v>1408.2842881451679</v>
      </c>
      <c r="AS23" s="1">
        <v>1.3176835775375371</v>
      </c>
      <c r="AT23" s="1">
        <v>1.8754991133787371</v>
      </c>
      <c r="AU23" s="1">
        <v>2.7158780378072289</v>
      </c>
      <c r="AV23" s="1">
        <v>1</v>
      </c>
    </row>
    <row r="24" spans="1:48" s="1" customFormat="1" x14ac:dyDescent="0.3">
      <c r="A24" s="1">
        <v>2</v>
      </c>
      <c r="B24" s="1">
        <v>53.058999999999997</v>
      </c>
      <c r="C24" s="1">
        <v>0.14499999999999999</v>
      </c>
      <c r="D24" s="1">
        <v>0.56399999999999995</v>
      </c>
      <c r="E24" s="1">
        <v>0.34599999999999997</v>
      </c>
      <c r="F24" s="1">
        <v>14.875999999999999</v>
      </c>
      <c r="G24" s="1">
        <v>0.45</v>
      </c>
      <c r="H24" s="1">
        <v>13.207000000000001</v>
      </c>
      <c r="I24" s="1">
        <v>18.619</v>
      </c>
      <c r="J24" s="1">
        <v>0.16800000000000001</v>
      </c>
      <c r="K24" s="1">
        <v>0</v>
      </c>
      <c r="L24" s="1">
        <v>0</v>
      </c>
      <c r="M24" s="1">
        <v>0</v>
      </c>
      <c r="N24" s="1">
        <v>101.434</v>
      </c>
      <c r="O24" s="1" t="s">
        <v>89</v>
      </c>
      <c r="P24" t="str" cm="1">
        <f t="array" ref="P24">_xlfn.IFS(A24=2,"Core",A24=1,"Rim",TRUE,"Mantle")</f>
        <v>Core</v>
      </c>
      <c r="Q24" s="1" t="s">
        <v>52</v>
      </c>
      <c r="R24" s="1">
        <v>1.9850000000000001</v>
      </c>
      <c r="S24" s="1">
        <v>4.0000000000000001E-3</v>
      </c>
      <c r="T24" s="1">
        <v>2.5000000000000001E-2</v>
      </c>
      <c r="U24" s="1">
        <v>0.01</v>
      </c>
      <c r="V24" s="1">
        <v>0</v>
      </c>
      <c r="W24" s="1">
        <v>0.46500000000000002</v>
      </c>
      <c r="X24" s="1">
        <v>1.4E-2</v>
      </c>
      <c r="Y24" s="1">
        <v>0.73599999999999999</v>
      </c>
      <c r="Z24" s="1">
        <v>0.746</v>
      </c>
      <c r="AA24" s="1">
        <v>1.2E-2</v>
      </c>
      <c r="AB24" s="1">
        <v>0</v>
      </c>
      <c r="AC24" s="1">
        <v>3.9990000000000001</v>
      </c>
      <c r="AD24" s="2">
        <v>38.041815400305964</v>
      </c>
      <c r="AE24" s="2">
        <v>37.53187149413565</v>
      </c>
      <c r="AF24" s="2">
        <v>24.426313105558393</v>
      </c>
      <c r="AG24" s="2">
        <v>61.282264779350534</v>
      </c>
      <c r="AH24" s="2">
        <v>0</v>
      </c>
      <c r="AI24" s="2">
        <v>0.43447220805711373</v>
      </c>
      <c r="AJ24" s="2">
        <v>0.38041815400305962</v>
      </c>
      <c r="AL24" s="1">
        <v>-0.44726978984651572</v>
      </c>
      <c r="AM24" s="1">
        <v>1359.800784234194</v>
      </c>
      <c r="AN24" s="1">
        <v>1399.020629882812</v>
      </c>
      <c r="AO24" s="1">
        <v>1.011849522590637</v>
      </c>
      <c r="AP24" s="1">
        <v>1346.789672851562</v>
      </c>
      <c r="AQ24" s="1">
        <v>1383.8188260706429</v>
      </c>
      <c r="AR24" s="1">
        <v>1395.7845134946581</v>
      </c>
      <c r="AS24" s="1">
        <v>1.126553535461426</v>
      </c>
      <c r="AT24" s="1">
        <v>-0.3855605289459163</v>
      </c>
      <c r="AU24" s="1">
        <v>1.090926631917009</v>
      </c>
      <c r="AV24" s="1">
        <v>1</v>
      </c>
    </row>
    <row r="25" spans="1:48" s="1" customFormat="1" x14ac:dyDescent="0.3">
      <c r="A25" s="1">
        <v>2</v>
      </c>
      <c r="B25" s="1">
        <v>52.34</v>
      </c>
      <c r="C25" s="1">
        <v>0.186</v>
      </c>
      <c r="D25" s="1">
        <v>0.70099999999999996</v>
      </c>
      <c r="E25" s="1">
        <v>0.3</v>
      </c>
      <c r="F25" s="1">
        <v>15.628</v>
      </c>
      <c r="G25" s="1">
        <v>0.39</v>
      </c>
      <c r="H25" s="1">
        <v>12.582000000000001</v>
      </c>
      <c r="I25" s="1">
        <v>18.321999999999999</v>
      </c>
      <c r="J25" s="1">
        <v>0.20100000000000001</v>
      </c>
      <c r="K25" s="1">
        <v>0</v>
      </c>
      <c r="L25" s="1">
        <v>0</v>
      </c>
      <c r="M25" s="1">
        <v>0</v>
      </c>
      <c r="N25" s="1">
        <v>100.65</v>
      </c>
      <c r="O25" s="1" t="s">
        <v>89</v>
      </c>
      <c r="P25" t="str" cm="1">
        <f t="array" ref="P25">_xlfn.IFS(A25=2,"Core",A25=1,"Rim",TRUE,"Mantle")</f>
        <v>Core</v>
      </c>
      <c r="Q25" s="1" t="s">
        <v>52</v>
      </c>
      <c r="R25" s="1">
        <v>1.98</v>
      </c>
      <c r="S25" s="1">
        <v>5.0000000000000001E-3</v>
      </c>
      <c r="T25" s="1">
        <v>3.1E-2</v>
      </c>
      <c r="U25" s="1">
        <v>8.9999999999999993E-3</v>
      </c>
      <c r="V25" s="1">
        <v>3.0000000000000001E-3</v>
      </c>
      <c r="W25" s="1">
        <v>0.49099999999999999</v>
      </c>
      <c r="X25" s="1">
        <v>1.2E-2</v>
      </c>
      <c r="Y25" s="1">
        <v>0.70899999999999996</v>
      </c>
      <c r="Z25" s="1">
        <v>0.74299999999999999</v>
      </c>
      <c r="AA25" s="1">
        <v>1.4999999999999999E-2</v>
      </c>
      <c r="AB25" s="1">
        <v>0</v>
      </c>
      <c r="AC25" s="1">
        <v>4</v>
      </c>
      <c r="AD25" s="2">
        <v>37.946884576098064</v>
      </c>
      <c r="AE25" s="2">
        <v>36.210418794688451</v>
      </c>
      <c r="AF25" s="2">
        <v>25.842696629213478</v>
      </c>
      <c r="AG25" s="2">
        <v>59.083333333333329</v>
      </c>
      <c r="AH25" s="2">
        <v>6.0728744939271256E-3</v>
      </c>
      <c r="AI25" s="2">
        <v>0.44816138917262516</v>
      </c>
      <c r="AJ25" s="2">
        <v>0.37946884576098067</v>
      </c>
      <c r="AL25" s="1">
        <v>0.10906786904817881</v>
      </c>
      <c r="AM25" s="1">
        <v>1361.6813723625989</v>
      </c>
      <c r="AN25" s="1">
        <v>1392.14453125</v>
      </c>
      <c r="AO25" s="1">
        <v>1.607159495353699</v>
      </c>
      <c r="AP25" s="1">
        <v>1362.407836914062</v>
      </c>
      <c r="AQ25" s="1">
        <v>1383.950553310664</v>
      </c>
      <c r="AR25" s="1">
        <v>1394.8376954691969</v>
      </c>
      <c r="AS25" s="1">
        <v>1.803471684455872</v>
      </c>
      <c r="AT25" s="1">
        <v>0.54738969141408234</v>
      </c>
      <c r="AU25" s="1">
        <v>1.8980028414473471</v>
      </c>
      <c r="AV25" s="1">
        <v>1</v>
      </c>
    </row>
    <row r="26" spans="1:48" s="1" customFormat="1" x14ac:dyDescent="0.3">
      <c r="A26" s="1">
        <v>2</v>
      </c>
      <c r="B26" s="1">
        <v>52.079000000000001</v>
      </c>
      <c r="C26" s="1">
        <v>8.8999999999999996E-2</v>
      </c>
      <c r="D26" s="1">
        <v>0.69299999999999995</v>
      </c>
      <c r="E26" s="1">
        <v>0.27300000000000002</v>
      </c>
      <c r="F26" s="1">
        <v>16.576000000000001</v>
      </c>
      <c r="G26" s="1">
        <v>0.46100000000000002</v>
      </c>
      <c r="H26" s="1">
        <v>12.393000000000001</v>
      </c>
      <c r="I26" s="1">
        <v>18.347999999999999</v>
      </c>
      <c r="J26" s="1">
        <v>0.20599999999999999</v>
      </c>
      <c r="K26" s="1">
        <v>0</v>
      </c>
      <c r="L26" s="1">
        <v>0</v>
      </c>
      <c r="M26" s="1">
        <v>0</v>
      </c>
      <c r="N26" s="1">
        <v>101.11800000000001</v>
      </c>
      <c r="O26" s="1" t="s">
        <v>89</v>
      </c>
      <c r="P26" t="str" cm="1">
        <f t="array" ref="P26">_xlfn.IFS(A26=2,"Core",A26=1,"Rim",TRUE,"Mantle")</f>
        <v>Core</v>
      </c>
      <c r="Q26" s="1" t="s">
        <v>52</v>
      </c>
      <c r="R26" s="1">
        <v>1.966</v>
      </c>
      <c r="S26" s="1">
        <v>3.0000000000000001E-3</v>
      </c>
      <c r="T26" s="1">
        <v>3.1E-2</v>
      </c>
      <c r="U26" s="1">
        <v>8.0000000000000002E-3</v>
      </c>
      <c r="V26" s="1">
        <v>3.9E-2</v>
      </c>
      <c r="W26" s="1">
        <v>0.48399999999999999</v>
      </c>
      <c r="X26" s="1">
        <v>1.4999999999999999E-2</v>
      </c>
      <c r="Y26" s="1">
        <v>0.69699999999999995</v>
      </c>
      <c r="Z26" s="1">
        <v>0.74199999999999999</v>
      </c>
      <c r="AA26" s="1">
        <v>1.4999999999999999E-2</v>
      </c>
      <c r="AB26" s="1">
        <v>0</v>
      </c>
      <c r="AC26" s="1">
        <v>4</v>
      </c>
      <c r="AD26" s="2">
        <v>37.531613555892768</v>
      </c>
      <c r="AE26" s="2">
        <v>35.255437531613559</v>
      </c>
      <c r="AF26" s="2">
        <v>27.212948912493683</v>
      </c>
      <c r="AG26" s="2">
        <v>59.017781541066881</v>
      </c>
      <c r="AH26" s="2">
        <v>7.4569789674952203E-2</v>
      </c>
      <c r="AI26" s="2">
        <v>0.45978755690440065</v>
      </c>
      <c r="AJ26" s="2">
        <v>0.37531613555892768</v>
      </c>
      <c r="AL26" s="1">
        <v>-0.70401198611522275</v>
      </c>
      <c r="AM26" s="1">
        <v>1346.0626495470799</v>
      </c>
      <c r="AN26" s="1">
        <v>1403.525390625</v>
      </c>
      <c r="AO26" s="1">
        <v>1.7559411525726321</v>
      </c>
      <c r="AP26" s="1">
        <v>1342.89453125</v>
      </c>
      <c r="AQ26" s="1">
        <v>1353.5917142277631</v>
      </c>
      <c r="AR26" s="1">
        <v>1356.4057433642531</v>
      </c>
      <c r="AS26" s="1">
        <v>1.773752808570862</v>
      </c>
      <c r="AT26" s="1">
        <v>-2.6209700444755981</v>
      </c>
      <c r="AU26" s="1">
        <v>-2.270630553100478</v>
      </c>
      <c r="AV26" s="1">
        <v>1</v>
      </c>
    </row>
    <row r="27" spans="1:48" s="1" customFormat="1" x14ac:dyDescent="0.3">
      <c r="A27" s="1">
        <v>2</v>
      </c>
      <c r="B27" s="1">
        <v>51.926000000000002</v>
      </c>
      <c r="C27" s="1">
        <v>0.158</v>
      </c>
      <c r="D27" s="1">
        <v>0.81399999999999995</v>
      </c>
      <c r="E27" s="1">
        <v>0.16</v>
      </c>
      <c r="F27" s="1">
        <v>17.238</v>
      </c>
      <c r="G27" s="1">
        <v>0.503</v>
      </c>
      <c r="H27" s="1">
        <v>11.206</v>
      </c>
      <c r="I27" s="1">
        <v>18.247</v>
      </c>
      <c r="J27" s="1">
        <v>0.26600000000000001</v>
      </c>
      <c r="K27" s="1">
        <v>0</v>
      </c>
      <c r="L27" s="1">
        <v>0</v>
      </c>
      <c r="M27" s="1">
        <v>0</v>
      </c>
      <c r="N27" s="1">
        <v>100.518</v>
      </c>
      <c r="O27" s="1" t="s">
        <v>89</v>
      </c>
      <c r="P27" t="str" cm="1">
        <f t="array" ref="P27">_xlfn.IFS(A27=2,"Core",A27=1,"Rim",TRUE,"Mantle")</f>
        <v>Core</v>
      </c>
      <c r="Q27" s="1" t="s">
        <v>52</v>
      </c>
      <c r="R27" s="1">
        <v>1.9830000000000001</v>
      </c>
      <c r="S27" s="1">
        <v>5.0000000000000001E-3</v>
      </c>
      <c r="T27" s="1">
        <v>3.6999999999999998E-2</v>
      </c>
      <c r="U27" s="1">
        <v>5.0000000000000001E-3</v>
      </c>
      <c r="V27" s="1">
        <v>3.0000000000000001E-3</v>
      </c>
      <c r="W27" s="1">
        <v>0.54700000000000004</v>
      </c>
      <c r="X27" s="1">
        <v>1.6E-2</v>
      </c>
      <c r="Y27" s="1">
        <v>0.63800000000000001</v>
      </c>
      <c r="Z27" s="1">
        <v>0.747</v>
      </c>
      <c r="AA27" s="1">
        <v>0.02</v>
      </c>
      <c r="AB27" s="1">
        <v>0</v>
      </c>
      <c r="AC27" s="1">
        <v>4</v>
      </c>
      <c r="AD27" s="2">
        <v>38.288057406458229</v>
      </c>
      <c r="AE27" s="2">
        <v>32.701178882624291</v>
      </c>
      <c r="AF27" s="2">
        <v>29.010763710917477</v>
      </c>
      <c r="AG27" s="2">
        <v>53.839662447257389</v>
      </c>
      <c r="AH27" s="2">
        <v>5.4545454545454541E-3</v>
      </c>
      <c r="AI27" s="2">
        <v>0.48154792414146591</v>
      </c>
      <c r="AJ27" s="2">
        <v>0.38288057406458231</v>
      </c>
      <c r="AL27" s="1">
        <v>1.3853782377480821</v>
      </c>
      <c r="AM27" s="1">
        <v>1346.220477733088</v>
      </c>
      <c r="AN27" s="1">
        <v>1376.99267578125</v>
      </c>
      <c r="AO27" s="1">
        <v>2.930363655090332</v>
      </c>
      <c r="AP27" s="1">
        <v>1320.305419921875</v>
      </c>
      <c r="AQ27" s="1">
        <v>1386.141526754127</v>
      </c>
      <c r="AR27" s="1">
        <v>1398.863785705935</v>
      </c>
      <c r="AS27" s="1">
        <v>2.1882913112640381</v>
      </c>
      <c r="AT27" s="1">
        <v>2.4327018982962731</v>
      </c>
      <c r="AU27" s="1">
        <v>4.0257810147160171</v>
      </c>
      <c r="AV27" s="1">
        <v>0</v>
      </c>
    </row>
    <row r="28" spans="1:48" s="1" customFormat="1" x14ac:dyDescent="0.3">
      <c r="A28" s="1">
        <v>3</v>
      </c>
      <c r="B28" s="1">
        <v>51.219000000000001</v>
      </c>
      <c r="C28" s="1">
        <v>0.12</v>
      </c>
      <c r="D28" s="1">
        <v>0.89</v>
      </c>
      <c r="E28" s="1">
        <v>0.11899999999999999</v>
      </c>
      <c r="F28" s="1">
        <v>18.161999999999999</v>
      </c>
      <c r="G28" s="1">
        <v>0.52500000000000002</v>
      </c>
      <c r="H28" s="1">
        <v>10.741</v>
      </c>
      <c r="I28" s="1">
        <v>17.859000000000002</v>
      </c>
      <c r="J28" s="1">
        <v>0.20899999999999999</v>
      </c>
      <c r="K28" s="1">
        <v>0</v>
      </c>
      <c r="L28" s="1">
        <v>0</v>
      </c>
      <c r="M28" s="1">
        <v>0</v>
      </c>
      <c r="N28" s="1">
        <v>99.843999999999994</v>
      </c>
      <c r="O28" s="1" t="s">
        <v>89</v>
      </c>
      <c r="P28" t="str" cm="1">
        <f t="array" ref="P28">_xlfn.IFS(A28=2,"Core",A28=1,"Rim",TRUE,"Mantle")</f>
        <v>Mantle</v>
      </c>
      <c r="Q28" s="1" t="s">
        <v>52</v>
      </c>
      <c r="R28" s="1">
        <v>1.9770000000000001</v>
      </c>
      <c r="S28" s="1">
        <v>3.0000000000000001E-3</v>
      </c>
      <c r="T28" s="1">
        <v>0.04</v>
      </c>
      <c r="U28" s="1">
        <v>4.0000000000000001E-3</v>
      </c>
      <c r="V28" s="1">
        <v>1.0999999999999999E-2</v>
      </c>
      <c r="W28" s="1">
        <v>0.57499999999999996</v>
      </c>
      <c r="X28" s="1">
        <v>1.7000000000000001E-2</v>
      </c>
      <c r="Y28" s="1">
        <v>0.61799999999999999</v>
      </c>
      <c r="Z28" s="1">
        <v>0.73899999999999999</v>
      </c>
      <c r="AA28" s="1">
        <v>1.6E-2</v>
      </c>
      <c r="AB28" s="1">
        <v>0</v>
      </c>
      <c r="AC28" s="1">
        <v>4</v>
      </c>
      <c r="AD28" s="2">
        <v>37.704081632653057</v>
      </c>
      <c r="AE28" s="2">
        <v>31.530612244897959</v>
      </c>
      <c r="AF28" s="2">
        <v>30.765306122448976</v>
      </c>
      <c r="AG28" s="2">
        <v>51.802179379715</v>
      </c>
      <c r="AH28" s="2">
        <v>1.877133105802048E-2</v>
      </c>
      <c r="AI28" s="2">
        <v>0.49617346938775508</v>
      </c>
      <c r="AJ28" s="2">
        <v>0.37704081632653058</v>
      </c>
      <c r="AL28" s="1">
        <v>1.011670572390496</v>
      </c>
      <c r="AM28" s="1">
        <v>1334.03839636354</v>
      </c>
      <c r="AN28" s="1">
        <v>1370.664428710938</v>
      </c>
      <c r="AO28" s="1">
        <v>2.3008270263671879</v>
      </c>
      <c r="AP28" s="1">
        <v>1311.896728515625</v>
      </c>
      <c r="AQ28" s="1">
        <v>1379.256445031991</v>
      </c>
      <c r="AR28" s="1">
        <v>1389.1217833732089</v>
      </c>
      <c r="AS28" s="1">
        <v>1.9199098348617549</v>
      </c>
      <c r="AT28" s="1">
        <v>2.309332992123927</v>
      </c>
      <c r="AU28" s="1">
        <v>3.5499532260327751</v>
      </c>
      <c r="AV28" s="1">
        <v>0</v>
      </c>
    </row>
    <row r="29" spans="1:48" s="1" customFormat="1" x14ac:dyDescent="0.3">
      <c r="A29" s="1">
        <v>3</v>
      </c>
      <c r="B29" s="1">
        <v>49.963999999999999</v>
      </c>
      <c r="C29" s="1">
        <v>0.32300000000000001</v>
      </c>
      <c r="D29" s="1">
        <v>1.351</v>
      </c>
      <c r="E29" s="1">
        <v>0.17699999999999999</v>
      </c>
      <c r="F29" s="1">
        <v>19.972999999999999</v>
      </c>
      <c r="G29" s="1">
        <v>0.52700000000000002</v>
      </c>
      <c r="H29" s="1">
        <v>9.7219999999999995</v>
      </c>
      <c r="I29" s="1">
        <v>17.63</v>
      </c>
      <c r="J29" s="1">
        <v>0.27400000000000002</v>
      </c>
      <c r="K29" s="1">
        <v>0</v>
      </c>
      <c r="L29" s="1">
        <v>0</v>
      </c>
      <c r="M29" s="1">
        <v>0</v>
      </c>
      <c r="N29" s="1">
        <v>99.940999999999988</v>
      </c>
      <c r="O29" s="1" t="s">
        <v>89</v>
      </c>
      <c r="P29" t="str" cm="1">
        <f t="array" ref="P29">_xlfn.IFS(A29=2,"Core",A29=1,"Rim",TRUE,"Mantle")</f>
        <v>Mantle</v>
      </c>
      <c r="Q29" s="1" t="s">
        <v>52</v>
      </c>
      <c r="R29" s="1">
        <v>1.94</v>
      </c>
      <c r="S29" s="1">
        <v>8.9999999999999993E-3</v>
      </c>
      <c r="T29" s="1">
        <v>6.2E-2</v>
      </c>
      <c r="U29" s="1">
        <v>5.0000000000000001E-3</v>
      </c>
      <c r="V29" s="1">
        <v>5.3999999999999999E-2</v>
      </c>
      <c r="W29" s="1">
        <v>0.59499999999999997</v>
      </c>
      <c r="X29" s="1">
        <v>1.7000000000000001E-2</v>
      </c>
      <c r="Y29" s="1">
        <v>0.56299999999999994</v>
      </c>
      <c r="Z29" s="1">
        <v>0.73399999999999999</v>
      </c>
      <c r="AA29" s="1">
        <v>2.1000000000000001E-2</v>
      </c>
      <c r="AB29" s="1">
        <v>0</v>
      </c>
      <c r="AC29" s="1">
        <v>4</v>
      </c>
      <c r="AD29" s="2">
        <v>37.391747325522161</v>
      </c>
      <c r="AE29" s="2">
        <v>28.68059093224656</v>
      </c>
      <c r="AF29" s="2">
        <v>33.927661742231287</v>
      </c>
      <c r="AG29" s="2">
        <v>48.618307426597582</v>
      </c>
      <c r="AH29" s="2">
        <v>8.3204930662557783E-2</v>
      </c>
      <c r="AI29" s="2">
        <v>0.52623535404992361</v>
      </c>
      <c r="AJ29" s="2">
        <v>0.37391747325522162</v>
      </c>
      <c r="AL29" s="1">
        <v>1.2076992286898831</v>
      </c>
      <c r="AM29" s="1">
        <v>1319.041911696575</v>
      </c>
      <c r="AN29" s="1">
        <v>1390.256103515625</v>
      </c>
      <c r="AO29" s="1">
        <v>5.6870999336242676</v>
      </c>
      <c r="AP29" s="1">
        <v>1319.885131835938</v>
      </c>
      <c r="AQ29" s="1">
        <v>1357.172461827003</v>
      </c>
      <c r="AR29" s="1">
        <v>1358.1751786839459</v>
      </c>
      <c r="AS29" s="1">
        <v>2.1095817089080811</v>
      </c>
      <c r="AT29" s="1">
        <v>1.872798575293928</v>
      </c>
      <c r="AU29" s="1">
        <v>2.000625037708367</v>
      </c>
      <c r="AV29" s="1">
        <v>1</v>
      </c>
    </row>
    <row r="30" spans="1:48" s="1" customFormat="1" x14ac:dyDescent="0.3">
      <c r="A30" s="1">
        <v>3</v>
      </c>
      <c r="B30" s="1">
        <v>50.274999999999999</v>
      </c>
      <c r="C30" s="1">
        <v>0.22900000000000001</v>
      </c>
      <c r="D30" s="1">
        <v>1.1950000000000001</v>
      </c>
      <c r="E30" s="1">
        <v>0.20300000000000001</v>
      </c>
      <c r="F30" s="1">
        <v>19.805</v>
      </c>
      <c r="G30" s="1">
        <v>0.55100000000000005</v>
      </c>
      <c r="H30" s="1">
        <v>9.4979999999999993</v>
      </c>
      <c r="I30" s="1">
        <v>17.981999999999999</v>
      </c>
      <c r="J30" s="1">
        <v>0.27300000000000002</v>
      </c>
      <c r="K30" s="1">
        <v>0</v>
      </c>
      <c r="L30" s="1">
        <v>0</v>
      </c>
      <c r="M30" s="1">
        <v>0</v>
      </c>
      <c r="N30" s="1">
        <f>SUM(B30:M30)</f>
        <v>100.011</v>
      </c>
      <c r="O30" s="1" t="s">
        <v>87</v>
      </c>
      <c r="P30" t="str" cm="1">
        <f t="array" ref="P30">_xlfn.IFS(A30=2,"Core",A30=1,"Rim",TRUE,"Mantle")</f>
        <v>Mantle</v>
      </c>
      <c r="Q30" s="1" t="s">
        <v>52</v>
      </c>
      <c r="R30" s="1">
        <v>1.952</v>
      </c>
      <c r="S30" s="1">
        <v>7.0000000000000001E-3</v>
      </c>
      <c r="T30" s="1">
        <v>5.5E-2</v>
      </c>
      <c r="U30" s="1">
        <v>6.0000000000000001E-3</v>
      </c>
      <c r="V30" s="1">
        <v>4.1000000000000002E-2</v>
      </c>
      <c r="W30" s="1">
        <v>0.60199999999999998</v>
      </c>
      <c r="X30" s="1">
        <v>1.7999999999999999E-2</v>
      </c>
      <c r="Y30" s="1">
        <v>0.55000000000000004</v>
      </c>
      <c r="Z30" s="1">
        <v>0.748</v>
      </c>
      <c r="AA30" s="1">
        <v>2.1000000000000001E-2</v>
      </c>
      <c r="AB30" s="1">
        <v>0</v>
      </c>
      <c r="AC30" s="1">
        <v>4</v>
      </c>
      <c r="AD30" s="2">
        <v>38.182746299132212</v>
      </c>
      <c r="AE30" s="2">
        <v>28.075548749361921</v>
      </c>
      <c r="AF30" s="2">
        <v>33.741704951505874</v>
      </c>
      <c r="AG30" s="2">
        <f>Y30/(Y30+W30)*100</f>
        <v>47.74305555555555</v>
      </c>
      <c r="AH30" s="2">
        <f>V30/(V30+W30)</f>
        <v>6.3763608087091764E-2</v>
      </c>
      <c r="AI30" s="2">
        <v>0.52833078101071984</v>
      </c>
      <c r="AJ30" s="2">
        <v>0.38182746299132214</v>
      </c>
      <c r="AL30" s="1">
        <v>1.2352702188840929</v>
      </c>
      <c r="AM30" s="1">
        <v>1317.178268854952</v>
      </c>
      <c r="AN30" s="1">
        <v>1398.178833007812</v>
      </c>
      <c r="AO30" s="1">
        <v>5.3178501129150391</v>
      </c>
      <c r="AP30" s="1">
        <v>1313.027221679688</v>
      </c>
      <c r="AQ30" s="1">
        <v>1360.937207012724</v>
      </c>
      <c r="AR30" s="1">
        <v>1366.131877650422</v>
      </c>
      <c r="AS30" s="1">
        <v>2.2683548927307129</v>
      </c>
      <c r="AT30" s="1">
        <v>2.1102640607414291</v>
      </c>
      <c r="AU30" s="1">
        <v>2.7715557994109239</v>
      </c>
      <c r="AV30" s="1">
        <v>1</v>
      </c>
    </row>
    <row r="31" spans="1:48" s="1" customFormat="1" x14ac:dyDescent="0.3">
      <c r="A31" s="1">
        <v>3</v>
      </c>
      <c r="B31" s="1">
        <v>49.573999999999998</v>
      </c>
      <c r="C31" s="1">
        <v>0.434</v>
      </c>
      <c r="D31" s="1">
        <v>1.6579999999999999</v>
      </c>
      <c r="E31" s="1">
        <v>0</v>
      </c>
      <c r="F31" s="1">
        <v>20.5</v>
      </c>
      <c r="G31" s="1">
        <v>0.54400000000000004</v>
      </c>
      <c r="H31" s="1">
        <v>8.7989999999999995</v>
      </c>
      <c r="I31" s="1">
        <v>18.273</v>
      </c>
      <c r="J31" s="1">
        <v>0.28299999999999997</v>
      </c>
      <c r="K31" s="1">
        <v>0</v>
      </c>
      <c r="L31" s="1">
        <v>0</v>
      </c>
      <c r="M31" s="1">
        <v>0</v>
      </c>
      <c r="N31" s="1">
        <v>100.06499999999998</v>
      </c>
      <c r="O31" s="1" t="s">
        <v>89</v>
      </c>
      <c r="P31" t="str" cm="1">
        <f t="array" ref="P31">_xlfn.IFS(A31=2,"Core",A31=1,"Rim",TRUE,"Mantle")</f>
        <v>Mantle</v>
      </c>
      <c r="Q31" s="1" t="s">
        <v>52</v>
      </c>
      <c r="R31" s="1">
        <v>1.931</v>
      </c>
      <c r="S31" s="1">
        <v>1.2999999999999999E-2</v>
      </c>
      <c r="T31" s="1">
        <v>7.5999999999999998E-2</v>
      </c>
      <c r="U31" s="1">
        <v>0</v>
      </c>
      <c r="V31" s="1">
        <v>5.8000000000000003E-2</v>
      </c>
      <c r="W31" s="1">
        <v>0.60899999999999999</v>
      </c>
      <c r="X31" s="1">
        <v>1.7999999999999999E-2</v>
      </c>
      <c r="Y31" s="1">
        <v>0.51100000000000001</v>
      </c>
      <c r="Z31" s="1">
        <v>0.76300000000000001</v>
      </c>
      <c r="AA31" s="1">
        <v>2.1000000000000001E-2</v>
      </c>
      <c r="AB31" s="1">
        <v>0</v>
      </c>
      <c r="AC31" s="1">
        <v>4</v>
      </c>
      <c r="AD31" s="2">
        <v>38.948443083205717</v>
      </c>
      <c r="AE31" s="2">
        <v>26.084737110770799</v>
      </c>
      <c r="AF31" s="2">
        <v>34.966819806023487</v>
      </c>
      <c r="AG31" s="2">
        <v>45.625</v>
      </c>
      <c r="AH31" s="2">
        <v>8.6956521739130432E-2</v>
      </c>
      <c r="AI31" s="2">
        <v>0.54441041347626351</v>
      </c>
      <c r="AJ31" s="2">
        <v>0.38948443083205719</v>
      </c>
      <c r="AL31" s="1">
        <v>1.251755880245522</v>
      </c>
      <c r="AM31" s="1">
        <v>1305.573263290926</v>
      </c>
      <c r="AN31" s="1">
        <v>1289.436157226562</v>
      </c>
      <c r="AO31" s="1">
        <v>6.3710417747497559</v>
      </c>
      <c r="AP31" s="1">
        <v>1243.978149414062</v>
      </c>
      <c r="AQ31" s="1">
        <v>1353.0788846597691</v>
      </c>
      <c r="AR31" s="1">
        <v>1357.682108257073</v>
      </c>
      <c r="AS31" s="1">
        <v>3.787927627563477</v>
      </c>
      <c r="AT31" s="1">
        <v>2.5722495176651141</v>
      </c>
      <c r="AU31" s="1">
        <v>3.1632239104346631</v>
      </c>
      <c r="AV31" s="1">
        <v>1</v>
      </c>
    </row>
    <row r="32" spans="1:48" s="1" customFormat="1" x14ac:dyDescent="0.3">
      <c r="A32" s="1">
        <v>3</v>
      </c>
      <c r="B32" s="1">
        <v>50.896000000000001</v>
      </c>
      <c r="C32" s="1">
        <v>0.318</v>
      </c>
      <c r="D32" s="1">
        <v>1.24</v>
      </c>
      <c r="E32" s="1">
        <v>0.18</v>
      </c>
      <c r="F32" s="1">
        <v>20.045999999999999</v>
      </c>
      <c r="G32" s="1">
        <v>0.54500000000000004</v>
      </c>
      <c r="H32" s="1">
        <v>8.9960000000000004</v>
      </c>
      <c r="I32" s="1">
        <v>17.664000000000001</v>
      </c>
      <c r="J32" s="1">
        <v>0.246</v>
      </c>
      <c r="K32" s="1">
        <v>0</v>
      </c>
      <c r="L32" s="1">
        <v>0</v>
      </c>
      <c r="M32" s="1">
        <v>0</v>
      </c>
      <c r="N32" s="1">
        <f>SUM(B32:M32)</f>
        <v>100.131</v>
      </c>
      <c r="O32" s="1" t="s">
        <v>87</v>
      </c>
      <c r="P32" t="str" cm="1">
        <f t="array" ref="P32">_xlfn.IFS(A32=2,"Core",A32=1,"Rim",TRUE,"Mantle")</f>
        <v>Mantle</v>
      </c>
      <c r="Q32" s="1" t="s">
        <v>52</v>
      </c>
      <c r="R32" s="1">
        <v>1.9770000000000001</v>
      </c>
      <c r="S32" s="1">
        <v>8.9999999999999993E-3</v>
      </c>
      <c r="T32" s="1">
        <v>5.7000000000000002E-2</v>
      </c>
      <c r="U32" s="1">
        <v>6.0000000000000001E-3</v>
      </c>
      <c r="V32" s="1">
        <v>0</v>
      </c>
      <c r="W32" s="1">
        <v>0.65100000000000002</v>
      </c>
      <c r="X32" s="1">
        <v>1.7999999999999999E-2</v>
      </c>
      <c r="Y32" s="1">
        <v>0.52100000000000002</v>
      </c>
      <c r="Z32" s="1">
        <v>0.73499999999999999</v>
      </c>
      <c r="AA32" s="1">
        <v>1.9E-2</v>
      </c>
      <c r="AB32" s="1">
        <v>0</v>
      </c>
      <c r="AC32" s="1">
        <v>3.992</v>
      </c>
      <c r="AD32" s="2">
        <v>38.181818181818187</v>
      </c>
      <c r="AE32" s="2">
        <v>27.064935064935064</v>
      </c>
      <c r="AF32" s="2">
        <v>34.753246753246749</v>
      </c>
      <c r="AG32" s="2">
        <f>Y32/(Y32+W32)*100</f>
        <v>44.45392491467576</v>
      </c>
      <c r="AH32" s="2">
        <f>V32/(V32+W32)</f>
        <v>0</v>
      </c>
      <c r="AI32" s="2">
        <v>0.53844155844155839</v>
      </c>
      <c r="AJ32" s="2">
        <v>0.38181818181818189</v>
      </c>
      <c r="AL32" s="1">
        <v>2.4535703988884592</v>
      </c>
      <c r="AM32" s="1">
        <v>1322.115632362119</v>
      </c>
      <c r="AN32" s="1">
        <v>1374.082153320312</v>
      </c>
      <c r="AO32" s="1">
        <v>4.618901252746582</v>
      </c>
      <c r="AP32" s="1">
        <v>1316.885498046875</v>
      </c>
      <c r="AQ32" s="1">
        <v>1377.50965716722</v>
      </c>
      <c r="AR32" s="1">
        <v>1383.462449350086</v>
      </c>
      <c r="AS32" s="1">
        <v>2.0437333583831792</v>
      </c>
      <c r="AT32" s="1">
        <v>4.3847770148781819</v>
      </c>
      <c r="AU32" s="1">
        <v>5.1432913122232833</v>
      </c>
      <c r="AV32" s="1">
        <v>0</v>
      </c>
    </row>
    <row r="33" spans="1:48" s="1" customFormat="1" x14ac:dyDescent="0.3">
      <c r="A33" s="1">
        <v>3</v>
      </c>
      <c r="B33" s="1">
        <v>50.091999999999999</v>
      </c>
      <c r="C33" s="1">
        <v>0.40600000000000003</v>
      </c>
      <c r="D33" s="1">
        <v>1.7529999999999999</v>
      </c>
      <c r="E33" s="1">
        <v>5.6000000000000001E-2</v>
      </c>
      <c r="F33" s="1">
        <v>20.861999999999998</v>
      </c>
      <c r="G33" s="1">
        <v>0.59799999999999998</v>
      </c>
      <c r="H33" s="1">
        <v>8.7840000000000007</v>
      </c>
      <c r="I33" s="1">
        <v>17.986000000000001</v>
      </c>
      <c r="J33" s="1">
        <v>0.24199999999999999</v>
      </c>
      <c r="K33" s="1">
        <v>0</v>
      </c>
      <c r="L33" s="1">
        <v>0</v>
      </c>
      <c r="M33" s="1">
        <v>0</v>
      </c>
      <c r="N33" s="1">
        <v>100.77900000000001</v>
      </c>
      <c r="O33" s="1" t="s">
        <v>89</v>
      </c>
      <c r="P33" t="str" cm="1">
        <f t="array" ref="P33">_xlfn.IFS(A33=2,"Core",A33=1,"Rim",TRUE,"Mantle")</f>
        <v>Mantle</v>
      </c>
      <c r="Q33" s="1" t="s">
        <v>52</v>
      </c>
      <c r="R33" s="1">
        <v>1.94</v>
      </c>
      <c r="S33" s="1">
        <v>1.2E-2</v>
      </c>
      <c r="T33" s="1">
        <v>0.08</v>
      </c>
      <c r="U33" s="1">
        <v>2E-3</v>
      </c>
      <c r="V33" s="1">
        <v>3.3000000000000002E-2</v>
      </c>
      <c r="W33" s="1">
        <v>0.64200000000000002</v>
      </c>
      <c r="X33" s="1">
        <v>0.02</v>
      </c>
      <c r="Y33" s="1">
        <v>0.50700000000000001</v>
      </c>
      <c r="Z33" s="1">
        <v>0.746</v>
      </c>
      <c r="AA33" s="1">
        <v>1.7999999999999999E-2</v>
      </c>
      <c r="AB33" s="1">
        <v>0</v>
      </c>
      <c r="AC33" s="1">
        <v>4</v>
      </c>
      <c r="AD33" s="2">
        <v>38.295687885010267</v>
      </c>
      <c r="AE33" s="2">
        <v>26.026694045174541</v>
      </c>
      <c r="AF33" s="2">
        <v>35.677618069815196</v>
      </c>
      <c r="AG33" s="2">
        <v>44.125326370757179</v>
      </c>
      <c r="AH33" s="2">
        <v>4.8888888888888885E-2</v>
      </c>
      <c r="AI33" s="2">
        <v>0.54825462012320325</v>
      </c>
      <c r="AJ33" s="2">
        <v>0.38295687885010266</v>
      </c>
      <c r="AL33" s="1">
        <v>1.694181670111242</v>
      </c>
      <c r="AM33" s="1">
        <v>1302.620069038941</v>
      </c>
      <c r="AN33" s="1">
        <v>1352.10302734375</v>
      </c>
      <c r="AO33" s="1">
        <v>6.2247591018676758</v>
      </c>
      <c r="AP33" s="1">
        <v>1289.635009765625</v>
      </c>
      <c r="AQ33" s="1">
        <v>1363.607869770427</v>
      </c>
      <c r="AR33" s="1">
        <v>1368.0154971643999</v>
      </c>
      <c r="AS33" s="1">
        <v>2.7537803649902339</v>
      </c>
      <c r="AT33" s="1">
        <v>3.708054154546971</v>
      </c>
      <c r="AU33" s="1">
        <v>4.2732194003615369</v>
      </c>
      <c r="AV33" s="1">
        <v>0</v>
      </c>
    </row>
    <row r="34" spans="1:48" s="1" customFormat="1" x14ac:dyDescent="0.3">
      <c r="A34" s="1">
        <v>3</v>
      </c>
      <c r="B34" s="1">
        <v>50.503999999999998</v>
      </c>
      <c r="C34" s="1">
        <v>0.33</v>
      </c>
      <c r="D34" s="1">
        <v>1.7669999999999999</v>
      </c>
      <c r="E34" s="1">
        <v>0.14499999999999999</v>
      </c>
      <c r="F34" s="1">
        <v>21.568999999999999</v>
      </c>
      <c r="G34" s="1">
        <v>0.54800000000000004</v>
      </c>
      <c r="H34" s="1">
        <v>8.4339999999999993</v>
      </c>
      <c r="I34" s="1">
        <v>17.611999999999998</v>
      </c>
      <c r="J34" s="1">
        <v>0.317</v>
      </c>
      <c r="K34" s="1">
        <v>0</v>
      </c>
      <c r="L34" s="1">
        <v>0</v>
      </c>
      <c r="M34" s="1">
        <v>0</v>
      </c>
      <c r="N34" s="1">
        <f>SUM(B34:M34)</f>
        <v>101.22599999999998</v>
      </c>
      <c r="O34" s="1" t="s">
        <v>87</v>
      </c>
      <c r="P34" t="str" cm="1">
        <f t="array" ref="P34">_xlfn.IFS(A34=2,"Core",A34=1,"Rim",TRUE,"Mantle")</f>
        <v>Mantle</v>
      </c>
      <c r="Q34" s="1" t="s">
        <v>52</v>
      </c>
      <c r="R34" s="1">
        <v>1.952</v>
      </c>
      <c r="S34" s="1">
        <v>0.01</v>
      </c>
      <c r="T34" s="1">
        <v>8.1000000000000003E-2</v>
      </c>
      <c r="U34" s="1">
        <v>4.0000000000000001E-3</v>
      </c>
      <c r="V34" s="1">
        <v>1.6E-2</v>
      </c>
      <c r="W34" s="1">
        <v>0.68100000000000005</v>
      </c>
      <c r="X34" s="1">
        <v>1.7999999999999999E-2</v>
      </c>
      <c r="Y34" s="1">
        <v>0.48599999999999999</v>
      </c>
      <c r="Z34" s="1">
        <v>0.72899999999999998</v>
      </c>
      <c r="AA34" s="1">
        <v>2.4E-2</v>
      </c>
      <c r="AB34" s="1">
        <v>0</v>
      </c>
      <c r="AC34" s="1">
        <v>4</v>
      </c>
      <c r="AD34" s="2">
        <v>37.7720207253886</v>
      </c>
      <c r="AE34" s="2">
        <v>25.181347150259064</v>
      </c>
      <c r="AF34" s="2">
        <v>37.046632124352335</v>
      </c>
      <c r="AG34" s="2">
        <f>Y34/(Y34+W34)*100</f>
        <v>41.645244215938298</v>
      </c>
      <c r="AH34" s="2">
        <f>V34/(V34+W34)</f>
        <v>2.2955523672883785E-2</v>
      </c>
      <c r="AI34" s="2">
        <v>0.55932642487046635</v>
      </c>
      <c r="AJ34" s="2">
        <v>0.377720207253886</v>
      </c>
      <c r="AL34" s="1">
        <v>3.1665994906620689</v>
      </c>
      <c r="AM34" s="1">
        <v>1314.8165999511109</v>
      </c>
      <c r="AN34" s="1">
        <v>1366.885620117188</v>
      </c>
      <c r="AO34" s="1">
        <v>6.941199779510498</v>
      </c>
      <c r="AP34" s="1">
        <v>1313.049682617188</v>
      </c>
      <c r="AQ34" s="1">
        <v>1374.765851193705</v>
      </c>
      <c r="AR34" s="1">
        <v>1379.95147223713</v>
      </c>
      <c r="AS34" s="1">
        <v>3.3460104465484619</v>
      </c>
      <c r="AT34" s="1">
        <v>5.3602795273613992</v>
      </c>
      <c r="AU34" s="1">
        <v>6.0260380183146829</v>
      </c>
      <c r="AV34" s="1">
        <v>0</v>
      </c>
    </row>
    <row r="35" spans="1:48" s="1" customFormat="1" x14ac:dyDescent="0.3">
      <c r="A35" s="1">
        <v>1</v>
      </c>
      <c r="B35" s="1">
        <v>49.710999999999999</v>
      </c>
      <c r="C35" s="1">
        <v>0.39400000000000002</v>
      </c>
      <c r="D35" s="1">
        <v>1.7949999999999999</v>
      </c>
      <c r="E35" s="1">
        <v>6.5000000000000002E-2</v>
      </c>
      <c r="F35" s="1">
        <v>22.114000000000001</v>
      </c>
      <c r="G35" s="1">
        <v>0.58599999999999997</v>
      </c>
      <c r="H35" s="1">
        <v>7.7039999999999997</v>
      </c>
      <c r="I35" s="1">
        <v>18.096</v>
      </c>
      <c r="J35" s="1">
        <v>0.30299999999999999</v>
      </c>
      <c r="K35" s="1">
        <v>0</v>
      </c>
      <c r="L35" s="1">
        <v>0</v>
      </c>
      <c r="M35" s="1">
        <v>0</v>
      </c>
      <c r="N35" s="1">
        <f>SUM(B35:M35)</f>
        <v>100.76799999999999</v>
      </c>
      <c r="O35" s="1" t="s">
        <v>87</v>
      </c>
      <c r="P35" t="str" cm="1">
        <f t="array" ref="P35">_xlfn.IFS(A35=2,"Core",A35=1,"Rim",TRUE,"Mantle")</f>
        <v>Rim</v>
      </c>
      <c r="Q35" s="1" t="s">
        <v>52</v>
      </c>
      <c r="R35" s="1">
        <v>1.9379999999999999</v>
      </c>
      <c r="S35" s="1">
        <v>1.2E-2</v>
      </c>
      <c r="T35" s="1">
        <v>8.2000000000000003E-2</v>
      </c>
      <c r="U35" s="1">
        <v>2E-3</v>
      </c>
      <c r="V35" s="1">
        <v>0.04</v>
      </c>
      <c r="W35" s="1">
        <v>0.68100000000000005</v>
      </c>
      <c r="X35" s="1">
        <v>1.9E-2</v>
      </c>
      <c r="Y35" s="1">
        <v>0.44800000000000001</v>
      </c>
      <c r="Z35" s="1">
        <v>0.75600000000000001</v>
      </c>
      <c r="AA35" s="1">
        <v>2.3E-2</v>
      </c>
      <c r="AB35" s="1">
        <v>0</v>
      </c>
      <c r="AC35" s="1">
        <v>4</v>
      </c>
      <c r="AD35" s="2">
        <v>38.888888888888893</v>
      </c>
      <c r="AE35" s="2">
        <v>23.045267489711932</v>
      </c>
      <c r="AF35" s="2">
        <v>38.065843621399182</v>
      </c>
      <c r="AG35" s="2">
        <f>Y35/(Y35+W35)*100</f>
        <v>39.681133746678476</v>
      </c>
      <c r="AH35" s="2">
        <f>V35/(V35+W35)</f>
        <v>5.5478502080443824E-2</v>
      </c>
      <c r="AI35" s="2">
        <v>0.57510288065843629</v>
      </c>
      <c r="AJ35" s="2">
        <v>0.38888888888888895</v>
      </c>
      <c r="AL35" s="1">
        <v>2.3314546389483719</v>
      </c>
      <c r="AM35" s="1">
        <v>1296.2867573118999</v>
      </c>
      <c r="AN35" s="1">
        <v>1354.809204101562</v>
      </c>
      <c r="AO35" s="1">
        <v>7.61468505859375</v>
      </c>
      <c r="AP35" s="1">
        <v>1292.10205078125</v>
      </c>
      <c r="AQ35" s="1">
        <v>1357.0393016459279</v>
      </c>
      <c r="AR35" s="1">
        <v>1363.4387856965529</v>
      </c>
      <c r="AS35" s="1">
        <v>3.5718827247619629</v>
      </c>
      <c r="AT35" s="1">
        <v>4.2996929185769659</v>
      </c>
      <c r="AU35" s="1">
        <v>5.1270246201099727</v>
      </c>
      <c r="AV35" s="1">
        <v>0</v>
      </c>
    </row>
    <row r="36" spans="1:48" s="1" customFormat="1" x14ac:dyDescent="0.3">
      <c r="A36" s="1">
        <v>1</v>
      </c>
      <c r="B36" s="1">
        <v>49.825000000000003</v>
      </c>
      <c r="C36" s="1">
        <v>0.49</v>
      </c>
      <c r="D36" s="1">
        <v>2.1469999999999998</v>
      </c>
      <c r="E36" s="1">
        <v>2.1999999999999999E-2</v>
      </c>
      <c r="F36" s="1">
        <v>21.949000000000002</v>
      </c>
      <c r="G36" s="1">
        <v>0.59799999999999998</v>
      </c>
      <c r="H36" s="1">
        <v>7.5460000000000003</v>
      </c>
      <c r="I36" s="1">
        <v>18.117000000000001</v>
      </c>
      <c r="J36" s="1">
        <v>0.316</v>
      </c>
      <c r="K36" s="1">
        <v>0</v>
      </c>
      <c r="L36" s="1">
        <v>0</v>
      </c>
      <c r="M36" s="1">
        <v>0</v>
      </c>
      <c r="N36" s="1">
        <v>101.01000000000002</v>
      </c>
      <c r="O36" s="1" t="s">
        <v>89</v>
      </c>
      <c r="P36" t="str" cm="1">
        <f t="array" ref="P36">_xlfn.IFS(A36=2,"Core",A36=1,"Rim",TRUE,"Mantle")</f>
        <v>Rim</v>
      </c>
      <c r="Q36" s="1" t="s">
        <v>52</v>
      </c>
      <c r="R36" s="1">
        <v>1.9370000000000001</v>
      </c>
      <c r="S36" s="1">
        <v>1.4E-2</v>
      </c>
      <c r="T36" s="1">
        <v>9.8000000000000004E-2</v>
      </c>
      <c r="U36" s="1">
        <v>1E-3</v>
      </c>
      <c r="V36" s="1">
        <v>2.1999999999999999E-2</v>
      </c>
      <c r="W36" s="1">
        <v>0.69199999999999995</v>
      </c>
      <c r="X36" s="1">
        <v>0.02</v>
      </c>
      <c r="Y36" s="1">
        <v>0.437</v>
      </c>
      <c r="Z36" s="1">
        <v>0.755</v>
      </c>
      <c r="AA36" s="1">
        <v>2.4E-2</v>
      </c>
      <c r="AB36" s="1">
        <v>0</v>
      </c>
      <c r="AC36" s="1">
        <v>4</v>
      </c>
      <c r="AD36" s="2">
        <v>39.200415368639668</v>
      </c>
      <c r="AE36" s="2">
        <v>22.689511941848391</v>
      </c>
      <c r="AF36" s="2">
        <v>38.110072689511945</v>
      </c>
      <c r="AG36" s="2">
        <v>38.706820194862715</v>
      </c>
      <c r="AH36" s="2">
        <v>3.0812324929971987E-2</v>
      </c>
      <c r="AI36" s="2">
        <v>0.57710280373831779</v>
      </c>
      <c r="AJ36" s="2">
        <v>0.39200415368639668</v>
      </c>
      <c r="AL36" s="1">
        <v>3.0012546318154141</v>
      </c>
      <c r="AM36" s="1">
        <v>1296.8583948985829</v>
      </c>
      <c r="AN36" s="1">
        <v>1312.306518554688</v>
      </c>
      <c r="AO36" s="1">
        <v>8.9530115127563477</v>
      </c>
      <c r="AP36" s="1">
        <v>1260.753540039062</v>
      </c>
      <c r="AQ36" s="1">
        <v>1365.538395780289</v>
      </c>
      <c r="AR36" s="1">
        <v>1369.1595658646349</v>
      </c>
      <c r="AS36" s="1">
        <v>4.7586421966552734</v>
      </c>
      <c r="AT36" s="1">
        <v>5.4015719388257821</v>
      </c>
      <c r="AU36" s="1">
        <v>5.86972867163818</v>
      </c>
      <c r="AV36" s="1">
        <v>0</v>
      </c>
    </row>
    <row r="37" spans="1:48" s="1" customFormat="1" x14ac:dyDescent="0.3">
      <c r="A37" s="1">
        <v>1</v>
      </c>
      <c r="B37" s="1">
        <v>49.569000000000003</v>
      </c>
      <c r="C37" s="1">
        <v>0.48799999999999999</v>
      </c>
      <c r="D37" s="1">
        <v>2.0830000000000002</v>
      </c>
      <c r="E37" s="1">
        <v>1.0999999999999999E-2</v>
      </c>
      <c r="F37" s="1">
        <v>22.08</v>
      </c>
      <c r="G37" s="1">
        <v>0.57599999999999996</v>
      </c>
      <c r="H37" s="1">
        <v>7.4509999999999996</v>
      </c>
      <c r="I37" s="1">
        <v>18.407</v>
      </c>
      <c r="J37" s="1">
        <v>0.26900000000000002</v>
      </c>
      <c r="K37" s="1">
        <v>0</v>
      </c>
      <c r="L37" s="1">
        <v>0</v>
      </c>
      <c r="M37" s="1">
        <v>0</v>
      </c>
      <c r="N37" s="1">
        <f>SUM(B37:M37)</f>
        <v>100.93399999999998</v>
      </c>
      <c r="O37" s="1" t="s">
        <v>87</v>
      </c>
      <c r="P37" t="str" cm="1">
        <f t="array" ref="P37">_xlfn.IFS(A37=2,"Core",A37=1,"Rim",TRUE,"Mantle")</f>
        <v>Rim</v>
      </c>
      <c r="Q37" s="1" t="s">
        <v>52</v>
      </c>
      <c r="R37" s="1">
        <v>1.931</v>
      </c>
      <c r="S37" s="1">
        <v>1.4E-2</v>
      </c>
      <c r="T37" s="1">
        <v>9.6000000000000002E-2</v>
      </c>
      <c r="U37" s="1">
        <v>0</v>
      </c>
      <c r="V37" s="1">
        <v>3.5000000000000003E-2</v>
      </c>
      <c r="W37" s="1">
        <v>0.68500000000000005</v>
      </c>
      <c r="X37" s="1">
        <v>1.9E-2</v>
      </c>
      <c r="Y37" s="1">
        <v>0.432</v>
      </c>
      <c r="Z37" s="1">
        <v>0.76800000000000002</v>
      </c>
      <c r="AA37" s="1">
        <v>0.02</v>
      </c>
      <c r="AB37" s="1">
        <v>0</v>
      </c>
      <c r="AC37" s="1">
        <v>4</v>
      </c>
      <c r="AD37" s="2">
        <v>39.60804538421867</v>
      </c>
      <c r="AE37" s="2">
        <v>22.279525528623005</v>
      </c>
      <c r="AF37" s="2">
        <v>38.112429087158326</v>
      </c>
      <c r="AG37" s="2">
        <f>Y37/(Y37+W37)*100</f>
        <v>38.675022381378696</v>
      </c>
      <c r="AH37" s="2">
        <f>V37/(V37+W37)</f>
        <v>4.8611111111111112E-2</v>
      </c>
      <c r="AI37" s="2">
        <v>0.57916451779267664</v>
      </c>
      <c r="AJ37" s="2">
        <v>0.39608045384218671</v>
      </c>
      <c r="AL37" s="1">
        <v>2.068681038879582</v>
      </c>
      <c r="AM37" s="1">
        <v>1290.4381207131671</v>
      </c>
      <c r="AN37" s="1">
        <v>1294.28662109375</v>
      </c>
      <c r="AO37" s="1">
        <v>8.8454341888427734</v>
      </c>
      <c r="AP37" s="1">
        <v>1254.567138671875</v>
      </c>
      <c r="AQ37" s="1">
        <v>1355.4649691154341</v>
      </c>
      <c r="AR37" s="1">
        <v>1358.85526112141</v>
      </c>
      <c r="AS37" s="1">
        <v>3.9528768062591548</v>
      </c>
      <c r="AT37" s="1">
        <v>4.4133959223595411</v>
      </c>
      <c r="AU37" s="1">
        <v>4.8524897324054681</v>
      </c>
      <c r="AV37" s="1">
        <v>0</v>
      </c>
    </row>
    <row r="38" spans="1:48" s="1" customFormat="1" x14ac:dyDescent="0.3">
      <c r="A38" s="1">
        <v>1</v>
      </c>
      <c r="B38" s="1">
        <v>48.921999999999997</v>
      </c>
      <c r="C38" s="1">
        <v>0.497</v>
      </c>
      <c r="D38" s="1">
        <v>2.0539999999999998</v>
      </c>
      <c r="E38" s="1">
        <v>5.0999999999999997E-2</v>
      </c>
      <c r="F38" s="1">
        <v>22.867000000000001</v>
      </c>
      <c r="G38" s="1">
        <v>0.58099999999999996</v>
      </c>
      <c r="H38" s="1">
        <v>7.3029999999999999</v>
      </c>
      <c r="I38" s="1">
        <v>17.867999999999999</v>
      </c>
      <c r="J38" s="1">
        <v>0.28999999999999998</v>
      </c>
      <c r="K38" s="1">
        <v>0</v>
      </c>
      <c r="L38" s="1">
        <v>0</v>
      </c>
      <c r="M38" s="1">
        <v>0</v>
      </c>
      <c r="N38" s="1">
        <f>SUM(B38:M38)</f>
        <v>100.43300000000001</v>
      </c>
      <c r="O38" s="1" t="s">
        <v>87</v>
      </c>
      <c r="P38" t="str" cm="1">
        <f t="array" ref="P38">_xlfn.IFS(A38=2,"Core",A38=1,"Rim",TRUE,"Mantle")</f>
        <v>Rim</v>
      </c>
      <c r="Q38" s="1" t="s">
        <v>52</v>
      </c>
      <c r="R38" s="1">
        <v>1.919</v>
      </c>
      <c r="S38" s="1">
        <v>1.4999999999999999E-2</v>
      </c>
      <c r="T38" s="1">
        <v>9.5000000000000001E-2</v>
      </c>
      <c r="U38" s="1">
        <v>2E-3</v>
      </c>
      <c r="V38" s="1">
        <v>5.8000000000000003E-2</v>
      </c>
      <c r="W38" s="1">
        <v>0.69199999999999995</v>
      </c>
      <c r="X38" s="1">
        <v>1.9E-2</v>
      </c>
      <c r="Y38" s="1">
        <v>0.42699999999999999</v>
      </c>
      <c r="Z38" s="1">
        <v>0.751</v>
      </c>
      <c r="AA38" s="1">
        <v>2.1999999999999999E-2</v>
      </c>
      <c r="AB38" s="1">
        <v>0</v>
      </c>
      <c r="AC38" s="1">
        <v>4</v>
      </c>
      <c r="AD38" s="2">
        <v>38.572162300975855</v>
      </c>
      <c r="AE38" s="2">
        <v>21.931176168464305</v>
      </c>
      <c r="AF38" s="2">
        <v>39.496661530559841</v>
      </c>
      <c r="AG38" s="2">
        <f>Y38/(Y38+W38)*100</f>
        <v>38.159070598748883</v>
      </c>
      <c r="AH38" s="2">
        <f>V38/(V38+W38)</f>
        <v>7.7333333333333337E-2</v>
      </c>
      <c r="AI38" s="2">
        <v>0.58782742681047773</v>
      </c>
      <c r="AJ38" s="2">
        <v>0.38572162300975854</v>
      </c>
      <c r="AL38" s="1">
        <v>2.1861715843382039</v>
      </c>
      <c r="AM38" s="1">
        <v>1287.4558761148221</v>
      </c>
      <c r="AN38" s="1">
        <v>1344.31689453125</v>
      </c>
      <c r="AO38" s="1">
        <v>8.4589433670043945</v>
      </c>
      <c r="AP38" s="1">
        <v>1278.62060546875</v>
      </c>
      <c r="AQ38" s="1">
        <v>1348.726934805976</v>
      </c>
      <c r="AR38" s="1">
        <v>1353.4658351510909</v>
      </c>
      <c r="AS38" s="1">
        <v>4.2071170806884766</v>
      </c>
      <c r="AT38" s="1">
        <v>4.2634473332923326</v>
      </c>
      <c r="AU38" s="1">
        <v>4.8797455934196794</v>
      </c>
      <c r="AV38" s="1">
        <v>0</v>
      </c>
    </row>
    <row r="39" spans="1:48" s="1" customFormat="1" x14ac:dyDescent="0.3">
      <c r="A39" s="1">
        <v>1</v>
      </c>
      <c r="B39" s="1">
        <v>48.515000000000001</v>
      </c>
      <c r="C39" s="1">
        <v>0.503</v>
      </c>
      <c r="D39" s="1">
        <v>2.589</v>
      </c>
      <c r="E39" s="1">
        <v>0.1</v>
      </c>
      <c r="F39" s="1">
        <v>23.236000000000001</v>
      </c>
      <c r="G39" s="1">
        <v>0.70899999999999996</v>
      </c>
      <c r="H39" s="1">
        <v>6.5570000000000004</v>
      </c>
      <c r="I39" s="1">
        <v>18.341999999999999</v>
      </c>
      <c r="J39" s="1">
        <v>0.28599999999999998</v>
      </c>
      <c r="K39" s="1">
        <v>0</v>
      </c>
      <c r="L39" s="1">
        <v>0</v>
      </c>
      <c r="M39" s="1">
        <v>0</v>
      </c>
      <c r="N39" s="1">
        <v>100.837</v>
      </c>
      <c r="O39" s="1" t="s">
        <v>89</v>
      </c>
      <c r="P39" t="str" cm="1">
        <f t="array" ref="P39">_xlfn.IFS(A39=2,"Core",A39=1,"Rim",TRUE,"Mantle")</f>
        <v>Rim</v>
      </c>
      <c r="Q39" s="1" t="s">
        <v>52</v>
      </c>
      <c r="R39" s="1">
        <v>1.9019999999999999</v>
      </c>
      <c r="S39" s="1">
        <v>1.4999999999999999E-2</v>
      </c>
      <c r="T39" s="1">
        <v>0.12</v>
      </c>
      <c r="U39" s="1">
        <v>3.0000000000000001E-3</v>
      </c>
      <c r="V39" s="1">
        <v>6.6000000000000003E-2</v>
      </c>
      <c r="W39" s="1">
        <v>0.69599999999999995</v>
      </c>
      <c r="X39" s="1">
        <v>2.4E-2</v>
      </c>
      <c r="Y39" s="1">
        <v>0.38300000000000001</v>
      </c>
      <c r="Z39" s="1">
        <v>0.77</v>
      </c>
      <c r="AA39" s="1">
        <v>2.1999999999999999E-2</v>
      </c>
      <c r="AB39" s="1">
        <v>0</v>
      </c>
      <c r="AC39" s="1">
        <v>4</v>
      </c>
      <c r="AD39" s="2">
        <v>39.711191335740075</v>
      </c>
      <c r="AE39" s="2">
        <v>19.752449716348632</v>
      </c>
      <c r="AF39" s="2">
        <v>40.536358947911296</v>
      </c>
      <c r="AG39" s="2">
        <v>35.495829471733089</v>
      </c>
      <c r="AH39" s="2">
        <v>8.6614173228346455E-2</v>
      </c>
      <c r="AI39" s="2">
        <v>0.60391954615781329</v>
      </c>
      <c r="AJ39" s="2">
        <v>0.39711191335740076</v>
      </c>
      <c r="AL39" s="1">
        <v>2.3144346897178849</v>
      </c>
      <c r="AM39" s="1">
        <v>1265.6780435284979</v>
      </c>
      <c r="AN39" s="1">
        <v>1386.91015625</v>
      </c>
      <c r="AO39" s="1">
        <v>10.65807056427002</v>
      </c>
      <c r="AP39" s="1">
        <v>1266.767578125</v>
      </c>
      <c r="AQ39" s="1">
        <v>1349.1374129550311</v>
      </c>
      <c r="AR39" s="1">
        <v>1349.402951830567</v>
      </c>
      <c r="AS39" s="1">
        <v>4.5187454223632813</v>
      </c>
      <c r="AT39" s="1">
        <v>4.9338241387968083</v>
      </c>
      <c r="AU39" s="1">
        <v>4.968479146303471</v>
      </c>
      <c r="AV39" s="1">
        <v>0</v>
      </c>
    </row>
    <row r="40" spans="1:48" s="1" customFormat="1" x14ac:dyDescent="0.3">
      <c r="A40" s="1">
        <v>1</v>
      </c>
      <c r="B40" s="1">
        <v>49.375999999999998</v>
      </c>
      <c r="C40" s="1">
        <v>0.45800000000000002</v>
      </c>
      <c r="D40" s="1">
        <v>2.5089999999999999</v>
      </c>
      <c r="E40" s="1">
        <v>9.7000000000000003E-2</v>
      </c>
      <c r="F40" s="1">
        <v>22.73</v>
      </c>
      <c r="G40" s="1">
        <v>0.61</v>
      </c>
      <c r="H40" s="1">
        <v>6.8159999999999998</v>
      </c>
      <c r="I40" s="1">
        <v>18.21</v>
      </c>
      <c r="J40" s="1">
        <v>0.26800000000000002</v>
      </c>
      <c r="K40" s="1">
        <v>0</v>
      </c>
      <c r="L40" s="1">
        <v>0</v>
      </c>
      <c r="M40" s="1">
        <v>0</v>
      </c>
      <c r="N40" s="1">
        <f>SUM(B40:M40)</f>
        <v>101.07400000000001</v>
      </c>
      <c r="O40" s="1" t="s">
        <v>87</v>
      </c>
      <c r="P40" t="str" cm="1">
        <f t="array" ref="P40">_xlfn.IFS(A40=2,"Core",A40=1,"Rim",TRUE,"Mantle")</f>
        <v>Rim</v>
      </c>
      <c r="Q40" s="1" t="s">
        <v>52</v>
      </c>
      <c r="R40" s="1">
        <v>1.927</v>
      </c>
      <c r="S40" s="1">
        <v>1.2999999999999999E-2</v>
      </c>
      <c r="T40" s="1">
        <v>0.115</v>
      </c>
      <c r="U40" s="1">
        <v>3.0000000000000001E-3</v>
      </c>
      <c r="V40" s="1">
        <v>0.02</v>
      </c>
      <c r="W40" s="1">
        <v>0.72199999999999998</v>
      </c>
      <c r="X40" s="1">
        <v>0.02</v>
      </c>
      <c r="Y40" s="1">
        <v>0.39700000000000002</v>
      </c>
      <c r="Z40" s="1">
        <v>0.76200000000000001</v>
      </c>
      <c r="AA40" s="1">
        <v>0.02</v>
      </c>
      <c r="AB40" s="1">
        <v>0</v>
      </c>
      <c r="AC40" s="1">
        <v>4</v>
      </c>
      <c r="AD40" s="2">
        <v>39.6668401874024</v>
      </c>
      <c r="AE40" s="2">
        <v>20.666319625195211</v>
      </c>
      <c r="AF40" s="2">
        <v>39.6668401874024</v>
      </c>
      <c r="AG40" s="2">
        <f>Y40/(Y40+W40)*100</f>
        <v>35.478105451295797</v>
      </c>
      <c r="AH40" s="2">
        <f>V40/(V40+W40)</f>
        <v>2.6954177897574125E-2</v>
      </c>
      <c r="AI40" s="2">
        <v>0.59500260281103601</v>
      </c>
      <c r="AJ40" s="2">
        <v>0.39666840187402402</v>
      </c>
      <c r="AL40" s="1">
        <v>2.8525571270809529</v>
      </c>
      <c r="AM40" s="1">
        <v>1283.637156068982</v>
      </c>
      <c r="AN40" s="1">
        <v>1387.761474609375</v>
      </c>
      <c r="AO40" s="1">
        <v>10.217062950134279</v>
      </c>
      <c r="AP40" s="1">
        <v>1278.024047851562</v>
      </c>
      <c r="AQ40" s="1">
        <v>1362.333407017672</v>
      </c>
      <c r="AR40" s="1">
        <v>1363.115947469478</v>
      </c>
      <c r="AS40" s="1">
        <v>4.0083951950073242</v>
      </c>
      <c r="AT40" s="1">
        <v>5.6969404053138533</v>
      </c>
      <c r="AU40" s="1">
        <v>5.7985174703471616</v>
      </c>
      <c r="AV40" s="1">
        <v>0</v>
      </c>
    </row>
    <row r="41" spans="1:48" s="1" customFormat="1" x14ac:dyDescent="0.3">
      <c r="A41" s="1">
        <v>1</v>
      </c>
      <c r="B41" s="1">
        <v>49.521999999999998</v>
      </c>
      <c r="C41" s="1">
        <v>0.54200000000000004</v>
      </c>
      <c r="D41" s="1">
        <v>2.7770000000000001</v>
      </c>
      <c r="E41" s="1">
        <v>5.6000000000000001E-2</v>
      </c>
      <c r="F41" s="1">
        <v>23.65</v>
      </c>
      <c r="G41" s="1">
        <v>0.72299999999999998</v>
      </c>
      <c r="H41" s="1">
        <v>6.0880000000000001</v>
      </c>
      <c r="I41" s="1">
        <v>17.904</v>
      </c>
      <c r="J41" s="1">
        <v>0.215</v>
      </c>
      <c r="K41" s="1">
        <v>0</v>
      </c>
      <c r="L41" s="1">
        <v>0</v>
      </c>
      <c r="M41" s="1">
        <v>0</v>
      </c>
      <c r="N41" s="1">
        <f>SUM(B41:M41)</f>
        <v>101.47699999999999</v>
      </c>
      <c r="O41" s="1" t="s">
        <v>87</v>
      </c>
      <c r="P41" t="str" cm="1">
        <f t="array" ref="P41">_xlfn.IFS(A41=2,"Core",A41=1,"Rim",TRUE,"Mantle")</f>
        <v>Rim</v>
      </c>
      <c r="Q41" s="1" t="s">
        <v>52</v>
      </c>
      <c r="R41" s="1">
        <v>1.9330000000000001</v>
      </c>
      <c r="S41" s="1">
        <v>1.6E-2</v>
      </c>
      <c r="T41" s="1">
        <v>0.128</v>
      </c>
      <c r="U41" s="1">
        <v>2E-3</v>
      </c>
      <c r="V41" s="1">
        <v>0</v>
      </c>
      <c r="W41" s="1">
        <v>0.77200000000000002</v>
      </c>
      <c r="X41" s="1">
        <v>2.4E-2</v>
      </c>
      <c r="Y41" s="1">
        <v>0.35399999999999998</v>
      </c>
      <c r="Z41" s="1">
        <v>0.749</v>
      </c>
      <c r="AA41" s="1">
        <v>1.6E-2</v>
      </c>
      <c r="AB41" s="1">
        <v>0</v>
      </c>
      <c r="AC41" s="1">
        <v>3.9940000000000002</v>
      </c>
      <c r="AD41" s="2">
        <v>39.441811479726177</v>
      </c>
      <c r="AE41" s="2">
        <v>18.641390205371248</v>
      </c>
      <c r="AF41" s="2">
        <v>41.916798314902586</v>
      </c>
      <c r="AG41" s="2">
        <f>Y41/(Y41+W41)*100</f>
        <v>31.438721136767317</v>
      </c>
      <c r="AH41" s="2">
        <f>V41/(V41+W41)</f>
        <v>0</v>
      </c>
      <c r="AI41" s="2">
        <v>0.61637704054765674</v>
      </c>
      <c r="AJ41" s="2">
        <v>0.39441811479726174</v>
      </c>
      <c r="AL41" s="1">
        <v>3.268328662041867</v>
      </c>
      <c r="AM41" s="1">
        <v>1265.852393129471</v>
      </c>
      <c r="AN41" s="1">
        <v>1358.555419921875</v>
      </c>
      <c r="AO41" s="1">
        <v>8.7891416549682617</v>
      </c>
      <c r="AP41" s="1">
        <v>1257.060180664062</v>
      </c>
      <c r="AQ41" s="1">
        <v>1362.307068356595</v>
      </c>
      <c r="AR41" s="1">
        <v>1360.9280927561269</v>
      </c>
      <c r="AS41" s="1">
        <v>3.955607414245605</v>
      </c>
      <c r="AT41" s="1">
        <v>6.4338269385489184</v>
      </c>
      <c r="AU41" s="1">
        <v>6.2540807016419073</v>
      </c>
      <c r="AV41" s="1">
        <v>0</v>
      </c>
    </row>
    <row r="42" spans="1:48" s="1" customFormat="1" x14ac:dyDescent="0.3">
      <c r="A42" s="1">
        <v>1</v>
      </c>
      <c r="B42" s="1">
        <v>48.76</v>
      </c>
      <c r="C42" s="1">
        <v>0.499</v>
      </c>
      <c r="D42" s="1">
        <v>2.8220000000000001</v>
      </c>
      <c r="E42" s="1">
        <v>4.0000000000000001E-3</v>
      </c>
      <c r="F42" s="1">
        <v>24.045999999999999</v>
      </c>
      <c r="G42" s="1">
        <v>0.627</v>
      </c>
      <c r="H42" s="1">
        <v>5.8579999999999997</v>
      </c>
      <c r="I42" s="1">
        <v>17.632000000000001</v>
      </c>
      <c r="J42" s="1">
        <v>0.27500000000000002</v>
      </c>
      <c r="K42" s="1">
        <v>0</v>
      </c>
      <c r="L42" s="1">
        <v>0</v>
      </c>
      <c r="M42" s="1">
        <v>0</v>
      </c>
      <c r="N42" s="1">
        <v>100.52300000000001</v>
      </c>
      <c r="O42" s="1" t="s">
        <v>88</v>
      </c>
      <c r="P42" t="str" cm="1">
        <f t="array" ref="P42">_xlfn.IFS(A42=2,"Core",A42=1,"Rim",TRUE,"Mantle")</f>
        <v>Rim</v>
      </c>
      <c r="Q42" s="1" t="s">
        <v>52</v>
      </c>
      <c r="R42" s="1">
        <v>1.9259999999999999</v>
      </c>
      <c r="S42" s="1">
        <v>1.4999999999999999E-2</v>
      </c>
      <c r="T42" s="1">
        <v>0.13100000000000001</v>
      </c>
      <c r="U42" s="1">
        <v>0</v>
      </c>
      <c r="V42" s="1">
        <v>8.0000000000000002E-3</v>
      </c>
      <c r="W42" s="1">
        <v>0.78700000000000003</v>
      </c>
      <c r="X42" s="1">
        <v>2.1000000000000001E-2</v>
      </c>
      <c r="Y42" s="1">
        <v>0.34499999999999997</v>
      </c>
      <c r="Z42" s="1">
        <v>0.746</v>
      </c>
      <c r="AA42" s="1">
        <v>2.1000000000000001E-2</v>
      </c>
      <c r="AB42" s="1">
        <v>0</v>
      </c>
      <c r="AC42" s="1">
        <v>4</v>
      </c>
      <c r="AD42" s="2">
        <v>39.11903513371788</v>
      </c>
      <c r="AE42" s="2">
        <v>18.091242789722074</v>
      </c>
      <c r="AF42" s="2">
        <v>42.789722076560047</v>
      </c>
      <c r="AG42" s="2">
        <v>30.477031802120138</v>
      </c>
      <c r="AH42" s="2">
        <v>1.0062893081761006E-2</v>
      </c>
      <c r="AI42" s="2">
        <v>0.62349239643418986</v>
      </c>
      <c r="AJ42" s="2">
        <v>0.39119035133717878</v>
      </c>
      <c r="AL42" s="1">
        <v>3.736774449785401</v>
      </c>
      <c r="AM42" s="1">
        <v>1273.54890814655</v>
      </c>
      <c r="AN42" s="1">
        <v>1290.087524414062</v>
      </c>
      <c r="AO42" s="1">
        <v>9.0433855056762695</v>
      </c>
      <c r="AP42" s="1">
        <v>1225.974487304688</v>
      </c>
      <c r="AQ42" s="1">
        <v>1361.4769593798901</v>
      </c>
      <c r="AR42" s="1">
        <v>1362.047186122056</v>
      </c>
      <c r="AS42" s="1">
        <v>5.2916860580444336</v>
      </c>
      <c r="AT42" s="1">
        <v>6.8990592720729182</v>
      </c>
      <c r="AU42" s="1">
        <v>6.9736271627255606</v>
      </c>
      <c r="AV42" s="1">
        <v>0</v>
      </c>
    </row>
  </sheetData>
  <sortState xmlns:xlrd2="http://schemas.microsoft.com/office/spreadsheetml/2017/richdata2" ref="A2:AX42">
    <sortCondition descending="1" ref="AG2:AG42"/>
  </sortState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D754E-D971-49BF-B3A0-08FCA76F3186}">
  <dimension ref="A1:AV135"/>
  <sheetViews>
    <sheetView topLeftCell="S1" workbookViewId="0">
      <selection activeCell="Z27" sqref="Z27"/>
    </sheetView>
  </sheetViews>
  <sheetFormatPr defaultRowHeight="14" x14ac:dyDescent="0.3"/>
  <cols>
    <col min="17" max="17" width="9.7265625" bestFit="1" customWidth="1"/>
  </cols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 s="1">
        <v>1</v>
      </c>
      <c r="B2" s="1">
        <v>52.9</v>
      </c>
      <c r="C2" s="1">
        <v>0.22</v>
      </c>
      <c r="D2" s="1">
        <v>0.84</v>
      </c>
      <c r="E2" s="1">
        <v>0.31</v>
      </c>
      <c r="F2" s="1">
        <v>13.77</v>
      </c>
      <c r="G2" s="1">
        <v>0.43</v>
      </c>
      <c r="H2" s="1">
        <v>13.31</v>
      </c>
      <c r="I2" s="1">
        <v>18.309999999999999</v>
      </c>
      <c r="J2" s="1">
        <v>0.24</v>
      </c>
      <c r="K2" s="1">
        <v>0</v>
      </c>
      <c r="L2" s="1">
        <v>0</v>
      </c>
      <c r="M2" s="1">
        <v>0.06</v>
      </c>
      <c r="N2" s="1">
        <v>100.41000000000001</v>
      </c>
      <c r="O2" s="1" t="s">
        <v>90</v>
      </c>
      <c r="P2" t="str" cm="1">
        <f t="array" ref="P2">_xlfn.IFS(A2=1,"Core",A2=2,"Rim",TRUE,"Mantle")</f>
        <v>Core</v>
      </c>
      <c r="Q2" s="1" t="s">
        <v>92</v>
      </c>
      <c r="R2" s="1">
        <v>1.9890000000000001</v>
      </c>
      <c r="S2" s="1">
        <v>6.0000000000000001E-3</v>
      </c>
      <c r="T2" s="1">
        <v>3.6999999999999998E-2</v>
      </c>
      <c r="U2" s="1">
        <v>8.9999999999999993E-3</v>
      </c>
      <c r="V2" s="1">
        <v>0</v>
      </c>
      <c r="W2" s="1">
        <v>0.433</v>
      </c>
      <c r="X2" s="1">
        <v>1.4E-2</v>
      </c>
      <c r="Y2" s="1">
        <v>0.746</v>
      </c>
      <c r="Z2" s="1">
        <v>0.73799999999999999</v>
      </c>
      <c r="AA2" s="1">
        <v>1.7999999999999999E-2</v>
      </c>
      <c r="AB2" s="1">
        <v>0</v>
      </c>
      <c r="AC2" s="1">
        <v>3.99</v>
      </c>
      <c r="AD2" s="1">
        <v>38.218539616778877</v>
      </c>
      <c r="AE2" s="1">
        <v>38.632832729155879</v>
      </c>
      <c r="AF2" s="1">
        <v>23.148627654065255</v>
      </c>
      <c r="AG2" s="1">
        <v>63.273960983884642</v>
      </c>
      <c r="AH2" s="1">
        <v>0</v>
      </c>
      <c r="AI2" s="1">
        <v>0.42257897462454697</v>
      </c>
      <c r="AJ2" s="1">
        <v>0.38218539616778879</v>
      </c>
      <c r="AL2" s="1">
        <v>1.573586975721827</v>
      </c>
      <c r="AM2" s="1">
        <v>1380.61121365752</v>
      </c>
      <c r="AN2" s="1">
        <v>1388.587768554688</v>
      </c>
      <c r="AO2" s="1">
        <v>1.0706684589385991</v>
      </c>
      <c r="AP2" s="1">
        <v>1343.112182617188</v>
      </c>
      <c r="AQ2" s="1">
        <v>1416.2411518109759</v>
      </c>
      <c r="AR2" s="1">
        <v>1423.614592150298</v>
      </c>
      <c r="AS2" s="1">
        <v>1.6091897487640381</v>
      </c>
      <c r="AT2" s="1">
        <v>2.868867597575445</v>
      </c>
      <c r="AU2" s="1">
        <v>3.7748163009048281</v>
      </c>
      <c r="AV2" s="1">
        <v>0</v>
      </c>
    </row>
    <row r="3" spans="1:48" s="1" customFormat="1" x14ac:dyDescent="0.3">
      <c r="A3" s="1">
        <v>1</v>
      </c>
      <c r="B3" s="1">
        <v>52.83</v>
      </c>
      <c r="C3" s="1">
        <v>0.2</v>
      </c>
      <c r="D3" s="1">
        <v>0.86</v>
      </c>
      <c r="E3" s="1">
        <v>0.35</v>
      </c>
      <c r="F3" s="1">
        <v>14.15</v>
      </c>
      <c r="G3" s="1">
        <v>0.4</v>
      </c>
      <c r="H3" s="1">
        <v>13.46</v>
      </c>
      <c r="I3" s="1">
        <v>18.309999999999999</v>
      </c>
      <c r="J3" s="1">
        <v>0.26</v>
      </c>
      <c r="K3" s="1">
        <v>0</v>
      </c>
      <c r="L3" s="1">
        <v>0</v>
      </c>
      <c r="M3" s="1">
        <v>0</v>
      </c>
      <c r="N3" s="1">
        <v>100.85000000000002</v>
      </c>
      <c r="O3" s="1" t="s">
        <v>90</v>
      </c>
      <c r="P3" t="str" cm="1">
        <f t="array" ref="P3">_xlfn.IFS(A3=1,"Core",A3=2,"Rim",TRUE,"Mantle")</f>
        <v>Core</v>
      </c>
      <c r="Q3" s="1" t="s">
        <v>92</v>
      </c>
      <c r="R3" s="1">
        <v>1.9810000000000001</v>
      </c>
      <c r="S3" s="1">
        <v>6.0000000000000001E-3</v>
      </c>
      <c r="T3" s="1">
        <v>3.7999999999999999E-2</v>
      </c>
      <c r="U3" s="1">
        <v>0.01</v>
      </c>
      <c r="V3" s="1">
        <v>0</v>
      </c>
      <c r="W3" s="1">
        <v>0.44400000000000001</v>
      </c>
      <c r="X3" s="1">
        <v>1.2999999999999999E-2</v>
      </c>
      <c r="Y3" s="1">
        <v>0.752</v>
      </c>
      <c r="Z3" s="1">
        <v>0.73599999999999999</v>
      </c>
      <c r="AA3" s="1">
        <v>1.9E-2</v>
      </c>
      <c r="AB3" s="1">
        <v>0</v>
      </c>
      <c r="AC3" s="1">
        <v>3.9990000000000001</v>
      </c>
      <c r="AD3" s="1">
        <v>37.840616966580981</v>
      </c>
      <c r="AE3" s="1">
        <v>38.663239074550134</v>
      </c>
      <c r="AF3" s="1">
        <v>23.496143958868895</v>
      </c>
      <c r="AG3" s="1">
        <v>62.876254180602011</v>
      </c>
      <c r="AH3" s="1">
        <v>0</v>
      </c>
      <c r="AI3" s="1">
        <v>0.42416452442159386</v>
      </c>
      <c r="AJ3" s="1">
        <v>0.37840616966580981</v>
      </c>
      <c r="AL3" s="1">
        <v>1.170927626926723</v>
      </c>
      <c r="AM3" s="1">
        <v>1379.1799309204989</v>
      </c>
      <c r="AN3" s="1">
        <v>1384.3837890625</v>
      </c>
      <c r="AO3" s="1">
        <v>1.1104497909545901</v>
      </c>
      <c r="AP3" s="1">
        <v>1358.492309570312</v>
      </c>
      <c r="AQ3" s="1">
        <v>1408.48549013654</v>
      </c>
      <c r="AR3" s="1">
        <v>1419.8512153324741</v>
      </c>
      <c r="AS3" s="1">
        <v>1.551534056663513</v>
      </c>
      <c r="AT3" s="1">
        <v>2.1587688628987962</v>
      </c>
      <c r="AU3" s="1">
        <v>3.5571949415644202</v>
      </c>
      <c r="AV3" s="1">
        <v>0</v>
      </c>
    </row>
    <row r="4" spans="1:48" s="1" customFormat="1" x14ac:dyDescent="0.3">
      <c r="A4" s="1">
        <v>1</v>
      </c>
      <c r="B4" s="1">
        <v>52.67</v>
      </c>
      <c r="C4" s="1">
        <v>0.24</v>
      </c>
      <c r="D4" s="1">
        <v>0.79</v>
      </c>
      <c r="E4" s="1">
        <v>0.45</v>
      </c>
      <c r="F4" s="1">
        <v>13.81</v>
      </c>
      <c r="G4" s="1">
        <v>0.44</v>
      </c>
      <c r="H4" s="1">
        <v>13.1</v>
      </c>
      <c r="I4" s="1">
        <v>18.53</v>
      </c>
      <c r="J4" s="1">
        <v>0.25</v>
      </c>
      <c r="K4" s="1">
        <v>0</v>
      </c>
      <c r="L4" s="1">
        <v>0</v>
      </c>
      <c r="M4" s="1">
        <v>0.02</v>
      </c>
      <c r="N4" s="1">
        <v>100.32</v>
      </c>
      <c r="O4" s="1" t="s">
        <v>90</v>
      </c>
      <c r="P4" t="str" cm="1">
        <f t="array" ref="P4">_xlfn.IFS(A4=1,"Core",A4=2,"Rim",TRUE,"Mantle")</f>
        <v>Core</v>
      </c>
      <c r="Q4" s="1" t="s">
        <v>92</v>
      </c>
      <c r="R4" s="1">
        <v>1.9850000000000001</v>
      </c>
      <c r="S4" s="1">
        <v>7.0000000000000001E-3</v>
      </c>
      <c r="T4" s="1">
        <v>3.5000000000000003E-2</v>
      </c>
      <c r="U4" s="1">
        <v>1.2999999999999999E-2</v>
      </c>
      <c r="V4" s="1">
        <v>0</v>
      </c>
      <c r="W4" s="1">
        <v>0.435</v>
      </c>
      <c r="X4" s="1">
        <v>1.4E-2</v>
      </c>
      <c r="Y4" s="1">
        <v>0.73599999999999999</v>
      </c>
      <c r="Z4" s="1">
        <v>0.748</v>
      </c>
      <c r="AA4" s="1">
        <v>1.7999999999999999E-2</v>
      </c>
      <c r="AB4" s="1">
        <v>0</v>
      </c>
      <c r="AC4" s="1">
        <v>3.9929999999999999</v>
      </c>
      <c r="AD4" s="1">
        <v>38.696326952922917</v>
      </c>
      <c r="AE4" s="1">
        <v>38.075530263838594</v>
      </c>
      <c r="AF4" s="1">
        <v>23.228142783238486</v>
      </c>
      <c r="AG4" s="1">
        <v>62.852263023057212</v>
      </c>
      <c r="AH4" s="1">
        <v>0</v>
      </c>
      <c r="AI4" s="1">
        <v>0.42576306259699948</v>
      </c>
      <c r="AJ4" s="1">
        <v>0.38696326952922916</v>
      </c>
      <c r="AL4" s="1">
        <v>1.0962650834689851</v>
      </c>
      <c r="AM4" s="1">
        <v>1374.4548420922811</v>
      </c>
      <c r="AN4" s="1">
        <v>1394.697143554688</v>
      </c>
      <c r="AO4" s="1">
        <v>1.0789846181869509</v>
      </c>
      <c r="AP4" s="1">
        <v>1356.9189453125</v>
      </c>
      <c r="AQ4" s="1">
        <v>1406.7938454272351</v>
      </c>
      <c r="AR4" s="1">
        <v>1417.775834417489</v>
      </c>
      <c r="AS4" s="1">
        <v>1.8398779630661011</v>
      </c>
      <c r="AT4" s="1">
        <v>1.971742754039042</v>
      </c>
      <c r="AU4" s="1">
        <v>3.3231191687080428</v>
      </c>
      <c r="AV4" s="1">
        <v>0</v>
      </c>
    </row>
    <row r="5" spans="1:48" s="1" customFormat="1" x14ac:dyDescent="0.3">
      <c r="A5" s="1">
        <v>1</v>
      </c>
      <c r="B5" s="1">
        <v>53.07</v>
      </c>
      <c r="C5" s="1">
        <v>0.24</v>
      </c>
      <c r="D5" s="1">
        <v>0.85</v>
      </c>
      <c r="E5" s="1">
        <v>0.35</v>
      </c>
      <c r="F5" s="1">
        <v>14.01</v>
      </c>
      <c r="G5" s="1">
        <v>0.37</v>
      </c>
      <c r="H5" s="1">
        <v>13.29</v>
      </c>
      <c r="I5" s="1">
        <v>18.3</v>
      </c>
      <c r="J5" s="1">
        <v>0.26</v>
      </c>
      <c r="K5" s="1">
        <v>0.02</v>
      </c>
      <c r="L5" s="1">
        <v>0</v>
      </c>
      <c r="M5" s="1">
        <v>0.01</v>
      </c>
      <c r="N5" s="1">
        <v>100.83000000000003</v>
      </c>
      <c r="O5" s="1" t="s">
        <v>90</v>
      </c>
      <c r="P5" t="str" cm="1">
        <f t="array" ref="P5">_xlfn.IFS(A5=1,"Core",A5=2,"Rim",TRUE,"Mantle")</f>
        <v>Core</v>
      </c>
      <c r="Q5" s="1" t="s">
        <v>92</v>
      </c>
      <c r="R5" s="1">
        <v>1.9890000000000001</v>
      </c>
      <c r="S5" s="1">
        <v>7.0000000000000001E-3</v>
      </c>
      <c r="T5" s="1">
        <v>3.7999999999999999E-2</v>
      </c>
      <c r="U5" s="1">
        <v>0.01</v>
      </c>
      <c r="V5" s="1">
        <v>0</v>
      </c>
      <c r="W5" s="1">
        <v>0.439</v>
      </c>
      <c r="X5" s="1">
        <v>1.2E-2</v>
      </c>
      <c r="Y5" s="1">
        <v>0.74199999999999999</v>
      </c>
      <c r="Z5" s="1">
        <v>0.73499999999999999</v>
      </c>
      <c r="AA5" s="1">
        <v>1.9E-2</v>
      </c>
      <c r="AB5" s="1">
        <v>1E-3</v>
      </c>
      <c r="AC5" s="1">
        <v>3.9910000000000001</v>
      </c>
      <c r="AD5" s="1">
        <v>38.12240663900414</v>
      </c>
      <c r="AE5" s="1">
        <v>38.485477178423231</v>
      </c>
      <c r="AF5" s="1">
        <v>23.392116182572618</v>
      </c>
      <c r="AG5" s="1">
        <v>62.828111769686707</v>
      </c>
      <c r="AH5" s="1">
        <v>0</v>
      </c>
      <c r="AI5" s="1">
        <v>0.42453319502074688</v>
      </c>
      <c r="AJ5" s="1">
        <v>0.38122406639004142</v>
      </c>
      <c r="AL5" s="1">
        <v>1.728397300289082</v>
      </c>
      <c r="AM5" s="1">
        <v>1386.2740989234489</v>
      </c>
      <c r="AN5" s="1">
        <v>1365.085205078125</v>
      </c>
      <c r="AO5" s="1">
        <v>1.215009450912476</v>
      </c>
      <c r="AP5" s="1">
        <v>1364.745727539062</v>
      </c>
      <c r="AQ5" s="1">
        <v>1415.566126241901</v>
      </c>
      <c r="AR5" s="1">
        <v>1421.105350532715</v>
      </c>
      <c r="AS5" s="1">
        <v>2.34925389289856</v>
      </c>
      <c r="AT5" s="1">
        <v>3.0059598831276162</v>
      </c>
      <c r="AU5" s="1">
        <v>3.6874059025439418</v>
      </c>
      <c r="AV5" s="1">
        <v>0</v>
      </c>
    </row>
    <row r="6" spans="1:48" s="1" customFormat="1" x14ac:dyDescent="0.3">
      <c r="A6" s="1">
        <v>1</v>
      </c>
      <c r="B6" s="1">
        <v>52.61</v>
      </c>
      <c r="C6" s="1">
        <v>0.2</v>
      </c>
      <c r="D6" s="1">
        <v>0.88</v>
      </c>
      <c r="E6" s="1">
        <v>0.26</v>
      </c>
      <c r="F6" s="1">
        <v>14.01</v>
      </c>
      <c r="G6" s="1">
        <v>0.42</v>
      </c>
      <c r="H6" s="1">
        <v>13.2</v>
      </c>
      <c r="I6" s="1">
        <v>18.22</v>
      </c>
      <c r="J6" s="1">
        <v>0.23</v>
      </c>
      <c r="K6" s="1">
        <v>0</v>
      </c>
      <c r="L6" s="1">
        <v>0</v>
      </c>
      <c r="M6" s="1">
        <v>0.02</v>
      </c>
      <c r="N6" s="1">
        <v>100.13000000000001</v>
      </c>
      <c r="O6" s="1" t="s">
        <v>90</v>
      </c>
      <c r="P6" t="str" cm="1">
        <f t="array" ref="P6">_xlfn.IFS(A6=1,"Core",A6=2,"Rim",TRUE,"Mantle")</f>
        <v>Core</v>
      </c>
      <c r="Q6" s="1" t="s">
        <v>92</v>
      </c>
      <c r="R6" s="1">
        <v>1.9870000000000001</v>
      </c>
      <c r="S6" s="1">
        <v>6.0000000000000001E-3</v>
      </c>
      <c r="T6" s="1">
        <v>3.9E-2</v>
      </c>
      <c r="U6" s="1">
        <v>8.0000000000000002E-3</v>
      </c>
      <c r="V6" s="1">
        <v>0</v>
      </c>
      <c r="W6" s="1">
        <v>0.442</v>
      </c>
      <c r="X6" s="1">
        <v>1.2999999999999999E-2</v>
      </c>
      <c r="Y6" s="1">
        <v>0.74299999999999999</v>
      </c>
      <c r="Z6" s="1">
        <v>0.73699999999999999</v>
      </c>
      <c r="AA6" s="1">
        <v>1.7000000000000001E-2</v>
      </c>
      <c r="AB6" s="1">
        <v>0</v>
      </c>
      <c r="AC6" s="1">
        <v>3.992</v>
      </c>
      <c r="AD6" s="1">
        <v>38.087855297157624</v>
      </c>
      <c r="AE6" s="1">
        <v>38.39793281653747</v>
      </c>
      <c r="AF6" s="1">
        <v>23.51421188630491</v>
      </c>
      <c r="AG6" s="1">
        <v>62.700421940928265</v>
      </c>
      <c r="AH6" s="1">
        <v>0</v>
      </c>
      <c r="AI6" s="1">
        <v>0.42558139534883721</v>
      </c>
      <c r="AJ6" s="1">
        <v>0.38087855297157625</v>
      </c>
      <c r="AL6" s="1">
        <v>1.442467391797791</v>
      </c>
      <c r="AM6" s="1">
        <v>1378.421494789199</v>
      </c>
      <c r="AN6" s="1">
        <v>1392.86669921875</v>
      </c>
      <c r="AO6" s="1">
        <v>0.91651934385299683</v>
      </c>
      <c r="AP6" s="1">
        <v>1346.403198242188</v>
      </c>
      <c r="AQ6" s="1">
        <v>1414.120485712943</v>
      </c>
      <c r="AR6" s="1">
        <v>1421.16122804</v>
      </c>
      <c r="AS6" s="1">
        <v>1.7770624160766599</v>
      </c>
      <c r="AT6" s="1">
        <v>2.8067720427525269</v>
      </c>
      <c r="AU6" s="1">
        <v>3.6728314359536629</v>
      </c>
      <c r="AV6" s="1">
        <v>0</v>
      </c>
    </row>
    <row r="7" spans="1:48" s="1" customFormat="1" x14ac:dyDescent="0.3">
      <c r="A7" s="1">
        <v>1</v>
      </c>
      <c r="B7" s="1">
        <v>52.85</v>
      </c>
      <c r="C7" s="1">
        <v>0.21</v>
      </c>
      <c r="D7" s="1">
        <v>0.83</v>
      </c>
      <c r="E7" s="1">
        <v>0.26</v>
      </c>
      <c r="F7" s="1">
        <v>14.09</v>
      </c>
      <c r="G7" s="1">
        <v>0.4</v>
      </c>
      <c r="H7" s="1">
        <v>13.29</v>
      </c>
      <c r="I7" s="1">
        <v>18.05</v>
      </c>
      <c r="J7" s="1">
        <v>0.26</v>
      </c>
      <c r="K7" s="1">
        <v>0</v>
      </c>
      <c r="L7" s="1">
        <v>0</v>
      </c>
      <c r="M7" s="1">
        <v>0</v>
      </c>
      <c r="N7" s="1">
        <v>100.30000000000001</v>
      </c>
      <c r="O7" s="1" t="s">
        <v>90</v>
      </c>
      <c r="P7" t="str" cm="1">
        <f t="array" ref="P7">_xlfn.IFS(A7=1,"Core",A7=2,"Rim",TRUE,"Mantle")</f>
        <v>Core</v>
      </c>
      <c r="Q7" s="1" t="s">
        <v>92</v>
      </c>
      <c r="R7" s="1">
        <v>1.99</v>
      </c>
      <c r="S7" s="1">
        <v>6.0000000000000001E-3</v>
      </c>
      <c r="T7" s="1">
        <v>3.6999999999999998E-2</v>
      </c>
      <c r="U7" s="1">
        <v>8.0000000000000002E-3</v>
      </c>
      <c r="V7" s="1">
        <v>0</v>
      </c>
      <c r="W7" s="1">
        <v>0.44400000000000001</v>
      </c>
      <c r="X7" s="1">
        <v>1.2999999999999999E-2</v>
      </c>
      <c r="Y7" s="1">
        <v>0.746</v>
      </c>
      <c r="Z7" s="1">
        <v>0.72799999999999998</v>
      </c>
      <c r="AA7" s="1">
        <v>1.9E-2</v>
      </c>
      <c r="AB7" s="1">
        <v>0</v>
      </c>
      <c r="AC7" s="1">
        <v>3.9910000000000001</v>
      </c>
      <c r="AD7" s="1">
        <v>37.700673226307615</v>
      </c>
      <c r="AE7" s="1">
        <v>38.632832729155879</v>
      </c>
      <c r="AF7" s="1">
        <v>23.666494044536513</v>
      </c>
      <c r="AG7" s="1">
        <v>62.689075630252098</v>
      </c>
      <c r="AH7" s="1">
        <v>0</v>
      </c>
      <c r="AI7" s="1">
        <v>0.42516830657690319</v>
      </c>
      <c r="AJ7" s="1">
        <v>0.37700673226307613</v>
      </c>
      <c r="AL7" s="1">
        <v>1.905624601476877</v>
      </c>
      <c r="AM7" s="1">
        <v>1384.812122116909</v>
      </c>
      <c r="AN7" s="1">
        <v>1377.632568359375</v>
      </c>
      <c r="AO7" s="1">
        <v>1.095544219017029</v>
      </c>
      <c r="AP7" s="1">
        <v>1351.76806640625</v>
      </c>
      <c r="AQ7" s="1">
        <v>1418.036500873859</v>
      </c>
      <c r="AR7" s="1">
        <v>1425.871481858821</v>
      </c>
      <c r="AS7" s="1">
        <v>1.8197534084320071</v>
      </c>
      <c r="AT7" s="1">
        <v>3.282711873015614</v>
      </c>
      <c r="AU7" s="1">
        <v>4.2464362380953649</v>
      </c>
      <c r="AV7" s="1">
        <v>0</v>
      </c>
    </row>
    <row r="8" spans="1:48" s="1" customFormat="1" x14ac:dyDescent="0.3">
      <c r="A8" s="1">
        <v>1</v>
      </c>
      <c r="B8" s="1">
        <v>52.81</v>
      </c>
      <c r="C8" s="1">
        <v>0.26</v>
      </c>
      <c r="D8" s="1">
        <v>0.78</v>
      </c>
      <c r="E8" s="1">
        <v>0.38</v>
      </c>
      <c r="F8" s="1">
        <v>13.85</v>
      </c>
      <c r="G8" s="1">
        <v>0.39</v>
      </c>
      <c r="H8" s="1">
        <v>12.99</v>
      </c>
      <c r="I8" s="1">
        <v>18.84</v>
      </c>
      <c r="J8" s="1">
        <v>0.31</v>
      </c>
      <c r="K8" s="1">
        <v>0.01</v>
      </c>
      <c r="L8" s="1">
        <v>0</v>
      </c>
      <c r="M8" s="1">
        <v>0.01</v>
      </c>
      <c r="N8" s="1">
        <v>100.68000000000002</v>
      </c>
      <c r="O8" s="1" t="s">
        <v>90</v>
      </c>
      <c r="P8" t="str" cm="1">
        <f t="array" ref="P8">_xlfn.IFS(A8=1,"Core",A8=2,"Rim",TRUE,"Mantle")</f>
        <v>Core</v>
      </c>
      <c r="Q8" s="1" t="s">
        <v>92</v>
      </c>
      <c r="R8" s="1">
        <v>1.9850000000000001</v>
      </c>
      <c r="S8" s="1">
        <v>7.0000000000000001E-3</v>
      </c>
      <c r="T8" s="1">
        <v>3.5000000000000003E-2</v>
      </c>
      <c r="U8" s="1">
        <v>1.0999999999999999E-2</v>
      </c>
      <c r="V8" s="1">
        <v>0</v>
      </c>
      <c r="W8" s="1">
        <v>0.435</v>
      </c>
      <c r="X8" s="1">
        <v>1.2E-2</v>
      </c>
      <c r="Y8" s="1">
        <v>0.72799999999999998</v>
      </c>
      <c r="Z8" s="1">
        <v>0.75900000000000001</v>
      </c>
      <c r="AA8" s="1">
        <v>2.3E-2</v>
      </c>
      <c r="AB8" s="1">
        <v>0</v>
      </c>
      <c r="AC8" s="1">
        <v>3.996</v>
      </c>
      <c r="AD8" s="1">
        <v>39.245087900723888</v>
      </c>
      <c r="AE8" s="1">
        <v>37.642192347466377</v>
      </c>
      <c r="AF8" s="1">
        <v>23.11271975180972</v>
      </c>
      <c r="AG8" s="1">
        <v>62.596732588134131</v>
      </c>
      <c r="AH8" s="1">
        <v>0</v>
      </c>
      <c r="AI8" s="1">
        <v>0.42735263702171666</v>
      </c>
      <c r="AJ8" s="1">
        <v>0.39245087900723891</v>
      </c>
      <c r="AL8" s="1">
        <v>1.354266526588074</v>
      </c>
      <c r="AM8" s="1">
        <v>1379.8808043254151</v>
      </c>
      <c r="AN8" s="1">
        <v>1374.826538085938</v>
      </c>
      <c r="AO8" s="1">
        <v>1.9814077615737919</v>
      </c>
      <c r="AP8" s="1">
        <v>1355.796508789062</v>
      </c>
      <c r="AQ8" s="1">
        <v>1404.8470449361</v>
      </c>
      <c r="AR8" s="1">
        <v>1414.113525893461</v>
      </c>
      <c r="AS8" s="1">
        <v>3.0408205986022949</v>
      </c>
      <c r="AT8" s="1">
        <v>2.017942098228104</v>
      </c>
      <c r="AU8" s="1">
        <v>3.160103483994058</v>
      </c>
      <c r="AV8" s="1">
        <v>1</v>
      </c>
    </row>
    <row r="9" spans="1:48" s="1" customFormat="1" x14ac:dyDescent="0.3">
      <c r="A9" s="1">
        <v>1</v>
      </c>
      <c r="B9" s="1">
        <v>52.56</v>
      </c>
      <c r="C9" s="1">
        <v>0.2</v>
      </c>
      <c r="D9" s="1">
        <v>0.88</v>
      </c>
      <c r="E9" s="1">
        <v>0.37</v>
      </c>
      <c r="F9" s="1">
        <v>14.03</v>
      </c>
      <c r="G9" s="1">
        <v>0.38</v>
      </c>
      <c r="H9" s="1">
        <v>13.17</v>
      </c>
      <c r="I9" s="1">
        <v>18.350000000000001</v>
      </c>
      <c r="J9" s="1">
        <v>0.28000000000000003</v>
      </c>
      <c r="K9" s="1">
        <v>0.01</v>
      </c>
      <c r="L9" s="1">
        <v>0</v>
      </c>
      <c r="M9" s="1">
        <v>0</v>
      </c>
      <c r="N9" s="1">
        <v>100.31</v>
      </c>
      <c r="O9" s="1" t="s">
        <v>90</v>
      </c>
      <c r="P9" t="str" cm="1">
        <f t="array" ref="P9">_xlfn.IFS(A9=1,"Core",A9=2,"Rim",TRUE,"Mantle")</f>
        <v>Core</v>
      </c>
      <c r="Q9" s="1" t="s">
        <v>92</v>
      </c>
      <c r="R9" s="1">
        <v>1.9830000000000001</v>
      </c>
      <c r="S9" s="1">
        <v>6.0000000000000001E-3</v>
      </c>
      <c r="T9" s="1">
        <v>3.9E-2</v>
      </c>
      <c r="U9" s="1">
        <v>1.0999999999999999E-2</v>
      </c>
      <c r="V9" s="1">
        <v>0</v>
      </c>
      <c r="W9" s="1">
        <v>0.443</v>
      </c>
      <c r="X9" s="1">
        <v>1.2E-2</v>
      </c>
      <c r="Y9" s="1">
        <v>0.74</v>
      </c>
      <c r="Z9" s="1">
        <v>0.74199999999999999</v>
      </c>
      <c r="AA9" s="1">
        <v>0.02</v>
      </c>
      <c r="AB9" s="1">
        <v>0</v>
      </c>
      <c r="AC9" s="1">
        <v>3.9969999999999999</v>
      </c>
      <c r="AD9" s="1">
        <v>38.306659783169849</v>
      </c>
      <c r="AE9" s="1">
        <v>38.203407330924108</v>
      </c>
      <c r="AF9" s="1">
        <v>23.489932885906043</v>
      </c>
      <c r="AG9" s="1">
        <v>62.552831783601015</v>
      </c>
      <c r="AH9" s="1">
        <v>0</v>
      </c>
      <c r="AI9" s="1">
        <v>0.42643262777490964</v>
      </c>
      <c r="AJ9" s="1">
        <v>0.3830665978316985</v>
      </c>
      <c r="AL9" s="1">
        <v>1.511239626354822</v>
      </c>
      <c r="AM9" s="1">
        <v>1382.3200357794831</v>
      </c>
      <c r="AN9" s="1">
        <v>1375.155029296875</v>
      </c>
      <c r="AO9" s="1">
        <v>1.537153959274292</v>
      </c>
      <c r="AP9" s="1">
        <v>1364.73193359375</v>
      </c>
      <c r="AQ9" s="1">
        <v>1411.2035568408651</v>
      </c>
      <c r="AR9" s="1">
        <v>1420.7738276360981</v>
      </c>
      <c r="AS9" s="1">
        <v>2.5465936660766602</v>
      </c>
      <c r="AT9" s="1">
        <v>2.5724001418680018</v>
      </c>
      <c r="AU9" s="1">
        <v>3.7504526538555498</v>
      </c>
      <c r="AV9" s="1">
        <v>0</v>
      </c>
    </row>
    <row r="10" spans="1:48" s="1" customFormat="1" x14ac:dyDescent="0.3">
      <c r="A10" s="1">
        <v>1</v>
      </c>
      <c r="B10" s="1">
        <v>52.85</v>
      </c>
      <c r="C10" s="1">
        <v>0.23</v>
      </c>
      <c r="D10" s="1">
        <v>0.84</v>
      </c>
      <c r="E10" s="1">
        <v>0.27</v>
      </c>
      <c r="F10" s="1">
        <v>13.93</v>
      </c>
      <c r="G10" s="1">
        <v>0.41</v>
      </c>
      <c r="H10" s="1">
        <v>13.06</v>
      </c>
      <c r="I10" s="1">
        <v>18.440000000000001</v>
      </c>
      <c r="J10" s="1">
        <v>0.28000000000000003</v>
      </c>
      <c r="K10" s="1">
        <v>0.01</v>
      </c>
      <c r="L10" s="1">
        <v>0</v>
      </c>
      <c r="M10" s="1">
        <v>0.02</v>
      </c>
      <c r="N10" s="1">
        <v>100.39</v>
      </c>
      <c r="O10" s="1" t="s">
        <v>90</v>
      </c>
      <c r="P10" t="str" cm="1">
        <f t="array" ref="P10">_xlfn.IFS(A10=1,"Core",A10=2,"Rim",TRUE,"Mantle")</f>
        <v>Core</v>
      </c>
      <c r="Q10" s="1" t="s">
        <v>92</v>
      </c>
      <c r="R10" s="1">
        <v>1.99</v>
      </c>
      <c r="S10" s="1">
        <v>7.0000000000000001E-3</v>
      </c>
      <c r="T10" s="1">
        <v>3.6999999999999998E-2</v>
      </c>
      <c r="U10" s="1">
        <v>8.0000000000000002E-3</v>
      </c>
      <c r="V10" s="1">
        <v>0</v>
      </c>
      <c r="W10" s="1">
        <v>0.439</v>
      </c>
      <c r="X10" s="1">
        <v>1.2999999999999999E-2</v>
      </c>
      <c r="Y10" s="1">
        <v>0.73299999999999998</v>
      </c>
      <c r="Z10" s="1">
        <v>0.74399999999999999</v>
      </c>
      <c r="AA10" s="1">
        <v>0.02</v>
      </c>
      <c r="AB10" s="1">
        <v>0</v>
      </c>
      <c r="AC10" s="1">
        <v>3.9910000000000001</v>
      </c>
      <c r="AD10" s="1">
        <v>38.569206842923784</v>
      </c>
      <c r="AE10" s="1">
        <v>37.998963193364439</v>
      </c>
      <c r="AF10" s="1">
        <v>23.431829963711767</v>
      </c>
      <c r="AG10" s="1">
        <v>62.542662116040958</v>
      </c>
      <c r="AH10" s="1">
        <v>0</v>
      </c>
      <c r="AI10" s="1">
        <v>0.42716433385173658</v>
      </c>
      <c r="AJ10" s="1">
        <v>0.38569206842923781</v>
      </c>
      <c r="AL10" s="1">
        <v>1.861766208089463</v>
      </c>
      <c r="AM10" s="1">
        <v>1382.47908551973</v>
      </c>
      <c r="AN10" s="1">
        <v>1375.055419921875</v>
      </c>
      <c r="AO10" s="1">
        <v>1.5087709426879881</v>
      </c>
      <c r="AP10" s="1">
        <v>1340.354614257812</v>
      </c>
      <c r="AQ10" s="1">
        <v>1415.1963342250519</v>
      </c>
      <c r="AR10" s="1">
        <v>1423.280223331878</v>
      </c>
      <c r="AS10" s="1">
        <v>2.39289379119873</v>
      </c>
      <c r="AT10" s="1">
        <v>3.06182487911201</v>
      </c>
      <c r="AU10" s="1">
        <v>4.0568994301538526</v>
      </c>
      <c r="AV10" s="1">
        <v>0</v>
      </c>
    </row>
    <row r="11" spans="1:48" s="1" customFormat="1" x14ac:dyDescent="0.3">
      <c r="A11" s="1">
        <v>1</v>
      </c>
      <c r="B11" s="1">
        <v>52.68</v>
      </c>
      <c r="C11" s="1">
        <v>0.21</v>
      </c>
      <c r="D11" s="1">
        <v>0.88</v>
      </c>
      <c r="E11" s="1">
        <v>0.23</v>
      </c>
      <c r="F11" s="1">
        <v>14.14</v>
      </c>
      <c r="G11" s="1">
        <v>0.37</v>
      </c>
      <c r="H11" s="1">
        <v>13.17</v>
      </c>
      <c r="I11" s="1">
        <v>18.23</v>
      </c>
      <c r="J11" s="1">
        <v>0.24</v>
      </c>
      <c r="K11" s="1">
        <v>0</v>
      </c>
      <c r="L11" s="1">
        <v>0</v>
      </c>
      <c r="M11" s="1">
        <v>0</v>
      </c>
      <c r="N11" s="1">
        <v>100.2</v>
      </c>
      <c r="O11" s="1" t="s">
        <v>90</v>
      </c>
      <c r="P11" t="str" cm="1">
        <f t="array" ref="P11">_xlfn.IFS(A11=1,"Core",A11=2,"Rim",TRUE,"Mantle")</f>
        <v>Core</v>
      </c>
      <c r="Q11" s="1" t="s">
        <v>92</v>
      </c>
      <c r="R11" s="1">
        <v>1.9870000000000001</v>
      </c>
      <c r="S11" s="1">
        <v>6.0000000000000001E-3</v>
      </c>
      <c r="T11" s="1">
        <v>3.9E-2</v>
      </c>
      <c r="U11" s="1">
        <v>7.0000000000000001E-3</v>
      </c>
      <c r="V11" s="1">
        <v>0</v>
      </c>
      <c r="W11" s="1">
        <v>0.44600000000000001</v>
      </c>
      <c r="X11" s="1">
        <v>1.2E-2</v>
      </c>
      <c r="Y11" s="1">
        <v>0.74</v>
      </c>
      <c r="Z11" s="1">
        <v>0.73699999999999999</v>
      </c>
      <c r="AA11" s="1">
        <v>1.7999999999999999E-2</v>
      </c>
      <c r="AB11" s="1">
        <v>0</v>
      </c>
      <c r="AC11" s="1">
        <v>3.992</v>
      </c>
      <c r="AD11" s="1">
        <v>38.087855297157624</v>
      </c>
      <c r="AE11" s="1">
        <v>38.242894056847547</v>
      </c>
      <c r="AF11" s="1">
        <v>23.669250645994836</v>
      </c>
      <c r="AG11" s="1">
        <v>62.394603709949415</v>
      </c>
      <c r="AH11" s="1">
        <v>0</v>
      </c>
      <c r="AI11" s="1">
        <v>0.4271317829457365</v>
      </c>
      <c r="AJ11" s="1">
        <v>0.38087855297157625</v>
      </c>
      <c r="AL11" s="1">
        <v>1.544629594474987</v>
      </c>
      <c r="AM11" s="1">
        <v>1382.873200794905</v>
      </c>
      <c r="AN11" s="1">
        <v>1382.991088867188</v>
      </c>
      <c r="AO11" s="1">
        <v>0.82675862312316895</v>
      </c>
      <c r="AP11" s="1">
        <v>1357.559448242188</v>
      </c>
      <c r="AQ11" s="1">
        <v>1414.065446452812</v>
      </c>
      <c r="AR11" s="1">
        <v>1421.6510689239899</v>
      </c>
      <c r="AS11" s="1">
        <v>2.0340735912322998</v>
      </c>
      <c r="AT11" s="1">
        <v>2.93810829207905</v>
      </c>
      <c r="AU11" s="1">
        <v>3.8719325236572288</v>
      </c>
      <c r="AV11" s="1">
        <v>0</v>
      </c>
    </row>
    <row r="12" spans="1:48" s="1" customFormat="1" x14ac:dyDescent="0.3">
      <c r="A12" s="1">
        <v>1</v>
      </c>
      <c r="B12" s="1">
        <v>52.78</v>
      </c>
      <c r="C12" s="1">
        <v>0.19</v>
      </c>
      <c r="D12" s="1">
        <v>0.83</v>
      </c>
      <c r="E12" s="1">
        <v>0.38</v>
      </c>
      <c r="F12" s="1">
        <v>14.26</v>
      </c>
      <c r="G12" s="1">
        <v>0.38</v>
      </c>
      <c r="H12" s="1">
        <v>13.26</v>
      </c>
      <c r="I12" s="1">
        <v>18.170000000000002</v>
      </c>
      <c r="J12" s="1">
        <v>0.28000000000000003</v>
      </c>
      <c r="K12" s="1">
        <v>0</v>
      </c>
      <c r="L12" s="1">
        <v>0</v>
      </c>
      <c r="M12" s="1">
        <v>0.02</v>
      </c>
      <c r="N12" s="1">
        <v>100.59</v>
      </c>
      <c r="O12" s="1" t="s">
        <v>90</v>
      </c>
      <c r="P12" t="str" cm="1">
        <f t="array" ref="P12">_xlfn.IFS(A12=1,"Core",A12=2,"Rim",TRUE,"Mantle")</f>
        <v>Core</v>
      </c>
      <c r="Q12" s="1" t="s">
        <v>92</v>
      </c>
      <c r="R12" s="1">
        <v>1.9850000000000001</v>
      </c>
      <c r="S12" s="1">
        <v>5.0000000000000001E-3</v>
      </c>
      <c r="T12" s="1">
        <v>3.6999999999999998E-2</v>
      </c>
      <c r="U12" s="1">
        <v>1.0999999999999999E-2</v>
      </c>
      <c r="V12" s="1">
        <v>0</v>
      </c>
      <c r="W12" s="1">
        <v>0.44900000000000001</v>
      </c>
      <c r="X12" s="1">
        <v>1.2E-2</v>
      </c>
      <c r="Y12" s="1">
        <v>0.74299999999999999</v>
      </c>
      <c r="Z12" s="1">
        <v>0.73199999999999998</v>
      </c>
      <c r="AA12" s="1">
        <v>0.02</v>
      </c>
      <c r="AB12" s="1">
        <v>0</v>
      </c>
      <c r="AC12" s="1">
        <v>3.996</v>
      </c>
      <c r="AD12" s="1">
        <v>37.809917355371894</v>
      </c>
      <c r="AE12" s="1">
        <v>38.378099173553714</v>
      </c>
      <c r="AF12" s="1">
        <v>23.811983471074381</v>
      </c>
      <c r="AG12" s="1">
        <v>62.332214765100673</v>
      </c>
      <c r="AH12" s="1">
        <v>0</v>
      </c>
      <c r="AI12" s="1">
        <v>0.42716942148760328</v>
      </c>
      <c r="AJ12" s="1">
        <v>0.37809917355371891</v>
      </c>
      <c r="AL12" s="1">
        <v>1.6554366353717751</v>
      </c>
      <c r="AM12" s="1">
        <v>1383.71016487779</v>
      </c>
      <c r="AN12" s="1">
        <v>1386.0107421875</v>
      </c>
      <c r="AO12" s="1">
        <v>1.204213619232178</v>
      </c>
      <c r="AP12" s="1">
        <v>1368.812377929688</v>
      </c>
      <c r="AQ12" s="1">
        <v>1412.6560414446531</v>
      </c>
      <c r="AR12" s="1">
        <v>1423.287270017594</v>
      </c>
      <c r="AS12" s="1">
        <v>1.9620939493179319</v>
      </c>
      <c r="AT12" s="1">
        <v>2.7666862403584669</v>
      </c>
      <c r="AU12" s="1">
        <v>4.0754539451008647</v>
      </c>
      <c r="AV12" s="1">
        <v>0</v>
      </c>
    </row>
    <row r="13" spans="1:48" s="1" customFormat="1" x14ac:dyDescent="0.3">
      <c r="A13" s="1">
        <v>1</v>
      </c>
      <c r="B13" s="1">
        <v>52.62</v>
      </c>
      <c r="C13" s="1">
        <v>0.2</v>
      </c>
      <c r="D13" s="1">
        <v>0.88</v>
      </c>
      <c r="E13" s="1">
        <v>0.35</v>
      </c>
      <c r="F13" s="1">
        <v>14.42</v>
      </c>
      <c r="G13" s="1">
        <v>0.3</v>
      </c>
      <c r="H13" s="1">
        <v>13.35</v>
      </c>
      <c r="I13" s="1">
        <v>18.22</v>
      </c>
      <c r="J13" s="1">
        <v>0.27</v>
      </c>
      <c r="K13" s="1">
        <v>0</v>
      </c>
      <c r="L13" s="1">
        <v>0</v>
      </c>
      <c r="M13" s="1">
        <v>0</v>
      </c>
      <c r="N13" s="1">
        <v>100.67999999999999</v>
      </c>
      <c r="O13" s="1" t="s">
        <v>90</v>
      </c>
      <c r="P13" t="str" cm="1">
        <f t="array" ref="P13">_xlfn.IFS(A13=1,"Core",A13=2,"Rim",TRUE,"Mantle")</f>
        <v>Core</v>
      </c>
      <c r="Q13" s="1" t="s">
        <v>92</v>
      </c>
      <c r="R13" s="1">
        <v>1.9790000000000001</v>
      </c>
      <c r="S13" s="1">
        <v>6.0000000000000001E-3</v>
      </c>
      <c r="T13" s="1">
        <v>3.9E-2</v>
      </c>
      <c r="U13" s="1">
        <v>0.01</v>
      </c>
      <c r="V13" s="1">
        <v>0</v>
      </c>
      <c r="W13" s="1">
        <v>0.45300000000000001</v>
      </c>
      <c r="X13" s="1">
        <v>0.01</v>
      </c>
      <c r="Y13" s="1">
        <v>0.748</v>
      </c>
      <c r="Z13" s="1">
        <v>0.73399999999999999</v>
      </c>
      <c r="AA13" s="1">
        <v>0.02</v>
      </c>
      <c r="AB13" s="1">
        <v>0</v>
      </c>
      <c r="AC13" s="1">
        <v>4</v>
      </c>
      <c r="AD13" s="1">
        <v>37.737789203084844</v>
      </c>
      <c r="AE13" s="1">
        <v>38.457583547557846</v>
      </c>
      <c r="AF13" s="1">
        <v>23.804627249357331</v>
      </c>
      <c r="AG13" s="1">
        <v>62.281432139883428</v>
      </c>
      <c r="AH13" s="1">
        <v>0</v>
      </c>
      <c r="AI13" s="1">
        <v>0.42673521850899754</v>
      </c>
      <c r="AJ13" s="1">
        <v>0.37737789203084843</v>
      </c>
      <c r="AL13" s="1">
        <v>1.188279404387643</v>
      </c>
      <c r="AM13" s="1">
        <v>1386.186796054749</v>
      </c>
      <c r="AN13" s="1">
        <v>1384.8916015625</v>
      </c>
      <c r="AO13" s="1">
        <v>1.101822972297668</v>
      </c>
      <c r="AP13" s="1">
        <v>1390.71142578125</v>
      </c>
      <c r="AQ13" s="1">
        <v>1406.522632637289</v>
      </c>
      <c r="AR13" s="1">
        <v>1416.934570185015</v>
      </c>
      <c r="AS13" s="1">
        <v>1.816687226295471</v>
      </c>
      <c r="AT13" s="1">
        <v>2.1924988756422858</v>
      </c>
      <c r="AU13" s="1">
        <v>3.4756094698641991</v>
      </c>
      <c r="AV13" s="1">
        <v>1</v>
      </c>
    </row>
    <row r="14" spans="1:48" s="1" customFormat="1" x14ac:dyDescent="0.3">
      <c r="A14" s="1">
        <v>1</v>
      </c>
      <c r="B14" s="1">
        <v>52.84</v>
      </c>
      <c r="C14" s="1">
        <v>0.21</v>
      </c>
      <c r="D14" s="1">
        <v>0.81</v>
      </c>
      <c r="E14" s="1">
        <v>0.22</v>
      </c>
      <c r="F14" s="1">
        <v>14.21</v>
      </c>
      <c r="G14" s="1">
        <v>0.32</v>
      </c>
      <c r="H14" s="1">
        <v>13.13</v>
      </c>
      <c r="I14" s="1">
        <v>18.45</v>
      </c>
      <c r="J14" s="1">
        <v>0.27</v>
      </c>
      <c r="K14" s="1">
        <v>0</v>
      </c>
      <c r="L14" s="1">
        <v>0</v>
      </c>
      <c r="M14" s="1">
        <v>0</v>
      </c>
      <c r="N14" s="1">
        <v>100.51</v>
      </c>
      <c r="O14" s="1" t="s">
        <v>90</v>
      </c>
      <c r="P14" t="str" cm="1">
        <f t="array" ref="P14">_xlfn.IFS(A14=1,"Core",A14=2,"Rim",TRUE,"Mantle")</f>
        <v>Core</v>
      </c>
      <c r="Q14" s="1" t="s">
        <v>92</v>
      </c>
      <c r="R14" s="1">
        <v>1.988</v>
      </c>
      <c r="S14" s="1">
        <v>6.0000000000000001E-3</v>
      </c>
      <c r="T14" s="1">
        <v>3.5999999999999997E-2</v>
      </c>
      <c r="U14" s="1">
        <v>7.0000000000000001E-3</v>
      </c>
      <c r="V14" s="1">
        <v>0</v>
      </c>
      <c r="W14" s="1">
        <v>0.44700000000000001</v>
      </c>
      <c r="X14" s="1">
        <v>0.01</v>
      </c>
      <c r="Y14" s="1">
        <v>0.73599999999999999</v>
      </c>
      <c r="Z14" s="1">
        <v>0.74399999999999999</v>
      </c>
      <c r="AA14" s="1">
        <v>0.02</v>
      </c>
      <c r="AB14" s="1">
        <v>0</v>
      </c>
      <c r="AC14" s="1">
        <v>3.9940000000000002</v>
      </c>
      <c r="AD14" s="1">
        <v>38.409912235415597</v>
      </c>
      <c r="AE14" s="1">
        <v>37.996902426432634</v>
      </c>
      <c r="AF14" s="1">
        <v>23.593185338151784</v>
      </c>
      <c r="AG14" s="1">
        <v>62.214708368554518</v>
      </c>
      <c r="AH14" s="1">
        <v>0</v>
      </c>
      <c r="AI14" s="1">
        <v>0.42798141455859584</v>
      </c>
      <c r="AJ14" s="1">
        <v>0.38409912235415594</v>
      </c>
      <c r="AL14" s="1">
        <v>1.522285001979643</v>
      </c>
      <c r="AM14" s="1">
        <v>1386.7659995965021</v>
      </c>
      <c r="AN14" s="1">
        <v>1379.105224609375</v>
      </c>
      <c r="AO14" s="1">
        <v>0.80809694528579712</v>
      </c>
      <c r="AP14" s="1">
        <v>1368.1435546875</v>
      </c>
      <c r="AQ14" s="1">
        <v>1410.876095157259</v>
      </c>
      <c r="AR14" s="1">
        <v>1421.489603031785</v>
      </c>
      <c r="AS14" s="1">
        <v>2.2076668739318852</v>
      </c>
      <c r="AT14" s="1">
        <v>2.699139254551937</v>
      </c>
      <c r="AU14" s="1">
        <v>4.0068656793542274</v>
      </c>
      <c r="AV14" s="1">
        <v>0</v>
      </c>
    </row>
    <row r="15" spans="1:48" s="1" customFormat="1" x14ac:dyDescent="0.3">
      <c r="A15" s="1">
        <v>1</v>
      </c>
      <c r="B15" s="1">
        <v>52.52</v>
      </c>
      <c r="C15" s="1">
        <v>0.25</v>
      </c>
      <c r="D15" s="1">
        <v>0.86</v>
      </c>
      <c r="E15" s="1">
        <v>0.34</v>
      </c>
      <c r="F15" s="1">
        <v>14.12</v>
      </c>
      <c r="G15" s="1">
        <v>0.38</v>
      </c>
      <c r="H15" s="1">
        <v>12.98</v>
      </c>
      <c r="I15" s="1">
        <v>18.489999999999998</v>
      </c>
      <c r="J15" s="1">
        <v>0.27</v>
      </c>
      <c r="K15" s="1">
        <v>0</v>
      </c>
      <c r="L15" s="1">
        <v>0</v>
      </c>
      <c r="M15" s="1">
        <v>0.05</v>
      </c>
      <c r="N15" s="1">
        <v>100.33999999999999</v>
      </c>
      <c r="O15" s="1" t="s">
        <v>90</v>
      </c>
      <c r="P15" t="str" cm="1">
        <f t="array" ref="P15">_xlfn.IFS(A15=1,"Core",A15=2,"Rim",TRUE,"Mantle")</f>
        <v>Core</v>
      </c>
      <c r="Q15" s="1" t="s">
        <v>92</v>
      </c>
      <c r="R15" s="1">
        <v>1.9830000000000001</v>
      </c>
      <c r="S15" s="1">
        <v>7.0000000000000001E-3</v>
      </c>
      <c r="T15" s="1">
        <v>3.7999999999999999E-2</v>
      </c>
      <c r="U15" s="1">
        <v>0.01</v>
      </c>
      <c r="V15" s="1">
        <v>0</v>
      </c>
      <c r="W15" s="1">
        <v>0.44600000000000001</v>
      </c>
      <c r="X15" s="1">
        <v>1.2E-2</v>
      </c>
      <c r="Y15" s="1">
        <v>0.73</v>
      </c>
      <c r="Z15" s="1">
        <v>0.748</v>
      </c>
      <c r="AA15" s="1">
        <v>0.02</v>
      </c>
      <c r="AB15" s="1">
        <v>0</v>
      </c>
      <c r="AC15" s="1">
        <v>3.9950000000000001</v>
      </c>
      <c r="AD15" s="1">
        <v>38.63636363636364</v>
      </c>
      <c r="AE15" s="1">
        <v>37.706611570247937</v>
      </c>
      <c r="AF15" s="1">
        <v>23.657024793388434</v>
      </c>
      <c r="AG15" s="1">
        <v>62.074829931972793</v>
      </c>
      <c r="AH15" s="1">
        <v>0</v>
      </c>
      <c r="AI15" s="1">
        <v>0.42975206611570255</v>
      </c>
      <c r="AJ15" s="1">
        <v>0.38636363636363641</v>
      </c>
      <c r="AL15" s="1">
        <v>1.291606439148282</v>
      </c>
      <c r="AM15" s="1">
        <v>1378.618264078628</v>
      </c>
      <c r="AN15" s="1">
        <v>1378.752075195312</v>
      </c>
      <c r="AO15" s="1">
        <v>1.29250705242157</v>
      </c>
      <c r="AP15" s="1">
        <v>1367.809936523438</v>
      </c>
      <c r="AQ15" s="1">
        <v>1406.5062421450591</v>
      </c>
      <c r="AR15" s="1">
        <v>1417.8426623713301</v>
      </c>
      <c r="AS15" s="1">
        <v>2.036040067672729</v>
      </c>
      <c r="AT15" s="1">
        <v>2.284461631159957</v>
      </c>
      <c r="AU15" s="1">
        <v>3.682257944759034</v>
      </c>
      <c r="AV15" s="1">
        <v>0</v>
      </c>
    </row>
    <row r="16" spans="1:48" s="1" customFormat="1" x14ac:dyDescent="0.3">
      <c r="A16" s="1">
        <v>1</v>
      </c>
      <c r="B16" s="1">
        <v>52.79</v>
      </c>
      <c r="C16" s="1">
        <v>0.23</v>
      </c>
      <c r="D16" s="1">
        <v>0.85</v>
      </c>
      <c r="E16" s="1">
        <v>0.36</v>
      </c>
      <c r="F16" s="1">
        <v>14.44</v>
      </c>
      <c r="G16" s="1">
        <v>0.41</v>
      </c>
      <c r="H16" s="1">
        <v>13.17</v>
      </c>
      <c r="I16" s="1">
        <v>18.170000000000002</v>
      </c>
      <c r="J16" s="1">
        <v>0.27</v>
      </c>
      <c r="K16" s="1">
        <v>0</v>
      </c>
      <c r="L16" s="1">
        <v>0</v>
      </c>
      <c r="M16" s="1">
        <v>0.04</v>
      </c>
      <c r="N16" s="1">
        <v>100.74</v>
      </c>
      <c r="O16" s="1" t="s">
        <v>90</v>
      </c>
      <c r="P16" t="str" cm="1">
        <f t="array" ref="P16">_xlfn.IFS(A16=1,"Core",A16=2,"Rim",TRUE,"Mantle")</f>
        <v>Core</v>
      </c>
      <c r="Q16" s="1" t="s">
        <v>92</v>
      </c>
      <c r="R16" s="1">
        <v>1.984</v>
      </c>
      <c r="S16" s="1">
        <v>7.0000000000000001E-3</v>
      </c>
      <c r="T16" s="1">
        <v>3.7999999999999999E-2</v>
      </c>
      <c r="U16" s="1">
        <v>1.0999999999999999E-2</v>
      </c>
      <c r="V16" s="1">
        <v>0</v>
      </c>
      <c r="W16" s="1">
        <v>0.45400000000000001</v>
      </c>
      <c r="X16" s="1">
        <v>1.2999999999999999E-2</v>
      </c>
      <c r="Y16" s="1">
        <v>0.73799999999999999</v>
      </c>
      <c r="Z16" s="1">
        <v>0.73199999999999998</v>
      </c>
      <c r="AA16" s="1">
        <v>0.02</v>
      </c>
      <c r="AB16" s="1">
        <v>0</v>
      </c>
      <c r="AC16" s="1">
        <v>3.9950000000000001</v>
      </c>
      <c r="AD16" s="1">
        <v>37.790397521941138</v>
      </c>
      <c r="AE16" s="1">
        <v>38.10015487867836</v>
      </c>
      <c r="AF16" s="1">
        <v>24.109447599380484</v>
      </c>
      <c r="AG16" s="1">
        <v>61.912751677852349</v>
      </c>
      <c r="AH16" s="1">
        <v>0</v>
      </c>
      <c r="AI16" s="1">
        <v>0.43004646360351051</v>
      </c>
      <c r="AJ16" s="1">
        <v>0.37790397521941138</v>
      </c>
      <c r="AL16" s="1">
        <v>1.550456357584032</v>
      </c>
      <c r="AM16" s="1">
        <v>1378.694375738736</v>
      </c>
      <c r="AN16" s="1">
        <v>1381.508178710938</v>
      </c>
      <c r="AO16" s="1">
        <v>1.177531957626343</v>
      </c>
      <c r="AP16" s="1">
        <v>1358.983154296875</v>
      </c>
      <c r="AQ16" s="1">
        <v>1409.903274304233</v>
      </c>
      <c r="AR16" s="1">
        <v>1420.083967210734</v>
      </c>
      <c r="AS16" s="1">
        <v>1.7257846593856809</v>
      </c>
      <c r="AT16" s="1">
        <v>2.6659731497211401</v>
      </c>
      <c r="AU16" s="1">
        <v>3.920997005527481</v>
      </c>
      <c r="AV16" s="1">
        <v>0</v>
      </c>
    </row>
    <row r="17" spans="1:48" s="1" customFormat="1" x14ac:dyDescent="0.3">
      <c r="A17" s="1">
        <v>1</v>
      </c>
      <c r="B17" s="1">
        <v>52.78</v>
      </c>
      <c r="C17" s="1">
        <v>0.26</v>
      </c>
      <c r="D17" s="1">
        <v>0.93</v>
      </c>
      <c r="E17" s="1">
        <v>0.2</v>
      </c>
      <c r="F17" s="1">
        <v>14.06</v>
      </c>
      <c r="G17" s="1">
        <v>0.31</v>
      </c>
      <c r="H17" s="1">
        <v>12.83</v>
      </c>
      <c r="I17" s="1">
        <v>18.14</v>
      </c>
      <c r="J17" s="1">
        <v>0.3</v>
      </c>
      <c r="K17" s="1">
        <v>0.01</v>
      </c>
      <c r="L17" s="1">
        <v>0</v>
      </c>
      <c r="M17" s="1">
        <v>0.01</v>
      </c>
      <c r="N17" s="1">
        <v>99.860000000000014</v>
      </c>
      <c r="O17" s="1" t="s">
        <v>90</v>
      </c>
      <c r="P17" t="str" cm="1">
        <f t="array" ref="P17">_xlfn.IFS(A17=1,"Core",A17=2,"Rim",TRUE,"Mantle")</f>
        <v>Core</v>
      </c>
      <c r="Q17" s="1" t="s">
        <v>92</v>
      </c>
      <c r="R17" s="1">
        <v>1.9950000000000001</v>
      </c>
      <c r="S17" s="1">
        <v>7.0000000000000001E-3</v>
      </c>
      <c r="T17" s="1">
        <v>4.1000000000000002E-2</v>
      </c>
      <c r="U17" s="1">
        <v>6.0000000000000001E-3</v>
      </c>
      <c r="V17" s="1">
        <v>0</v>
      </c>
      <c r="W17" s="1">
        <v>0.44500000000000001</v>
      </c>
      <c r="X17" s="1">
        <v>0.01</v>
      </c>
      <c r="Y17" s="1">
        <v>0.72299999999999998</v>
      </c>
      <c r="Z17" s="1">
        <v>0.73499999999999999</v>
      </c>
      <c r="AA17" s="1">
        <v>2.1999999999999999E-2</v>
      </c>
      <c r="AB17" s="1">
        <v>0</v>
      </c>
      <c r="AC17" s="1">
        <v>3.9849999999999999</v>
      </c>
      <c r="AD17" s="1">
        <v>38.421327757449035</v>
      </c>
      <c r="AE17" s="1">
        <v>37.79404077365394</v>
      </c>
      <c r="AF17" s="1">
        <v>23.784631468897018</v>
      </c>
      <c r="AG17" s="1">
        <v>61.900684931506852</v>
      </c>
      <c r="AH17" s="1">
        <v>0</v>
      </c>
      <c r="AI17" s="1">
        <v>0.42995295347621537</v>
      </c>
      <c r="AJ17" s="1">
        <v>0.38421327757449036</v>
      </c>
      <c r="AL17" s="1">
        <v>2.7345831646596608</v>
      </c>
      <c r="AM17" s="1">
        <v>1396.3638988163179</v>
      </c>
      <c r="AN17" s="1">
        <v>1367.572998046875</v>
      </c>
      <c r="AO17" s="1">
        <v>1.8231267929077151</v>
      </c>
      <c r="AP17" s="1">
        <v>1374.194580078125</v>
      </c>
      <c r="AQ17" s="1">
        <v>1424.3017524046479</v>
      </c>
      <c r="AR17" s="1">
        <v>1430.225003818902</v>
      </c>
      <c r="AS17" s="1">
        <v>2.8762695789337158</v>
      </c>
      <c r="AT17" s="1">
        <v>4.3425137114718382</v>
      </c>
      <c r="AU17" s="1">
        <v>5.0722925688176366</v>
      </c>
      <c r="AV17" s="1">
        <v>0</v>
      </c>
    </row>
    <row r="18" spans="1:48" s="1" customFormat="1" x14ac:dyDescent="0.3">
      <c r="A18" s="1">
        <v>1</v>
      </c>
      <c r="B18" s="1">
        <v>52.37</v>
      </c>
      <c r="C18" s="1">
        <v>0.19</v>
      </c>
      <c r="D18" s="1">
        <v>0.86</v>
      </c>
      <c r="E18" s="1">
        <v>0.36</v>
      </c>
      <c r="F18" s="1">
        <v>14.21</v>
      </c>
      <c r="G18" s="1">
        <v>0.42</v>
      </c>
      <c r="H18" s="1">
        <v>12.88</v>
      </c>
      <c r="I18" s="1">
        <v>18.38</v>
      </c>
      <c r="J18" s="1">
        <v>0.26</v>
      </c>
      <c r="K18" s="1">
        <v>0.01</v>
      </c>
      <c r="L18" s="1">
        <v>0</v>
      </c>
      <c r="M18" s="1">
        <v>0.02</v>
      </c>
      <c r="N18" s="1">
        <v>99.99</v>
      </c>
      <c r="O18" s="1" t="s">
        <v>90</v>
      </c>
      <c r="P18" t="str" cm="1">
        <f t="array" ref="P18">_xlfn.IFS(A18=1,"Core",A18=2,"Rim",TRUE,"Mantle")</f>
        <v>Core</v>
      </c>
      <c r="Q18" s="1" t="s">
        <v>92</v>
      </c>
      <c r="R18" s="1">
        <v>1.984</v>
      </c>
      <c r="S18" s="1">
        <v>5.0000000000000001E-3</v>
      </c>
      <c r="T18" s="1">
        <v>3.7999999999999999E-2</v>
      </c>
      <c r="U18" s="1">
        <v>1.0999999999999999E-2</v>
      </c>
      <c r="V18" s="1">
        <v>0</v>
      </c>
      <c r="W18" s="1">
        <v>0.45</v>
      </c>
      <c r="X18" s="1">
        <v>1.2999999999999999E-2</v>
      </c>
      <c r="Y18" s="1">
        <v>0.72699999999999998</v>
      </c>
      <c r="Z18" s="1">
        <v>0.746</v>
      </c>
      <c r="AA18" s="1">
        <v>1.9E-2</v>
      </c>
      <c r="AB18" s="1">
        <v>0</v>
      </c>
      <c r="AC18" s="1">
        <v>3.996</v>
      </c>
      <c r="AD18" s="1">
        <v>38.533057851239668</v>
      </c>
      <c r="AE18" s="1">
        <v>37.551652892561982</v>
      </c>
      <c r="AF18" s="1">
        <v>23.915289256198349</v>
      </c>
      <c r="AG18" s="1">
        <v>61.767204757858963</v>
      </c>
      <c r="AH18" s="1">
        <v>0</v>
      </c>
      <c r="AI18" s="1">
        <v>0.43181818181818182</v>
      </c>
      <c r="AJ18" s="1">
        <v>0.38533057851239666</v>
      </c>
      <c r="AL18" s="1">
        <v>1.3658158130822751</v>
      </c>
      <c r="AM18" s="1">
        <v>1375.22770790763</v>
      </c>
      <c r="AN18" s="1">
        <v>1373.413818359375</v>
      </c>
      <c r="AO18" s="1">
        <v>1.5787385702133181</v>
      </c>
      <c r="AP18" s="1">
        <v>1347.578735351562</v>
      </c>
      <c r="AQ18" s="1">
        <v>1408.343648459278</v>
      </c>
      <c r="AR18" s="1">
        <v>1417.2938294194071</v>
      </c>
      <c r="AS18" s="1">
        <v>2.2879471778869629</v>
      </c>
      <c r="AT18" s="1">
        <v>2.4440014703427551</v>
      </c>
      <c r="AU18" s="1">
        <v>3.54714529055761</v>
      </c>
      <c r="AV18" s="1">
        <v>0</v>
      </c>
    </row>
    <row r="19" spans="1:48" s="1" customFormat="1" x14ac:dyDescent="0.3">
      <c r="A19" s="1">
        <v>1</v>
      </c>
      <c r="B19" s="1">
        <v>52.25</v>
      </c>
      <c r="C19" s="1">
        <v>0.18</v>
      </c>
      <c r="D19" s="1">
        <v>0.81</v>
      </c>
      <c r="E19" s="1">
        <v>0.28000000000000003</v>
      </c>
      <c r="F19" s="1">
        <v>14.21</v>
      </c>
      <c r="G19" s="1">
        <v>0.44</v>
      </c>
      <c r="H19" s="1">
        <v>12.86</v>
      </c>
      <c r="I19" s="1">
        <v>18.21</v>
      </c>
      <c r="J19" s="1">
        <v>0.25</v>
      </c>
      <c r="K19" s="1">
        <v>0</v>
      </c>
      <c r="L19" s="1">
        <v>0</v>
      </c>
      <c r="M19" s="1">
        <v>0.02</v>
      </c>
      <c r="N19" s="1">
        <v>99.589999999999989</v>
      </c>
      <c r="O19" s="1" t="s">
        <v>90</v>
      </c>
      <c r="P19" t="str" cm="1">
        <f t="array" ref="P19">_xlfn.IFS(A19=1,"Core",A19=2,"Rim",TRUE,"Mantle")</f>
        <v>Core</v>
      </c>
      <c r="Q19" s="1" t="s">
        <v>92</v>
      </c>
      <c r="R19" s="1">
        <v>1.988</v>
      </c>
      <c r="S19" s="1">
        <v>5.0000000000000001E-3</v>
      </c>
      <c r="T19" s="1">
        <v>3.5999999999999997E-2</v>
      </c>
      <c r="U19" s="1">
        <v>8.0000000000000002E-3</v>
      </c>
      <c r="V19" s="1">
        <v>0</v>
      </c>
      <c r="W19" s="1">
        <v>0.45200000000000001</v>
      </c>
      <c r="X19" s="1">
        <v>1.4E-2</v>
      </c>
      <c r="Y19" s="1">
        <v>0.72899999999999998</v>
      </c>
      <c r="Z19" s="1">
        <v>0.74199999999999999</v>
      </c>
      <c r="AA19" s="1">
        <v>1.7999999999999999E-2</v>
      </c>
      <c r="AB19" s="1">
        <v>0</v>
      </c>
      <c r="AC19" s="1">
        <v>3.9940000000000002</v>
      </c>
      <c r="AD19" s="1">
        <v>38.306659783169849</v>
      </c>
      <c r="AE19" s="1">
        <v>37.635518843572534</v>
      </c>
      <c r="AF19" s="1">
        <v>24.057821373257617</v>
      </c>
      <c r="AG19" s="1">
        <v>61.727349703640975</v>
      </c>
      <c r="AH19" s="1">
        <v>0</v>
      </c>
      <c r="AI19" s="1">
        <v>0.4321115126484254</v>
      </c>
      <c r="AJ19" s="1">
        <v>0.3830665978316985</v>
      </c>
      <c r="AL19" s="1">
        <v>1.4561469847006341</v>
      </c>
      <c r="AM19" s="1">
        <v>1374.250793933877</v>
      </c>
      <c r="AN19" s="1">
        <v>1387.841796875</v>
      </c>
      <c r="AO19" s="1">
        <v>1.1849572658538821</v>
      </c>
      <c r="AP19" s="1">
        <v>1345.798950195312</v>
      </c>
      <c r="AQ19" s="1">
        <v>1410.1522234577731</v>
      </c>
      <c r="AR19" s="1">
        <v>1419.5947618497589</v>
      </c>
      <c r="AS19" s="1">
        <v>1.7271759510040281</v>
      </c>
      <c r="AT19" s="1">
        <v>2.6299348768047821</v>
      </c>
      <c r="AU19" s="1">
        <v>3.7935159972930461</v>
      </c>
      <c r="AV19" s="1">
        <v>0</v>
      </c>
    </row>
    <row r="20" spans="1:48" s="1" customFormat="1" x14ac:dyDescent="0.3">
      <c r="A20" s="1">
        <v>1</v>
      </c>
      <c r="B20" s="1">
        <v>52.24</v>
      </c>
      <c r="C20" s="1">
        <v>0.22</v>
      </c>
      <c r="D20" s="1">
        <v>0.78</v>
      </c>
      <c r="E20" s="1">
        <v>0.37</v>
      </c>
      <c r="F20" s="1">
        <v>14.28</v>
      </c>
      <c r="G20" s="1">
        <v>0.26</v>
      </c>
      <c r="H20" s="1">
        <v>12.79</v>
      </c>
      <c r="I20" s="1">
        <v>18.57</v>
      </c>
      <c r="J20" s="1">
        <v>0.27</v>
      </c>
      <c r="K20" s="1">
        <v>0.01</v>
      </c>
      <c r="L20" s="1">
        <v>0</v>
      </c>
      <c r="M20" s="1">
        <v>0</v>
      </c>
      <c r="N20" s="1">
        <v>99.829999999999984</v>
      </c>
      <c r="O20" s="1" t="s">
        <v>90</v>
      </c>
      <c r="P20" t="str" cm="1">
        <f t="array" ref="P20">_xlfn.IFS(A20=1,"Core",A20=2,"Rim",TRUE,"Mantle")</f>
        <v>Core</v>
      </c>
      <c r="Q20" s="1" t="s">
        <v>92</v>
      </c>
      <c r="R20" s="1">
        <v>1.984</v>
      </c>
      <c r="S20" s="1">
        <v>6.0000000000000001E-3</v>
      </c>
      <c r="T20" s="1">
        <v>3.5000000000000003E-2</v>
      </c>
      <c r="U20" s="1">
        <v>1.0999999999999999E-2</v>
      </c>
      <c r="V20" s="1">
        <v>0</v>
      </c>
      <c r="W20" s="1">
        <v>0.45300000000000001</v>
      </c>
      <c r="X20" s="1">
        <v>8.0000000000000002E-3</v>
      </c>
      <c r="Y20" s="1">
        <v>0.72399999999999998</v>
      </c>
      <c r="Z20" s="1">
        <v>0.75600000000000001</v>
      </c>
      <c r="AA20" s="1">
        <v>0.02</v>
      </c>
      <c r="AB20" s="1">
        <v>0</v>
      </c>
      <c r="AC20" s="1">
        <v>3.9969999999999999</v>
      </c>
      <c r="AD20" s="1">
        <v>38.948995363214841</v>
      </c>
      <c r="AE20" s="1">
        <v>37.300360638845952</v>
      </c>
      <c r="AF20" s="1">
        <v>23.750643997939211</v>
      </c>
      <c r="AG20" s="1">
        <v>61.512319456244683</v>
      </c>
      <c r="AH20" s="1">
        <v>0</v>
      </c>
      <c r="AI20" s="1">
        <v>0.4322514167954663</v>
      </c>
      <c r="AJ20" s="1">
        <v>0.38948995363214839</v>
      </c>
      <c r="AL20" s="1">
        <v>0.95832410058483575</v>
      </c>
      <c r="AM20" s="1">
        <v>1385.2494589612329</v>
      </c>
      <c r="AN20" s="1">
        <v>1373.66015625</v>
      </c>
      <c r="AO20" s="1">
        <v>2.0844228267669682</v>
      </c>
      <c r="AP20" s="1">
        <v>1395.636352539062</v>
      </c>
      <c r="AQ20" s="1">
        <v>1400.0470166199091</v>
      </c>
      <c r="AR20" s="1">
        <v>1410.892862599859</v>
      </c>
      <c r="AS20" s="1">
        <v>2.7468619346618648</v>
      </c>
      <c r="AT20" s="1">
        <v>1.734201504707471</v>
      </c>
      <c r="AU20" s="1">
        <v>3.0734163676475461</v>
      </c>
      <c r="AV20" s="1">
        <v>1</v>
      </c>
    </row>
    <row r="21" spans="1:48" s="1" customFormat="1" x14ac:dyDescent="0.3">
      <c r="A21" s="1">
        <v>1</v>
      </c>
      <c r="B21" s="1">
        <v>52.75</v>
      </c>
      <c r="C21" s="1">
        <v>0.26</v>
      </c>
      <c r="D21" s="1">
        <v>0.87</v>
      </c>
      <c r="E21" s="1">
        <v>0.38</v>
      </c>
      <c r="F21" s="1">
        <v>14.35</v>
      </c>
      <c r="G21" s="1">
        <v>0.37</v>
      </c>
      <c r="H21" s="1">
        <v>12.85</v>
      </c>
      <c r="I21" s="1">
        <v>18.7</v>
      </c>
      <c r="J21" s="1">
        <v>0.27</v>
      </c>
      <c r="K21" s="1">
        <v>0</v>
      </c>
      <c r="L21" s="1">
        <v>0</v>
      </c>
      <c r="M21" s="1">
        <v>0</v>
      </c>
      <c r="N21" s="1">
        <v>100.85</v>
      </c>
      <c r="O21" s="1" t="s">
        <v>90</v>
      </c>
      <c r="P21" t="str" cm="1">
        <f t="array" ref="P21">_xlfn.IFS(A21=1,"Core",A21=2,"Rim",TRUE,"Mantle")</f>
        <v>Core</v>
      </c>
      <c r="Q21" s="1" t="s">
        <v>92</v>
      </c>
      <c r="R21" s="1">
        <v>1.9830000000000001</v>
      </c>
      <c r="S21" s="1">
        <v>7.0000000000000001E-3</v>
      </c>
      <c r="T21" s="1">
        <v>3.9E-2</v>
      </c>
      <c r="U21" s="1">
        <v>1.0999999999999999E-2</v>
      </c>
      <c r="V21" s="1">
        <v>0</v>
      </c>
      <c r="W21" s="1">
        <v>0.45100000000000001</v>
      </c>
      <c r="X21" s="1">
        <v>1.2E-2</v>
      </c>
      <c r="Y21" s="1">
        <v>0.72</v>
      </c>
      <c r="Z21" s="1">
        <v>0.753</v>
      </c>
      <c r="AA21" s="1">
        <v>0.02</v>
      </c>
      <c r="AB21" s="1">
        <v>0</v>
      </c>
      <c r="AC21" s="1">
        <v>3.9950000000000001</v>
      </c>
      <c r="AD21" s="1">
        <v>38.894628099173552</v>
      </c>
      <c r="AE21" s="1">
        <v>37.190082644628106</v>
      </c>
      <c r="AF21" s="1">
        <v>23.915289256198349</v>
      </c>
      <c r="AG21" s="1">
        <v>61.485909479077712</v>
      </c>
      <c r="AH21" s="1">
        <v>0</v>
      </c>
      <c r="AI21" s="1">
        <v>0.43362603305785125</v>
      </c>
      <c r="AJ21" s="1">
        <v>0.3889462809917355</v>
      </c>
      <c r="AL21" s="1">
        <v>1.1914534576961631</v>
      </c>
      <c r="AM21" s="1">
        <v>1376.9654011172861</v>
      </c>
      <c r="AN21" s="1">
        <v>1383.762084960938</v>
      </c>
      <c r="AO21" s="1">
        <v>1.256683826446533</v>
      </c>
      <c r="AP21" s="1">
        <v>1372.785522460938</v>
      </c>
      <c r="AQ21" s="1">
        <v>1403.376673260658</v>
      </c>
      <c r="AR21" s="1">
        <v>1415.168933685474</v>
      </c>
      <c r="AS21" s="1">
        <v>2.0350933074951172</v>
      </c>
      <c r="AT21" s="1">
        <v>2.128918921167497</v>
      </c>
      <c r="AU21" s="1">
        <v>3.58485643677807</v>
      </c>
      <c r="AV21" s="1">
        <v>0</v>
      </c>
    </row>
    <row r="22" spans="1:48" s="1" customFormat="1" x14ac:dyDescent="0.3">
      <c r="A22" s="1">
        <v>1</v>
      </c>
      <c r="B22" s="1">
        <v>52.53</v>
      </c>
      <c r="C22" s="1">
        <v>0.26</v>
      </c>
      <c r="D22" s="1">
        <v>0.86</v>
      </c>
      <c r="E22" s="1">
        <v>0.39</v>
      </c>
      <c r="F22" s="1">
        <v>14.31</v>
      </c>
      <c r="G22" s="1">
        <v>0.41</v>
      </c>
      <c r="H22" s="1">
        <v>12.75</v>
      </c>
      <c r="I22" s="1">
        <v>18.87</v>
      </c>
      <c r="J22" s="1">
        <v>0.31</v>
      </c>
      <c r="K22" s="1">
        <v>0</v>
      </c>
      <c r="L22" s="1">
        <v>0</v>
      </c>
      <c r="M22" s="1">
        <v>0</v>
      </c>
      <c r="N22" s="1">
        <v>100.76</v>
      </c>
      <c r="O22" s="1" t="s">
        <v>90</v>
      </c>
      <c r="P22" t="str" cm="1">
        <f t="array" ref="P22">_xlfn.IFS(A22=1,"Core",A22=2,"Rim",TRUE,"Mantle")</f>
        <v>Core</v>
      </c>
      <c r="Q22" s="1" t="s">
        <v>92</v>
      </c>
      <c r="R22" s="1">
        <v>1.9790000000000001</v>
      </c>
      <c r="S22" s="1">
        <v>7.0000000000000001E-3</v>
      </c>
      <c r="T22" s="1">
        <v>3.7999999999999999E-2</v>
      </c>
      <c r="U22" s="1">
        <v>1.2E-2</v>
      </c>
      <c r="V22" s="1">
        <v>0</v>
      </c>
      <c r="W22" s="1">
        <v>0.45</v>
      </c>
      <c r="X22" s="1">
        <v>1.2999999999999999E-2</v>
      </c>
      <c r="Y22" s="1">
        <v>0.71599999999999997</v>
      </c>
      <c r="Z22" s="1">
        <v>0.76200000000000001</v>
      </c>
      <c r="AA22" s="1">
        <v>2.3E-2</v>
      </c>
      <c r="AB22" s="1">
        <v>0</v>
      </c>
      <c r="AC22" s="1">
        <v>4</v>
      </c>
      <c r="AD22" s="1">
        <v>39.258114374034001</v>
      </c>
      <c r="AE22" s="1">
        <v>36.888201957753729</v>
      </c>
      <c r="AF22" s="1">
        <v>23.853683668212263</v>
      </c>
      <c r="AG22" s="1">
        <v>61.406518010291592</v>
      </c>
      <c r="AH22" s="1">
        <v>0</v>
      </c>
      <c r="AI22" s="1">
        <v>0.43482740855229263</v>
      </c>
      <c r="AJ22" s="1">
        <v>0.39258114374034003</v>
      </c>
      <c r="AL22" s="1">
        <v>1.1015665351995061</v>
      </c>
      <c r="AM22" s="1">
        <v>1372.2042571795271</v>
      </c>
      <c r="AN22" s="1">
        <v>1388.438720703125</v>
      </c>
      <c r="AO22" s="1">
        <v>1.679706335067749</v>
      </c>
      <c r="AP22" s="1">
        <v>1360.030151367188</v>
      </c>
      <c r="AQ22" s="1">
        <v>1398.118475658179</v>
      </c>
      <c r="AR22" s="1">
        <v>1406.217611073251</v>
      </c>
      <c r="AS22" s="1">
        <v>2.42058253288269</v>
      </c>
      <c r="AT22" s="1">
        <v>1.651861668718539</v>
      </c>
      <c r="AU22" s="1">
        <v>2.6528228379926801</v>
      </c>
      <c r="AV22" s="1">
        <v>1</v>
      </c>
    </row>
    <row r="23" spans="1:48" s="1" customFormat="1" x14ac:dyDescent="0.3">
      <c r="A23" s="1">
        <v>1</v>
      </c>
      <c r="B23" s="1">
        <v>51.99</v>
      </c>
      <c r="C23" s="1">
        <v>0.28000000000000003</v>
      </c>
      <c r="D23" s="1">
        <v>0.92</v>
      </c>
      <c r="E23" s="1">
        <v>0.31</v>
      </c>
      <c r="F23" s="1">
        <v>13.98</v>
      </c>
      <c r="G23" s="1">
        <v>0.34</v>
      </c>
      <c r="H23" s="1">
        <v>12.3</v>
      </c>
      <c r="I23" s="1">
        <v>18.68</v>
      </c>
      <c r="J23" s="1">
        <v>0.28000000000000003</v>
      </c>
      <c r="K23" s="1">
        <v>0</v>
      </c>
      <c r="L23" s="1">
        <v>0</v>
      </c>
      <c r="M23" s="1">
        <v>0.01</v>
      </c>
      <c r="N23" s="1">
        <v>99.13000000000001</v>
      </c>
      <c r="O23" s="1" t="s">
        <v>90</v>
      </c>
      <c r="P23" t="str" cm="1">
        <f t="array" ref="P23">_xlfn.IFS(A23=1,"Core",A23=2,"Rim",TRUE,"Mantle")</f>
        <v>Core</v>
      </c>
      <c r="Q23" s="1" t="s">
        <v>92</v>
      </c>
      <c r="R23" s="1">
        <v>1.9870000000000001</v>
      </c>
      <c r="S23" s="1">
        <v>8.0000000000000002E-3</v>
      </c>
      <c r="T23" s="1">
        <v>4.1000000000000002E-2</v>
      </c>
      <c r="U23" s="1">
        <v>8.9999999999999993E-3</v>
      </c>
      <c r="V23" s="1">
        <v>0</v>
      </c>
      <c r="W23" s="1">
        <v>0.44700000000000001</v>
      </c>
      <c r="X23" s="1">
        <v>1.0999999999999999E-2</v>
      </c>
      <c r="Y23" s="1">
        <v>0.70099999999999996</v>
      </c>
      <c r="Z23" s="1">
        <v>0.76500000000000001</v>
      </c>
      <c r="AA23" s="1">
        <v>2.1000000000000001E-2</v>
      </c>
      <c r="AB23" s="1">
        <v>0</v>
      </c>
      <c r="AC23" s="1">
        <v>3.99</v>
      </c>
      <c r="AD23" s="1">
        <v>39.760914760914758</v>
      </c>
      <c r="AE23" s="1">
        <v>36.434511434511428</v>
      </c>
      <c r="AF23" s="1">
        <v>23.804573804573803</v>
      </c>
      <c r="AG23" s="1">
        <v>61.062717770034844</v>
      </c>
      <c r="AH23" s="1">
        <v>0</v>
      </c>
      <c r="AI23" s="1">
        <v>0.43685031185031181</v>
      </c>
      <c r="AJ23" s="1">
        <v>0.39760914760914756</v>
      </c>
      <c r="AL23" s="1">
        <v>1.655689245062486</v>
      </c>
      <c r="AM23" s="1">
        <v>1380.633448309967</v>
      </c>
      <c r="AN23" s="1">
        <v>1390.503173828125</v>
      </c>
      <c r="AO23" s="1">
        <v>1.109591960906982</v>
      </c>
      <c r="AP23" s="1">
        <v>1379.804321289062</v>
      </c>
      <c r="AQ23" s="1">
        <v>1407.6873026616879</v>
      </c>
      <c r="AR23" s="1">
        <v>1418.001485194533</v>
      </c>
      <c r="AS23" s="1">
        <v>2.3379087448120122</v>
      </c>
      <c r="AT23" s="1">
        <v>2.7979502771386251</v>
      </c>
      <c r="AU23" s="1">
        <v>4.0723986092162736</v>
      </c>
      <c r="AV23" s="1">
        <v>0</v>
      </c>
    </row>
    <row r="24" spans="1:48" s="1" customFormat="1" x14ac:dyDescent="0.3">
      <c r="A24" s="1">
        <v>1</v>
      </c>
      <c r="B24" s="1">
        <v>51.99</v>
      </c>
      <c r="C24" s="1">
        <v>0.22</v>
      </c>
      <c r="D24" s="1">
        <v>0.8</v>
      </c>
      <c r="E24" s="1">
        <v>0.27</v>
      </c>
      <c r="F24" s="1">
        <v>14.16</v>
      </c>
      <c r="G24" s="1">
        <v>0.38</v>
      </c>
      <c r="H24" s="1">
        <v>12.44</v>
      </c>
      <c r="I24" s="1">
        <v>18.11</v>
      </c>
      <c r="J24" s="1">
        <v>0.28000000000000003</v>
      </c>
      <c r="K24" s="1">
        <v>0</v>
      </c>
      <c r="L24" s="1">
        <v>0</v>
      </c>
      <c r="M24" s="1">
        <v>0.01</v>
      </c>
      <c r="N24" s="1">
        <v>98.68</v>
      </c>
      <c r="O24" s="1" t="s">
        <v>90</v>
      </c>
      <c r="P24" t="str" cm="1">
        <f t="array" ref="P24">_xlfn.IFS(A24=1,"Core",A24=2,"Rim",TRUE,"Mantle")</f>
        <v>Core</v>
      </c>
      <c r="Q24" s="1" t="s">
        <v>92</v>
      </c>
      <c r="R24" s="1">
        <v>1.994</v>
      </c>
      <c r="S24" s="1">
        <v>6.0000000000000001E-3</v>
      </c>
      <c r="T24" s="1">
        <v>3.5999999999999997E-2</v>
      </c>
      <c r="U24" s="1">
        <v>8.0000000000000002E-3</v>
      </c>
      <c r="V24" s="1">
        <v>0</v>
      </c>
      <c r="W24" s="1">
        <v>0.45400000000000001</v>
      </c>
      <c r="X24" s="1">
        <v>1.2E-2</v>
      </c>
      <c r="Y24" s="1">
        <v>0.71099999999999997</v>
      </c>
      <c r="Z24" s="1">
        <v>0.74399999999999999</v>
      </c>
      <c r="AA24" s="1">
        <v>2.1000000000000001E-2</v>
      </c>
      <c r="AB24" s="1">
        <v>0</v>
      </c>
      <c r="AC24" s="1">
        <v>3.988</v>
      </c>
      <c r="AD24" s="1">
        <v>38.729828214471631</v>
      </c>
      <c r="AE24" s="1">
        <v>37.011972930765225</v>
      </c>
      <c r="AF24" s="1">
        <v>24.25819885476314</v>
      </c>
      <c r="AG24" s="1">
        <v>61.030042918454932</v>
      </c>
      <c r="AH24" s="1">
        <v>0</v>
      </c>
      <c r="AI24" s="1">
        <v>0.43623112961998955</v>
      </c>
      <c r="AJ24" s="1">
        <v>0.38729828214471629</v>
      </c>
      <c r="AL24" s="1">
        <v>2.132502893592179</v>
      </c>
      <c r="AM24" s="1">
        <v>1382.7166316882269</v>
      </c>
      <c r="AN24" s="1">
        <v>1383.450927734375</v>
      </c>
      <c r="AO24" s="1">
        <v>1.6311414241790769</v>
      </c>
      <c r="AP24" s="1">
        <v>1366.513549804688</v>
      </c>
      <c r="AQ24" s="1">
        <v>1414.8128935323409</v>
      </c>
      <c r="AR24" s="1">
        <v>1423.909552724788</v>
      </c>
      <c r="AS24" s="1">
        <v>2.1877422332763672</v>
      </c>
      <c r="AT24" s="1">
        <v>3.4438236162072831</v>
      </c>
      <c r="AU24" s="1">
        <v>4.5663231889230946</v>
      </c>
      <c r="AV24" s="1">
        <v>0</v>
      </c>
    </row>
    <row r="25" spans="1:48" s="1" customFormat="1" x14ac:dyDescent="0.3">
      <c r="A25" s="1">
        <v>1</v>
      </c>
      <c r="B25" s="1">
        <v>52.18</v>
      </c>
      <c r="C25" s="1">
        <v>0.28000000000000003</v>
      </c>
      <c r="D25" s="1">
        <v>0.9</v>
      </c>
      <c r="E25" s="1">
        <v>0.27</v>
      </c>
      <c r="F25" s="1">
        <v>14.55</v>
      </c>
      <c r="G25" s="1">
        <v>0.3</v>
      </c>
      <c r="H25" s="1">
        <v>12.76</v>
      </c>
      <c r="I25" s="1">
        <v>18.61</v>
      </c>
      <c r="J25" s="1">
        <v>0.25</v>
      </c>
      <c r="K25" s="1">
        <v>0.01</v>
      </c>
      <c r="L25" s="1">
        <v>0</v>
      </c>
      <c r="M25" s="1">
        <v>0.03</v>
      </c>
      <c r="N25" s="1">
        <v>100.19000000000001</v>
      </c>
      <c r="O25" s="1" t="s">
        <v>90</v>
      </c>
      <c r="P25" t="str" cm="1">
        <f t="array" ref="P25">_xlfn.IFS(A25=1,"Core",A25=2,"Rim",TRUE,"Mantle")</f>
        <v>Core</v>
      </c>
      <c r="Q25" s="1" t="s">
        <v>92</v>
      </c>
      <c r="R25" s="1">
        <v>1.9770000000000001</v>
      </c>
      <c r="S25" s="1">
        <v>8.0000000000000002E-3</v>
      </c>
      <c r="T25" s="1">
        <v>0.04</v>
      </c>
      <c r="U25" s="1">
        <v>8.0000000000000002E-3</v>
      </c>
      <c r="V25" s="1">
        <v>0</v>
      </c>
      <c r="W25" s="1">
        <v>0.46100000000000002</v>
      </c>
      <c r="X25" s="1">
        <v>0.01</v>
      </c>
      <c r="Y25" s="1">
        <v>0.72099999999999997</v>
      </c>
      <c r="Z25" s="1">
        <v>0.75600000000000001</v>
      </c>
      <c r="AA25" s="1">
        <v>1.7999999999999999E-2</v>
      </c>
      <c r="AB25" s="1">
        <v>0</v>
      </c>
      <c r="AC25" s="1">
        <v>4</v>
      </c>
      <c r="AD25" s="1">
        <v>38.809034907597535</v>
      </c>
      <c r="AE25" s="1">
        <v>37.012320328542089</v>
      </c>
      <c r="AF25" s="1">
        <v>24.178644763860369</v>
      </c>
      <c r="AG25" s="1">
        <v>60.998307952622675</v>
      </c>
      <c r="AH25" s="1">
        <v>0</v>
      </c>
      <c r="AI25" s="1">
        <v>0.43583162217659133</v>
      </c>
      <c r="AJ25" s="1">
        <v>0.38809034907597534</v>
      </c>
      <c r="AL25" s="1">
        <v>0.67280040541785269</v>
      </c>
      <c r="AM25" s="1">
        <v>1376.9390249002399</v>
      </c>
      <c r="AN25" s="1">
        <v>1375.010986328125</v>
      </c>
      <c r="AO25" s="1">
        <v>1.1965717077255249</v>
      </c>
      <c r="AP25" s="1">
        <v>1386.54296875</v>
      </c>
      <c r="AQ25" s="1">
        <v>1395.431093444887</v>
      </c>
      <c r="AR25" s="1">
        <v>1406.3129481394251</v>
      </c>
      <c r="AS25" s="1">
        <v>2.493942499160767</v>
      </c>
      <c r="AT25" s="1">
        <v>1.512496211305006</v>
      </c>
      <c r="AU25" s="1">
        <v>2.8588731013577209</v>
      </c>
      <c r="AV25" s="1">
        <v>1</v>
      </c>
    </row>
    <row r="26" spans="1:48" s="1" customFormat="1" x14ac:dyDescent="0.3">
      <c r="A26" s="1">
        <v>1</v>
      </c>
      <c r="B26" s="1">
        <v>52.7</v>
      </c>
      <c r="C26" s="1">
        <v>0.26</v>
      </c>
      <c r="D26" s="1">
        <v>0.9</v>
      </c>
      <c r="E26" s="1">
        <v>0.38</v>
      </c>
      <c r="F26" s="1">
        <v>14.47</v>
      </c>
      <c r="G26" s="1">
        <v>0.32</v>
      </c>
      <c r="H26" s="1">
        <v>12.67</v>
      </c>
      <c r="I26" s="1">
        <v>18.91</v>
      </c>
      <c r="J26" s="1">
        <v>0.28999999999999998</v>
      </c>
      <c r="K26" s="1">
        <v>0</v>
      </c>
      <c r="L26" s="1">
        <v>0</v>
      </c>
      <c r="M26" s="1">
        <v>0.01</v>
      </c>
      <c r="N26" s="1">
        <v>100.95</v>
      </c>
      <c r="O26" s="1" t="s">
        <v>90</v>
      </c>
      <c r="P26" t="str" cm="1">
        <f t="array" ref="P26">_xlfn.IFS(A26=1,"Core",A26=2,"Rim",TRUE,"Mantle")</f>
        <v>Core</v>
      </c>
      <c r="Q26" s="1" t="s">
        <v>92</v>
      </c>
      <c r="R26" s="1">
        <v>1.9810000000000001</v>
      </c>
      <c r="S26" s="1">
        <v>7.0000000000000001E-3</v>
      </c>
      <c r="T26" s="1">
        <v>0.04</v>
      </c>
      <c r="U26" s="1">
        <v>1.0999999999999999E-2</v>
      </c>
      <c r="V26" s="1">
        <v>0</v>
      </c>
      <c r="W26" s="1">
        <v>0.45500000000000002</v>
      </c>
      <c r="X26" s="1">
        <v>0.01</v>
      </c>
      <c r="Y26" s="1">
        <v>0.71</v>
      </c>
      <c r="Z26" s="1">
        <v>0.76200000000000001</v>
      </c>
      <c r="AA26" s="1">
        <v>2.1000000000000001E-2</v>
      </c>
      <c r="AB26" s="1">
        <v>0</v>
      </c>
      <c r="AC26" s="1">
        <v>3.9969999999999999</v>
      </c>
      <c r="AD26" s="1">
        <v>39.339184305627263</v>
      </c>
      <c r="AE26" s="1">
        <v>36.65462054723799</v>
      </c>
      <c r="AF26" s="1">
        <v>24.006195147134747</v>
      </c>
      <c r="AG26" s="1">
        <v>60.944206008583691</v>
      </c>
      <c r="AH26" s="1">
        <v>0</v>
      </c>
      <c r="AI26" s="1">
        <v>0.43675787299948376</v>
      </c>
      <c r="AJ26" s="1">
        <v>0.39339184305627262</v>
      </c>
      <c r="AL26" s="1">
        <v>1.193881729341062</v>
      </c>
      <c r="AM26" s="1">
        <v>1379.4099939753009</v>
      </c>
      <c r="AN26" s="1">
        <v>1386.369384765625</v>
      </c>
      <c r="AO26" s="1">
        <v>1.498965263366699</v>
      </c>
      <c r="AP26" s="1">
        <v>1388.890258789062</v>
      </c>
      <c r="AQ26" s="1">
        <v>1400.6876893294859</v>
      </c>
      <c r="AR26" s="1">
        <v>1413.272188743817</v>
      </c>
      <c r="AS26" s="1">
        <v>2.44743800163269</v>
      </c>
      <c r="AT26" s="1">
        <v>2.049293870683869</v>
      </c>
      <c r="AU26" s="1">
        <v>3.6053130193950071</v>
      </c>
      <c r="AV26" s="1">
        <v>1</v>
      </c>
    </row>
    <row r="27" spans="1:48" s="1" customFormat="1" x14ac:dyDescent="0.3">
      <c r="A27" s="1">
        <v>1</v>
      </c>
      <c r="B27" s="1">
        <v>52.56</v>
      </c>
      <c r="C27" s="1">
        <v>0.28000000000000003</v>
      </c>
      <c r="D27" s="1">
        <v>0.93</v>
      </c>
      <c r="E27" s="1">
        <v>0.35</v>
      </c>
      <c r="F27" s="1">
        <v>14.5</v>
      </c>
      <c r="G27" s="1">
        <v>0.36</v>
      </c>
      <c r="H27" s="1">
        <v>12.68</v>
      </c>
      <c r="I27" s="1">
        <v>18.89</v>
      </c>
      <c r="J27" s="1">
        <v>0.3</v>
      </c>
      <c r="K27" s="1">
        <v>0</v>
      </c>
      <c r="L27" s="1">
        <v>0</v>
      </c>
      <c r="M27" s="1">
        <v>0</v>
      </c>
      <c r="N27" s="1">
        <v>100.94000000000001</v>
      </c>
      <c r="O27" s="1" t="s">
        <v>90</v>
      </c>
      <c r="P27" t="str" cm="1">
        <f t="array" ref="P27">_xlfn.IFS(A27=1,"Core",A27=2,"Rim",TRUE,"Mantle")</f>
        <v>Core</v>
      </c>
      <c r="Q27" s="1" t="s">
        <v>92</v>
      </c>
      <c r="R27" s="1">
        <v>1.978</v>
      </c>
      <c r="S27" s="1">
        <v>8.0000000000000002E-3</v>
      </c>
      <c r="T27" s="1">
        <v>4.1000000000000002E-2</v>
      </c>
      <c r="U27" s="1">
        <v>0.01</v>
      </c>
      <c r="V27" s="1">
        <v>0</v>
      </c>
      <c r="W27" s="1">
        <v>0.45600000000000002</v>
      </c>
      <c r="X27" s="1">
        <v>1.0999999999999999E-2</v>
      </c>
      <c r="Y27" s="1">
        <v>0.71099999999999997</v>
      </c>
      <c r="Z27" s="1">
        <v>0.76200000000000001</v>
      </c>
      <c r="AA27" s="1">
        <v>2.1999999999999999E-2</v>
      </c>
      <c r="AB27" s="1">
        <v>0</v>
      </c>
      <c r="AC27" s="1">
        <v>4</v>
      </c>
      <c r="AD27" s="1">
        <v>39.27835051546392</v>
      </c>
      <c r="AE27" s="1">
        <v>36.649484536082468</v>
      </c>
      <c r="AF27" s="1">
        <v>24.072164948453608</v>
      </c>
      <c r="AG27" s="1">
        <v>60.92544987146529</v>
      </c>
      <c r="AH27" s="1">
        <v>0</v>
      </c>
      <c r="AI27" s="1">
        <v>0.43711340206185567</v>
      </c>
      <c r="AJ27" s="1">
        <v>0.39278350515463922</v>
      </c>
      <c r="AL27" s="1">
        <v>1.1292703176256429</v>
      </c>
      <c r="AM27" s="1">
        <v>1374.994592141531</v>
      </c>
      <c r="AN27" s="1">
        <v>1388.9658203125</v>
      </c>
      <c r="AO27" s="1">
        <v>1.452606797218323</v>
      </c>
      <c r="AP27" s="1">
        <v>1374.296630859375</v>
      </c>
      <c r="AQ27" s="1">
        <v>1398.4778448707241</v>
      </c>
      <c r="AR27" s="1">
        <v>1408.6278876940719</v>
      </c>
      <c r="AS27" s="1">
        <v>2.3728067874908452</v>
      </c>
      <c r="AT27" s="1">
        <v>1.883924516975185</v>
      </c>
      <c r="AU27" s="1">
        <v>3.1397164942636491</v>
      </c>
      <c r="AV27" s="1">
        <v>1</v>
      </c>
    </row>
    <row r="28" spans="1:48" s="1" customFormat="1" x14ac:dyDescent="0.3">
      <c r="A28" s="1">
        <v>1</v>
      </c>
      <c r="B28" s="1">
        <v>52.42</v>
      </c>
      <c r="C28" s="1">
        <v>0.28000000000000003</v>
      </c>
      <c r="D28" s="1">
        <v>0.99</v>
      </c>
      <c r="E28" s="1">
        <v>0.3</v>
      </c>
      <c r="F28" s="1">
        <v>14.49</v>
      </c>
      <c r="G28" s="1">
        <v>0.4</v>
      </c>
      <c r="H28" s="1">
        <v>12.53</v>
      </c>
      <c r="I28" s="1">
        <v>18.600000000000001</v>
      </c>
      <c r="J28" s="1">
        <v>0.3</v>
      </c>
      <c r="K28" s="1">
        <v>0</v>
      </c>
      <c r="L28" s="1">
        <v>0</v>
      </c>
      <c r="M28" s="1">
        <v>0.01</v>
      </c>
      <c r="N28" s="1">
        <v>100.39000000000001</v>
      </c>
      <c r="O28" s="1" t="s">
        <v>90</v>
      </c>
      <c r="P28" t="str" cm="1">
        <f t="array" ref="P28">_xlfn.IFS(A28=1,"Core",A28=2,"Rim",TRUE,"Mantle")</f>
        <v>Core</v>
      </c>
      <c r="Q28" s="1" t="s">
        <v>92</v>
      </c>
      <c r="R28" s="1">
        <v>1.982</v>
      </c>
      <c r="S28" s="1">
        <v>8.0000000000000002E-3</v>
      </c>
      <c r="T28" s="1">
        <v>4.3999999999999997E-2</v>
      </c>
      <c r="U28" s="1">
        <v>8.9999999999999993E-3</v>
      </c>
      <c r="V28" s="1">
        <v>0</v>
      </c>
      <c r="W28" s="1">
        <v>0.45800000000000002</v>
      </c>
      <c r="X28" s="1">
        <v>1.2999999999999999E-2</v>
      </c>
      <c r="Y28" s="1">
        <v>0.70599999999999996</v>
      </c>
      <c r="Z28" s="1">
        <v>0.753</v>
      </c>
      <c r="AA28" s="1">
        <v>2.1999999999999999E-2</v>
      </c>
      <c r="AB28" s="1">
        <v>0</v>
      </c>
      <c r="AC28" s="1">
        <v>3.9950000000000001</v>
      </c>
      <c r="AD28" s="1">
        <v>39.015544041450774</v>
      </c>
      <c r="AE28" s="1">
        <v>36.580310880829011</v>
      </c>
      <c r="AF28" s="1">
        <v>24.404145077720202</v>
      </c>
      <c r="AG28" s="1">
        <v>60.65292096219931</v>
      </c>
      <c r="AH28" s="1">
        <v>0</v>
      </c>
      <c r="AI28" s="1">
        <v>0.43911917098445585</v>
      </c>
      <c r="AJ28" s="1">
        <v>0.39015544041450773</v>
      </c>
      <c r="AL28" s="1">
        <v>1.765131261496208</v>
      </c>
      <c r="AM28" s="1">
        <v>1375.518510249449</v>
      </c>
      <c r="AN28" s="1">
        <v>1386.759399414062</v>
      </c>
      <c r="AO28" s="1">
        <v>1.686255931854248</v>
      </c>
      <c r="AP28" s="1">
        <v>1366.445434570312</v>
      </c>
      <c r="AQ28" s="1">
        <v>1407.311711302302</v>
      </c>
      <c r="AR28" s="1">
        <v>1417.7966700194199</v>
      </c>
      <c r="AS28" s="1">
        <v>2.4881350994110112</v>
      </c>
      <c r="AT28" s="1">
        <v>2.9148542490806899</v>
      </c>
      <c r="AU28" s="1">
        <v>4.2116208878060242</v>
      </c>
      <c r="AV28" s="1">
        <v>0</v>
      </c>
    </row>
    <row r="29" spans="1:48" s="1" customFormat="1" x14ac:dyDescent="0.3">
      <c r="A29" s="1">
        <v>1</v>
      </c>
      <c r="B29" s="1">
        <v>52.83</v>
      </c>
      <c r="C29" s="1">
        <v>0.18</v>
      </c>
      <c r="D29" s="1">
        <v>0.93</v>
      </c>
      <c r="E29" s="1">
        <v>0.41</v>
      </c>
      <c r="F29" s="1">
        <v>14.79</v>
      </c>
      <c r="G29" s="1">
        <v>0.34</v>
      </c>
      <c r="H29" s="1">
        <v>12.73</v>
      </c>
      <c r="I29" s="1">
        <v>18.25</v>
      </c>
      <c r="J29" s="1">
        <v>0.24</v>
      </c>
      <c r="K29" s="1">
        <v>0</v>
      </c>
      <c r="L29" s="1">
        <v>0</v>
      </c>
      <c r="M29" s="1">
        <v>0</v>
      </c>
      <c r="N29" s="1">
        <v>100.75</v>
      </c>
      <c r="O29" s="1" t="s">
        <v>90</v>
      </c>
      <c r="P29" t="str" cm="1">
        <f t="array" ref="P29">_xlfn.IFS(A29=1,"Core",A29=2,"Rim",TRUE,"Mantle")</f>
        <v>Core</v>
      </c>
      <c r="Q29" s="1" t="s">
        <v>92</v>
      </c>
      <c r="R29" s="1">
        <v>1.988</v>
      </c>
      <c r="S29" s="1">
        <v>5.0000000000000001E-3</v>
      </c>
      <c r="T29" s="1">
        <v>4.1000000000000002E-2</v>
      </c>
      <c r="U29" s="1">
        <v>1.2E-2</v>
      </c>
      <c r="V29" s="1">
        <v>0</v>
      </c>
      <c r="W29" s="1">
        <v>0.46500000000000002</v>
      </c>
      <c r="X29" s="1">
        <v>1.0999999999999999E-2</v>
      </c>
      <c r="Y29" s="1">
        <v>0.71399999999999997</v>
      </c>
      <c r="Z29" s="1">
        <v>0.73599999999999999</v>
      </c>
      <c r="AA29" s="1">
        <v>1.7999999999999999E-2</v>
      </c>
      <c r="AB29" s="1">
        <v>0</v>
      </c>
      <c r="AC29" s="1">
        <v>3.9889999999999999</v>
      </c>
      <c r="AD29" s="1">
        <v>38.213914849428868</v>
      </c>
      <c r="AE29" s="1">
        <v>37.071651090342677</v>
      </c>
      <c r="AF29" s="1">
        <v>24.714434060228456</v>
      </c>
      <c r="AG29" s="1">
        <v>60.559796437659024</v>
      </c>
      <c r="AH29" s="1">
        <v>0</v>
      </c>
      <c r="AI29" s="1">
        <v>0.43821391484942884</v>
      </c>
      <c r="AJ29" s="1">
        <v>0.38213914849428865</v>
      </c>
      <c r="AL29" s="1">
        <v>1.7811117874615969</v>
      </c>
      <c r="AM29" s="1">
        <v>1382.634353401507</v>
      </c>
      <c r="AN29" s="1">
        <v>1394.92626953125</v>
      </c>
      <c r="AO29" s="1">
        <v>1.1195294857025151</v>
      </c>
      <c r="AP29" s="1">
        <v>1384.253173828125</v>
      </c>
      <c r="AQ29" s="1">
        <v>1413.303243572434</v>
      </c>
      <c r="AR29" s="1">
        <v>1420.09671788946</v>
      </c>
      <c r="AS29" s="1">
        <v>1.8316982984542849</v>
      </c>
      <c r="AT29" s="1">
        <v>3.2837254135324661</v>
      </c>
      <c r="AU29" s="1">
        <v>4.1221449856837982</v>
      </c>
      <c r="AV29" s="1">
        <v>0</v>
      </c>
    </row>
    <row r="30" spans="1:48" s="1" customFormat="1" x14ac:dyDescent="0.3">
      <c r="A30" s="1">
        <v>1</v>
      </c>
      <c r="B30" s="1">
        <v>52.45</v>
      </c>
      <c r="C30" s="1">
        <v>0.31</v>
      </c>
      <c r="D30" s="1">
        <v>0.91</v>
      </c>
      <c r="E30" s="1">
        <v>0.23</v>
      </c>
      <c r="F30" s="1">
        <v>14.65</v>
      </c>
      <c r="G30" s="1">
        <v>0.34</v>
      </c>
      <c r="H30" s="1">
        <v>12.54</v>
      </c>
      <c r="I30" s="1">
        <v>18.73</v>
      </c>
      <c r="J30" s="1">
        <v>0.31</v>
      </c>
      <c r="K30" s="1">
        <v>0</v>
      </c>
      <c r="L30" s="1">
        <v>0</v>
      </c>
      <c r="M30" s="1">
        <v>0.01</v>
      </c>
      <c r="N30" s="1">
        <v>100.54000000000002</v>
      </c>
      <c r="O30" s="1" t="s">
        <v>90</v>
      </c>
      <c r="P30" t="str" cm="1">
        <f t="array" ref="P30">_xlfn.IFS(A30=1,"Core",A30=2,"Rim",TRUE,"Mantle")</f>
        <v>Core</v>
      </c>
      <c r="Q30" s="1" t="s">
        <v>92</v>
      </c>
      <c r="R30" s="1">
        <v>1.9810000000000001</v>
      </c>
      <c r="S30" s="1">
        <v>8.9999999999999993E-3</v>
      </c>
      <c r="T30" s="1">
        <v>4.1000000000000002E-2</v>
      </c>
      <c r="U30" s="1">
        <v>7.0000000000000001E-3</v>
      </c>
      <c r="V30" s="1">
        <v>0</v>
      </c>
      <c r="W30" s="1">
        <v>0.46300000000000002</v>
      </c>
      <c r="X30" s="1">
        <v>1.0999999999999999E-2</v>
      </c>
      <c r="Y30" s="1">
        <v>0.70599999999999996</v>
      </c>
      <c r="Z30" s="1">
        <v>0.75800000000000001</v>
      </c>
      <c r="AA30" s="1">
        <v>2.3E-2</v>
      </c>
      <c r="AB30" s="1">
        <v>0</v>
      </c>
      <c r="AC30" s="1">
        <v>3.9980000000000002</v>
      </c>
      <c r="AD30" s="1">
        <v>39.112487100103202</v>
      </c>
      <c r="AE30" s="1">
        <v>36.429308565531471</v>
      </c>
      <c r="AF30" s="1">
        <v>24.458204334365323</v>
      </c>
      <c r="AG30" s="1">
        <v>60.393498716852001</v>
      </c>
      <c r="AH30" s="1">
        <v>0</v>
      </c>
      <c r="AI30" s="1">
        <v>0.44014447884416924</v>
      </c>
      <c r="AJ30" s="1">
        <v>0.39112487100103199</v>
      </c>
      <c r="AL30" s="1">
        <v>1.4540817266135411</v>
      </c>
      <c r="AM30" s="1">
        <v>1377.762557673994</v>
      </c>
      <c r="AN30" s="1">
        <v>1389.821411132812</v>
      </c>
      <c r="AO30" s="1">
        <v>1.530870676040649</v>
      </c>
      <c r="AP30" s="1">
        <v>1366.570190429688</v>
      </c>
      <c r="AQ30" s="1">
        <v>1400.4702204221351</v>
      </c>
      <c r="AR30" s="1">
        <v>1412.3450972037169</v>
      </c>
      <c r="AS30" s="1">
        <v>2.8201580047607422</v>
      </c>
      <c r="AT30" s="1">
        <v>2.363377678693269</v>
      </c>
      <c r="AU30" s="1">
        <v>3.8345462251339661</v>
      </c>
      <c r="AV30" s="1">
        <v>1</v>
      </c>
    </row>
    <row r="31" spans="1:48" s="1" customFormat="1" x14ac:dyDescent="0.3">
      <c r="A31" s="1">
        <v>1</v>
      </c>
      <c r="B31" s="1">
        <v>51.94</v>
      </c>
      <c r="C31" s="1">
        <v>0.3</v>
      </c>
      <c r="D31" s="1">
        <v>0.91</v>
      </c>
      <c r="E31" s="1">
        <v>0.32</v>
      </c>
      <c r="F31" s="1">
        <v>14.43</v>
      </c>
      <c r="G31" s="1">
        <v>0.35</v>
      </c>
      <c r="H31" s="1">
        <v>12.34</v>
      </c>
      <c r="I31" s="1">
        <v>18.38</v>
      </c>
      <c r="J31" s="1">
        <v>0.34</v>
      </c>
      <c r="K31" s="1">
        <v>0</v>
      </c>
      <c r="L31" s="1">
        <v>0</v>
      </c>
      <c r="M31" s="1">
        <v>0</v>
      </c>
      <c r="N31" s="1">
        <v>99.339999999999989</v>
      </c>
      <c r="O31" s="1" t="s">
        <v>90</v>
      </c>
      <c r="P31" t="str" cm="1">
        <f t="array" ref="P31">_xlfn.IFS(A31=1,"Core",A31=2,"Rim",TRUE,"Mantle")</f>
        <v>Core</v>
      </c>
      <c r="Q31" s="1" t="s">
        <v>92</v>
      </c>
      <c r="R31" s="1">
        <v>1.984</v>
      </c>
      <c r="S31" s="1">
        <v>8.9999999999999993E-3</v>
      </c>
      <c r="T31" s="1">
        <v>4.1000000000000002E-2</v>
      </c>
      <c r="U31" s="1">
        <v>0.01</v>
      </c>
      <c r="V31" s="1">
        <v>0</v>
      </c>
      <c r="W31" s="1">
        <v>0.46100000000000002</v>
      </c>
      <c r="X31" s="1">
        <v>1.0999999999999999E-2</v>
      </c>
      <c r="Y31" s="1">
        <v>0.70199999999999996</v>
      </c>
      <c r="Z31" s="1">
        <v>0.752</v>
      </c>
      <c r="AA31" s="1">
        <v>2.5000000000000001E-2</v>
      </c>
      <c r="AB31" s="1">
        <v>0</v>
      </c>
      <c r="AC31" s="1">
        <v>3.9950000000000001</v>
      </c>
      <c r="AD31" s="1">
        <v>39.044652128764277</v>
      </c>
      <c r="AE31" s="1">
        <v>36.448598130841113</v>
      </c>
      <c r="AF31" s="1">
        <v>24.5067497403946</v>
      </c>
      <c r="AG31" s="1">
        <v>60.361134995700759</v>
      </c>
      <c r="AH31" s="1">
        <v>0</v>
      </c>
      <c r="AI31" s="1">
        <v>0.44029075804776741</v>
      </c>
      <c r="AJ31" s="1">
        <v>0.39044652128764279</v>
      </c>
      <c r="AL31" s="1">
        <v>2.0799908497764359</v>
      </c>
      <c r="AM31" s="1">
        <v>1381.884833853841</v>
      </c>
      <c r="AN31" s="1">
        <v>1382.264282226562</v>
      </c>
      <c r="AO31" s="1">
        <v>1.5523209571838379</v>
      </c>
      <c r="AP31" s="1">
        <v>1379.498168945312</v>
      </c>
      <c r="AQ31" s="1">
        <v>1407.055764516396</v>
      </c>
      <c r="AR31" s="1">
        <v>1418.691590348483</v>
      </c>
      <c r="AS31" s="1">
        <v>3.212224006652832</v>
      </c>
      <c r="AT31" s="1">
        <v>3.067040571896086</v>
      </c>
      <c r="AU31" s="1">
        <v>4.5076653229790153</v>
      </c>
      <c r="AV31" s="1">
        <v>1</v>
      </c>
    </row>
    <row r="32" spans="1:48" s="1" customFormat="1" x14ac:dyDescent="0.3">
      <c r="A32" s="1">
        <v>1</v>
      </c>
      <c r="B32" s="1">
        <v>52.74</v>
      </c>
      <c r="C32" s="1">
        <v>0.31</v>
      </c>
      <c r="D32" s="1">
        <v>0.92</v>
      </c>
      <c r="E32" s="1">
        <v>0.24</v>
      </c>
      <c r="F32" s="1">
        <v>14.64</v>
      </c>
      <c r="G32" s="1">
        <v>0.37</v>
      </c>
      <c r="H32" s="1">
        <v>12.45</v>
      </c>
      <c r="I32" s="1">
        <v>18.61</v>
      </c>
      <c r="J32" s="1">
        <v>0.3</v>
      </c>
      <c r="K32" s="1">
        <v>0</v>
      </c>
      <c r="L32" s="1">
        <v>0</v>
      </c>
      <c r="M32" s="1">
        <v>0</v>
      </c>
      <c r="N32" s="1">
        <v>100.62000000000002</v>
      </c>
      <c r="O32" s="1" t="s">
        <v>90</v>
      </c>
      <c r="P32" t="str" cm="1">
        <f t="array" ref="P32">_xlfn.IFS(A32=1,"Core",A32=2,"Rim",TRUE,"Mantle")</f>
        <v>Core</v>
      </c>
      <c r="Q32" s="1" t="s">
        <v>92</v>
      </c>
      <c r="R32" s="1">
        <v>1.988</v>
      </c>
      <c r="S32" s="1">
        <v>8.9999999999999993E-3</v>
      </c>
      <c r="T32" s="1">
        <v>4.1000000000000002E-2</v>
      </c>
      <c r="U32" s="1">
        <v>7.0000000000000001E-3</v>
      </c>
      <c r="V32" s="1">
        <v>0</v>
      </c>
      <c r="W32" s="1">
        <v>0.46100000000000002</v>
      </c>
      <c r="X32" s="1">
        <v>1.2E-2</v>
      </c>
      <c r="Y32" s="1">
        <v>0.69899999999999995</v>
      </c>
      <c r="Z32" s="1">
        <v>0.752</v>
      </c>
      <c r="AA32" s="1">
        <v>2.1999999999999999E-2</v>
      </c>
      <c r="AB32" s="1">
        <v>0</v>
      </c>
      <c r="AC32" s="1">
        <v>3.9910000000000001</v>
      </c>
      <c r="AD32" s="1">
        <v>39.085239085239095</v>
      </c>
      <c r="AE32" s="1">
        <v>36.330561330561331</v>
      </c>
      <c r="AF32" s="1">
        <v>24.584199584199588</v>
      </c>
      <c r="AG32" s="1">
        <v>60.258620689655167</v>
      </c>
      <c r="AH32" s="1">
        <v>0</v>
      </c>
      <c r="AI32" s="1">
        <v>0.44126819126819133</v>
      </c>
      <c r="AJ32" s="1">
        <v>0.39085239085239093</v>
      </c>
      <c r="AL32" s="1">
        <v>1.9715416424596379</v>
      </c>
      <c r="AM32" s="1">
        <v>1379.192794652962</v>
      </c>
      <c r="AN32" s="1">
        <v>1387.508178710938</v>
      </c>
      <c r="AO32" s="1">
        <v>1.6712737083435061</v>
      </c>
      <c r="AP32" s="1">
        <v>1362.991088867188</v>
      </c>
      <c r="AQ32" s="1">
        <v>1408.347094607939</v>
      </c>
      <c r="AR32" s="1">
        <v>1418.5094972349</v>
      </c>
      <c r="AS32" s="1">
        <v>2.5797288417816162</v>
      </c>
      <c r="AT32" s="1">
        <v>3.1926225401239212</v>
      </c>
      <c r="AU32" s="1">
        <v>4.4505761505000212</v>
      </c>
      <c r="AV32" s="1">
        <v>0</v>
      </c>
    </row>
    <row r="33" spans="1:48" s="1" customFormat="1" x14ac:dyDescent="0.3">
      <c r="A33" s="1">
        <v>1</v>
      </c>
      <c r="B33" s="1">
        <v>52.35</v>
      </c>
      <c r="C33" s="1">
        <v>0.27</v>
      </c>
      <c r="D33" s="1">
        <v>0.91</v>
      </c>
      <c r="E33" s="1">
        <v>0.39</v>
      </c>
      <c r="F33" s="1">
        <v>14.77</v>
      </c>
      <c r="G33" s="1">
        <v>0.35</v>
      </c>
      <c r="H33" s="1">
        <v>12.52</v>
      </c>
      <c r="I33" s="1">
        <v>18.82</v>
      </c>
      <c r="J33" s="1">
        <v>0.24</v>
      </c>
      <c r="K33" s="1">
        <v>0</v>
      </c>
      <c r="L33" s="1">
        <v>0</v>
      </c>
      <c r="M33" s="1">
        <v>0</v>
      </c>
      <c r="N33" s="1">
        <v>100.71999999999997</v>
      </c>
      <c r="O33" s="1" t="s">
        <v>90</v>
      </c>
      <c r="P33" t="str" cm="1">
        <f t="array" ref="P33">_xlfn.IFS(A33=1,"Core",A33=2,"Rim",TRUE,"Mantle")</f>
        <v>Core</v>
      </c>
      <c r="Q33" s="1" t="s">
        <v>92</v>
      </c>
      <c r="R33" s="1">
        <v>1.9770000000000001</v>
      </c>
      <c r="S33" s="1">
        <v>8.0000000000000002E-3</v>
      </c>
      <c r="T33" s="1">
        <v>4.1000000000000002E-2</v>
      </c>
      <c r="U33" s="1">
        <v>1.2E-2</v>
      </c>
      <c r="V33" s="1">
        <v>0</v>
      </c>
      <c r="W33" s="1">
        <v>0.46600000000000003</v>
      </c>
      <c r="X33" s="1">
        <v>1.0999999999999999E-2</v>
      </c>
      <c r="Y33" s="1">
        <v>0.70499999999999996</v>
      </c>
      <c r="Z33" s="1">
        <v>0.76200000000000001</v>
      </c>
      <c r="AA33" s="1">
        <v>1.7999999999999999E-2</v>
      </c>
      <c r="AB33" s="1">
        <v>0</v>
      </c>
      <c r="AC33" s="1">
        <v>3.9980000000000002</v>
      </c>
      <c r="AD33" s="1">
        <v>39.197530864197532</v>
      </c>
      <c r="AE33" s="1">
        <v>36.26543209876543</v>
      </c>
      <c r="AF33" s="1">
        <v>24.537037037037042</v>
      </c>
      <c r="AG33" s="1">
        <v>60.204953031596922</v>
      </c>
      <c r="AH33" s="1">
        <v>0</v>
      </c>
      <c r="AI33" s="1">
        <v>0.4413580246913581</v>
      </c>
      <c r="AJ33" s="1">
        <v>0.39197530864197533</v>
      </c>
      <c r="AL33" s="1">
        <v>0.55179648104579826</v>
      </c>
      <c r="AM33" s="1">
        <v>1369.397706368178</v>
      </c>
      <c r="AN33" s="1">
        <v>1388.540649414062</v>
      </c>
      <c r="AO33" s="1">
        <v>1.28905200958252</v>
      </c>
      <c r="AP33" s="1">
        <v>1378.384521484375</v>
      </c>
      <c r="AQ33" s="1">
        <v>1392.4836142436909</v>
      </c>
      <c r="AR33" s="1">
        <v>1405.226140010152</v>
      </c>
      <c r="AS33" s="1">
        <v>2.0234444141387939</v>
      </c>
      <c r="AT33" s="1">
        <v>1.3216329907650111</v>
      </c>
      <c r="AU33" s="1">
        <v>2.8998153347652771</v>
      </c>
      <c r="AV33" s="1">
        <v>1</v>
      </c>
    </row>
    <row r="34" spans="1:48" s="1" customFormat="1" x14ac:dyDescent="0.3">
      <c r="A34" s="1">
        <v>1</v>
      </c>
      <c r="B34" s="1">
        <v>51.89</v>
      </c>
      <c r="C34" s="1">
        <v>0.28999999999999998</v>
      </c>
      <c r="D34" s="1">
        <v>0.94</v>
      </c>
      <c r="E34" s="1">
        <v>0.22</v>
      </c>
      <c r="F34" s="1">
        <v>14.68</v>
      </c>
      <c r="G34" s="1">
        <v>0.43</v>
      </c>
      <c r="H34" s="1">
        <v>12.42</v>
      </c>
      <c r="I34" s="1">
        <v>18.489999999999998</v>
      </c>
      <c r="J34" s="1">
        <v>0.31</v>
      </c>
      <c r="K34" s="1">
        <v>0</v>
      </c>
      <c r="L34" s="1">
        <v>0</v>
      </c>
      <c r="M34" s="1">
        <v>0.02</v>
      </c>
      <c r="N34" s="1">
        <v>99.79</v>
      </c>
      <c r="O34" s="1" t="s">
        <v>90</v>
      </c>
      <c r="P34" t="str" cm="1">
        <f t="array" ref="P34">_xlfn.IFS(A34=1,"Core",A34=2,"Rim",TRUE,"Mantle")</f>
        <v>Core</v>
      </c>
      <c r="Q34" s="1" t="s">
        <v>92</v>
      </c>
      <c r="R34" s="1">
        <v>1.978</v>
      </c>
      <c r="S34" s="1">
        <v>8.0000000000000002E-3</v>
      </c>
      <c r="T34" s="1">
        <v>4.2000000000000003E-2</v>
      </c>
      <c r="U34" s="1">
        <v>7.0000000000000001E-3</v>
      </c>
      <c r="V34" s="1">
        <v>2E-3</v>
      </c>
      <c r="W34" s="1">
        <v>0.46600000000000003</v>
      </c>
      <c r="X34" s="1">
        <v>1.4E-2</v>
      </c>
      <c r="Y34" s="1">
        <v>0.70499999999999996</v>
      </c>
      <c r="Z34" s="1">
        <v>0.755</v>
      </c>
      <c r="AA34" s="1">
        <v>2.3E-2</v>
      </c>
      <c r="AB34" s="1">
        <v>0</v>
      </c>
      <c r="AC34" s="1">
        <v>4</v>
      </c>
      <c r="AD34" s="1">
        <v>38.877445932028834</v>
      </c>
      <c r="AE34" s="1">
        <v>36.302780638516992</v>
      </c>
      <c r="AF34" s="1">
        <v>24.81977342945417</v>
      </c>
      <c r="AG34" s="1">
        <v>60.102301790281331</v>
      </c>
      <c r="AH34" s="1">
        <v>0.42735042735042733</v>
      </c>
      <c r="AI34" s="1">
        <v>0.44258496395468588</v>
      </c>
      <c r="AJ34" s="1">
        <v>0.38877445932028837</v>
      </c>
      <c r="AL34" s="1">
        <v>1.4296598065160031</v>
      </c>
      <c r="AM34" s="1">
        <v>1368.571029885768</v>
      </c>
      <c r="AN34" s="1">
        <v>1385.746704101562</v>
      </c>
      <c r="AO34" s="1">
        <v>1.934472441673279</v>
      </c>
      <c r="AP34" s="1">
        <v>1348.585693359375</v>
      </c>
      <c r="AQ34" s="1">
        <v>1399.4124717083121</v>
      </c>
      <c r="AR34" s="1">
        <v>1409.2867215264509</v>
      </c>
      <c r="AS34" s="1">
        <v>2.563691377639771</v>
      </c>
      <c r="AT34" s="1">
        <v>2.2937524050016691</v>
      </c>
      <c r="AU34" s="1">
        <v>3.517498318786886</v>
      </c>
      <c r="AV34" s="1">
        <v>1</v>
      </c>
    </row>
    <row r="35" spans="1:48" s="1" customFormat="1" x14ac:dyDescent="0.3">
      <c r="A35" s="1">
        <v>1</v>
      </c>
      <c r="B35" s="1">
        <v>52.54</v>
      </c>
      <c r="C35" s="1">
        <v>0.27</v>
      </c>
      <c r="D35" s="1">
        <v>0.81</v>
      </c>
      <c r="E35" s="1">
        <v>0.39</v>
      </c>
      <c r="F35" s="1">
        <v>14.84</v>
      </c>
      <c r="G35" s="1">
        <v>0.4</v>
      </c>
      <c r="H35" s="1">
        <v>12.52</v>
      </c>
      <c r="I35" s="1">
        <v>18.690000000000001</v>
      </c>
      <c r="J35" s="1">
        <v>0.28999999999999998</v>
      </c>
      <c r="K35" s="1">
        <v>0.01</v>
      </c>
      <c r="L35" s="1">
        <v>0</v>
      </c>
      <c r="M35" s="1">
        <v>0</v>
      </c>
      <c r="N35" s="1">
        <v>100.88000000000002</v>
      </c>
      <c r="O35" s="1" t="s">
        <v>90</v>
      </c>
      <c r="P35" t="str" cm="1">
        <f t="array" ref="P35">_xlfn.IFS(A35=1,"Core",A35=2,"Rim",TRUE,"Mantle")</f>
        <v>Core</v>
      </c>
      <c r="Q35" s="1" t="s">
        <v>92</v>
      </c>
      <c r="R35" s="1">
        <v>1.9810000000000001</v>
      </c>
      <c r="S35" s="1">
        <v>8.0000000000000002E-3</v>
      </c>
      <c r="T35" s="1">
        <v>3.5999999999999997E-2</v>
      </c>
      <c r="U35" s="1">
        <v>1.2E-2</v>
      </c>
      <c r="V35" s="1">
        <v>0</v>
      </c>
      <c r="W35" s="1">
        <v>0.46800000000000003</v>
      </c>
      <c r="X35" s="1">
        <v>1.2999999999999999E-2</v>
      </c>
      <c r="Y35" s="1">
        <v>0.70399999999999996</v>
      </c>
      <c r="Z35" s="1">
        <v>0.755</v>
      </c>
      <c r="AA35" s="1">
        <v>2.1000000000000001E-2</v>
      </c>
      <c r="AB35" s="1">
        <v>0</v>
      </c>
      <c r="AC35" s="1">
        <v>3.9980000000000002</v>
      </c>
      <c r="AD35" s="1">
        <v>38.917525773195877</v>
      </c>
      <c r="AE35" s="1">
        <v>36.288659793814439</v>
      </c>
      <c r="AF35" s="1">
        <v>24.793814432989695</v>
      </c>
      <c r="AG35" s="1">
        <v>60.068259385665527</v>
      </c>
      <c r="AH35" s="1">
        <v>0</v>
      </c>
      <c r="AI35" s="1">
        <v>0.44252577319587633</v>
      </c>
      <c r="AJ35" s="1">
        <v>0.38917525773195877</v>
      </c>
      <c r="AL35" s="1">
        <v>1.0953571036578471</v>
      </c>
      <c r="AM35" s="1">
        <v>1370.247817643502</v>
      </c>
      <c r="AN35" s="1">
        <v>1374.391357421875</v>
      </c>
      <c r="AO35" s="1">
        <v>2.0406091213226318</v>
      </c>
      <c r="AP35" s="1">
        <v>1360.723266601562</v>
      </c>
      <c r="AQ35" s="1">
        <v>1395.4620000243519</v>
      </c>
      <c r="AR35" s="1">
        <v>1403.6352241997929</v>
      </c>
      <c r="AS35" s="1">
        <v>2.7759895324707031</v>
      </c>
      <c r="AT35" s="1">
        <v>1.722808143387738</v>
      </c>
      <c r="AU35" s="1">
        <v>2.7352642895515249</v>
      </c>
      <c r="AV35" s="1">
        <v>1</v>
      </c>
    </row>
    <row r="36" spans="1:48" s="1" customFormat="1" x14ac:dyDescent="0.3">
      <c r="A36" s="1">
        <v>1</v>
      </c>
      <c r="B36" s="1">
        <v>52.28</v>
      </c>
      <c r="C36" s="1">
        <v>0.32</v>
      </c>
      <c r="D36" s="1">
        <v>0.96</v>
      </c>
      <c r="E36" s="1">
        <v>0.19</v>
      </c>
      <c r="F36" s="1">
        <v>14.49</v>
      </c>
      <c r="G36" s="1">
        <v>0.38</v>
      </c>
      <c r="H36" s="1">
        <v>12.17</v>
      </c>
      <c r="I36" s="1">
        <v>18.489999999999998</v>
      </c>
      <c r="J36" s="1">
        <v>0.28999999999999998</v>
      </c>
      <c r="K36" s="1">
        <v>0</v>
      </c>
      <c r="L36" s="1">
        <v>0</v>
      </c>
      <c r="M36" s="1">
        <v>0</v>
      </c>
      <c r="N36" s="1">
        <v>99.64</v>
      </c>
      <c r="O36" s="1" t="s">
        <v>90</v>
      </c>
      <c r="P36" t="str" cm="1">
        <f t="array" ref="P36">_xlfn.IFS(A36=1,"Core",A36=2,"Rim",TRUE,"Mantle")</f>
        <v>Core</v>
      </c>
      <c r="Q36" s="1" t="s">
        <v>92</v>
      </c>
      <c r="R36" s="1">
        <v>1.99</v>
      </c>
      <c r="S36" s="1">
        <v>8.9999999999999993E-3</v>
      </c>
      <c r="T36" s="1">
        <v>4.2999999999999997E-2</v>
      </c>
      <c r="U36" s="1">
        <v>6.0000000000000001E-3</v>
      </c>
      <c r="V36" s="1">
        <v>0</v>
      </c>
      <c r="W36" s="1">
        <v>0.46100000000000002</v>
      </c>
      <c r="X36" s="1">
        <v>1.2E-2</v>
      </c>
      <c r="Y36" s="1">
        <v>0.69</v>
      </c>
      <c r="Z36" s="1">
        <v>0.754</v>
      </c>
      <c r="AA36" s="1">
        <v>2.1000000000000001E-2</v>
      </c>
      <c r="AB36" s="1">
        <v>0</v>
      </c>
      <c r="AC36" s="1">
        <v>3.9870000000000001</v>
      </c>
      <c r="AD36" s="1">
        <v>39.332290036515388</v>
      </c>
      <c r="AE36" s="1">
        <v>35.993740219092338</v>
      </c>
      <c r="AF36" s="1">
        <v>24.673969744392281</v>
      </c>
      <c r="AG36" s="1">
        <v>59.947871416159863</v>
      </c>
      <c r="AH36" s="1">
        <v>0</v>
      </c>
      <c r="AI36" s="1">
        <v>0.44340114762649974</v>
      </c>
      <c r="AJ36" s="1">
        <v>0.39332290036515388</v>
      </c>
      <c r="AL36" s="1">
        <v>2.1521747555940678</v>
      </c>
      <c r="AM36" s="1">
        <v>1378.1891654256619</v>
      </c>
      <c r="AN36" s="1">
        <v>1379.861206054688</v>
      </c>
      <c r="AO36" s="1">
        <v>1.8271239995956421</v>
      </c>
      <c r="AP36" s="1">
        <v>1360.9599609375</v>
      </c>
      <c r="AQ36" s="1">
        <v>1410.5085347019781</v>
      </c>
      <c r="AR36" s="1">
        <v>1419.542791453041</v>
      </c>
      <c r="AS36" s="1">
        <v>2.7179644107818599</v>
      </c>
      <c r="AT36" s="1">
        <v>3.51589758088403</v>
      </c>
      <c r="AU36" s="1">
        <v>4.6345604786113732</v>
      </c>
      <c r="AV36" s="1">
        <v>0</v>
      </c>
    </row>
    <row r="37" spans="1:48" s="1" customFormat="1" x14ac:dyDescent="0.3">
      <c r="A37" s="1">
        <v>1</v>
      </c>
      <c r="B37" s="1">
        <v>52.18</v>
      </c>
      <c r="C37" s="1">
        <v>0.28000000000000003</v>
      </c>
      <c r="D37" s="1">
        <v>0.81</v>
      </c>
      <c r="E37" s="1">
        <v>0.19</v>
      </c>
      <c r="F37" s="1">
        <v>14.9</v>
      </c>
      <c r="G37" s="1">
        <v>0.42</v>
      </c>
      <c r="H37" s="1">
        <v>12.52</v>
      </c>
      <c r="I37" s="1">
        <v>18.420000000000002</v>
      </c>
      <c r="J37" s="1">
        <v>0.25</v>
      </c>
      <c r="K37" s="1">
        <v>0</v>
      </c>
      <c r="L37" s="1">
        <v>0</v>
      </c>
      <c r="M37" s="1">
        <v>0.05</v>
      </c>
      <c r="N37" s="1">
        <v>100.06</v>
      </c>
      <c r="O37" s="1" t="s">
        <v>90</v>
      </c>
      <c r="P37" t="str" cm="1">
        <f t="array" ref="P37">_xlfn.IFS(A37=1,"Core",A37=2,"Rim",TRUE,"Mantle")</f>
        <v>Core</v>
      </c>
      <c r="Q37" s="1" t="s">
        <v>92</v>
      </c>
      <c r="R37" s="1">
        <v>1.9830000000000001</v>
      </c>
      <c r="S37" s="1">
        <v>8.0000000000000002E-3</v>
      </c>
      <c r="T37" s="1">
        <v>3.5999999999999997E-2</v>
      </c>
      <c r="U37" s="1">
        <v>6.0000000000000001E-3</v>
      </c>
      <c r="V37" s="1">
        <v>0</v>
      </c>
      <c r="W37" s="1">
        <v>0.47399999999999998</v>
      </c>
      <c r="X37" s="1">
        <v>1.4E-2</v>
      </c>
      <c r="Y37" s="1">
        <v>0.70899999999999996</v>
      </c>
      <c r="Z37" s="1">
        <v>0.75</v>
      </c>
      <c r="AA37" s="1">
        <v>1.7999999999999999E-2</v>
      </c>
      <c r="AB37" s="1">
        <v>0</v>
      </c>
      <c r="AC37" s="1">
        <v>3.9969999999999999</v>
      </c>
      <c r="AD37" s="1">
        <v>38.52080123266564</v>
      </c>
      <c r="AE37" s="1">
        <v>36.414997431946581</v>
      </c>
      <c r="AF37" s="1">
        <v>25.064201335387775</v>
      </c>
      <c r="AG37" s="1">
        <v>59.932375316990701</v>
      </c>
      <c r="AH37" s="1">
        <v>0</v>
      </c>
      <c r="AI37" s="1">
        <v>0.44324601951720599</v>
      </c>
      <c r="AJ37" s="1">
        <v>0.38520801232665641</v>
      </c>
      <c r="AL37" s="1">
        <v>0.92994894439704368</v>
      </c>
      <c r="AM37" s="1">
        <v>1366.190412319178</v>
      </c>
      <c r="AN37" s="1">
        <v>1382.351440429688</v>
      </c>
      <c r="AO37" s="1">
        <v>1.299449682235718</v>
      </c>
      <c r="AP37" s="1">
        <v>1349.345703125</v>
      </c>
      <c r="AQ37" s="1">
        <v>1395.740307959953</v>
      </c>
      <c r="AR37" s="1">
        <v>1408.1536787668099</v>
      </c>
      <c r="AS37" s="1">
        <v>2.108080387115479</v>
      </c>
      <c r="AT37" s="1">
        <v>1.820477115821632</v>
      </c>
      <c r="AU37" s="1">
        <v>3.3587424178506922</v>
      </c>
      <c r="AV37" s="1">
        <v>0</v>
      </c>
    </row>
    <row r="38" spans="1:48" s="1" customFormat="1" x14ac:dyDescent="0.3">
      <c r="A38" s="1">
        <v>1</v>
      </c>
      <c r="B38" s="1">
        <v>51.98</v>
      </c>
      <c r="C38" s="1">
        <v>0.31</v>
      </c>
      <c r="D38" s="1">
        <v>0.96</v>
      </c>
      <c r="E38" s="1">
        <v>0.14000000000000001</v>
      </c>
      <c r="F38" s="1">
        <v>14.72</v>
      </c>
      <c r="G38" s="1">
        <v>0.42</v>
      </c>
      <c r="H38" s="1">
        <v>12.32</v>
      </c>
      <c r="I38" s="1">
        <v>17.989999999999998</v>
      </c>
      <c r="J38" s="1">
        <v>0.25</v>
      </c>
      <c r="K38" s="1">
        <v>0</v>
      </c>
      <c r="L38" s="1">
        <v>0</v>
      </c>
      <c r="M38" s="1">
        <v>0</v>
      </c>
      <c r="N38" s="1">
        <v>99.160000000000011</v>
      </c>
      <c r="O38" s="1" t="s">
        <v>90</v>
      </c>
      <c r="P38" t="str" cm="1">
        <f t="array" ref="P38">_xlfn.IFS(A38=1,"Core",A38=2,"Rim",TRUE,"Mantle")</f>
        <v>Core</v>
      </c>
      <c r="Q38" s="1" t="s">
        <v>92</v>
      </c>
      <c r="R38" s="1">
        <v>1.9890000000000001</v>
      </c>
      <c r="S38" s="1">
        <v>8.9999999999999993E-3</v>
      </c>
      <c r="T38" s="1">
        <v>4.2999999999999997E-2</v>
      </c>
      <c r="U38" s="1">
        <v>4.0000000000000001E-3</v>
      </c>
      <c r="V38" s="1">
        <v>0</v>
      </c>
      <c r="W38" s="1">
        <v>0.47099999999999997</v>
      </c>
      <c r="X38" s="1">
        <v>1.4E-2</v>
      </c>
      <c r="Y38" s="1">
        <v>0.70199999999999996</v>
      </c>
      <c r="Z38" s="1">
        <v>0.73699999999999999</v>
      </c>
      <c r="AA38" s="1">
        <v>1.9E-2</v>
      </c>
      <c r="AB38" s="1">
        <v>0</v>
      </c>
      <c r="AC38" s="1">
        <v>3.988</v>
      </c>
      <c r="AD38" s="1">
        <v>38.305613305613313</v>
      </c>
      <c r="AE38" s="1">
        <v>36.486486486486484</v>
      </c>
      <c r="AF38" s="1">
        <v>25.207900207900209</v>
      </c>
      <c r="AG38" s="1">
        <v>59.846547314577997</v>
      </c>
      <c r="AH38" s="1">
        <v>0</v>
      </c>
      <c r="AI38" s="1">
        <v>0.44360706860706867</v>
      </c>
      <c r="AJ38" s="1">
        <v>0.38305613305613312</v>
      </c>
      <c r="AL38" s="1">
        <v>1.9791117508624541</v>
      </c>
      <c r="AM38" s="1">
        <v>1373.3322657664969</v>
      </c>
      <c r="AN38" s="1">
        <v>1375.990966796875</v>
      </c>
      <c r="AO38" s="1">
        <v>0.86244255304336548</v>
      </c>
      <c r="AP38" s="1">
        <v>1351.196655273438</v>
      </c>
      <c r="AQ38" s="1">
        <v>1410.795028842934</v>
      </c>
      <c r="AR38" s="1">
        <v>1417.4761099412649</v>
      </c>
      <c r="AS38" s="1">
        <v>1.8348202705383301</v>
      </c>
      <c r="AT38" s="1">
        <v>3.5387125869337979</v>
      </c>
      <c r="AU38" s="1">
        <v>4.3659345830863936</v>
      </c>
      <c r="AV38" s="1">
        <v>0</v>
      </c>
    </row>
    <row r="39" spans="1:48" s="1" customFormat="1" x14ac:dyDescent="0.3">
      <c r="A39" s="1">
        <v>1</v>
      </c>
      <c r="B39" s="1">
        <v>51.88</v>
      </c>
      <c r="C39" s="1">
        <v>0.32</v>
      </c>
      <c r="D39" s="1">
        <v>1.01</v>
      </c>
      <c r="E39" s="1">
        <v>0.33</v>
      </c>
      <c r="F39" s="1">
        <v>14.81</v>
      </c>
      <c r="G39" s="1">
        <v>0.44</v>
      </c>
      <c r="H39" s="1">
        <v>12.34</v>
      </c>
      <c r="I39" s="1">
        <v>18.579999999999998</v>
      </c>
      <c r="J39" s="1">
        <v>0.32</v>
      </c>
      <c r="K39" s="1">
        <v>0</v>
      </c>
      <c r="L39" s="1">
        <v>0</v>
      </c>
      <c r="M39" s="1">
        <v>0.02</v>
      </c>
      <c r="N39" s="1">
        <v>100.07</v>
      </c>
      <c r="O39" s="1" t="s">
        <v>90</v>
      </c>
      <c r="P39" t="str" cm="1">
        <f t="array" ref="P39">_xlfn.IFS(A39=1,"Core",A39=2,"Rim",TRUE,"Mantle")</f>
        <v>Core</v>
      </c>
      <c r="Q39" s="1" t="s">
        <v>92</v>
      </c>
      <c r="R39" s="1">
        <v>1.972</v>
      </c>
      <c r="S39" s="1">
        <v>8.9999999999999993E-3</v>
      </c>
      <c r="T39" s="1">
        <v>4.4999999999999998E-2</v>
      </c>
      <c r="U39" s="1">
        <v>0.01</v>
      </c>
      <c r="V39" s="1">
        <v>7.0000000000000001E-3</v>
      </c>
      <c r="W39" s="1">
        <v>0.46400000000000002</v>
      </c>
      <c r="X39" s="1">
        <v>1.4E-2</v>
      </c>
      <c r="Y39" s="1">
        <v>0.69899999999999995</v>
      </c>
      <c r="Z39" s="1">
        <v>0.75700000000000001</v>
      </c>
      <c r="AA39" s="1">
        <v>2.4E-2</v>
      </c>
      <c r="AB39" s="1">
        <v>0</v>
      </c>
      <c r="AC39" s="1">
        <v>4</v>
      </c>
      <c r="AD39" s="1">
        <v>39.000515198351358</v>
      </c>
      <c r="AE39" s="1">
        <v>36.01236476043276</v>
      </c>
      <c r="AF39" s="1">
        <v>24.987120041215867</v>
      </c>
      <c r="AG39" s="1">
        <v>59.743589743589737</v>
      </c>
      <c r="AH39" s="1">
        <v>1.48619957537155</v>
      </c>
      <c r="AI39" s="1">
        <v>0.44487377640391546</v>
      </c>
      <c r="AJ39" s="1">
        <v>0.3900051519835136</v>
      </c>
      <c r="AL39" s="1">
        <v>1.343272939917362</v>
      </c>
      <c r="AM39" s="1">
        <v>1365.738233960546</v>
      </c>
      <c r="AN39" s="1">
        <v>1385.729248046875</v>
      </c>
      <c r="AO39" s="1">
        <v>2.0757534503936772</v>
      </c>
      <c r="AP39" s="1">
        <v>1358.7587890625</v>
      </c>
      <c r="AQ39" s="1">
        <v>1396.000784755983</v>
      </c>
      <c r="AR39" s="1">
        <v>1402.9498936254711</v>
      </c>
      <c r="AS39" s="1">
        <v>2.4688575267791748</v>
      </c>
      <c r="AT39" s="1">
        <v>2.0669122457793492</v>
      </c>
      <c r="AU39" s="1">
        <v>2.9291120807877231</v>
      </c>
      <c r="AV39" s="1">
        <v>1</v>
      </c>
    </row>
    <row r="40" spans="1:48" s="1" customFormat="1" x14ac:dyDescent="0.3">
      <c r="A40" s="1">
        <v>1</v>
      </c>
      <c r="B40" s="1">
        <v>51.99</v>
      </c>
      <c r="C40" s="1">
        <v>0.25</v>
      </c>
      <c r="D40" s="1">
        <v>0.87</v>
      </c>
      <c r="E40" s="1">
        <v>0.37</v>
      </c>
      <c r="F40" s="1">
        <v>15</v>
      </c>
      <c r="G40" s="1">
        <v>0.38</v>
      </c>
      <c r="H40" s="1">
        <v>12.36</v>
      </c>
      <c r="I40" s="1">
        <v>18.46</v>
      </c>
      <c r="J40" s="1">
        <v>0.26</v>
      </c>
      <c r="K40" s="1">
        <v>0</v>
      </c>
      <c r="L40" s="1">
        <v>0</v>
      </c>
      <c r="M40" s="1">
        <v>0</v>
      </c>
      <c r="N40" s="1">
        <v>100.03</v>
      </c>
      <c r="O40" s="1" t="s">
        <v>90</v>
      </c>
      <c r="P40" t="str" cm="1">
        <f t="array" ref="P40">_xlfn.IFS(A40=1,"Core",A40=2,"Rim",TRUE,"Mantle")</f>
        <v>Core</v>
      </c>
      <c r="Q40" s="1" t="s">
        <v>92</v>
      </c>
      <c r="R40" s="1">
        <v>1.9790000000000001</v>
      </c>
      <c r="S40" s="1">
        <v>7.0000000000000001E-3</v>
      </c>
      <c r="T40" s="1">
        <v>3.9E-2</v>
      </c>
      <c r="U40" s="1">
        <v>1.0999999999999999E-2</v>
      </c>
      <c r="V40" s="1">
        <v>0</v>
      </c>
      <c r="W40" s="1">
        <v>0.47699999999999998</v>
      </c>
      <c r="X40" s="1">
        <v>1.2E-2</v>
      </c>
      <c r="Y40" s="1">
        <v>0.70099999999999996</v>
      </c>
      <c r="Z40" s="1">
        <v>0.753</v>
      </c>
      <c r="AA40" s="1">
        <v>1.9E-2</v>
      </c>
      <c r="AB40" s="1">
        <v>0</v>
      </c>
      <c r="AC40" s="1">
        <v>3.9990000000000001</v>
      </c>
      <c r="AD40" s="1">
        <v>38.754503345342258</v>
      </c>
      <c r="AE40" s="1">
        <v>36.078229541945447</v>
      </c>
      <c r="AF40" s="1">
        <v>25.167267112712299</v>
      </c>
      <c r="AG40" s="1">
        <v>59.507640067911716</v>
      </c>
      <c r="AH40" s="1">
        <v>0</v>
      </c>
      <c r="AI40" s="1">
        <v>0.44544518785383425</v>
      </c>
      <c r="AJ40" s="1">
        <v>0.38754503345342256</v>
      </c>
      <c r="AL40" s="1">
        <v>0.91105972874615304</v>
      </c>
      <c r="AM40" s="1">
        <v>1368.263672024003</v>
      </c>
      <c r="AN40" s="1">
        <v>1382.112670898438</v>
      </c>
      <c r="AO40" s="1">
        <v>1.9165594577789311</v>
      </c>
      <c r="AP40" s="1">
        <v>1374.454345703125</v>
      </c>
      <c r="AQ40" s="1">
        <v>1394.2249559894519</v>
      </c>
      <c r="AR40" s="1">
        <v>1405.4650574727391</v>
      </c>
      <c r="AS40" s="1">
        <v>2.0048155784606929</v>
      </c>
      <c r="AT40" s="1">
        <v>1.7054970863596279</v>
      </c>
      <c r="AU40" s="1">
        <v>3.0989577427060611</v>
      </c>
      <c r="AV40" s="1">
        <v>1</v>
      </c>
    </row>
    <row r="41" spans="1:48" s="1" customFormat="1" x14ac:dyDescent="0.3">
      <c r="A41" s="1">
        <v>1</v>
      </c>
      <c r="B41" s="1">
        <v>52.02</v>
      </c>
      <c r="C41" s="1">
        <v>0.2</v>
      </c>
      <c r="D41" s="1">
        <v>0.85</v>
      </c>
      <c r="E41" s="1">
        <v>0.24</v>
      </c>
      <c r="F41" s="1">
        <v>15.07</v>
      </c>
      <c r="G41" s="1">
        <v>0.39</v>
      </c>
      <c r="H41" s="1">
        <v>12.36</v>
      </c>
      <c r="I41" s="1">
        <v>18.27</v>
      </c>
      <c r="J41" s="1">
        <v>0.24</v>
      </c>
      <c r="K41" s="1">
        <v>0</v>
      </c>
      <c r="L41" s="1">
        <v>0</v>
      </c>
      <c r="M41" s="1">
        <v>0.02</v>
      </c>
      <c r="N41" s="1">
        <v>99.71</v>
      </c>
      <c r="O41" s="1" t="s">
        <v>90</v>
      </c>
      <c r="P41" t="str" cm="1">
        <f t="array" ref="P41">_xlfn.IFS(A41=1,"Core",A41=2,"Rim",TRUE,"Mantle")</f>
        <v>Core</v>
      </c>
      <c r="Q41" s="1" t="s">
        <v>92</v>
      </c>
      <c r="R41" s="1">
        <v>1.984</v>
      </c>
      <c r="S41" s="1">
        <v>6.0000000000000001E-3</v>
      </c>
      <c r="T41" s="1">
        <v>3.7999999999999999E-2</v>
      </c>
      <c r="U41" s="1">
        <v>7.0000000000000001E-3</v>
      </c>
      <c r="V41" s="1">
        <v>0</v>
      </c>
      <c r="W41" s="1">
        <v>0.48099999999999998</v>
      </c>
      <c r="X41" s="1">
        <v>1.2999999999999999E-2</v>
      </c>
      <c r="Y41" s="1">
        <v>0.70299999999999996</v>
      </c>
      <c r="Z41" s="1">
        <v>0.747</v>
      </c>
      <c r="AA41" s="1">
        <v>1.7999999999999999E-2</v>
      </c>
      <c r="AB41" s="1">
        <v>0</v>
      </c>
      <c r="AC41" s="1">
        <v>3.996</v>
      </c>
      <c r="AD41" s="1">
        <v>38.425925925925917</v>
      </c>
      <c r="AE41" s="1">
        <v>36.16255144032921</v>
      </c>
      <c r="AF41" s="1">
        <v>25.411522633744855</v>
      </c>
      <c r="AG41" s="1">
        <v>59.375</v>
      </c>
      <c r="AH41" s="1">
        <v>0</v>
      </c>
      <c r="AI41" s="1">
        <v>0.44624485596707814</v>
      </c>
      <c r="AJ41" s="1">
        <v>0.38425925925925919</v>
      </c>
      <c r="AL41" s="1">
        <v>1.183879496386304</v>
      </c>
      <c r="AM41" s="1">
        <v>1369.4266278054511</v>
      </c>
      <c r="AN41" s="1">
        <v>1386.669799804688</v>
      </c>
      <c r="AO41" s="1">
        <v>1.647698640823364</v>
      </c>
      <c r="AP41" s="1">
        <v>1356.530151367188</v>
      </c>
      <c r="AQ41" s="1">
        <v>1400.712787708273</v>
      </c>
      <c r="AR41" s="1">
        <v>1410.803130030856</v>
      </c>
      <c r="AS41" s="1">
        <v>2.0956778526306148</v>
      </c>
      <c r="AT41" s="1">
        <v>2.3697866922871071</v>
      </c>
      <c r="AU41" s="1">
        <v>3.6197004445275418</v>
      </c>
      <c r="AV41" s="1">
        <v>0</v>
      </c>
    </row>
    <row r="42" spans="1:48" s="1" customFormat="1" x14ac:dyDescent="0.3">
      <c r="A42" s="1">
        <v>1</v>
      </c>
      <c r="B42" s="1">
        <v>52.39</v>
      </c>
      <c r="C42" s="1">
        <v>0.25</v>
      </c>
      <c r="D42" s="1">
        <v>0.95</v>
      </c>
      <c r="E42" s="1">
        <v>0.28000000000000003</v>
      </c>
      <c r="F42" s="1">
        <v>14.91</v>
      </c>
      <c r="G42" s="1">
        <v>0.42</v>
      </c>
      <c r="H42" s="1">
        <v>12.09</v>
      </c>
      <c r="I42" s="1">
        <v>18.600000000000001</v>
      </c>
      <c r="J42" s="1">
        <v>0.37</v>
      </c>
      <c r="K42" s="1">
        <v>0.01</v>
      </c>
      <c r="L42" s="1">
        <v>0</v>
      </c>
      <c r="M42" s="1">
        <v>0.02</v>
      </c>
      <c r="N42" s="1">
        <v>100.35000000000001</v>
      </c>
      <c r="O42" s="1" t="s">
        <v>90</v>
      </c>
      <c r="P42" t="str" cm="1">
        <f t="array" ref="P42">_xlfn.IFS(A42=1,"Core",A42=2,"Rim",TRUE,"Mantle")</f>
        <v>Core</v>
      </c>
      <c r="Q42" s="1" t="s">
        <v>92</v>
      </c>
      <c r="R42" s="1">
        <v>1.986</v>
      </c>
      <c r="S42" s="1">
        <v>7.0000000000000001E-3</v>
      </c>
      <c r="T42" s="1">
        <v>4.2000000000000003E-2</v>
      </c>
      <c r="U42" s="1">
        <v>8.0000000000000002E-3</v>
      </c>
      <c r="V42" s="1">
        <v>0</v>
      </c>
      <c r="W42" s="1">
        <v>0.47299999999999998</v>
      </c>
      <c r="X42" s="1">
        <v>1.2999999999999999E-2</v>
      </c>
      <c r="Y42" s="1">
        <v>0.68300000000000005</v>
      </c>
      <c r="Z42" s="1">
        <v>0.755</v>
      </c>
      <c r="AA42" s="1">
        <v>2.7E-2</v>
      </c>
      <c r="AB42" s="1">
        <v>0</v>
      </c>
      <c r="AC42" s="1">
        <v>3.996</v>
      </c>
      <c r="AD42" s="1">
        <v>39.241164241164242</v>
      </c>
      <c r="AE42" s="1">
        <v>35.4989604989605</v>
      </c>
      <c r="AF42" s="1">
        <v>25.259875259875258</v>
      </c>
      <c r="AG42" s="1">
        <v>59.083044982698965</v>
      </c>
      <c r="AH42" s="1">
        <v>0</v>
      </c>
      <c r="AI42" s="1">
        <v>0.44880457380457378</v>
      </c>
      <c r="AJ42" s="1">
        <v>0.39241164241164239</v>
      </c>
      <c r="AL42" s="1">
        <v>2.538553906903672</v>
      </c>
      <c r="AM42" s="1">
        <v>1376.34753924149</v>
      </c>
      <c r="AN42" s="1">
        <v>1381.777099609375</v>
      </c>
      <c r="AO42" s="1">
        <v>1.9985969066619871</v>
      </c>
      <c r="AP42" s="1">
        <v>1352.443359375</v>
      </c>
      <c r="AQ42" s="1">
        <v>1408.912507528938</v>
      </c>
      <c r="AR42" s="1">
        <v>1419.456336171512</v>
      </c>
      <c r="AS42" s="1">
        <v>3.838562965393066</v>
      </c>
      <c r="AT42" s="1">
        <v>3.57831717746194</v>
      </c>
      <c r="AU42" s="1">
        <v>4.8858482598163011</v>
      </c>
      <c r="AV42" s="1">
        <v>0</v>
      </c>
    </row>
    <row r="43" spans="1:48" s="1" customFormat="1" x14ac:dyDescent="0.3">
      <c r="A43" s="1">
        <v>1</v>
      </c>
      <c r="B43" s="1">
        <v>52.56</v>
      </c>
      <c r="C43" s="1">
        <v>0.31</v>
      </c>
      <c r="D43" s="1">
        <v>0.95</v>
      </c>
      <c r="E43" s="1">
        <v>0.26</v>
      </c>
      <c r="F43" s="1">
        <v>15.35</v>
      </c>
      <c r="G43" s="1">
        <v>0.37</v>
      </c>
      <c r="H43" s="1">
        <v>12.43</v>
      </c>
      <c r="I43" s="1">
        <v>18.329999999999998</v>
      </c>
      <c r="J43" s="1">
        <v>0.25</v>
      </c>
      <c r="K43" s="1">
        <v>0</v>
      </c>
      <c r="L43" s="1">
        <v>0</v>
      </c>
      <c r="M43" s="1">
        <v>0.05</v>
      </c>
      <c r="N43" s="1">
        <v>100.93</v>
      </c>
      <c r="O43" s="1" t="s">
        <v>90</v>
      </c>
      <c r="P43" t="str" cm="1">
        <f t="array" ref="P43">_xlfn.IFS(A43=1,"Core",A43=2,"Rim",TRUE,"Mantle")</f>
        <v>Core</v>
      </c>
      <c r="Q43" s="1" t="s">
        <v>92</v>
      </c>
      <c r="R43" s="1">
        <v>1.982</v>
      </c>
      <c r="S43" s="1">
        <v>8.9999999999999993E-3</v>
      </c>
      <c r="T43" s="1">
        <v>4.2000000000000003E-2</v>
      </c>
      <c r="U43" s="1">
        <v>8.0000000000000002E-3</v>
      </c>
      <c r="V43" s="1">
        <v>0</v>
      </c>
      <c r="W43" s="1">
        <v>0.48399999999999999</v>
      </c>
      <c r="X43" s="1">
        <v>1.2E-2</v>
      </c>
      <c r="Y43" s="1">
        <v>0.69799999999999995</v>
      </c>
      <c r="Z43" s="1">
        <v>0.74099999999999999</v>
      </c>
      <c r="AA43" s="1">
        <v>1.7999999999999999E-2</v>
      </c>
      <c r="AB43" s="1">
        <v>0</v>
      </c>
      <c r="AC43" s="1">
        <v>3.9940000000000002</v>
      </c>
      <c r="AD43" s="1">
        <v>38.29457364341085</v>
      </c>
      <c r="AE43" s="1">
        <v>36.072351421188628</v>
      </c>
      <c r="AF43" s="1">
        <v>25.633074935400519</v>
      </c>
      <c r="AG43" s="1">
        <v>59.052453468697124</v>
      </c>
      <c r="AH43" s="1">
        <v>0</v>
      </c>
      <c r="AI43" s="1">
        <v>0.44780361757105946</v>
      </c>
      <c r="AJ43" s="1">
        <v>0.38294573643410851</v>
      </c>
      <c r="AL43" s="1">
        <v>1.4021723551584131</v>
      </c>
      <c r="AM43" s="1">
        <v>1371.6259115685709</v>
      </c>
      <c r="AN43" s="1">
        <v>1393.475830078125</v>
      </c>
      <c r="AO43" s="1">
        <v>1.457979798316956</v>
      </c>
      <c r="AP43" s="1">
        <v>1367.522583007812</v>
      </c>
      <c r="AQ43" s="1">
        <v>1400.915097436937</v>
      </c>
      <c r="AR43" s="1">
        <v>1409.823057768938</v>
      </c>
      <c r="AS43" s="1">
        <v>1.92260217666626</v>
      </c>
      <c r="AT43" s="1">
        <v>2.7010356171645071</v>
      </c>
      <c r="AU43" s="1">
        <v>3.806431962879262</v>
      </c>
      <c r="AV43" s="1">
        <v>0</v>
      </c>
    </row>
    <row r="44" spans="1:48" s="1" customFormat="1" x14ac:dyDescent="0.3">
      <c r="A44" s="1">
        <v>1</v>
      </c>
      <c r="B44" s="1">
        <v>52.22</v>
      </c>
      <c r="C44" s="1">
        <v>0.32</v>
      </c>
      <c r="D44" s="1">
        <v>0.97</v>
      </c>
      <c r="E44" s="1">
        <v>0.26</v>
      </c>
      <c r="F44" s="1">
        <v>14.89</v>
      </c>
      <c r="G44" s="1">
        <v>0.36</v>
      </c>
      <c r="H44" s="1">
        <v>12.05</v>
      </c>
      <c r="I44" s="1">
        <v>18.66</v>
      </c>
      <c r="J44" s="1">
        <v>0.33</v>
      </c>
      <c r="K44" s="1">
        <v>0</v>
      </c>
      <c r="L44" s="1">
        <v>0</v>
      </c>
      <c r="M44" s="1">
        <v>0.01</v>
      </c>
      <c r="N44" s="1">
        <v>100.14999999999999</v>
      </c>
      <c r="O44" s="1" t="s">
        <v>90</v>
      </c>
      <c r="P44" t="str" cm="1">
        <f t="array" ref="P44">_xlfn.IFS(A44=1,"Core",A44=2,"Rim",TRUE,"Mantle")</f>
        <v>Core</v>
      </c>
      <c r="Q44" s="1" t="s">
        <v>92</v>
      </c>
      <c r="R44" s="1">
        <v>1.9830000000000001</v>
      </c>
      <c r="S44" s="1">
        <v>8.9999999999999993E-3</v>
      </c>
      <c r="T44" s="1">
        <v>4.2999999999999997E-2</v>
      </c>
      <c r="U44" s="1">
        <v>8.0000000000000002E-3</v>
      </c>
      <c r="V44" s="1">
        <v>0</v>
      </c>
      <c r="W44" s="1">
        <v>0.47299999999999998</v>
      </c>
      <c r="X44" s="1">
        <v>1.2E-2</v>
      </c>
      <c r="Y44" s="1">
        <v>0.68200000000000005</v>
      </c>
      <c r="Z44" s="1">
        <v>0.75900000000000001</v>
      </c>
      <c r="AA44" s="1">
        <v>2.4E-2</v>
      </c>
      <c r="AB44" s="1">
        <v>0</v>
      </c>
      <c r="AC44" s="1">
        <v>3.9940000000000002</v>
      </c>
      <c r="AD44" s="1">
        <v>39.408099688473527</v>
      </c>
      <c r="AE44" s="1">
        <v>35.410176531671866</v>
      </c>
      <c r="AF44" s="1">
        <v>25.181723779854625</v>
      </c>
      <c r="AG44" s="1">
        <v>59.047619047619051</v>
      </c>
      <c r="AH44" s="1">
        <v>0</v>
      </c>
      <c r="AI44" s="1">
        <v>0.44885773624091385</v>
      </c>
      <c r="AJ44" s="1">
        <v>0.39408099688473525</v>
      </c>
      <c r="AL44" s="1">
        <v>2.0150460279194249</v>
      </c>
      <c r="AM44" s="1">
        <v>1376.3087783452261</v>
      </c>
      <c r="AN44" s="1">
        <v>1396.570434570312</v>
      </c>
      <c r="AO44" s="1">
        <v>1.628064632415771</v>
      </c>
      <c r="AP44" s="1">
        <v>1372.34033203125</v>
      </c>
      <c r="AQ44" s="1">
        <v>1403.4574878675201</v>
      </c>
      <c r="AR44" s="1">
        <v>1415.1354995664201</v>
      </c>
      <c r="AS44" s="1">
        <v>3.1090981960296631</v>
      </c>
      <c r="AT44" s="1">
        <v>3.097512080140405</v>
      </c>
      <c r="AU44" s="1">
        <v>4.5473203481782374</v>
      </c>
      <c r="AV44" s="1">
        <v>0</v>
      </c>
    </row>
    <row r="45" spans="1:48" s="1" customFormat="1" x14ac:dyDescent="0.3">
      <c r="A45" s="1">
        <v>1</v>
      </c>
      <c r="B45" s="1">
        <v>52.06</v>
      </c>
      <c r="C45" s="1">
        <v>0.32</v>
      </c>
      <c r="D45" s="1">
        <v>0.88</v>
      </c>
      <c r="E45" s="1">
        <v>0.14000000000000001</v>
      </c>
      <c r="F45" s="1">
        <v>15.29</v>
      </c>
      <c r="G45" s="1">
        <v>0.42</v>
      </c>
      <c r="H45" s="1">
        <v>12.31</v>
      </c>
      <c r="I45" s="1">
        <v>18.21</v>
      </c>
      <c r="J45" s="1">
        <v>0.27</v>
      </c>
      <c r="K45" s="1">
        <v>0</v>
      </c>
      <c r="L45" s="1">
        <v>0</v>
      </c>
      <c r="M45" s="1">
        <v>0.03</v>
      </c>
      <c r="N45" s="1">
        <v>99.96</v>
      </c>
      <c r="O45" s="1" t="s">
        <v>90</v>
      </c>
      <c r="P45" t="str" cm="1">
        <f t="array" ref="P45">_xlfn.IFS(A45=1,"Core",A45=2,"Rim",TRUE,"Mantle")</f>
        <v>Core</v>
      </c>
      <c r="Q45" s="1" t="s">
        <v>92</v>
      </c>
      <c r="R45" s="1">
        <v>1.982</v>
      </c>
      <c r="S45" s="1">
        <v>8.9999999999999993E-3</v>
      </c>
      <c r="T45" s="1">
        <v>0.04</v>
      </c>
      <c r="U45" s="1">
        <v>4.0000000000000001E-3</v>
      </c>
      <c r="V45" s="1">
        <v>0</v>
      </c>
      <c r="W45" s="1">
        <v>0.48699999999999999</v>
      </c>
      <c r="X45" s="1">
        <v>1.4E-2</v>
      </c>
      <c r="Y45" s="1">
        <v>0.69899999999999995</v>
      </c>
      <c r="Z45" s="1">
        <v>0.74299999999999999</v>
      </c>
      <c r="AA45" s="1">
        <v>0.02</v>
      </c>
      <c r="AB45" s="1">
        <v>0</v>
      </c>
      <c r="AC45" s="1">
        <v>3.9969999999999999</v>
      </c>
      <c r="AD45" s="1">
        <v>38.239835306227484</v>
      </c>
      <c r="AE45" s="1">
        <v>35.975295934122492</v>
      </c>
      <c r="AF45" s="1">
        <v>25.784868759650024</v>
      </c>
      <c r="AG45" s="1">
        <v>58.937605396290046</v>
      </c>
      <c r="AH45" s="1">
        <v>0</v>
      </c>
      <c r="AI45" s="1">
        <v>0.44904786412763764</v>
      </c>
      <c r="AJ45" s="1">
        <v>0.38239835306227482</v>
      </c>
      <c r="AL45" s="1">
        <v>1.381558492501135</v>
      </c>
      <c r="AM45" s="1">
        <v>1366.48755062692</v>
      </c>
      <c r="AN45" s="1">
        <v>1378.814453125</v>
      </c>
      <c r="AO45" s="1">
        <v>1.333828449249268</v>
      </c>
      <c r="AP45" s="1">
        <v>1349.474609375</v>
      </c>
      <c r="AQ45" s="1">
        <v>1397.631748871321</v>
      </c>
      <c r="AR45" s="1">
        <v>1408.865712921722</v>
      </c>
      <c r="AS45" s="1">
        <v>2.192477703094482</v>
      </c>
      <c r="AT45" s="1">
        <v>2.47048710686704</v>
      </c>
      <c r="AU45" s="1">
        <v>3.8659410012130171</v>
      </c>
      <c r="AV45" s="1">
        <v>0</v>
      </c>
    </row>
    <row r="46" spans="1:48" s="1" customFormat="1" x14ac:dyDescent="0.3">
      <c r="A46" s="1">
        <v>1</v>
      </c>
      <c r="B46" s="1">
        <v>52.37</v>
      </c>
      <c r="C46" s="1">
        <v>0.31</v>
      </c>
      <c r="D46" s="1">
        <v>0.92</v>
      </c>
      <c r="E46" s="1">
        <v>0.19</v>
      </c>
      <c r="F46" s="1">
        <v>15.38</v>
      </c>
      <c r="G46" s="1">
        <v>0.4</v>
      </c>
      <c r="H46" s="1">
        <v>12.33</v>
      </c>
      <c r="I46" s="1">
        <v>18.62</v>
      </c>
      <c r="J46" s="1">
        <v>0.28000000000000003</v>
      </c>
      <c r="K46" s="1">
        <v>0</v>
      </c>
      <c r="L46" s="1">
        <v>0</v>
      </c>
      <c r="M46" s="1">
        <v>0</v>
      </c>
      <c r="N46" s="1">
        <v>100.85000000000001</v>
      </c>
      <c r="O46" s="1" t="s">
        <v>90</v>
      </c>
      <c r="P46" t="str" cm="1">
        <f t="array" ref="P46">_xlfn.IFS(A46=1,"Core",A46=2,"Rim",TRUE,"Mantle")</f>
        <v>Core</v>
      </c>
      <c r="Q46" s="1" t="s">
        <v>92</v>
      </c>
      <c r="R46" s="1">
        <v>1.978</v>
      </c>
      <c r="S46" s="1">
        <v>8.9999999999999993E-3</v>
      </c>
      <c r="T46" s="1">
        <v>4.1000000000000002E-2</v>
      </c>
      <c r="U46" s="1">
        <v>6.0000000000000001E-3</v>
      </c>
      <c r="V46" s="1">
        <v>0</v>
      </c>
      <c r="W46" s="1">
        <v>0.48499999999999999</v>
      </c>
      <c r="X46" s="1">
        <v>1.2999999999999999E-2</v>
      </c>
      <c r="Y46" s="1">
        <v>0.69399999999999995</v>
      </c>
      <c r="Z46" s="1">
        <v>0.754</v>
      </c>
      <c r="AA46" s="1">
        <v>2.1000000000000001E-2</v>
      </c>
      <c r="AB46" s="1">
        <v>0</v>
      </c>
      <c r="AC46" s="1">
        <v>4</v>
      </c>
      <c r="AD46" s="1">
        <v>38.746145940390548</v>
      </c>
      <c r="AE46" s="1">
        <v>35.662898252826309</v>
      </c>
      <c r="AF46" s="1">
        <v>25.590955806783143</v>
      </c>
      <c r="AG46" s="1">
        <v>58.863443596268027</v>
      </c>
      <c r="AH46" s="1">
        <v>0</v>
      </c>
      <c r="AI46" s="1">
        <v>0.44964028776978415</v>
      </c>
      <c r="AJ46" s="1">
        <v>0.38746145940390547</v>
      </c>
      <c r="AL46" s="1">
        <v>1.0956179921730429</v>
      </c>
      <c r="AM46" s="1">
        <v>1365.5824761088249</v>
      </c>
      <c r="AN46" s="1">
        <v>1378.426147460938</v>
      </c>
      <c r="AO46" s="1">
        <v>1.984803318977356</v>
      </c>
      <c r="AP46" s="1">
        <v>1352.801391601562</v>
      </c>
      <c r="AQ46" s="1">
        <v>1392.9863837719331</v>
      </c>
      <c r="AR46" s="1">
        <v>1404.1372590617541</v>
      </c>
      <c r="AS46" s="1">
        <v>2.419617891311646</v>
      </c>
      <c r="AT46" s="1">
        <v>1.9768416886299749</v>
      </c>
      <c r="AU46" s="1">
        <v>3.3626420489617548</v>
      </c>
      <c r="AV46" s="1">
        <v>1</v>
      </c>
    </row>
    <row r="47" spans="1:48" s="1" customFormat="1" x14ac:dyDescent="0.3">
      <c r="A47" s="1">
        <v>1</v>
      </c>
      <c r="B47" s="1">
        <v>52.14</v>
      </c>
      <c r="C47" s="1">
        <v>0.33</v>
      </c>
      <c r="D47" s="1">
        <v>0.99</v>
      </c>
      <c r="E47" s="1">
        <v>0.18</v>
      </c>
      <c r="F47" s="1">
        <v>15.15</v>
      </c>
      <c r="G47" s="1">
        <v>0.39</v>
      </c>
      <c r="H47" s="1">
        <v>12.13</v>
      </c>
      <c r="I47" s="1">
        <v>18.14</v>
      </c>
      <c r="J47" s="1">
        <v>0.3</v>
      </c>
      <c r="K47" s="1">
        <v>0.01</v>
      </c>
      <c r="L47" s="1">
        <v>0</v>
      </c>
      <c r="M47" s="1">
        <v>0</v>
      </c>
      <c r="N47" s="1">
        <v>99.83</v>
      </c>
      <c r="O47" s="1" t="s">
        <v>90</v>
      </c>
      <c r="P47" t="str" cm="1">
        <f t="array" ref="P47">_xlfn.IFS(A47=1,"Core",A47=2,"Rim",TRUE,"Mantle")</f>
        <v>Core</v>
      </c>
      <c r="Q47" s="1" t="s">
        <v>92</v>
      </c>
      <c r="R47" s="1">
        <v>1.986</v>
      </c>
      <c r="S47" s="1">
        <v>8.9999999999999993E-3</v>
      </c>
      <c r="T47" s="1">
        <v>4.3999999999999997E-2</v>
      </c>
      <c r="U47" s="1">
        <v>5.0000000000000001E-3</v>
      </c>
      <c r="V47" s="1">
        <v>0</v>
      </c>
      <c r="W47" s="1">
        <v>0.48299999999999998</v>
      </c>
      <c r="X47" s="1">
        <v>1.2999999999999999E-2</v>
      </c>
      <c r="Y47" s="1">
        <v>0.68799999999999994</v>
      </c>
      <c r="Z47" s="1">
        <v>0.74</v>
      </c>
      <c r="AA47" s="1">
        <v>2.1999999999999999E-2</v>
      </c>
      <c r="AB47" s="1">
        <v>0</v>
      </c>
      <c r="AC47" s="1">
        <v>3.9910000000000001</v>
      </c>
      <c r="AD47" s="1">
        <v>38.461538461538467</v>
      </c>
      <c r="AE47" s="1">
        <v>35.758835758835758</v>
      </c>
      <c r="AF47" s="1">
        <v>25.779625779625782</v>
      </c>
      <c r="AG47" s="1">
        <v>58.753202391118705</v>
      </c>
      <c r="AH47" s="1">
        <v>0</v>
      </c>
      <c r="AI47" s="1">
        <v>0.45010395010395016</v>
      </c>
      <c r="AJ47" s="1">
        <v>0.38461538461538469</v>
      </c>
      <c r="AL47" s="1">
        <v>2.240523317224842</v>
      </c>
      <c r="AM47" s="1">
        <v>1375.1710423417651</v>
      </c>
      <c r="AN47" s="1">
        <v>1368.321411132812</v>
      </c>
      <c r="AO47" s="1">
        <v>2.3311667442321782</v>
      </c>
      <c r="AP47" s="1">
        <v>1353.81005859375</v>
      </c>
      <c r="AQ47" s="1">
        <v>1407.7983823397369</v>
      </c>
      <c r="AR47" s="1">
        <v>1415.43946183053</v>
      </c>
      <c r="AS47" s="1">
        <v>2.9729053974151611</v>
      </c>
      <c r="AT47" s="1">
        <v>3.6432412729154748</v>
      </c>
      <c r="AU47" s="1">
        <v>4.5919072250874766</v>
      </c>
      <c r="AV47" s="1">
        <v>0</v>
      </c>
    </row>
    <row r="48" spans="1:48" s="1" customFormat="1" x14ac:dyDescent="0.3">
      <c r="A48" s="1">
        <v>1</v>
      </c>
      <c r="B48" s="1">
        <v>52.06</v>
      </c>
      <c r="C48" s="1">
        <v>0.28999999999999998</v>
      </c>
      <c r="D48" s="1">
        <v>1</v>
      </c>
      <c r="E48" s="1">
        <v>0.21</v>
      </c>
      <c r="F48" s="1">
        <v>15.32</v>
      </c>
      <c r="G48" s="1">
        <v>0.35</v>
      </c>
      <c r="H48" s="1">
        <v>12.21</v>
      </c>
      <c r="I48" s="1">
        <v>18.62</v>
      </c>
      <c r="J48" s="1">
        <v>0.28000000000000003</v>
      </c>
      <c r="K48" s="1">
        <v>0</v>
      </c>
      <c r="L48" s="1">
        <v>0</v>
      </c>
      <c r="M48" s="1">
        <v>0.01</v>
      </c>
      <c r="N48" s="1">
        <v>100.41000000000001</v>
      </c>
      <c r="O48" s="1" t="s">
        <v>90</v>
      </c>
      <c r="P48" t="str" cm="1">
        <f t="array" ref="P48">_xlfn.IFS(A48=1,"Core",A48=2,"Rim",TRUE,"Mantle")</f>
        <v>Core</v>
      </c>
      <c r="Q48" s="1" t="s">
        <v>92</v>
      </c>
      <c r="R48" s="1">
        <v>1.9750000000000001</v>
      </c>
      <c r="S48" s="1">
        <v>8.0000000000000002E-3</v>
      </c>
      <c r="T48" s="1">
        <v>4.4999999999999998E-2</v>
      </c>
      <c r="U48" s="1">
        <v>6.0000000000000001E-3</v>
      </c>
      <c r="V48" s="1">
        <v>2E-3</v>
      </c>
      <c r="W48" s="1">
        <v>0.48399999999999999</v>
      </c>
      <c r="X48" s="1">
        <v>1.0999999999999999E-2</v>
      </c>
      <c r="Y48" s="1">
        <v>0.69</v>
      </c>
      <c r="Z48" s="1">
        <v>0.75700000000000001</v>
      </c>
      <c r="AA48" s="1">
        <v>2.1000000000000001E-2</v>
      </c>
      <c r="AB48" s="1">
        <v>0</v>
      </c>
      <c r="AC48" s="1">
        <v>4</v>
      </c>
      <c r="AD48" s="1">
        <v>38.940329218106996</v>
      </c>
      <c r="AE48" s="1">
        <v>35.493827160493822</v>
      </c>
      <c r="AF48" s="1">
        <v>25.565843621399182</v>
      </c>
      <c r="AG48" s="1">
        <v>58.673469387755105</v>
      </c>
      <c r="AH48" s="1">
        <v>0.41152263374485598</v>
      </c>
      <c r="AI48" s="1">
        <v>0.45036008230452679</v>
      </c>
      <c r="AJ48" s="1">
        <v>0.38940329218106995</v>
      </c>
      <c r="AL48" s="1">
        <v>1.1437762442480699</v>
      </c>
      <c r="AM48" s="1">
        <v>1369.1844363663799</v>
      </c>
      <c r="AN48" s="1">
        <v>1388.062744140625</v>
      </c>
      <c r="AO48" s="1">
        <v>1.6045370101928711</v>
      </c>
      <c r="AP48" s="1">
        <v>1360.829956054688</v>
      </c>
      <c r="AQ48" s="1">
        <v>1394.335515368824</v>
      </c>
      <c r="AR48" s="1">
        <v>1406.576089607895</v>
      </c>
      <c r="AS48" s="1">
        <v>2.5023155212402339</v>
      </c>
      <c r="AT48" s="1">
        <v>2.1545830465497602</v>
      </c>
      <c r="AU48" s="1">
        <v>3.6758966654459901</v>
      </c>
      <c r="AV48" s="1">
        <v>1</v>
      </c>
    </row>
    <row r="49" spans="1:48" s="1" customFormat="1" x14ac:dyDescent="0.3">
      <c r="A49" s="1">
        <v>1</v>
      </c>
      <c r="B49" s="1">
        <v>51.76</v>
      </c>
      <c r="C49" s="1">
        <v>0.32</v>
      </c>
      <c r="D49" s="1">
        <v>0.97</v>
      </c>
      <c r="E49" s="1">
        <v>0.15</v>
      </c>
      <c r="F49" s="1">
        <v>15.4</v>
      </c>
      <c r="G49" s="1">
        <v>0.38</v>
      </c>
      <c r="H49" s="1">
        <v>12.07</v>
      </c>
      <c r="I49" s="1">
        <v>18.14</v>
      </c>
      <c r="J49" s="1">
        <v>0.32</v>
      </c>
      <c r="K49" s="1">
        <v>0.01</v>
      </c>
      <c r="L49" s="1">
        <v>0</v>
      </c>
      <c r="M49" s="1">
        <v>0</v>
      </c>
      <c r="N49" s="1">
        <v>99.55</v>
      </c>
      <c r="O49" s="1" t="s">
        <v>90</v>
      </c>
      <c r="P49" t="str" cm="1">
        <f t="array" ref="P49">_xlfn.IFS(A49=1,"Core",A49=2,"Rim",TRUE,"Mantle")</f>
        <v>Core</v>
      </c>
      <c r="Q49" s="1" t="s">
        <v>92</v>
      </c>
      <c r="R49" s="1">
        <v>1.98</v>
      </c>
      <c r="S49" s="1">
        <v>8.9999999999999993E-3</v>
      </c>
      <c r="T49" s="1">
        <v>4.3999999999999997E-2</v>
      </c>
      <c r="U49" s="1">
        <v>5.0000000000000001E-3</v>
      </c>
      <c r="V49" s="1">
        <v>0</v>
      </c>
      <c r="W49" s="1">
        <v>0.49299999999999999</v>
      </c>
      <c r="X49" s="1">
        <v>1.2E-2</v>
      </c>
      <c r="Y49" s="1">
        <v>0.68799999999999994</v>
      </c>
      <c r="Z49" s="1">
        <v>0.74399999999999999</v>
      </c>
      <c r="AA49" s="1">
        <v>2.4E-2</v>
      </c>
      <c r="AB49" s="1">
        <v>0</v>
      </c>
      <c r="AC49" s="1">
        <v>3.9990000000000001</v>
      </c>
      <c r="AD49" s="1">
        <v>38.40991223541559</v>
      </c>
      <c r="AE49" s="1">
        <v>35.518843572534848</v>
      </c>
      <c r="AF49" s="1">
        <v>26.071244192049566</v>
      </c>
      <c r="AG49" s="1">
        <v>58.255715495342926</v>
      </c>
      <c r="AH49" s="1">
        <v>0</v>
      </c>
      <c r="AI49" s="1">
        <v>0.45276200309757358</v>
      </c>
      <c r="AJ49" s="1">
        <v>0.38409912235415589</v>
      </c>
      <c r="AL49" s="1">
        <v>1.951512361185554</v>
      </c>
      <c r="AM49" s="1">
        <v>1372.184017441085</v>
      </c>
      <c r="AN49" s="1">
        <v>1361.095336914062</v>
      </c>
      <c r="AO49" s="1">
        <v>1.9917787313461299</v>
      </c>
      <c r="AP49" s="1">
        <v>1351.8720703125</v>
      </c>
      <c r="AQ49" s="1">
        <v>1400.690152530309</v>
      </c>
      <c r="AR49" s="1">
        <v>1410.931840252053</v>
      </c>
      <c r="AS49" s="1">
        <v>3.4005029201507568</v>
      </c>
      <c r="AT49" s="1">
        <v>3.0955986553358339</v>
      </c>
      <c r="AU49" s="1">
        <v>4.3695874643200314</v>
      </c>
      <c r="AV49" s="1">
        <v>0</v>
      </c>
    </row>
    <row r="50" spans="1:48" s="1" customFormat="1" x14ac:dyDescent="0.3">
      <c r="A50" s="1">
        <v>1</v>
      </c>
      <c r="B50" s="1">
        <v>52.55</v>
      </c>
      <c r="C50" s="1">
        <v>0.3</v>
      </c>
      <c r="D50" s="1">
        <v>0.91</v>
      </c>
      <c r="E50" s="1">
        <v>0.18</v>
      </c>
      <c r="F50" s="1">
        <v>15.62</v>
      </c>
      <c r="G50" s="1">
        <v>0.48</v>
      </c>
      <c r="H50" s="1">
        <v>12.21</v>
      </c>
      <c r="I50" s="1">
        <v>18.3</v>
      </c>
      <c r="J50" s="1">
        <v>0.3</v>
      </c>
      <c r="K50" s="1">
        <v>0.01</v>
      </c>
      <c r="L50" s="1">
        <v>0</v>
      </c>
      <c r="M50" s="1">
        <v>0</v>
      </c>
      <c r="N50" s="1">
        <v>100.94999999999999</v>
      </c>
      <c r="O50" s="1" t="s">
        <v>90</v>
      </c>
      <c r="P50" t="str" cm="1">
        <f t="array" ref="P50">_xlfn.IFS(A50=1,"Core",A50=2,"Rim",TRUE,"Mantle")</f>
        <v>Core</v>
      </c>
      <c r="Q50" s="1" t="s">
        <v>92</v>
      </c>
      <c r="R50" s="1">
        <v>1.984</v>
      </c>
      <c r="S50" s="1">
        <v>8.9999999999999993E-3</v>
      </c>
      <c r="T50" s="1">
        <v>0.04</v>
      </c>
      <c r="U50" s="1">
        <v>5.0000000000000001E-3</v>
      </c>
      <c r="V50" s="1">
        <v>0</v>
      </c>
      <c r="W50" s="1">
        <v>0.49299999999999999</v>
      </c>
      <c r="X50" s="1">
        <v>1.4999999999999999E-2</v>
      </c>
      <c r="Y50" s="1">
        <v>0.68700000000000006</v>
      </c>
      <c r="Z50" s="1">
        <v>0.74</v>
      </c>
      <c r="AA50" s="1">
        <v>2.1999999999999999E-2</v>
      </c>
      <c r="AB50" s="1">
        <v>0</v>
      </c>
      <c r="AC50" s="1">
        <v>3.996</v>
      </c>
      <c r="AD50" s="1">
        <v>38.242894056847547</v>
      </c>
      <c r="AE50" s="1">
        <v>35.503875968992247</v>
      </c>
      <c r="AF50" s="1">
        <v>26.25322997416021</v>
      </c>
      <c r="AG50" s="1">
        <v>58.220338983050844</v>
      </c>
      <c r="AH50" s="1">
        <v>0</v>
      </c>
      <c r="AI50" s="1">
        <v>0.45374677002583985</v>
      </c>
      <c r="AJ50" s="1">
        <v>0.38242894056847548</v>
      </c>
      <c r="AL50" s="1">
        <v>1.880947328703847</v>
      </c>
      <c r="AM50" s="1">
        <v>1363.903753750626</v>
      </c>
      <c r="AN50" s="1">
        <v>1367.570190429688</v>
      </c>
      <c r="AO50" s="1">
        <v>2.5827267169952388</v>
      </c>
      <c r="AP50" s="1">
        <v>1325.963256835938</v>
      </c>
      <c r="AQ50" s="1">
        <v>1401.171393685853</v>
      </c>
      <c r="AR50" s="1">
        <v>1410.5697848754569</v>
      </c>
      <c r="AS50" s="1">
        <v>2.5981850624084468</v>
      </c>
      <c r="AT50" s="1">
        <v>3.0302099249092862</v>
      </c>
      <c r="AU50" s="1">
        <v>4.1984588697517911</v>
      </c>
      <c r="AV50" s="1">
        <v>0</v>
      </c>
    </row>
    <row r="51" spans="1:48" s="1" customFormat="1" x14ac:dyDescent="0.3">
      <c r="A51" s="1">
        <v>1</v>
      </c>
      <c r="B51" s="1">
        <v>51.37</v>
      </c>
      <c r="C51" s="1">
        <v>0.32</v>
      </c>
      <c r="D51" s="1">
        <v>1</v>
      </c>
      <c r="E51" s="1">
        <v>0.26</v>
      </c>
      <c r="F51" s="1">
        <v>15.51</v>
      </c>
      <c r="G51" s="1">
        <v>0.38</v>
      </c>
      <c r="H51" s="1">
        <v>12.09</v>
      </c>
      <c r="I51" s="1">
        <v>17.579999999999998</v>
      </c>
      <c r="J51" s="1">
        <v>0.3</v>
      </c>
      <c r="K51" s="1">
        <v>0.01</v>
      </c>
      <c r="L51" s="1">
        <v>0</v>
      </c>
      <c r="M51" s="1">
        <v>0</v>
      </c>
      <c r="N51" s="1">
        <v>98.91</v>
      </c>
      <c r="O51" s="1" t="s">
        <v>90</v>
      </c>
      <c r="P51" t="str" cm="1">
        <f t="array" ref="P51">_xlfn.IFS(A51=1,"Core",A51=2,"Rim",TRUE,"Mantle")</f>
        <v>Core</v>
      </c>
      <c r="Q51" s="1" t="s">
        <v>92</v>
      </c>
      <c r="R51" s="1">
        <v>1.9790000000000001</v>
      </c>
      <c r="S51" s="1">
        <v>8.9999999999999993E-3</v>
      </c>
      <c r="T51" s="1">
        <v>4.4999999999999998E-2</v>
      </c>
      <c r="U51" s="1">
        <v>8.0000000000000002E-3</v>
      </c>
      <c r="V51" s="1">
        <v>0</v>
      </c>
      <c r="W51" s="1">
        <v>0.5</v>
      </c>
      <c r="X51" s="1">
        <v>1.2E-2</v>
      </c>
      <c r="Y51" s="1">
        <v>0.69399999999999995</v>
      </c>
      <c r="Z51" s="1">
        <v>0.72599999999999998</v>
      </c>
      <c r="AA51" s="1">
        <v>2.1999999999999999E-2</v>
      </c>
      <c r="AB51" s="1">
        <v>0</v>
      </c>
      <c r="AC51" s="1">
        <v>3.996</v>
      </c>
      <c r="AD51" s="1">
        <v>37.577639751552795</v>
      </c>
      <c r="AE51" s="1">
        <v>35.921325051759837</v>
      </c>
      <c r="AF51" s="1">
        <v>26.501035196687372</v>
      </c>
      <c r="AG51" s="1">
        <v>58.123953098827464</v>
      </c>
      <c r="AH51" s="1">
        <v>0</v>
      </c>
      <c r="AI51" s="1">
        <v>0.45289855072463769</v>
      </c>
      <c r="AJ51" s="1">
        <v>0.37577639751552794</v>
      </c>
      <c r="AL51" s="1">
        <v>2.1256078291825702</v>
      </c>
      <c r="AM51" s="1">
        <v>1373.5384949922559</v>
      </c>
      <c r="AN51" s="1">
        <v>1367.998046875</v>
      </c>
      <c r="AO51" s="1">
        <v>2.510363101959229</v>
      </c>
      <c r="AP51" s="1">
        <v>1368.458129882812</v>
      </c>
      <c r="AQ51" s="1">
        <v>1403.867082106633</v>
      </c>
      <c r="AR51" s="1">
        <v>1412.0279974717239</v>
      </c>
      <c r="AS51" s="1">
        <v>2.7280607223510742</v>
      </c>
      <c r="AT51" s="1">
        <v>3.4477531117581748</v>
      </c>
      <c r="AU51" s="1">
        <v>4.4626593623692852</v>
      </c>
      <c r="AV51" s="1">
        <v>0</v>
      </c>
    </row>
    <row r="52" spans="1:48" s="1" customFormat="1" x14ac:dyDescent="0.3">
      <c r="A52" s="1">
        <v>1</v>
      </c>
      <c r="B52" s="1">
        <v>52.04</v>
      </c>
      <c r="C52" s="1">
        <v>0.31</v>
      </c>
      <c r="D52" s="1">
        <v>0.99</v>
      </c>
      <c r="E52" s="1">
        <v>0.21</v>
      </c>
      <c r="F52" s="1">
        <v>15.74</v>
      </c>
      <c r="G52" s="1">
        <v>0.37</v>
      </c>
      <c r="H52" s="1">
        <v>12.25</v>
      </c>
      <c r="I52" s="1">
        <v>18.21</v>
      </c>
      <c r="J52" s="1">
        <v>0.28999999999999998</v>
      </c>
      <c r="K52" s="1">
        <v>0.01</v>
      </c>
      <c r="L52" s="1">
        <v>0</v>
      </c>
      <c r="M52" s="1">
        <v>0</v>
      </c>
      <c r="N52" s="1">
        <v>100.46000000000001</v>
      </c>
      <c r="O52" s="1" t="s">
        <v>90</v>
      </c>
      <c r="P52" t="str" cm="1">
        <f t="array" ref="P52">_xlfn.IFS(A52=1,"Core",A52=2,"Rim",TRUE,"Mantle")</f>
        <v>Core</v>
      </c>
      <c r="Q52" s="1" t="s">
        <v>92</v>
      </c>
      <c r="R52" s="1">
        <v>1.974</v>
      </c>
      <c r="S52" s="1">
        <v>8.9999999999999993E-3</v>
      </c>
      <c r="T52" s="1">
        <v>4.3999999999999997E-2</v>
      </c>
      <c r="U52" s="1">
        <v>6.0000000000000001E-3</v>
      </c>
      <c r="V52" s="1">
        <v>5.0000000000000001E-3</v>
      </c>
      <c r="W52" s="1">
        <v>0.495</v>
      </c>
      <c r="X52" s="1">
        <v>1.2E-2</v>
      </c>
      <c r="Y52" s="1">
        <v>0.69299999999999995</v>
      </c>
      <c r="Z52" s="1">
        <v>0.74</v>
      </c>
      <c r="AA52" s="1">
        <v>2.1000000000000001E-2</v>
      </c>
      <c r="AB52" s="1">
        <v>0</v>
      </c>
      <c r="AC52" s="1">
        <v>4</v>
      </c>
      <c r="AD52" s="1">
        <v>38.046272493573269</v>
      </c>
      <c r="AE52" s="1">
        <v>35.62982005141388</v>
      </c>
      <c r="AF52" s="1">
        <v>26.323907455012851</v>
      </c>
      <c r="AG52" s="1">
        <v>58.088851634534791</v>
      </c>
      <c r="AH52" s="1">
        <v>1</v>
      </c>
      <c r="AI52" s="1">
        <v>0.45347043701799483</v>
      </c>
      <c r="AJ52" s="1">
        <v>0.38046272493573269</v>
      </c>
      <c r="AL52" s="1">
        <v>1.41928621076859</v>
      </c>
      <c r="AM52" s="1">
        <v>1368.863745863727</v>
      </c>
      <c r="AN52" s="1">
        <v>1374.430908203125</v>
      </c>
      <c r="AO52" s="1">
        <v>2.1734921932220459</v>
      </c>
      <c r="AP52" s="1">
        <v>1357.458740234375</v>
      </c>
      <c r="AQ52" s="1">
        <v>1394.980654490023</v>
      </c>
      <c r="AR52" s="1">
        <v>1403.446217931787</v>
      </c>
      <c r="AS52" s="1">
        <v>2.9449024200439449</v>
      </c>
      <c r="AT52" s="1">
        <v>2.4646221726752628</v>
      </c>
      <c r="AU52" s="1">
        <v>3.5181553870494562</v>
      </c>
      <c r="AV52" s="1">
        <v>1</v>
      </c>
    </row>
    <row r="53" spans="1:48" s="1" customFormat="1" x14ac:dyDescent="0.3">
      <c r="A53" s="1">
        <v>1</v>
      </c>
      <c r="B53" s="1">
        <v>51.91</v>
      </c>
      <c r="C53" s="1">
        <v>0.19</v>
      </c>
      <c r="D53" s="1">
        <v>0.86</v>
      </c>
      <c r="E53" s="1">
        <v>0.18</v>
      </c>
      <c r="F53" s="1">
        <v>15.71</v>
      </c>
      <c r="G53" s="1">
        <v>0.44</v>
      </c>
      <c r="H53" s="1">
        <v>12.21</v>
      </c>
      <c r="I53" s="1">
        <v>18.11</v>
      </c>
      <c r="J53" s="1">
        <v>0.27</v>
      </c>
      <c r="K53" s="1">
        <v>0</v>
      </c>
      <c r="L53" s="1">
        <v>0</v>
      </c>
      <c r="M53" s="1">
        <v>0.08</v>
      </c>
      <c r="N53" s="1">
        <v>100.02999999999999</v>
      </c>
      <c r="O53" s="1" t="s">
        <v>90</v>
      </c>
      <c r="P53" t="str" cm="1">
        <f t="array" ref="P53">_xlfn.IFS(A53=1,"Core",A53=2,"Rim",TRUE,"Mantle")</f>
        <v>Core</v>
      </c>
      <c r="Q53" s="1" t="s">
        <v>92</v>
      </c>
      <c r="R53" s="1">
        <v>1.98</v>
      </c>
      <c r="S53" s="1">
        <v>5.0000000000000001E-3</v>
      </c>
      <c r="T53" s="1">
        <v>3.9E-2</v>
      </c>
      <c r="U53" s="1">
        <v>5.0000000000000001E-3</v>
      </c>
      <c r="V53" s="1">
        <v>4.0000000000000001E-3</v>
      </c>
      <c r="W53" s="1">
        <v>0.497</v>
      </c>
      <c r="X53" s="1">
        <v>1.4E-2</v>
      </c>
      <c r="Y53" s="1">
        <v>0.69399999999999995</v>
      </c>
      <c r="Z53" s="1">
        <v>0.74</v>
      </c>
      <c r="AA53" s="1">
        <v>0.02</v>
      </c>
      <c r="AB53" s="1">
        <v>0</v>
      </c>
      <c r="AC53" s="1">
        <v>4</v>
      </c>
      <c r="AD53" s="1">
        <v>37.968188814776802</v>
      </c>
      <c r="AE53" s="1">
        <v>35.608004104669057</v>
      </c>
      <c r="AF53" s="1">
        <v>26.423807080554131</v>
      </c>
      <c r="AG53" s="1">
        <v>58.07531380753138</v>
      </c>
      <c r="AH53" s="1">
        <v>0.79840319361277434</v>
      </c>
      <c r="AI53" s="1">
        <v>0.45407901487942531</v>
      </c>
      <c r="AJ53" s="1">
        <v>0.37968188814776804</v>
      </c>
      <c r="AL53" s="1">
        <v>1.3330048247747539</v>
      </c>
      <c r="AM53" s="1">
        <v>1362.891452178764</v>
      </c>
      <c r="AN53" s="1">
        <v>1378.543212890625</v>
      </c>
      <c r="AO53" s="1">
        <v>2.1921160221099849</v>
      </c>
      <c r="AP53" s="1">
        <v>1338.376953125</v>
      </c>
      <c r="AQ53" s="1">
        <v>1396.673023770411</v>
      </c>
      <c r="AR53" s="1">
        <v>1408.671133661288</v>
      </c>
      <c r="AS53" s="1">
        <v>2.1520042419433589</v>
      </c>
      <c r="AT53" s="1">
        <v>2.3813675290684841</v>
      </c>
      <c r="AU53" s="1">
        <v>3.87199910262953</v>
      </c>
      <c r="AV53" s="1">
        <v>1</v>
      </c>
    </row>
    <row r="54" spans="1:48" s="1" customFormat="1" x14ac:dyDescent="0.3">
      <c r="A54" s="1">
        <v>1</v>
      </c>
      <c r="B54" s="1">
        <v>52.17</v>
      </c>
      <c r="C54" s="1">
        <v>0.33</v>
      </c>
      <c r="D54" s="1">
        <v>0.99</v>
      </c>
      <c r="E54" s="1">
        <v>0.21</v>
      </c>
      <c r="F54" s="1">
        <v>15.65</v>
      </c>
      <c r="G54" s="1">
        <v>0.42</v>
      </c>
      <c r="H54" s="1">
        <v>12.14</v>
      </c>
      <c r="I54" s="1">
        <v>18.100000000000001</v>
      </c>
      <c r="J54" s="1">
        <v>0.28000000000000003</v>
      </c>
      <c r="K54" s="1">
        <v>0</v>
      </c>
      <c r="L54" s="1">
        <v>0</v>
      </c>
      <c r="M54" s="1">
        <v>0.04</v>
      </c>
      <c r="N54" s="1">
        <v>100.37</v>
      </c>
      <c r="O54" s="1" t="s">
        <v>90</v>
      </c>
      <c r="P54" t="str" cm="1">
        <f t="array" ref="P54">_xlfn.IFS(A54=1,"Core",A54=2,"Rim",TRUE,"Mantle")</f>
        <v>Core</v>
      </c>
      <c r="Q54" s="1" t="s">
        <v>92</v>
      </c>
      <c r="R54" s="1">
        <v>1.9810000000000001</v>
      </c>
      <c r="S54" s="1">
        <v>8.9999999999999993E-3</v>
      </c>
      <c r="T54" s="1">
        <v>4.3999999999999997E-2</v>
      </c>
      <c r="U54" s="1">
        <v>6.0000000000000001E-3</v>
      </c>
      <c r="V54" s="1">
        <v>0</v>
      </c>
      <c r="W54" s="1">
        <v>0.497</v>
      </c>
      <c r="X54" s="1">
        <v>1.4E-2</v>
      </c>
      <c r="Y54" s="1">
        <v>0.68700000000000006</v>
      </c>
      <c r="Z54" s="1">
        <v>0.73599999999999999</v>
      </c>
      <c r="AA54" s="1">
        <v>2.1000000000000001E-2</v>
      </c>
      <c r="AB54" s="1">
        <v>0</v>
      </c>
      <c r="AC54" s="1">
        <v>3.9950000000000001</v>
      </c>
      <c r="AD54" s="1">
        <v>38.055842812823172</v>
      </c>
      <c r="AE54" s="1">
        <v>35.522233712512929</v>
      </c>
      <c r="AF54" s="1">
        <v>26.421923474663917</v>
      </c>
      <c r="AG54" s="1">
        <v>58.023648648648646</v>
      </c>
      <c r="AH54" s="1">
        <v>0</v>
      </c>
      <c r="AI54" s="1">
        <v>0.45449844881075502</v>
      </c>
      <c r="AJ54" s="1">
        <v>0.38055842812823171</v>
      </c>
      <c r="AL54" s="1">
        <v>1.8066314749408079</v>
      </c>
      <c r="AM54" s="1">
        <v>1367.1483748869509</v>
      </c>
      <c r="AN54" s="1">
        <v>1384.848876953125</v>
      </c>
      <c r="AO54" s="1">
        <v>2.1884970664978032</v>
      </c>
      <c r="AP54" s="1">
        <v>1352.974609375</v>
      </c>
      <c r="AQ54" s="1">
        <v>1401.0342947682359</v>
      </c>
      <c r="AR54" s="1">
        <v>1410.357042689611</v>
      </c>
      <c r="AS54" s="1">
        <v>2.1848576068878169</v>
      </c>
      <c r="AT54" s="1">
        <v>3.1225376782776948</v>
      </c>
      <c r="AU54" s="1">
        <v>4.2821116979826499</v>
      </c>
      <c r="AV54" s="1">
        <v>0</v>
      </c>
    </row>
    <row r="55" spans="1:48" s="1" customFormat="1" x14ac:dyDescent="0.3">
      <c r="A55" s="1">
        <v>1</v>
      </c>
      <c r="B55" s="1">
        <v>52.47</v>
      </c>
      <c r="C55" s="1">
        <v>0.26</v>
      </c>
      <c r="D55" s="1">
        <v>1.1200000000000001</v>
      </c>
      <c r="E55" s="1">
        <v>0.24</v>
      </c>
      <c r="F55" s="1">
        <v>15.62</v>
      </c>
      <c r="G55" s="1">
        <v>0.37</v>
      </c>
      <c r="H55" s="1">
        <v>11.94</v>
      </c>
      <c r="I55" s="1">
        <v>18.260000000000002</v>
      </c>
      <c r="J55" s="1">
        <v>0.24</v>
      </c>
      <c r="K55" s="1">
        <v>0</v>
      </c>
      <c r="L55" s="1">
        <v>0</v>
      </c>
      <c r="M55" s="1">
        <v>0.03</v>
      </c>
      <c r="N55" s="1">
        <v>100.57000000000001</v>
      </c>
      <c r="O55" s="1" t="s">
        <v>90</v>
      </c>
      <c r="P55" t="str" cm="1">
        <f t="array" ref="P55">_xlfn.IFS(A55=1,"Core",A55=2,"Rim",TRUE,"Mantle")</f>
        <v>Core</v>
      </c>
      <c r="Q55" s="1" t="s">
        <v>92</v>
      </c>
      <c r="R55" s="1">
        <v>1.9850000000000001</v>
      </c>
      <c r="S55" s="1">
        <v>7.0000000000000001E-3</v>
      </c>
      <c r="T55" s="1">
        <v>0.05</v>
      </c>
      <c r="U55" s="1">
        <v>7.0000000000000001E-3</v>
      </c>
      <c r="V55" s="1">
        <v>0</v>
      </c>
      <c r="W55" s="1">
        <v>0.49399999999999999</v>
      </c>
      <c r="X55" s="1">
        <v>1.2E-2</v>
      </c>
      <c r="Y55" s="1">
        <v>0.67300000000000004</v>
      </c>
      <c r="Z55" s="1">
        <v>0.74</v>
      </c>
      <c r="AA55" s="1">
        <v>1.7999999999999999E-2</v>
      </c>
      <c r="AB55" s="1">
        <v>0</v>
      </c>
      <c r="AC55" s="1">
        <v>3.9870000000000001</v>
      </c>
      <c r="AD55" s="1">
        <v>38.561750911933302</v>
      </c>
      <c r="AE55" s="1">
        <v>35.070349140177179</v>
      </c>
      <c r="AF55" s="1">
        <v>26.367899947889526</v>
      </c>
      <c r="AG55" s="1">
        <v>57.669237360754082</v>
      </c>
      <c r="AH55" s="1">
        <v>0</v>
      </c>
      <c r="AI55" s="1">
        <v>0.45648775403856179</v>
      </c>
      <c r="AJ55" s="1">
        <v>0.38561750911933301</v>
      </c>
      <c r="AL55" s="1">
        <v>2.069629580191005</v>
      </c>
      <c r="AM55" s="1">
        <v>1372.352235121728</v>
      </c>
      <c r="AN55" s="1">
        <v>1391.338989257812</v>
      </c>
      <c r="AO55" s="1">
        <v>1.8599176406860349</v>
      </c>
      <c r="AP55" s="1">
        <v>1360.853637695312</v>
      </c>
      <c r="AQ55" s="1">
        <v>1409.100064918202</v>
      </c>
      <c r="AR55" s="1">
        <v>1414.5349707302371</v>
      </c>
      <c r="AS55" s="1">
        <v>2.2600998878478999</v>
      </c>
      <c r="AT55" s="1">
        <v>3.8551663049547642</v>
      </c>
      <c r="AU55" s="1">
        <v>4.530122379122723</v>
      </c>
      <c r="AV55" s="1">
        <v>0</v>
      </c>
    </row>
    <row r="56" spans="1:48" s="1" customFormat="1" x14ac:dyDescent="0.3">
      <c r="A56" s="1">
        <v>1</v>
      </c>
      <c r="B56" s="1">
        <v>51.89</v>
      </c>
      <c r="C56" s="1">
        <v>0.27</v>
      </c>
      <c r="D56" s="1">
        <v>0.94</v>
      </c>
      <c r="E56" s="1">
        <v>0.37</v>
      </c>
      <c r="F56" s="1">
        <v>15.42</v>
      </c>
      <c r="G56" s="1">
        <v>0.37</v>
      </c>
      <c r="H56" s="1">
        <v>11.8</v>
      </c>
      <c r="I56" s="1">
        <v>18.14</v>
      </c>
      <c r="J56" s="1">
        <v>0.26</v>
      </c>
      <c r="K56" s="1">
        <v>0</v>
      </c>
      <c r="L56" s="1">
        <v>0</v>
      </c>
      <c r="M56" s="1">
        <v>0</v>
      </c>
      <c r="N56" s="1">
        <v>99.51</v>
      </c>
      <c r="O56" s="1" t="s">
        <v>90</v>
      </c>
      <c r="P56" t="str" cm="1">
        <f t="array" ref="P56">_xlfn.IFS(A56=1,"Core",A56=2,"Rim",TRUE,"Mantle")</f>
        <v>Core</v>
      </c>
      <c r="Q56" s="1" t="s">
        <v>92</v>
      </c>
      <c r="R56" s="1">
        <v>1.986</v>
      </c>
      <c r="S56" s="1">
        <v>8.0000000000000002E-3</v>
      </c>
      <c r="T56" s="1">
        <v>4.2000000000000003E-2</v>
      </c>
      <c r="U56" s="1">
        <v>1.0999999999999999E-2</v>
      </c>
      <c r="V56" s="1">
        <v>0</v>
      </c>
      <c r="W56" s="1">
        <v>0.49399999999999999</v>
      </c>
      <c r="X56" s="1">
        <v>1.2E-2</v>
      </c>
      <c r="Y56" s="1">
        <v>0.67300000000000004</v>
      </c>
      <c r="Z56" s="1">
        <v>0.74399999999999999</v>
      </c>
      <c r="AA56" s="1">
        <v>1.9E-2</v>
      </c>
      <c r="AB56" s="1">
        <v>0</v>
      </c>
      <c r="AC56" s="1">
        <v>3.9889999999999999</v>
      </c>
      <c r="AD56" s="1">
        <v>38.68954758190327</v>
      </c>
      <c r="AE56" s="1">
        <v>34.997399895995841</v>
      </c>
      <c r="AF56" s="1">
        <v>26.313052522100882</v>
      </c>
      <c r="AG56" s="1">
        <v>57.669237360754082</v>
      </c>
      <c r="AH56" s="1">
        <v>0</v>
      </c>
      <c r="AI56" s="1">
        <v>0.45657826313052519</v>
      </c>
      <c r="AJ56" s="1">
        <v>0.38689547581903272</v>
      </c>
      <c r="AL56" s="1">
        <v>1.848244841646054</v>
      </c>
      <c r="AM56" s="1">
        <v>1371.324664199936</v>
      </c>
      <c r="AN56" s="1">
        <v>1387.085327148438</v>
      </c>
      <c r="AO56" s="1">
        <v>1.929599523544312</v>
      </c>
      <c r="AP56" s="1">
        <v>1373.998779296875</v>
      </c>
      <c r="AQ56" s="1">
        <v>1403.409778318884</v>
      </c>
      <c r="AR56" s="1">
        <v>1411.8338100348919</v>
      </c>
      <c r="AS56" s="1">
        <v>1.9975737333297729</v>
      </c>
      <c r="AT56" s="1">
        <v>3.2380377634353859</v>
      </c>
      <c r="AU56" s="1">
        <v>4.284748186671596</v>
      </c>
      <c r="AV56" s="1">
        <v>0</v>
      </c>
    </row>
    <row r="57" spans="1:48" s="1" customFormat="1" x14ac:dyDescent="0.3">
      <c r="A57" s="1">
        <v>1</v>
      </c>
      <c r="B57" s="1">
        <v>52.39</v>
      </c>
      <c r="C57" s="1">
        <v>0.3</v>
      </c>
      <c r="D57" s="1">
        <v>0.98</v>
      </c>
      <c r="E57" s="1">
        <v>0.16</v>
      </c>
      <c r="F57" s="1">
        <v>15.79</v>
      </c>
      <c r="G57" s="1">
        <v>0.38</v>
      </c>
      <c r="H57" s="1">
        <v>12.08</v>
      </c>
      <c r="I57" s="1">
        <v>18.29</v>
      </c>
      <c r="J57" s="1">
        <v>0.28000000000000003</v>
      </c>
      <c r="K57" s="1">
        <v>0.01</v>
      </c>
      <c r="L57" s="1">
        <v>0</v>
      </c>
      <c r="M57" s="1">
        <v>0</v>
      </c>
      <c r="N57" s="1">
        <v>100.72</v>
      </c>
      <c r="O57" s="1" t="s">
        <v>90</v>
      </c>
      <c r="P57" t="str" cm="1">
        <f t="array" ref="P57">_xlfn.IFS(A57=1,"Core",A57=2,"Rim",TRUE,"Mantle")</f>
        <v>Core</v>
      </c>
      <c r="Q57" s="1" t="s">
        <v>92</v>
      </c>
      <c r="R57" s="1">
        <v>1.982</v>
      </c>
      <c r="S57" s="1">
        <v>8.9999999999999993E-3</v>
      </c>
      <c r="T57" s="1">
        <v>4.3999999999999997E-2</v>
      </c>
      <c r="U57" s="1">
        <v>5.0000000000000001E-3</v>
      </c>
      <c r="V57" s="1">
        <v>0</v>
      </c>
      <c r="W57" s="1">
        <v>0.5</v>
      </c>
      <c r="X57" s="1">
        <v>1.2E-2</v>
      </c>
      <c r="Y57" s="1">
        <v>0.68100000000000005</v>
      </c>
      <c r="Z57" s="1">
        <v>0.74199999999999999</v>
      </c>
      <c r="AA57" s="1">
        <v>2.1000000000000001E-2</v>
      </c>
      <c r="AB57" s="1">
        <v>0</v>
      </c>
      <c r="AC57" s="1">
        <v>3.9950000000000001</v>
      </c>
      <c r="AD57" s="1">
        <v>38.346253229974153</v>
      </c>
      <c r="AE57" s="1">
        <v>35.193798449612409</v>
      </c>
      <c r="AF57" s="1">
        <v>26.459948320413439</v>
      </c>
      <c r="AG57" s="1">
        <v>57.662997459779852</v>
      </c>
      <c r="AH57" s="1">
        <v>0</v>
      </c>
      <c r="AI57" s="1">
        <v>0.45633074935400519</v>
      </c>
      <c r="AJ57" s="1">
        <v>0.38346253229974153</v>
      </c>
      <c r="AL57" s="1">
        <v>1.7935835761662129</v>
      </c>
      <c r="AM57" s="1">
        <v>1369.838883476858</v>
      </c>
      <c r="AN57" s="1">
        <v>1373.080322265625</v>
      </c>
      <c r="AO57" s="1">
        <v>2.146101713180542</v>
      </c>
      <c r="AP57" s="1">
        <v>1348.845336914062</v>
      </c>
      <c r="AQ57" s="1">
        <v>1400.739299655284</v>
      </c>
      <c r="AR57" s="1">
        <v>1408.9824528821509</v>
      </c>
      <c r="AS57" s="1">
        <v>2.9168744087219238</v>
      </c>
      <c r="AT57" s="1">
        <v>3.1549796890303701</v>
      </c>
      <c r="AU57" s="1">
        <v>4.1806793321738516</v>
      </c>
      <c r="AV57" s="1">
        <v>0</v>
      </c>
    </row>
    <row r="58" spans="1:48" s="1" customFormat="1" x14ac:dyDescent="0.3">
      <c r="A58" s="1">
        <v>1</v>
      </c>
      <c r="B58" s="1">
        <v>51.75</v>
      </c>
      <c r="C58" s="1">
        <v>0.22</v>
      </c>
      <c r="D58" s="1">
        <v>0.92</v>
      </c>
      <c r="E58" s="1">
        <v>0.3</v>
      </c>
      <c r="F58" s="1">
        <v>15.83</v>
      </c>
      <c r="G58" s="1">
        <v>0.4</v>
      </c>
      <c r="H58" s="1">
        <v>11.89</v>
      </c>
      <c r="I58" s="1">
        <v>18.010000000000002</v>
      </c>
      <c r="J58" s="1">
        <v>0.3</v>
      </c>
      <c r="K58" s="1">
        <v>0</v>
      </c>
      <c r="L58" s="1">
        <v>0</v>
      </c>
      <c r="M58" s="1">
        <v>0</v>
      </c>
      <c r="N58" s="1">
        <v>99.65</v>
      </c>
      <c r="O58" s="1" t="s">
        <v>90</v>
      </c>
      <c r="P58" t="str" cm="1">
        <f t="array" ref="P58">_xlfn.IFS(A58=1,"Core",A58=2,"Rim",TRUE,"Mantle")</f>
        <v>Core</v>
      </c>
      <c r="Q58" s="1" t="s">
        <v>92</v>
      </c>
      <c r="R58" s="1">
        <v>1.9810000000000001</v>
      </c>
      <c r="S58" s="1">
        <v>6.0000000000000001E-3</v>
      </c>
      <c r="T58" s="1">
        <v>4.2000000000000003E-2</v>
      </c>
      <c r="U58" s="1">
        <v>8.9999999999999993E-3</v>
      </c>
      <c r="V58" s="1">
        <v>0</v>
      </c>
      <c r="W58" s="1">
        <v>0.50700000000000001</v>
      </c>
      <c r="X58" s="1">
        <v>1.2999999999999999E-2</v>
      </c>
      <c r="Y58" s="1">
        <v>0.67800000000000005</v>
      </c>
      <c r="Z58" s="1">
        <v>0.73899999999999999</v>
      </c>
      <c r="AA58" s="1">
        <v>2.1999999999999999E-2</v>
      </c>
      <c r="AB58" s="1">
        <v>0</v>
      </c>
      <c r="AC58" s="1">
        <v>3.9980000000000002</v>
      </c>
      <c r="AD58" s="1">
        <v>38.151781104801238</v>
      </c>
      <c r="AE58" s="1">
        <v>35.002581311306145</v>
      </c>
      <c r="AF58" s="1">
        <v>26.845637583892611</v>
      </c>
      <c r="AG58" s="1">
        <v>57.215189873417728</v>
      </c>
      <c r="AH58" s="1">
        <v>0</v>
      </c>
      <c r="AI58" s="1">
        <v>0.45921528136293233</v>
      </c>
      <c r="AJ58" s="1">
        <v>0.38151781104801236</v>
      </c>
      <c r="AL58" s="1">
        <v>1.8907668417349159</v>
      </c>
      <c r="AM58" s="1">
        <v>1368.257923282237</v>
      </c>
      <c r="AN58" s="1">
        <v>1380.443481445312</v>
      </c>
      <c r="AO58" s="1">
        <v>2.7962436676025391</v>
      </c>
      <c r="AP58" s="1">
        <v>1360.098754882812</v>
      </c>
      <c r="AQ58" s="1">
        <v>1400.1062189880161</v>
      </c>
      <c r="AR58" s="1">
        <v>1411.499908163576</v>
      </c>
      <c r="AS58" s="1">
        <v>2.4388022422790532</v>
      </c>
      <c r="AT58" s="1">
        <v>3.0560853799079268</v>
      </c>
      <c r="AU58" s="1">
        <v>4.4736440439695748</v>
      </c>
      <c r="AV58" s="1">
        <v>0</v>
      </c>
    </row>
    <row r="59" spans="1:48" s="1" customFormat="1" x14ac:dyDescent="0.3">
      <c r="A59" s="1">
        <v>1</v>
      </c>
      <c r="B59" s="1">
        <v>52.01</v>
      </c>
      <c r="C59" s="1">
        <v>0.28999999999999998</v>
      </c>
      <c r="D59" s="1">
        <v>0.93</v>
      </c>
      <c r="E59" s="1">
        <v>0.21</v>
      </c>
      <c r="F59" s="1">
        <v>16.32</v>
      </c>
      <c r="G59" s="1">
        <v>0.46</v>
      </c>
      <c r="H59" s="1">
        <v>12.24</v>
      </c>
      <c r="I59" s="1">
        <v>17.440000000000001</v>
      </c>
      <c r="J59" s="1">
        <v>0.3</v>
      </c>
      <c r="K59" s="1">
        <v>0</v>
      </c>
      <c r="L59" s="1">
        <v>0</v>
      </c>
      <c r="M59" s="1">
        <v>0.01</v>
      </c>
      <c r="N59" s="1">
        <v>100.25999999999999</v>
      </c>
      <c r="O59" s="1" t="s">
        <v>90</v>
      </c>
      <c r="P59" t="str" cm="1">
        <f t="array" ref="P59">_xlfn.IFS(A59=1,"Core",A59=2,"Rim",TRUE,"Mantle")</f>
        <v>Core</v>
      </c>
      <c r="Q59" s="1" t="s">
        <v>92</v>
      </c>
      <c r="R59" s="1">
        <v>1.98</v>
      </c>
      <c r="S59" s="1">
        <v>8.0000000000000002E-3</v>
      </c>
      <c r="T59" s="1">
        <v>4.2000000000000003E-2</v>
      </c>
      <c r="U59" s="1">
        <v>6.0000000000000001E-3</v>
      </c>
      <c r="V59" s="1">
        <v>0</v>
      </c>
      <c r="W59" s="1">
        <v>0.52</v>
      </c>
      <c r="X59" s="1">
        <v>1.4999999999999999E-2</v>
      </c>
      <c r="Y59" s="1">
        <v>0.69399999999999995</v>
      </c>
      <c r="Z59" s="1">
        <v>0.71099999999999997</v>
      </c>
      <c r="AA59" s="1">
        <v>2.1999999999999999E-2</v>
      </c>
      <c r="AB59" s="1">
        <v>0</v>
      </c>
      <c r="AC59" s="1">
        <v>3.9990000000000001</v>
      </c>
      <c r="AD59" s="1">
        <v>36.649484536082468</v>
      </c>
      <c r="AE59" s="1">
        <v>35.773195876288653</v>
      </c>
      <c r="AF59" s="1">
        <v>27.577319587628867</v>
      </c>
      <c r="AG59" s="1">
        <v>57.166392092256999</v>
      </c>
      <c r="AH59" s="1">
        <v>0</v>
      </c>
      <c r="AI59" s="1">
        <v>0.45902061855670101</v>
      </c>
      <c r="AJ59" s="1">
        <v>0.36649484536082466</v>
      </c>
      <c r="AL59" s="1">
        <v>2.1548586598193609</v>
      </c>
      <c r="AM59" s="1">
        <v>1365.647741954042</v>
      </c>
      <c r="AN59" s="1">
        <v>1372.34912109375</v>
      </c>
      <c r="AO59" s="1">
        <v>2.7215373516082759</v>
      </c>
      <c r="AP59" s="1">
        <v>1349.265502929688</v>
      </c>
      <c r="AQ59" s="1">
        <v>1401.1219297987991</v>
      </c>
      <c r="AR59" s="1">
        <v>1410.627868778982</v>
      </c>
      <c r="AS59" s="1">
        <v>2.0063848495483398</v>
      </c>
      <c r="AT59" s="1">
        <v>3.4110331139145269</v>
      </c>
      <c r="AU59" s="1">
        <v>4.5952759971036006</v>
      </c>
      <c r="AV59" s="1">
        <v>1</v>
      </c>
    </row>
    <row r="60" spans="1:48" s="1" customFormat="1" x14ac:dyDescent="0.3">
      <c r="A60" s="1">
        <v>1</v>
      </c>
      <c r="B60" s="1">
        <v>51.78</v>
      </c>
      <c r="C60" s="1">
        <v>0.37</v>
      </c>
      <c r="D60" s="1">
        <v>1.07</v>
      </c>
      <c r="E60" s="1">
        <v>0.26</v>
      </c>
      <c r="F60" s="1">
        <v>16.2</v>
      </c>
      <c r="G60" s="1">
        <v>0.36</v>
      </c>
      <c r="H60" s="1">
        <v>11.99</v>
      </c>
      <c r="I60" s="1">
        <v>17.7</v>
      </c>
      <c r="J60" s="1">
        <v>0.31</v>
      </c>
      <c r="K60" s="1">
        <v>0.01</v>
      </c>
      <c r="L60" s="1">
        <v>0</v>
      </c>
      <c r="M60" s="1">
        <v>0.01</v>
      </c>
      <c r="N60" s="1">
        <v>100.12</v>
      </c>
      <c r="O60" s="1" t="s">
        <v>90</v>
      </c>
      <c r="P60" t="str" cm="1">
        <f t="array" ref="P60">_xlfn.IFS(A60=1,"Core",A60=2,"Rim",TRUE,"Mantle")</f>
        <v>Core</v>
      </c>
      <c r="Q60" s="1" t="s">
        <v>92</v>
      </c>
      <c r="R60" s="1">
        <v>1.9750000000000001</v>
      </c>
      <c r="S60" s="1">
        <v>1.0999999999999999E-2</v>
      </c>
      <c r="T60" s="1">
        <v>4.8000000000000001E-2</v>
      </c>
      <c r="U60" s="1">
        <v>8.0000000000000002E-3</v>
      </c>
      <c r="V60" s="1">
        <v>0</v>
      </c>
      <c r="W60" s="1">
        <v>0.51700000000000002</v>
      </c>
      <c r="X60" s="1">
        <v>1.2E-2</v>
      </c>
      <c r="Y60" s="1">
        <v>0.68200000000000005</v>
      </c>
      <c r="Z60" s="1">
        <v>0.72299999999999998</v>
      </c>
      <c r="AA60" s="1">
        <v>2.3E-2</v>
      </c>
      <c r="AB60" s="1">
        <v>0</v>
      </c>
      <c r="AC60" s="1">
        <v>3.9980000000000002</v>
      </c>
      <c r="AD60" s="1">
        <v>37.383660806618408</v>
      </c>
      <c r="AE60" s="1">
        <v>35.263702171664939</v>
      </c>
      <c r="AF60" s="1">
        <v>27.352637021716646</v>
      </c>
      <c r="AG60" s="1">
        <v>56.88073394495413</v>
      </c>
      <c r="AH60" s="1">
        <v>0</v>
      </c>
      <c r="AI60" s="1">
        <v>0.46044467425025848</v>
      </c>
      <c r="AJ60" s="1">
        <v>0.37383660806618407</v>
      </c>
      <c r="AL60" s="1">
        <v>2.1278891277319261</v>
      </c>
      <c r="AM60" s="1">
        <v>1371.749331473264</v>
      </c>
      <c r="AN60" s="1">
        <v>1365.980712890625</v>
      </c>
      <c r="AO60" s="1">
        <v>2.5883233547210689</v>
      </c>
      <c r="AP60" s="1">
        <v>1370.878295898438</v>
      </c>
      <c r="AQ60" s="1">
        <v>1398.9858021645721</v>
      </c>
      <c r="AR60" s="1">
        <v>1407.538894100938</v>
      </c>
      <c r="AS60" s="1">
        <v>3.1114182472228999</v>
      </c>
      <c r="AT60" s="1">
        <v>3.4231033508194741</v>
      </c>
      <c r="AU60" s="1">
        <v>4.4903420273889729</v>
      </c>
      <c r="AV60" s="1">
        <v>0</v>
      </c>
    </row>
    <row r="61" spans="1:48" s="1" customFormat="1" x14ac:dyDescent="0.3">
      <c r="A61" s="1">
        <v>1</v>
      </c>
      <c r="B61" s="1">
        <v>52.18</v>
      </c>
      <c r="C61" s="1">
        <v>0.28000000000000003</v>
      </c>
      <c r="D61" s="1">
        <v>0.93</v>
      </c>
      <c r="E61" s="1">
        <v>0.22</v>
      </c>
      <c r="F61" s="1">
        <v>16.18</v>
      </c>
      <c r="G61" s="1">
        <v>0.38</v>
      </c>
      <c r="H61" s="1">
        <v>11.99</v>
      </c>
      <c r="I61" s="1">
        <v>18.11</v>
      </c>
      <c r="J61" s="1">
        <v>0.26</v>
      </c>
      <c r="K61" s="1">
        <v>0</v>
      </c>
      <c r="L61" s="1">
        <v>0</v>
      </c>
      <c r="M61" s="1">
        <v>0.03</v>
      </c>
      <c r="N61" s="1">
        <v>100.59</v>
      </c>
      <c r="O61" s="1" t="s">
        <v>90</v>
      </c>
      <c r="P61" t="str" cm="1">
        <f t="array" ref="P61">_xlfn.IFS(A61=1,"Core",A61=2,"Rim",TRUE,"Mantle")</f>
        <v>Core</v>
      </c>
      <c r="Q61" s="1" t="s">
        <v>92</v>
      </c>
      <c r="R61" s="1">
        <v>1.9810000000000001</v>
      </c>
      <c r="S61" s="1">
        <v>8.0000000000000002E-3</v>
      </c>
      <c r="T61" s="1">
        <v>4.2000000000000003E-2</v>
      </c>
      <c r="U61" s="1">
        <v>7.0000000000000001E-3</v>
      </c>
      <c r="V61" s="1">
        <v>0</v>
      </c>
      <c r="W61" s="1">
        <v>0.51400000000000001</v>
      </c>
      <c r="X61" s="1">
        <v>1.2E-2</v>
      </c>
      <c r="Y61" s="1">
        <v>0.67800000000000005</v>
      </c>
      <c r="Z61" s="1">
        <v>0.73699999999999999</v>
      </c>
      <c r="AA61" s="1">
        <v>1.9E-2</v>
      </c>
      <c r="AB61" s="1">
        <v>0</v>
      </c>
      <c r="AC61" s="1">
        <v>3.9969999999999999</v>
      </c>
      <c r="AD61" s="1">
        <v>37.970118495620802</v>
      </c>
      <c r="AE61" s="1">
        <v>34.930448222565687</v>
      </c>
      <c r="AF61" s="1">
        <v>27.099433281813496</v>
      </c>
      <c r="AG61" s="1">
        <v>56.879194630872483</v>
      </c>
      <c r="AH61" s="1">
        <v>0</v>
      </c>
      <c r="AI61" s="1">
        <v>0.46084492529623899</v>
      </c>
      <c r="AJ61" s="1">
        <v>0.37970118495620803</v>
      </c>
      <c r="AL61" s="1">
        <v>1.4831520349194991</v>
      </c>
      <c r="AM61" s="1">
        <v>1365.7584533247079</v>
      </c>
      <c r="AN61" s="1">
        <v>1383.09521484375</v>
      </c>
      <c r="AO61" s="1">
        <v>2.144208431243896</v>
      </c>
      <c r="AP61" s="1">
        <v>1359.63134765625</v>
      </c>
      <c r="AQ61" s="1">
        <v>1395.4531940319171</v>
      </c>
      <c r="AR61" s="1">
        <v>1405.6214533528091</v>
      </c>
      <c r="AS61" s="1">
        <v>2.2723953723907471</v>
      </c>
      <c r="AT61" s="1">
        <v>2.7441063922460671</v>
      </c>
      <c r="AU61" s="1">
        <v>4.0111468795051337</v>
      </c>
      <c r="AV61" s="1">
        <v>0</v>
      </c>
    </row>
    <row r="62" spans="1:48" s="1" customFormat="1" x14ac:dyDescent="0.3">
      <c r="A62" s="1">
        <v>1</v>
      </c>
      <c r="B62" s="1">
        <v>52.29</v>
      </c>
      <c r="C62" s="1">
        <v>0.25</v>
      </c>
      <c r="D62" s="1">
        <v>0.96</v>
      </c>
      <c r="E62" s="1">
        <v>0.2</v>
      </c>
      <c r="F62" s="1">
        <v>16.149999999999999</v>
      </c>
      <c r="G62" s="1">
        <v>0.36</v>
      </c>
      <c r="H62" s="1">
        <v>11.91</v>
      </c>
      <c r="I62" s="1">
        <v>18.170000000000002</v>
      </c>
      <c r="J62" s="1">
        <v>0.28999999999999998</v>
      </c>
      <c r="K62" s="1">
        <v>0</v>
      </c>
      <c r="L62" s="1">
        <v>0</v>
      </c>
      <c r="M62" s="1">
        <v>0</v>
      </c>
      <c r="N62" s="1">
        <v>100.61</v>
      </c>
      <c r="O62" s="1" t="s">
        <v>90</v>
      </c>
      <c r="P62" t="str" cm="1">
        <f t="array" ref="P62">_xlfn.IFS(A62=1,"Core",A62=2,"Rim",TRUE,"Mantle")</f>
        <v>Core</v>
      </c>
      <c r="Q62" s="1" t="s">
        <v>92</v>
      </c>
      <c r="R62" s="1">
        <v>1.9830000000000001</v>
      </c>
      <c r="S62" s="1">
        <v>7.0000000000000001E-3</v>
      </c>
      <c r="T62" s="1">
        <v>4.2999999999999997E-2</v>
      </c>
      <c r="U62" s="1">
        <v>6.0000000000000001E-3</v>
      </c>
      <c r="V62" s="1">
        <v>0</v>
      </c>
      <c r="W62" s="1">
        <v>0.51200000000000001</v>
      </c>
      <c r="X62" s="1">
        <v>1.2E-2</v>
      </c>
      <c r="Y62" s="1">
        <v>0.67300000000000004</v>
      </c>
      <c r="Z62" s="1">
        <v>0.73799999999999999</v>
      </c>
      <c r="AA62" s="1">
        <v>2.1000000000000001E-2</v>
      </c>
      <c r="AB62" s="1">
        <v>0</v>
      </c>
      <c r="AC62" s="1">
        <v>3.996</v>
      </c>
      <c r="AD62" s="1">
        <v>38.139534883720934</v>
      </c>
      <c r="AE62" s="1">
        <v>34.78036175710595</v>
      </c>
      <c r="AF62" s="1">
        <v>27.08010335917313</v>
      </c>
      <c r="AG62" s="1">
        <v>56.793248945147688</v>
      </c>
      <c r="AH62" s="1">
        <v>0</v>
      </c>
      <c r="AI62" s="1">
        <v>0.46149870801033599</v>
      </c>
      <c r="AJ62" s="1">
        <v>0.38139534883720932</v>
      </c>
      <c r="AL62" s="1">
        <v>1.953894722269744</v>
      </c>
      <c r="AM62" s="1">
        <v>1370.844101310209</v>
      </c>
      <c r="AN62" s="1">
        <v>1378.866455078125</v>
      </c>
      <c r="AO62" s="1">
        <v>2.7475297451019292</v>
      </c>
      <c r="AP62" s="1">
        <v>1357.435546875</v>
      </c>
      <c r="AQ62" s="1">
        <v>1400.68314076976</v>
      </c>
      <c r="AR62" s="1">
        <v>1410.768516434063</v>
      </c>
      <c r="AS62" s="1">
        <v>2.7150757312774658</v>
      </c>
      <c r="AT62" s="1">
        <v>3.3321279099977801</v>
      </c>
      <c r="AU62" s="1">
        <v>4.5883820444400616</v>
      </c>
      <c r="AV62" s="1">
        <v>0</v>
      </c>
    </row>
    <row r="63" spans="1:48" s="1" customFormat="1" x14ac:dyDescent="0.3">
      <c r="A63" s="1">
        <v>1</v>
      </c>
      <c r="B63" s="1">
        <v>52.04</v>
      </c>
      <c r="C63" s="1">
        <v>0.26</v>
      </c>
      <c r="D63" s="1">
        <v>1.04</v>
      </c>
      <c r="E63" s="1">
        <v>0.2</v>
      </c>
      <c r="F63" s="1">
        <v>16.18</v>
      </c>
      <c r="G63" s="1">
        <v>0.44</v>
      </c>
      <c r="H63" s="1">
        <v>11.88</v>
      </c>
      <c r="I63" s="1">
        <v>18.079999999999998</v>
      </c>
      <c r="J63" s="1">
        <v>0.28999999999999998</v>
      </c>
      <c r="K63" s="1">
        <v>0</v>
      </c>
      <c r="L63" s="1">
        <v>0</v>
      </c>
      <c r="M63" s="1">
        <v>0.02</v>
      </c>
      <c r="N63" s="1">
        <v>100.49</v>
      </c>
      <c r="O63" s="1" t="s">
        <v>90</v>
      </c>
      <c r="P63" t="str" cm="1">
        <f t="array" ref="P63">_xlfn.IFS(A63=1,"Core",A63=2,"Rim",TRUE,"Mantle")</f>
        <v>Core</v>
      </c>
      <c r="Q63" s="1" t="s">
        <v>92</v>
      </c>
      <c r="R63" s="1">
        <v>1.9790000000000001</v>
      </c>
      <c r="S63" s="1">
        <v>7.0000000000000001E-3</v>
      </c>
      <c r="T63" s="1">
        <v>4.7E-2</v>
      </c>
      <c r="U63" s="1">
        <v>6.0000000000000001E-3</v>
      </c>
      <c r="V63" s="1">
        <v>0</v>
      </c>
      <c r="W63" s="1">
        <v>0.51400000000000001</v>
      </c>
      <c r="X63" s="1">
        <v>1.4E-2</v>
      </c>
      <c r="Y63" s="1">
        <v>0.67300000000000004</v>
      </c>
      <c r="Z63" s="1">
        <v>0.73699999999999999</v>
      </c>
      <c r="AA63" s="1">
        <v>2.1000000000000001E-2</v>
      </c>
      <c r="AB63" s="1">
        <v>0</v>
      </c>
      <c r="AC63" s="1">
        <v>3.9980000000000002</v>
      </c>
      <c r="AD63" s="1">
        <v>38.028895768833848</v>
      </c>
      <c r="AE63" s="1">
        <v>34.726522187822503</v>
      </c>
      <c r="AF63" s="1">
        <v>27.244582043343652</v>
      </c>
      <c r="AG63" s="1">
        <v>56.69755686604887</v>
      </c>
      <c r="AH63" s="1">
        <v>0</v>
      </c>
      <c r="AI63" s="1">
        <v>0.46259029927760575</v>
      </c>
      <c r="AJ63" s="1">
        <v>0.38028895768833848</v>
      </c>
      <c r="AL63" s="1">
        <v>1.931238436097459</v>
      </c>
      <c r="AM63" s="1">
        <v>1362.7090799518539</v>
      </c>
      <c r="AN63" s="1">
        <v>1383.0107421875</v>
      </c>
      <c r="AO63" s="1">
        <v>3.111634492874146</v>
      </c>
      <c r="AP63" s="1">
        <v>1341.561279296875</v>
      </c>
      <c r="AQ63" s="1">
        <v>1399.9489897617541</v>
      </c>
      <c r="AR63" s="1">
        <v>1409.513690688729</v>
      </c>
      <c r="AS63" s="1">
        <v>2.3386092185974121</v>
      </c>
      <c r="AT63" s="1">
        <v>3.306680792807128</v>
      </c>
      <c r="AU63" s="1">
        <v>4.4985295876858924</v>
      </c>
      <c r="AV63" s="1">
        <v>0</v>
      </c>
    </row>
    <row r="64" spans="1:48" s="1" customFormat="1" x14ac:dyDescent="0.3">
      <c r="A64" s="1">
        <v>1</v>
      </c>
      <c r="B64" s="1">
        <v>51.92</v>
      </c>
      <c r="C64" s="1">
        <v>0.25</v>
      </c>
      <c r="D64" s="1">
        <v>1.01</v>
      </c>
      <c r="E64" s="1">
        <v>0.41</v>
      </c>
      <c r="F64" s="1">
        <v>16.18</v>
      </c>
      <c r="G64" s="1">
        <v>0.43</v>
      </c>
      <c r="H64" s="1">
        <v>11.8</v>
      </c>
      <c r="I64" s="1">
        <v>17.920000000000002</v>
      </c>
      <c r="J64" s="1">
        <v>0.26</v>
      </c>
      <c r="K64" s="1">
        <v>0</v>
      </c>
      <c r="L64" s="1">
        <v>0</v>
      </c>
      <c r="M64" s="1">
        <v>0.02</v>
      </c>
      <c r="N64" s="1">
        <v>100.24000000000001</v>
      </c>
      <c r="O64" s="1" t="s">
        <v>90</v>
      </c>
      <c r="P64" t="str" cm="1">
        <f t="array" ref="P64">_xlfn.IFS(A64=1,"Core",A64=2,"Rim",TRUE,"Mantle")</f>
        <v>Core</v>
      </c>
      <c r="Q64" s="1" t="s">
        <v>92</v>
      </c>
      <c r="R64" s="1">
        <v>1.9790000000000001</v>
      </c>
      <c r="S64" s="1">
        <v>7.0000000000000001E-3</v>
      </c>
      <c r="T64" s="1">
        <v>4.4999999999999998E-2</v>
      </c>
      <c r="U64" s="1">
        <v>1.2E-2</v>
      </c>
      <c r="V64" s="1">
        <v>0</v>
      </c>
      <c r="W64" s="1">
        <v>0.51600000000000001</v>
      </c>
      <c r="X64" s="1">
        <v>1.4E-2</v>
      </c>
      <c r="Y64" s="1">
        <v>0.67</v>
      </c>
      <c r="Z64" s="1">
        <v>0.73199999999999998</v>
      </c>
      <c r="AA64" s="1">
        <v>1.9E-2</v>
      </c>
      <c r="AB64" s="1">
        <v>0</v>
      </c>
      <c r="AC64" s="1">
        <v>3.9950000000000001</v>
      </c>
      <c r="AD64" s="1">
        <v>37.888198757763973</v>
      </c>
      <c r="AE64" s="1">
        <v>34.679089026915115</v>
      </c>
      <c r="AF64" s="1">
        <v>27.432712215320915</v>
      </c>
      <c r="AG64" s="1">
        <v>56.492411467116362</v>
      </c>
      <c r="AH64" s="1">
        <v>0</v>
      </c>
      <c r="AI64" s="1">
        <v>0.46376811594202905</v>
      </c>
      <c r="AJ64" s="1">
        <v>0.37888198757763975</v>
      </c>
      <c r="AL64" s="1">
        <v>1.770618483602082</v>
      </c>
      <c r="AM64" s="1">
        <v>1362.529568308131</v>
      </c>
      <c r="AN64" s="1">
        <v>1384.264526367188</v>
      </c>
      <c r="AO64" s="1">
        <v>2.3861734867095952</v>
      </c>
      <c r="AP64" s="1">
        <v>1364.00537109375</v>
      </c>
      <c r="AQ64" s="1">
        <v>1399.251758933462</v>
      </c>
      <c r="AR64" s="1">
        <v>1407.685586788002</v>
      </c>
      <c r="AS64" s="1">
        <v>1.8855869770050051</v>
      </c>
      <c r="AT64" s="1">
        <v>3.1345087118356791</v>
      </c>
      <c r="AU64" s="1">
        <v>4.1849263482536116</v>
      </c>
      <c r="AV64" s="1">
        <v>0</v>
      </c>
    </row>
    <row r="65" spans="1:48" s="1" customFormat="1" x14ac:dyDescent="0.3">
      <c r="A65" s="1">
        <v>1</v>
      </c>
      <c r="B65" s="1">
        <v>51.52</v>
      </c>
      <c r="C65" s="1">
        <v>0.39</v>
      </c>
      <c r="D65" s="1">
        <v>1.28</v>
      </c>
      <c r="E65" s="1">
        <v>0.24</v>
      </c>
      <c r="F65" s="1">
        <v>16.64</v>
      </c>
      <c r="G65" s="1">
        <v>0.46</v>
      </c>
      <c r="H65" s="1">
        <v>12.02</v>
      </c>
      <c r="I65" s="1">
        <v>17.75</v>
      </c>
      <c r="J65" s="1">
        <v>0.28999999999999998</v>
      </c>
      <c r="K65" s="1">
        <v>0.01</v>
      </c>
      <c r="L65" s="1">
        <v>0</v>
      </c>
      <c r="M65" s="1">
        <v>0</v>
      </c>
      <c r="N65" s="1">
        <v>100.63000000000001</v>
      </c>
      <c r="O65" s="1" t="s">
        <v>90</v>
      </c>
      <c r="P65" t="str" cm="1">
        <f t="array" ref="P65">_xlfn.IFS(A65=1,"Core",A65=2,"Rim",TRUE,"Mantle")</f>
        <v>Core</v>
      </c>
      <c r="Q65" s="1" t="s">
        <v>92</v>
      </c>
      <c r="R65" s="1">
        <v>1.9570000000000001</v>
      </c>
      <c r="S65" s="1">
        <v>1.0999999999999999E-2</v>
      </c>
      <c r="T65" s="1">
        <v>5.7000000000000002E-2</v>
      </c>
      <c r="U65" s="1">
        <v>7.0000000000000001E-3</v>
      </c>
      <c r="V65" s="1">
        <v>2.1999999999999999E-2</v>
      </c>
      <c r="W65" s="1">
        <v>0.50700000000000001</v>
      </c>
      <c r="X65" s="1">
        <v>1.4999999999999999E-2</v>
      </c>
      <c r="Y65" s="1">
        <v>0.68</v>
      </c>
      <c r="Z65" s="1">
        <v>0.72199999999999998</v>
      </c>
      <c r="AA65" s="1">
        <v>2.1000000000000001E-2</v>
      </c>
      <c r="AB65" s="1">
        <v>0</v>
      </c>
      <c r="AC65" s="1">
        <v>4</v>
      </c>
      <c r="AD65" s="1">
        <v>37.101747173689617</v>
      </c>
      <c r="AE65" s="1">
        <v>34.943473792394656</v>
      </c>
      <c r="AF65" s="1">
        <v>27.954779033915727</v>
      </c>
      <c r="AG65" s="1">
        <v>56.24483043837882</v>
      </c>
      <c r="AH65" s="1">
        <v>4.1587901701323249</v>
      </c>
      <c r="AI65" s="1">
        <v>0.46505652620760535</v>
      </c>
      <c r="AJ65" s="1">
        <v>0.37101747173689614</v>
      </c>
      <c r="AL65" s="1">
        <v>1.5542474326024269</v>
      </c>
      <c r="AM65" s="1">
        <v>1355.524563779062</v>
      </c>
      <c r="AN65" s="1">
        <v>1364.441162109375</v>
      </c>
      <c r="AO65" s="1">
        <v>3.4404175281524658</v>
      </c>
      <c r="AP65" s="1">
        <v>1339.089965820312</v>
      </c>
      <c r="AQ65" s="1">
        <v>1390.131345977431</v>
      </c>
      <c r="AR65" s="1">
        <v>1393.9576257635131</v>
      </c>
      <c r="AS65" s="1">
        <v>2.500658273696899</v>
      </c>
      <c r="AT65" s="1">
        <v>2.6952294010807241</v>
      </c>
      <c r="AU65" s="1">
        <v>3.1737029646864041</v>
      </c>
      <c r="AV65" s="1">
        <v>1</v>
      </c>
    </row>
    <row r="66" spans="1:48" s="1" customFormat="1" x14ac:dyDescent="0.3">
      <c r="A66" s="1">
        <v>1</v>
      </c>
      <c r="B66" s="1">
        <v>51.95</v>
      </c>
      <c r="C66" s="1">
        <v>0.25</v>
      </c>
      <c r="D66" s="1">
        <v>1.05</v>
      </c>
      <c r="E66" s="1">
        <v>0.27</v>
      </c>
      <c r="F66" s="1">
        <v>16.329999999999998</v>
      </c>
      <c r="G66" s="1">
        <v>0.47</v>
      </c>
      <c r="H66" s="1">
        <v>11.77</v>
      </c>
      <c r="I66" s="1">
        <v>17.989999999999998</v>
      </c>
      <c r="J66" s="1">
        <v>0.27</v>
      </c>
      <c r="K66" s="1">
        <v>0</v>
      </c>
      <c r="L66" s="1">
        <v>0</v>
      </c>
      <c r="M66" s="1">
        <v>0.01</v>
      </c>
      <c r="N66" s="1">
        <v>100.42999999999999</v>
      </c>
      <c r="O66" s="1" t="s">
        <v>90</v>
      </c>
      <c r="P66" t="str" cm="1">
        <f t="array" ref="P66">_xlfn.IFS(A66=1,"Core",A66=2,"Rim",TRUE,"Mantle")</f>
        <v>Core</v>
      </c>
      <c r="Q66" s="1" t="s">
        <v>92</v>
      </c>
      <c r="R66" s="1">
        <v>1.978</v>
      </c>
      <c r="S66" s="1">
        <v>7.0000000000000001E-3</v>
      </c>
      <c r="T66" s="1">
        <v>4.7E-2</v>
      </c>
      <c r="U66" s="1">
        <v>8.0000000000000002E-3</v>
      </c>
      <c r="V66" s="1">
        <v>0</v>
      </c>
      <c r="W66" s="1">
        <v>0.52</v>
      </c>
      <c r="X66" s="1">
        <v>1.4999999999999999E-2</v>
      </c>
      <c r="Y66" s="1">
        <v>0.66800000000000004</v>
      </c>
      <c r="Z66" s="1">
        <v>0.73399999999999999</v>
      </c>
      <c r="AA66" s="1">
        <v>0.02</v>
      </c>
      <c r="AB66" s="1">
        <v>0</v>
      </c>
      <c r="AC66" s="1">
        <v>3.9969999999999999</v>
      </c>
      <c r="AD66" s="1">
        <v>37.893649974186886</v>
      </c>
      <c r="AE66" s="1">
        <v>34.486319050077441</v>
      </c>
      <c r="AF66" s="1">
        <v>27.62003097573567</v>
      </c>
      <c r="AG66" s="1">
        <v>56.228956228956221</v>
      </c>
      <c r="AH66" s="1">
        <v>0</v>
      </c>
      <c r="AI66" s="1">
        <v>0.46566855962829112</v>
      </c>
      <c r="AJ66" s="1">
        <v>0.37893649974186888</v>
      </c>
      <c r="AL66" s="1">
        <v>1.8395249369256741</v>
      </c>
      <c r="AM66" s="1">
        <v>1358.218651614724</v>
      </c>
      <c r="AN66" s="1">
        <v>1383.229736328125</v>
      </c>
      <c r="AO66" s="1">
        <v>2.6949646472930908</v>
      </c>
      <c r="AP66" s="1">
        <v>1340.609741210938</v>
      </c>
      <c r="AQ66" s="1">
        <v>1398.9712975443381</v>
      </c>
      <c r="AR66" s="1">
        <v>1407.543077040961</v>
      </c>
      <c r="AS66" s="1">
        <v>1.841326951980591</v>
      </c>
      <c r="AT66" s="1">
        <v>3.2559612169798129</v>
      </c>
      <c r="AU66" s="1">
        <v>4.3245186678481673</v>
      </c>
      <c r="AV66" s="1">
        <v>0</v>
      </c>
    </row>
    <row r="67" spans="1:48" s="1" customFormat="1" x14ac:dyDescent="0.3">
      <c r="A67" s="1">
        <v>1</v>
      </c>
      <c r="B67" s="1">
        <v>51.88</v>
      </c>
      <c r="C67" s="1">
        <v>0.33</v>
      </c>
      <c r="D67" s="1">
        <v>0.92</v>
      </c>
      <c r="E67" s="1">
        <v>0.22</v>
      </c>
      <c r="F67" s="1">
        <v>16.690000000000001</v>
      </c>
      <c r="G67" s="1">
        <v>0.43</v>
      </c>
      <c r="H67" s="1">
        <v>12</v>
      </c>
      <c r="I67" s="1">
        <v>17.940000000000001</v>
      </c>
      <c r="J67" s="1">
        <v>0.31</v>
      </c>
      <c r="K67" s="1">
        <v>0</v>
      </c>
      <c r="L67" s="1">
        <v>0</v>
      </c>
      <c r="M67" s="1">
        <v>0</v>
      </c>
      <c r="N67" s="1">
        <v>100.80000000000001</v>
      </c>
      <c r="O67" s="1" t="s">
        <v>90</v>
      </c>
      <c r="P67" t="str" cm="1">
        <f t="array" ref="P67">_xlfn.IFS(A67=1,"Core",A67=2,"Rim",TRUE,"Mantle")</f>
        <v>Core</v>
      </c>
      <c r="Q67" s="1" t="s">
        <v>92</v>
      </c>
      <c r="R67" s="1">
        <v>1.9690000000000001</v>
      </c>
      <c r="S67" s="1">
        <v>8.9999999999999993E-3</v>
      </c>
      <c r="T67" s="1">
        <v>4.1000000000000002E-2</v>
      </c>
      <c r="U67" s="1">
        <v>7.0000000000000001E-3</v>
      </c>
      <c r="V67" s="1">
        <v>1.9E-2</v>
      </c>
      <c r="W67" s="1">
        <v>0.51100000000000001</v>
      </c>
      <c r="X67" s="1">
        <v>1.4E-2</v>
      </c>
      <c r="Y67" s="1">
        <v>0.67900000000000005</v>
      </c>
      <c r="Z67" s="1">
        <v>0.72899999999999998</v>
      </c>
      <c r="AA67" s="1">
        <v>2.3E-2</v>
      </c>
      <c r="AB67" s="1">
        <v>0</v>
      </c>
      <c r="AC67" s="1">
        <v>4</v>
      </c>
      <c r="AD67" s="1">
        <v>37.346311475409841</v>
      </c>
      <c r="AE67" s="1">
        <v>34.784836065573778</v>
      </c>
      <c r="AF67" s="1">
        <v>27.868852459016395</v>
      </c>
      <c r="AG67" s="1">
        <v>56.162117452440043</v>
      </c>
      <c r="AH67" s="1">
        <v>3.5849056603773586</v>
      </c>
      <c r="AI67" s="1">
        <v>0.46542008196721318</v>
      </c>
      <c r="AJ67" s="1">
        <v>0.37346311475409844</v>
      </c>
      <c r="AL67" s="1">
        <v>1.325089179980623</v>
      </c>
      <c r="AM67" s="1">
        <v>1358.821689227876</v>
      </c>
      <c r="AN67" s="1">
        <v>1378.172119140625</v>
      </c>
      <c r="AO67" s="1">
        <v>2.6808030605316162</v>
      </c>
      <c r="AP67" s="1">
        <v>1351.01220703125</v>
      </c>
      <c r="AQ67" s="1">
        <v>1383.1754865727489</v>
      </c>
      <c r="AR67" s="1">
        <v>1385.7888466381351</v>
      </c>
      <c r="AS67" s="1">
        <v>2.4780194759368901</v>
      </c>
      <c r="AT67" s="1">
        <v>1.8022674755497969</v>
      </c>
      <c r="AU67" s="1">
        <v>2.1290225772632092</v>
      </c>
      <c r="AV67" s="1">
        <v>1</v>
      </c>
    </row>
    <row r="68" spans="1:48" s="1" customFormat="1" x14ac:dyDescent="0.3">
      <c r="A68" s="1">
        <v>1</v>
      </c>
      <c r="B68" s="1">
        <v>51.68</v>
      </c>
      <c r="C68" s="1">
        <v>0.28999999999999998</v>
      </c>
      <c r="D68" s="1">
        <v>1.07</v>
      </c>
      <c r="E68" s="1">
        <v>0.27</v>
      </c>
      <c r="F68" s="1">
        <v>16.05</v>
      </c>
      <c r="G68" s="1">
        <v>0.47</v>
      </c>
      <c r="H68" s="1">
        <v>11.52</v>
      </c>
      <c r="I68" s="1">
        <v>17.989999999999998</v>
      </c>
      <c r="J68" s="1">
        <v>0.28000000000000003</v>
      </c>
      <c r="K68" s="1">
        <v>0</v>
      </c>
      <c r="L68" s="1">
        <v>0</v>
      </c>
      <c r="M68" s="1">
        <v>0</v>
      </c>
      <c r="N68" s="1">
        <v>99.679999999999993</v>
      </c>
      <c r="O68" s="1" t="s">
        <v>90</v>
      </c>
      <c r="P68" t="str" cm="1">
        <f t="array" ref="P68">_xlfn.IFS(A68=1,"Core",A68=2,"Rim",TRUE,"Mantle")</f>
        <v>Core</v>
      </c>
      <c r="Q68" s="1" t="s">
        <v>92</v>
      </c>
      <c r="R68" s="1">
        <v>1.9810000000000001</v>
      </c>
      <c r="S68" s="1">
        <v>8.0000000000000002E-3</v>
      </c>
      <c r="T68" s="1">
        <v>4.8000000000000001E-2</v>
      </c>
      <c r="U68" s="1">
        <v>8.0000000000000002E-3</v>
      </c>
      <c r="V68" s="1">
        <v>0</v>
      </c>
      <c r="W68" s="1">
        <v>0.51400000000000001</v>
      </c>
      <c r="X68" s="1">
        <v>1.4999999999999999E-2</v>
      </c>
      <c r="Y68" s="1">
        <v>0.65800000000000003</v>
      </c>
      <c r="Z68" s="1">
        <v>0.73899999999999999</v>
      </c>
      <c r="AA68" s="1">
        <v>2.1000000000000001E-2</v>
      </c>
      <c r="AB68" s="1">
        <v>0</v>
      </c>
      <c r="AC68" s="1">
        <v>3.9929999999999999</v>
      </c>
      <c r="AD68" s="1">
        <v>38.369678089304252</v>
      </c>
      <c r="AE68" s="1">
        <v>34.164070612668738</v>
      </c>
      <c r="AF68" s="1">
        <v>27.466251298027</v>
      </c>
      <c r="AG68" s="1">
        <v>56.143344709897605</v>
      </c>
      <c r="AH68" s="1">
        <v>0</v>
      </c>
      <c r="AI68" s="1">
        <v>0.46651090342679125</v>
      </c>
      <c r="AJ68" s="1">
        <v>0.38369678089304249</v>
      </c>
      <c r="AL68" s="1">
        <v>2.131579971609046</v>
      </c>
      <c r="AM68" s="1">
        <v>1359.498692354764</v>
      </c>
      <c r="AN68" s="1">
        <v>1382.167236328125</v>
      </c>
      <c r="AO68" s="1">
        <v>3.1935398578643799</v>
      </c>
      <c r="AP68" s="1">
        <v>1336.629638671875</v>
      </c>
      <c r="AQ68" s="1">
        <v>1401.5769431381959</v>
      </c>
      <c r="AR68" s="1">
        <v>1409.621640565801</v>
      </c>
      <c r="AS68" s="1">
        <v>1.7786939144134519</v>
      </c>
      <c r="AT68" s="1">
        <v>3.6114346397853301</v>
      </c>
      <c r="AU68" s="1">
        <v>4.6144620208449929</v>
      </c>
      <c r="AV68" s="1">
        <v>0</v>
      </c>
    </row>
    <row r="69" spans="1:48" s="1" customFormat="1" x14ac:dyDescent="0.3">
      <c r="A69" s="1">
        <v>1</v>
      </c>
      <c r="B69" s="1">
        <v>52.21</v>
      </c>
      <c r="C69" s="1">
        <v>0.22</v>
      </c>
      <c r="D69" s="1">
        <v>1</v>
      </c>
      <c r="E69" s="1">
        <v>0.28000000000000003</v>
      </c>
      <c r="F69" s="1">
        <v>16.52</v>
      </c>
      <c r="G69" s="1">
        <v>0.38</v>
      </c>
      <c r="H69" s="1">
        <v>11.74</v>
      </c>
      <c r="I69" s="1">
        <v>18.25</v>
      </c>
      <c r="J69" s="1">
        <v>0.27</v>
      </c>
      <c r="K69" s="1">
        <v>0.01</v>
      </c>
      <c r="L69" s="1">
        <v>0</v>
      </c>
      <c r="M69" s="1">
        <v>0.01</v>
      </c>
      <c r="N69" s="1">
        <v>100.96</v>
      </c>
      <c r="O69" s="1" t="s">
        <v>90</v>
      </c>
      <c r="P69" t="str" cm="1">
        <f t="array" ref="P69">_xlfn.IFS(A69=1,"Core",A69=2,"Rim",TRUE,"Mantle")</f>
        <v>Core</v>
      </c>
      <c r="Q69" s="1" t="s">
        <v>92</v>
      </c>
      <c r="R69" s="1">
        <v>1.9790000000000001</v>
      </c>
      <c r="S69" s="1">
        <v>6.0000000000000001E-3</v>
      </c>
      <c r="T69" s="1">
        <v>4.4999999999999998E-2</v>
      </c>
      <c r="U69" s="1">
        <v>8.0000000000000002E-3</v>
      </c>
      <c r="V69" s="1">
        <v>0</v>
      </c>
      <c r="W69" s="1">
        <v>0.52400000000000002</v>
      </c>
      <c r="X69" s="1">
        <v>1.2E-2</v>
      </c>
      <c r="Y69" s="1">
        <v>0.66300000000000003</v>
      </c>
      <c r="Z69" s="1">
        <v>0.74099999999999999</v>
      </c>
      <c r="AA69" s="1">
        <v>0.02</v>
      </c>
      <c r="AB69" s="1">
        <v>0</v>
      </c>
      <c r="AC69" s="1">
        <v>3.9990000000000001</v>
      </c>
      <c r="AD69" s="1">
        <v>38.19587628865979</v>
      </c>
      <c r="AE69" s="1">
        <v>34.175257731958759</v>
      </c>
      <c r="AF69" s="1">
        <v>27.628865979381441</v>
      </c>
      <c r="AG69" s="1">
        <v>55.85509688289806</v>
      </c>
      <c r="AH69" s="1">
        <v>0</v>
      </c>
      <c r="AI69" s="1">
        <v>0.46726804123711335</v>
      </c>
      <c r="AJ69" s="1">
        <v>0.38195876288659791</v>
      </c>
      <c r="AL69" s="1">
        <v>1.615786210890171</v>
      </c>
      <c r="AM69" s="1">
        <v>1364.006727870908</v>
      </c>
      <c r="AN69" s="1">
        <v>1380.150146484375</v>
      </c>
      <c r="AO69" s="1">
        <v>2.6550002098083501</v>
      </c>
      <c r="AP69" s="1">
        <v>1360.536987304688</v>
      </c>
      <c r="AQ69" s="1">
        <v>1395.5274166583361</v>
      </c>
      <c r="AR69" s="1">
        <v>1404.2838082065009</v>
      </c>
      <c r="AS69" s="1">
        <v>2.9560866355896001</v>
      </c>
      <c r="AT69" s="1">
        <v>2.9415431058664581</v>
      </c>
      <c r="AU69" s="1">
        <v>4.0338352092954501</v>
      </c>
      <c r="AV69" s="1">
        <v>0</v>
      </c>
    </row>
    <row r="70" spans="1:48" s="1" customFormat="1" x14ac:dyDescent="0.3">
      <c r="A70" s="1">
        <v>1</v>
      </c>
      <c r="B70" s="1">
        <v>51.67</v>
      </c>
      <c r="C70" s="1">
        <v>0.22</v>
      </c>
      <c r="D70" s="1">
        <v>1.03</v>
      </c>
      <c r="E70" s="1">
        <v>0.18</v>
      </c>
      <c r="F70" s="1">
        <v>16.48</v>
      </c>
      <c r="G70" s="1">
        <v>0.37</v>
      </c>
      <c r="H70" s="1">
        <v>11.71</v>
      </c>
      <c r="I70" s="1">
        <v>17.899999999999999</v>
      </c>
      <c r="J70" s="1">
        <v>0.28999999999999998</v>
      </c>
      <c r="K70" s="1">
        <v>0</v>
      </c>
      <c r="L70" s="1">
        <v>0</v>
      </c>
      <c r="M70" s="1">
        <v>0</v>
      </c>
      <c r="N70" s="1">
        <v>99.850000000000009</v>
      </c>
      <c r="O70" s="1" t="s">
        <v>90</v>
      </c>
      <c r="P70" t="str" cm="1">
        <f t="array" ref="P70">_xlfn.IFS(A70=1,"Core",A70=2,"Rim",TRUE,"Mantle")</f>
        <v>Core</v>
      </c>
      <c r="Q70" s="1" t="s">
        <v>92</v>
      </c>
      <c r="R70" s="1">
        <v>1.978</v>
      </c>
      <c r="S70" s="1">
        <v>6.0000000000000001E-3</v>
      </c>
      <c r="T70" s="1">
        <v>4.5999999999999999E-2</v>
      </c>
      <c r="U70" s="1">
        <v>5.0000000000000001E-3</v>
      </c>
      <c r="V70" s="1">
        <v>1E-3</v>
      </c>
      <c r="W70" s="1">
        <v>0.52700000000000002</v>
      </c>
      <c r="X70" s="1">
        <v>1.2E-2</v>
      </c>
      <c r="Y70" s="1">
        <v>0.66800000000000004</v>
      </c>
      <c r="Z70" s="1">
        <v>0.73399999999999999</v>
      </c>
      <c r="AA70" s="1">
        <v>2.1999999999999999E-2</v>
      </c>
      <c r="AB70" s="1">
        <v>0</v>
      </c>
      <c r="AC70" s="1">
        <v>4</v>
      </c>
      <c r="AD70" s="1">
        <v>37.796086508753859</v>
      </c>
      <c r="AE70" s="1">
        <v>34.397528321318234</v>
      </c>
      <c r="AF70" s="1">
        <v>27.806385169927911</v>
      </c>
      <c r="AG70" s="1">
        <v>55.852842809364546</v>
      </c>
      <c r="AH70" s="1">
        <v>0.18939393939393939</v>
      </c>
      <c r="AI70" s="1">
        <v>0.46704428424304839</v>
      </c>
      <c r="AJ70" s="1">
        <v>0.37796086508753857</v>
      </c>
      <c r="AL70" s="1">
        <v>1.942301004508415</v>
      </c>
      <c r="AM70" s="1">
        <v>1366.7887392448361</v>
      </c>
      <c r="AN70" s="1">
        <v>1371.408447265625</v>
      </c>
      <c r="AO70" s="1">
        <v>2.4727861881256099</v>
      </c>
      <c r="AP70" s="1">
        <v>1353.191284179688</v>
      </c>
      <c r="AQ70" s="1">
        <v>1398.5455019434951</v>
      </c>
      <c r="AR70" s="1">
        <v>1408.585688261142</v>
      </c>
      <c r="AS70" s="1">
        <v>2.5638246536254878</v>
      </c>
      <c r="AT70" s="1">
        <v>3.3742792882717372</v>
      </c>
      <c r="AU70" s="1">
        <v>4.6271187015860473</v>
      </c>
      <c r="AV70" s="1">
        <v>0</v>
      </c>
    </row>
    <row r="71" spans="1:48" s="1" customFormat="1" x14ac:dyDescent="0.3">
      <c r="A71" s="1">
        <v>1</v>
      </c>
      <c r="B71" s="1">
        <v>51.82</v>
      </c>
      <c r="C71" s="1">
        <v>0.24</v>
      </c>
      <c r="D71" s="1">
        <v>1.1000000000000001</v>
      </c>
      <c r="E71" s="1">
        <v>0.12</v>
      </c>
      <c r="F71" s="1">
        <v>16.559999999999999</v>
      </c>
      <c r="G71" s="1">
        <v>0.46</v>
      </c>
      <c r="H71" s="1">
        <v>11.71</v>
      </c>
      <c r="I71" s="1">
        <v>18.02</v>
      </c>
      <c r="J71" s="1">
        <v>0.28000000000000003</v>
      </c>
      <c r="K71" s="1">
        <v>0</v>
      </c>
      <c r="L71" s="1">
        <v>0</v>
      </c>
      <c r="M71" s="1">
        <v>0.01</v>
      </c>
      <c r="N71" s="1">
        <v>100.35000000000001</v>
      </c>
      <c r="O71" s="1" t="s">
        <v>90</v>
      </c>
      <c r="P71" t="str" cm="1">
        <f t="array" ref="P71">_xlfn.IFS(A71=1,"Core",A71=2,"Rim",TRUE,"Mantle")</f>
        <v>Core</v>
      </c>
      <c r="Q71" s="1" t="s">
        <v>92</v>
      </c>
      <c r="R71" s="1">
        <v>1.9750000000000001</v>
      </c>
      <c r="S71" s="1">
        <v>7.0000000000000001E-3</v>
      </c>
      <c r="T71" s="1">
        <v>4.9000000000000002E-2</v>
      </c>
      <c r="U71" s="1">
        <v>4.0000000000000001E-3</v>
      </c>
      <c r="V71" s="1">
        <v>3.0000000000000001E-3</v>
      </c>
      <c r="W71" s="1">
        <v>0.52500000000000002</v>
      </c>
      <c r="X71" s="1">
        <v>1.4999999999999999E-2</v>
      </c>
      <c r="Y71" s="1">
        <v>0.66500000000000004</v>
      </c>
      <c r="Z71" s="1">
        <v>0.73599999999999999</v>
      </c>
      <c r="AA71" s="1">
        <v>2.1000000000000001E-2</v>
      </c>
      <c r="AB71" s="1">
        <v>0</v>
      </c>
      <c r="AC71" s="1">
        <v>4</v>
      </c>
      <c r="AD71" s="1">
        <v>37.860082304526742</v>
      </c>
      <c r="AE71" s="1">
        <v>34.207818930041142</v>
      </c>
      <c r="AF71" s="1">
        <v>27.932098765432094</v>
      </c>
      <c r="AG71" s="1">
        <v>55.741827326068744</v>
      </c>
      <c r="AH71" s="1">
        <v>0.56818181818181823</v>
      </c>
      <c r="AI71" s="1">
        <v>0.46862139917695467</v>
      </c>
      <c r="AJ71" s="1">
        <v>0.37860082304526743</v>
      </c>
      <c r="AL71" s="1">
        <v>1.852180880930298</v>
      </c>
      <c r="AM71" s="1">
        <v>1357.2023495943049</v>
      </c>
      <c r="AN71" s="1">
        <v>1366.53076171875</v>
      </c>
      <c r="AO71" s="1">
        <v>2.237850427627563</v>
      </c>
      <c r="AP71" s="1">
        <v>1329.512329101562</v>
      </c>
      <c r="AQ71" s="1">
        <v>1397.657614360206</v>
      </c>
      <c r="AR71" s="1">
        <v>1406.6862433071301</v>
      </c>
      <c r="AS71" s="1">
        <v>2.3571844100952148</v>
      </c>
      <c r="AT71" s="1">
        <v>3.3344505067298091</v>
      </c>
      <c r="AU71" s="1">
        <v>4.4615236916641141</v>
      </c>
      <c r="AV71" s="1">
        <v>0</v>
      </c>
    </row>
    <row r="72" spans="1:48" s="1" customFormat="1" x14ac:dyDescent="0.3">
      <c r="A72" s="1">
        <v>1</v>
      </c>
      <c r="B72" s="1">
        <v>51.47</v>
      </c>
      <c r="C72" s="1">
        <v>0.28999999999999998</v>
      </c>
      <c r="D72" s="1">
        <v>1.24</v>
      </c>
      <c r="E72" s="1">
        <v>0.16</v>
      </c>
      <c r="F72" s="1">
        <v>16.21</v>
      </c>
      <c r="G72" s="1">
        <v>0.42</v>
      </c>
      <c r="H72" s="1">
        <v>11.36</v>
      </c>
      <c r="I72" s="1">
        <v>17.77</v>
      </c>
      <c r="J72" s="1">
        <v>0.28999999999999998</v>
      </c>
      <c r="K72" s="1">
        <v>0</v>
      </c>
      <c r="L72" s="1">
        <v>0</v>
      </c>
      <c r="M72" s="1">
        <v>0</v>
      </c>
      <c r="N72" s="1">
        <v>99.25</v>
      </c>
      <c r="O72" s="1" t="s">
        <v>90</v>
      </c>
      <c r="P72" t="str" cm="1">
        <f t="array" ref="P72">_xlfn.IFS(A72=1,"Core",A72=2,"Rim",TRUE,"Mantle")</f>
        <v>Core</v>
      </c>
      <c r="Q72" s="1" t="s">
        <v>92</v>
      </c>
      <c r="R72" s="1">
        <v>1.9810000000000001</v>
      </c>
      <c r="S72" s="1">
        <v>8.0000000000000002E-3</v>
      </c>
      <c r="T72" s="1">
        <v>5.6000000000000001E-2</v>
      </c>
      <c r="U72" s="1">
        <v>5.0000000000000001E-3</v>
      </c>
      <c r="V72" s="1">
        <v>0</v>
      </c>
      <c r="W72" s="1">
        <v>0.52200000000000002</v>
      </c>
      <c r="X72" s="1">
        <v>1.4E-2</v>
      </c>
      <c r="Y72" s="1">
        <v>0.65100000000000002</v>
      </c>
      <c r="Z72" s="1">
        <v>0.73299999999999998</v>
      </c>
      <c r="AA72" s="1">
        <v>2.1999999999999999E-2</v>
      </c>
      <c r="AB72" s="1">
        <v>0</v>
      </c>
      <c r="AC72" s="1">
        <v>3.9910000000000001</v>
      </c>
      <c r="AD72" s="1">
        <v>38.177083333333343</v>
      </c>
      <c r="AE72" s="1">
        <v>33.906250000000007</v>
      </c>
      <c r="AF72" s="1">
        <v>27.916666666666668</v>
      </c>
      <c r="AG72" s="1">
        <v>55.498721227621488</v>
      </c>
      <c r="AH72" s="1">
        <v>0</v>
      </c>
      <c r="AI72" s="1">
        <v>0.47005208333333337</v>
      </c>
      <c r="AJ72" s="1">
        <v>0.38177083333333345</v>
      </c>
      <c r="AL72" s="1">
        <v>2.6978009090472028</v>
      </c>
      <c r="AM72" s="1">
        <v>1365.6405897410129</v>
      </c>
      <c r="AN72" s="1">
        <v>1368.085205078125</v>
      </c>
      <c r="AO72" s="1">
        <v>2.8830351829528809</v>
      </c>
      <c r="AP72" s="1">
        <v>1344.232421875</v>
      </c>
      <c r="AQ72" s="1">
        <v>1407.689914815619</v>
      </c>
      <c r="AR72" s="1">
        <v>1414.433066333409</v>
      </c>
      <c r="AS72" s="1">
        <v>2.418990850448608</v>
      </c>
      <c r="AT72" s="1">
        <v>4.5143871863228924</v>
      </c>
      <c r="AU72" s="1">
        <v>5.3558098262209306</v>
      </c>
      <c r="AV72" s="1">
        <v>0</v>
      </c>
    </row>
    <row r="73" spans="1:48" s="1" customFormat="1" x14ac:dyDescent="0.3">
      <c r="A73" s="1">
        <v>1</v>
      </c>
      <c r="B73" s="1">
        <v>51.31</v>
      </c>
      <c r="C73" s="1">
        <v>0.28000000000000003</v>
      </c>
      <c r="D73" s="1">
        <v>1.1299999999999999</v>
      </c>
      <c r="E73" s="1">
        <v>7.0000000000000007E-2</v>
      </c>
      <c r="F73" s="1">
        <v>16.5</v>
      </c>
      <c r="G73" s="1">
        <v>0.43</v>
      </c>
      <c r="H73" s="1">
        <v>11.28</v>
      </c>
      <c r="I73" s="1">
        <v>17.850000000000001</v>
      </c>
      <c r="J73" s="1">
        <v>0.26</v>
      </c>
      <c r="K73" s="1">
        <v>0</v>
      </c>
      <c r="L73" s="1">
        <v>0</v>
      </c>
      <c r="M73" s="1">
        <v>0</v>
      </c>
      <c r="N73" s="1">
        <v>99.200000000000031</v>
      </c>
      <c r="O73" s="1" t="s">
        <v>90</v>
      </c>
      <c r="P73" t="str" cm="1">
        <f t="array" ref="P73">_xlfn.IFS(A73=1,"Core",A73=2,"Rim",TRUE,"Mantle")</f>
        <v>Core</v>
      </c>
      <c r="Q73" s="1" t="s">
        <v>92</v>
      </c>
      <c r="R73" s="1">
        <v>1.98</v>
      </c>
      <c r="S73" s="1">
        <v>8.0000000000000002E-3</v>
      </c>
      <c r="T73" s="1">
        <v>5.0999999999999997E-2</v>
      </c>
      <c r="U73" s="1">
        <v>2E-3</v>
      </c>
      <c r="V73" s="1">
        <v>0</v>
      </c>
      <c r="W73" s="1">
        <v>0.53300000000000003</v>
      </c>
      <c r="X73" s="1">
        <v>1.4E-2</v>
      </c>
      <c r="Y73" s="1">
        <v>0.64900000000000002</v>
      </c>
      <c r="Z73" s="1">
        <v>0.73799999999999999</v>
      </c>
      <c r="AA73" s="1">
        <v>1.9E-2</v>
      </c>
      <c r="AB73" s="1">
        <v>0</v>
      </c>
      <c r="AC73" s="1">
        <v>3.9950000000000001</v>
      </c>
      <c r="AD73" s="1">
        <v>38.15925542916235</v>
      </c>
      <c r="AE73" s="1">
        <v>33.55739400206825</v>
      </c>
      <c r="AF73" s="1">
        <v>28.283350568769389</v>
      </c>
      <c r="AG73" s="1">
        <v>54.906937394247045</v>
      </c>
      <c r="AH73" s="1">
        <v>0</v>
      </c>
      <c r="AI73" s="1">
        <v>0.47362978283350565</v>
      </c>
      <c r="AJ73" s="1">
        <v>0.38159255429162348</v>
      </c>
      <c r="AL73" s="1">
        <v>2.0655349295537739</v>
      </c>
      <c r="AM73" s="1">
        <v>1358.189072321675</v>
      </c>
      <c r="AN73" s="1">
        <v>1363.60302734375</v>
      </c>
      <c r="AO73" s="1">
        <v>1.83200466632843</v>
      </c>
      <c r="AP73" s="1">
        <v>1327.474731445312</v>
      </c>
      <c r="AQ73" s="1">
        <v>1399.3440485536919</v>
      </c>
      <c r="AR73" s="1">
        <v>1406.534696733826</v>
      </c>
      <c r="AS73" s="1">
        <v>2.3150289058685298</v>
      </c>
      <c r="AT73" s="1">
        <v>3.7897482458233749</v>
      </c>
      <c r="AU73" s="1">
        <v>4.6886380951628794</v>
      </c>
      <c r="AV73" s="1">
        <v>0</v>
      </c>
    </row>
    <row r="74" spans="1:48" s="1" customFormat="1" x14ac:dyDescent="0.3">
      <c r="A74" s="1">
        <v>1</v>
      </c>
      <c r="B74" s="1">
        <v>51.66</v>
      </c>
      <c r="C74" s="1">
        <v>0.27</v>
      </c>
      <c r="D74" s="1">
        <v>1.03</v>
      </c>
      <c r="E74" s="1">
        <v>0.3</v>
      </c>
      <c r="F74" s="1">
        <v>16.579999999999998</v>
      </c>
      <c r="G74" s="1">
        <v>0.43</v>
      </c>
      <c r="H74" s="1">
        <v>11.32</v>
      </c>
      <c r="I74" s="1">
        <v>17.89</v>
      </c>
      <c r="J74" s="1">
        <v>0.24</v>
      </c>
      <c r="K74" s="1">
        <v>0.01</v>
      </c>
      <c r="L74" s="1">
        <v>0</v>
      </c>
      <c r="M74" s="1">
        <v>0.05</v>
      </c>
      <c r="N74" s="1">
        <v>99.870000000000019</v>
      </c>
      <c r="O74" s="1" t="s">
        <v>90</v>
      </c>
      <c r="P74" t="str" cm="1">
        <f t="array" ref="P74">_xlfn.IFS(A74=1,"Core",A74=2,"Rim",TRUE,"Mantle")</f>
        <v>Core</v>
      </c>
      <c r="Q74" s="1" t="s">
        <v>92</v>
      </c>
      <c r="R74" s="1">
        <v>1.982</v>
      </c>
      <c r="S74" s="1">
        <v>8.0000000000000002E-3</v>
      </c>
      <c r="T74" s="1">
        <v>4.7E-2</v>
      </c>
      <c r="U74" s="1">
        <v>8.9999999999999993E-3</v>
      </c>
      <c r="V74" s="1">
        <v>0</v>
      </c>
      <c r="W74" s="1">
        <v>0.53200000000000003</v>
      </c>
      <c r="X74" s="1">
        <v>1.4E-2</v>
      </c>
      <c r="Y74" s="1">
        <v>0.64700000000000002</v>
      </c>
      <c r="Z74" s="1">
        <v>0.73499999999999999</v>
      </c>
      <c r="AA74" s="1">
        <v>1.7999999999999999E-2</v>
      </c>
      <c r="AB74" s="1">
        <v>0</v>
      </c>
      <c r="AC74" s="1">
        <v>3.992</v>
      </c>
      <c r="AD74" s="1">
        <v>38.122406639004154</v>
      </c>
      <c r="AE74" s="1">
        <v>33.558091286307054</v>
      </c>
      <c r="AF74" s="1">
        <v>28.319502074688796</v>
      </c>
      <c r="AG74" s="1">
        <v>54.877014418999153</v>
      </c>
      <c r="AH74" s="1">
        <v>0</v>
      </c>
      <c r="AI74" s="1">
        <v>0.4738070539419087</v>
      </c>
      <c r="AJ74" s="1">
        <v>0.38122406639004153</v>
      </c>
      <c r="AL74" s="1">
        <v>1.828822948231547</v>
      </c>
      <c r="AM74" s="1">
        <v>1357.862686936473</v>
      </c>
      <c r="AN74" s="1">
        <v>1364.2744140625</v>
      </c>
      <c r="AO74" s="1">
        <v>2.629000186920166</v>
      </c>
      <c r="AP74" s="1">
        <v>1345.465576171875</v>
      </c>
      <c r="AQ74" s="1">
        <v>1397.0605722358359</v>
      </c>
      <c r="AR74" s="1">
        <v>1402.584016105249</v>
      </c>
      <c r="AS74" s="1">
        <v>2.3954296112060551</v>
      </c>
      <c r="AT74" s="1">
        <v>3.401999179269751</v>
      </c>
      <c r="AU74" s="1">
        <v>4.092070411640492</v>
      </c>
      <c r="AV74" s="1">
        <v>0</v>
      </c>
    </row>
    <row r="75" spans="1:48" s="1" customFormat="1" x14ac:dyDescent="0.3">
      <c r="A75" s="1">
        <v>1</v>
      </c>
      <c r="B75" s="1">
        <v>51.6</v>
      </c>
      <c r="C75" s="1">
        <v>0.3</v>
      </c>
      <c r="D75" s="1">
        <v>1.22</v>
      </c>
      <c r="E75" s="1">
        <v>0.15</v>
      </c>
      <c r="F75" s="1">
        <v>16.72</v>
      </c>
      <c r="G75" s="1">
        <v>0.43</v>
      </c>
      <c r="H75" s="1">
        <v>11.41</v>
      </c>
      <c r="I75" s="1">
        <v>18.02</v>
      </c>
      <c r="J75" s="1">
        <v>0.28000000000000003</v>
      </c>
      <c r="K75" s="1">
        <v>0</v>
      </c>
      <c r="L75" s="1">
        <v>0</v>
      </c>
      <c r="M75" s="1">
        <v>7.0000000000000007E-2</v>
      </c>
      <c r="N75" s="1">
        <v>100.28999999999999</v>
      </c>
      <c r="O75" s="1" t="s">
        <v>90</v>
      </c>
      <c r="P75" t="str" cm="1">
        <f t="array" ref="P75">_xlfn.IFS(A75=1,"Core",A75=2,"Rim",TRUE,"Mantle")</f>
        <v>Core</v>
      </c>
      <c r="Q75" s="1" t="s">
        <v>92</v>
      </c>
      <c r="R75" s="1">
        <v>1.9730000000000001</v>
      </c>
      <c r="S75" s="1">
        <v>8.9999999999999993E-3</v>
      </c>
      <c r="T75" s="1">
        <v>5.5E-2</v>
      </c>
      <c r="U75" s="1">
        <v>5.0000000000000001E-3</v>
      </c>
      <c r="V75" s="1">
        <v>0</v>
      </c>
      <c r="W75" s="1">
        <v>0.53500000000000003</v>
      </c>
      <c r="X75" s="1">
        <v>1.4E-2</v>
      </c>
      <c r="Y75" s="1">
        <v>0.65</v>
      </c>
      <c r="Z75" s="1">
        <v>0.73799999999999999</v>
      </c>
      <c r="AA75" s="1">
        <v>2.1000000000000001E-2</v>
      </c>
      <c r="AB75" s="1">
        <v>0</v>
      </c>
      <c r="AC75" s="1">
        <v>3.9990000000000001</v>
      </c>
      <c r="AD75" s="1">
        <v>38.100154878678367</v>
      </c>
      <c r="AE75" s="1">
        <v>33.557046979865774</v>
      </c>
      <c r="AF75" s="1">
        <v>28.342798141455859</v>
      </c>
      <c r="AG75" s="1">
        <v>54.852320675105481</v>
      </c>
      <c r="AH75" s="1">
        <v>0</v>
      </c>
      <c r="AI75" s="1">
        <v>0.47392875580795046</v>
      </c>
      <c r="AJ75" s="1">
        <v>0.38100154878678366</v>
      </c>
      <c r="AL75" s="1">
        <v>1.993808551338645</v>
      </c>
      <c r="AM75" s="1">
        <v>1357.3648827681191</v>
      </c>
      <c r="AN75" s="1">
        <v>1369.846435546875</v>
      </c>
      <c r="AO75" s="1">
        <v>2.831218957901001</v>
      </c>
      <c r="AP75" s="1">
        <v>1341.267822265625</v>
      </c>
      <c r="AQ75" s="1">
        <v>1396.9471572927889</v>
      </c>
      <c r="AR75" s="1">
        <v>1404.799508108498</v>
      </c>
      <c r="AS75" s="1">
        <v>2.125686883926392</v>
      </c>
      <c r="AT75" s="1">
        <v>3.6148717134460639</v>
      </c>
      <c r="AU75" s="1">
        <v>4.5971810604886567</v>
      </c>
      <c r="AV75" s="1">
        <v>0</v>
      </c>
    </row>
    <row r="76" spans="1:48" s="1" customFormat="1" x14ac:dyDescent="0.3">
      <c r="A76" s="1">
        <v>1</v>
      </c>
      <c r="B76" s="1">
        <v>51.28</v>
      </c>
      <c r="C76" s="1">
        <v>0.32</v>
      </c>
      <c r="D76" s="1">
        <v>1.28</v>
      </c>
      <c r="E76" s="1">
        <v>0.17</v>
      </c>
      <c r="F76" s="1">
        <v>16.34</v>
      </c>
      <c r="G76" s="1">
        <v>0.47</v>
      </c>
      <c r="H76" s="1">
        <v>11.11</v>
      </c>
      <c r="I76" s="1">
        <v>18.09</v>
      </c>
      <c r="J76" s="1">
        <v>0.28000000000000003</v>
      </c>
      <c r="K76" s="1">
        <v>0</v>
      </c>
      <c r="L76" s="1">
        <v>0</v>
      </c>
      <c r="M76" s="1">
        <v>0.02</v>
      </c>
      <c r="N76" s="1">
        <v>99.44</v>
      </c>
      <c r="O76" s="1" t="s">
        <v>90</v>
      </c>
      <c r="P76" t="str" cm="1">
        <f t="array" ref="P76">_xlfn.IFS(A76=1,"Core",A76=2,"Rim",TRUE,"Mantle")</f>
        <v>Core</v>
      </c>
      <c r="Q76" s="1" t="s">
        <v>92</v>
      </c>
      <c r="R76" s="1">
        <v>1.9750000000000001</v>
      </c>
      <c r="S76" s="1">
        <v>8.9999999999999993E-3</v>
      </c>
      <c r="T76" s="1">
        <v>5.8000000000000003E-2</v>
      </c>
      <c r="U76" s="1">
        <v>5.0000000000000001E-3</v>
      </c>
      <c r="V76" s="1">
        <v>0</v>
      </c>
      <c r="W76" s="1">
        <v>0.52600000000000002</v>
      </c>
      <c r="X76" s="1">
        <v>1.4999999999999999E-2</v>
      </c>
      <c r="Y76" s="1">
        <v>0.63800000000000001</v>
      </c>
      <c r="Z76" s="1">
        <v>0.747</v>
      </c>
      <c r="AA76" s="1">
        <v>2.1000000000000001E-2</v>
      </c>
      <c r="AB76" s="1">
        <v>0</v>
      </c>
      <c r="AC76" s="1">
        <v>3.9940000000000002</v>
      </c>
      <c r="AD76" s="1">
        <v>38.78504672897197</v>
      </c>
      <c r="AE76" s="1">
        <v>33.125649013499483</v>
      </c>
      <c r="AF76" s="1">
        <v>28.089304257528564</v>
      </c>
      <c r="AG76" s="1">
        <v>54.81099656357388</v>
      </c>
      <c r="AH76" s="1">
        <v>0</v>
      </c>
      <c r="AI76" s="1">
        <v>0.4748182762201455</v>
      </c>
      <c r="AJ76" s="1">
        <v>0.38785046728971972</v>
      </c>
      <c r="AL76" s="1">
        <v>2.220883353742011</v>
      </c>
      <c r="AM76" s="1">
        <v>1354.3917216537809</v>
      </c>
      <c r="AN76" s="1">
        <v>1379.530639648438</v>
      </c>
      <c r="AO76" s="1">
        <v>3.635146856307983</v>
      </c>
      <c r="AP76" s="1">
        <v>1337.3720703125</v>
      </c>
      <c r="AQ76" s="1">
        <v>1399.906096202147</v>
      </c>
      <c r="AR76" s="1">
        <v>1406.905195568851</v>
      </c>
      <c r="AS76" s="1">
        <v>2.0727493762969971</v>
      </c>
      <c r="AT76" s="1">
        <v>3.9161665788374189</v>
      </c>
      <c r="AU76" s="1">
        <v>4.7913920310336966</v>
      </c>
      <c r="AV76" s="1">
        <v>0</v>
      </c>
    </row>
    <row r="77" spans="1:48" s="1" customFormat="1" x14ac:dyDescent="0.3">
      <c r="A77" s="1">
        <v>1</v>
      </c>
      <c r="B77" s="1">
        <v>51.61</v>
      </c>
      <c r="C77" s="1">
        <v>0.35</v>
      </c>
      <c r="D77" s="1">
        <v>1.21</v>
      </c>
      <c r="E77" s="1">
        <v>0.15</v>
      </c>
      <c r="F77" s="1">
        <v>16.739999999999998</v>
      </c>
      <c r="G77" s="1">
        <v>0.44</v>
      </c>
      <c r="H77" s="1">
        <v>11.38</v>
      </c>
      <c r="I77" s="1">
        <v>18.05</v>
      </c>
      <c r="J77" s="1">
        <v>0.28999999999999998</v>
      </c>
      <c r="K77" s="1">
        <v>0</v>
      </c>
      <c r="L77" s="1">
        <v>0</v>
      </c>
      <c r="M77" s="1">
        <v>0</v>
      </c>
      <c r="N77" s="1">
        <v>100.28</v>
      </c>
      <c r="O77" s="1" t="s">
        <v>90</v>
      </c>
      <c r="P77" t="str" cm="1">
        <f t="array" ref="P77">_xlfn.IFS(A77=1,"Core",A77=2,"Rim",TRUE,"Mantle")</f>
        <v>Core</v>
      </c>
      <c r="Q77" s="1" t="s">
        <v>92</v>
      </c>
      <c r="R77" s="1">
        <v>1.972</v>
      </c>
      <c r="S77" s="1">
        <v>0.01</v>
      </c>
      <c r="T77" s="1">
        <v>5.5E-2</v>
      </c>
      <c r="U77" s="1">
        <v>5.0000000000000001E-3</v>
      </c>
      <c r="V77" s="1">
        <v>0</v>
      </c>
      <c r="W77" s="1">
        <v>0.53500000000000003</v>
      </c>
      <c r="X77" s="1">
        <v>1.4E-2</v>
      </c>
      <c r="Y77" s="1">
        <v>0.64800000000000002</v>
      </c>
      <c r="Z77" s="1">
        <v>0.73899999999999999</v>
      </c>
      <c r="AA77" s="1">
        <v>2.1000000000000001E-2</v>
      </c>
      <c r="AB77" s="1">
        <v>0</v>
      </c>
      <c r="AC77" s="1">
        <v>3.9990000000000001</v>
      </c>
      <c r="AD77" s="1">
        <v>38.171487603305785</v>
      </c>
      <c r="AE77" s="1">
        <v>33.471074380165284</v>
      </c>
      <c r="AF77" s="1">
        <v>28.357438016528924</v>
      </c>
      <c r="AG77" s="1">
        <v>54.775993237531694</v>
      </c>
      <c r="AH77" s="1">
        <v>0</v>
      </c>
      <c r="AI77" s="1">
        <v>0.47443181818181818</v>
      </c>
      <c r="AJ77" s="1">
        <v>0.38171487603305787</v>
      </c>
      <c r="AL77" s="1">
        <v>1.9846581858122749</v>
      </c>
      <c r="AM77" s="1">
        <v>1356.034289754208</v>
      </c>
      <c r="AN77" s="1">
        <v>1370.020385742188</v>
      </c>
      <c r="AO77" s="1">
        <v>3.0908908843994141</v>
      </c>
      <c r="AP77" s="1">
        <v>1340.332153320312</v>
      </c>
      <c r="AQ77" s="1">
        <v>1394.713908014056</v>
      </c>
      <c r="AR77" s="1">
        <v>1403.1737076909069</v>
      </c>
      <c r="AS77" s="1">
        <v>2.3651714324951172</v>
      </c>
      <c r="AT77" s="1">
        <v>3.4999106698392102</v>
      </c>
      <c r="AU77" s="1">
        <v>4.5592076075010688</v>
      </c>
      <c r="AV77" s="1">
        <v>0</v>
      </c>
    </row>
    <row r="78" spans="1:48" s="1" customFormat="1" x14ac:dyDescent="0.3">
      <c r="A78" s="1">
        <v>1</v>
      </c>
      <c r="B78" s="1">
        <v>51.8</v>
      </c>
      <c r="C78" s="1">
        <v>0.24</v>
      </c>
      <c r="D78" s="1">
        <v>1.1299999999999999</v>
      </c>
      <c r="E78" s="1">
        <v>0.14000000000000001</v>
      </c>
      <c r="F78" s="1">
        <v>17.12</v>
      </c>
      <c r="G78" s="1">
        <v>0.43</v>
      </c>
      <c r="H78" s="1">
        <v>11.54</v>
      </c>
      <c r="I78" s="1">
        <v>17.97</v>
      </c>
      <c r="J78" s="1">
        <v>0.27</v>
      </c>
      <c r="K78" s="1">
        <v>0</v>
      </c>
      <c r="L78" s="1">
        <v>0</v>
      </c>
      <c r="M78" s="1">
        <v>0.01</v>
      </c>
      <c r="N78" s="1">
        <v>100.7</v>
      </c>
      <c r="O78" s="1" t="s">
        <v>90</v>
      </c>
      <c r="P78" t="str" cm="1">
        <f t="array" ref="P78">_xlfn.IFS(A78=1,"Core",A78=2,"Rim",TRUE,"Mantle")</f>
        <v>Core</v>
      </c>
      <c r="Q78" s="1" t="s">
        <v>92</v>
      </c>
      <c r="R78" s="1">
        <v>1.972</v>
      </c>
      <c r="S78" s="1">
        <v>7.0000000000000001E-3</v>
      </c>
      <c r="T78" s="1">
        <v>5.0999999999999997E-2</v>
      </c>
      <c r="U78" s="1">
        <v>4.0000000000000001E-3</v>
      </c>
      <c r="V78" s="1">
        <v>8.0000000000000002E-3</v>
      </c>
      <c r="W78" s="1">
        <v>0.53700000000000003</v>
      </c>
      <c r="X78" s="1">
        <v>1.4E-2</v>
      </c>
      <c r="Y78" s="1">
        <v>0.65500000000000003</v>
      </c>
      <c r="Z78" s="1">
        <v>0.73299999999999998</v>
      </c>
      <c r="AA78" s="1">
        <v>0.02</v>
      </c>
      <c r="AB78" s="1">
        <v>0</v>
      </c>
      <c r="AC78" s="1">
        <v>4</v>
      </c>
      <c r="AD78" s="1">
        <v>37.647663071391882</v>
      </c>
      <c r="AE78" s="1">
        <v>33.641499743194657</v>
      </c>
      <c r="AF78" s="1">
        <v>28.710837185413457</v>
      </c>
      <c r="AG78" s="1">
        <v>54.583333333333329</v>
      </c>
      <c r="AH78" s="1">
        <v>1.4678899082568806</v>
      </c>
      <c r="AI78" s="1">
        <v>0.47534668721109397</v>
      </c>
      <c r="AJ78" s="1">
        <v>0.37647663071391885</v>
      </c>
      <c r="AL78" s="1">
        <v>1.723015022584782</v>
      </c>
      <c r="AM78" s="1">
        <v>1355.583520228211</v>
      </c>
      <c r="AN78" s="1">
        <v>1365.6201171875</v>
      </c>
      <c r="AO78" s="1">
        <v>2.5235671997070308</v>
      </c>
      <c r="AP78" s="1">
        <v>1337.652221679688</v>
      </c>
      <c r="AQ78" s="1">
        <v>1393.3584342140259</v>
      </c>
      <c r="AR78" s="1">
        <v>1402.3241025642051</v>
      </c>
      <c r="AS78" s="1">
        <v>2.2572867870330811</v>
      </c>
      <c r="AT78" s="1">
        <v>3.232602601570306</v>
      </c>
      <c r="AU78" s="1">
        <v>4.3546141737066772</v>
      </c>
      <c r="AV78" s="1">
        <v>0</v>
      </c>
    </row>
    <row r="79" spans="1:48" s="1" customFormat="1" x14ac:dyDescent="0.3">
      <c r="A79" s="1">
        <v>1</v>
      </c>
      <c r="B79" s="1">
        <v>51.47</v>
      </c>
      <c r="C79" s="1">
        <v>0.28000000000000003</v>
      </c>
      <c r="D79" s="1">
        <v>1.22</v>
      </c>
      <c r="E79" s="1">
        <v>0.1</v>
      </c>
      <c r="F79" s="1">
        <v>16.989999999999998</v>
      </c>
      <c r="G79" s="1">
        <v>0.38</v>
      </c>
      <c r="H79" s="1">
        <v>11.28</v>
      </c>
      <c r="I79" s="1">
        <v>17.98</v>
      </c>
      <c r="J79" s="1">
        <v>0.27</v>
      </c>
      <c r="K79" s="1">
        <v>0</v>
      </c>
      <c r="L79" s="1">
        <v>0</v>
      </c>
      <c r="M79" s="1">
        <v>0.01</v>
      </c>
      <c r="N79" s="1">
        <v>100.05</v>
      </c>
      <c r="O79" s="1" t="s">
        <v>90</v>
      </c>
      <c r="P79" t="str" cm="1">
        <f t="array" ref="P79">_xlfn.IFS(A79=1,"Core",A79=2,"Rim",TRUE,"Mantle")</f>
        <v>Core</v>
      </c>
      <c r="Q79" s="1" t="s">
        <v>92</v>
      </c>
      <c r="R79" s="1">
        <v>1.9730000000000001</v>
      </c>
      <c r="S79" s="1">
        <v>8.0000000000000002E-3</v>
      </c>
      <c r="T79" s="1">
        <v>5.5E-2</v>
      </c>
      <c r="U79" s="1">
        <v>3.0000000000000001E-3</v>
      </c>
      <c r="V79" s="1">
        <v>0</v>
      </c>
      <c r="W79" s="1">
        <v>0.54500000000000004</v>
      </c>
      <c r="X79" s="1">
        <v>1.2E-2</v>
      </c>
      <c r="Y79" s="1">
        <v>0.64400000000000002</v>
      </c>
      <c r="Z79" s="1">
        <v>0.73899999999999999</v>
      </c>
      <c r="AA79" s="1">
        <v>0.02</v>
      </c>
      <c r="AB79" s="1">
        <v>0</v>
      </c>
      <c r="AC79" s="1">
        <v>4</v>
      </c>
      <c r="AD79" s="1">
        <v>38.092783505154642</v>
      </c>
      <c r="AE79" s="1">
        <v>33.19587628865979</v>
      </c>
      <c r="AF79" s="1">
        <v>28.711340206185564</v>
      </c>
      <c r="AG79" s="1">
        <v>54.163162321278385</v>
      </c>
      <c r="AH79" s="1">
        <v>0</v>
      </c>
      <c r="AI79" s="1">
        <v>0.47757731958762883</v>
      </c>
      <c r="AJ79" s="1">
        <v>0.38092783505154643</v>
      </c>
      <c r="AL79" s="1">
        <v>1.9171452214596769</v>
      </c>
      <c r="AM79" s="1">
        <v>1359.174063025838</v>
      </c>
      <c r="AN79" s="1">
        <v>1360.376586914062</v>
      </c>
      <c r="AO79" s="1">
        <v>2.246437788009644</v>
      </c>
      <c r="AP79" s="1">
        <v>1343.79248046875</v>
      </c>
      <c r="AQ79" s="1">
        <v>1395.2590994012801</v>
      </c>
      <c r="AR79" s="1">
        <v>1403.0421168352791</v>
      </c>
      <c r="AS79" s="1">
        <v>2.592675924301147</v>
      </c>
      <c r="AT79" s="1">
        <v>3.6267870945903269</v>
      </c>
      <c r="AU79" s="1">
        <v>4.6016674320862432</v>
      </c>
      <c r="AV79" s="1">
        <v>0</v>
      </c>
    </row>
    <row r="80" spans="1:48" s="1" customFormat="1" x14ac:dyDescent="0.3">
      <c r="A80" s="1">
        <v>1</v>
      </c>
      <c r="B80" s="1">
        <v>51.08</v>
      </c>
      <c r="C80" s="1">
        <v>0.34</v>
      </c>
      <c r="D80" s="1">
        <v>1.27</v>
      </c>
      <c r="E80" s="1">
        <v>0.1</v>
      </c>
      <c r="F80" s="1">
        <v>16.920000000000002</v>
      </c>
      <c r="G80" s="1">
        <v>0.39</v>
      </c>
      <c r="H80" s="1">
        <v>10.98</v>
      </c>
      <c r="I80" s="1">
        <v>18.02</v>
      </c>
      <c r="J80" s="1">
        <v>0.3</v>
      </c>
      <c r="K80" s="1">
        <v>0.01</v>
      </c>
      <c r="L80" s="1">
        <v>0</v>
      </c>
      <c r="M80" s="1">
        <v>0.06</v>
      </c>
      <c r="N80" s="1">
        <v>99.550000000000011</v>
      </c>
      <c r="O80" s="1" t="s">
        <v>90</v>
      </c>
      <c r="P80" t="str" cm="1">
        <f t="array" ref="P80">_xlfn.IFS(A80=1,"Core",A80=2,"Rim",TRUE,"Mantle")</f>
        <v>Core</v>
      </c>
      <c r="Q80" s="1" t="s">
        <v>92</v>
      </c>
      <c r="R80" s="1">
        <v>1.9710000000000001</v>
      </c>
      <c r="S80" s="1">
        <v>0.01</v>
      </c>
      <c r="T80" s="1">
        <v>5.8000000000000003E-2</v>
      </c>
      <c r="U80" s="1">
        <v>3.0000000000000001E-3</v>
      </c>
      <c r="V80" s="1">
        <v>0</v>
      </c>
      <c r="W80" s="1">
        <v>0.54600000000000004</v>
      </c>
      <c r="X80" s="1">
        <v>1.2999999999999999E-2</v>
      </c>
      <c r="Y80" s="1">
        <v>0.63100000000000001</v>
      </c>
      <c r="Z80" s="1">
        <v>0.745</v>
      </c>
      <c r="AA80" s="1">
        <v>2.1999999999999999E-2</v>
      </c>
      <c r="AB80" s="1">
        <v>0</v>
      </c>
      <c r="AC80" s="1">
        <v>4</v>
      </c>
      <c r="AD80" s="1">
        <v>38.501291989664075</v>
      </c>
      <c r="AE80" s="1">
        <v>32.609819121447025</v>
      </c>
      <c r="AF80" s="1">
        <v>28.888888888888893</v>
      </c>
      <c r="AG80" s="1">
        <v>53.610875106202208</v>
      </c>
      <c r="AH80" s="1">
        <v>0</v>
      </c>
      <c r="AI80" s="1">
        <v>0.4813953488372093</v>
      </c>
      <c r="AJ80" s="1">
        <v>0.38501291989664077</v>
      </c>
      <c r="AL80" s="1">
        <v>2.1313535781862849</v>
      </c>
      <c r="AM80" s="1">
        <v>1357.579871568478</v>
      </c>
      <c r="AN80" s="1">
        <v>1352.65771484375</v>
      </c>
      <c r="AO80" s="1">
        <v>3.3626995086669922</v>
      </c>
      <c r="AP80" s="1">
        <v>1339.095458984375</v>
      </c>
      <c r="AQ80" s="1">
        <v>1393.523163491991</v>
      </c>
      <c r="AR80" s="1">
        <v>1400.773587511281</v>
      </c>
      <c r="AS80" s="1">
        <v>3.2635161876678471</v>
      </c>
      <c r="AT80" s="1">
        <v>3.7422304862657261</v>
      </c>
      <c r="AU80" s="1">
        <v>4.6521315379350767</v>
      </c>
      <c r="AV80" s="1">
        <v>0</v>
      </c>
    </row>
    <row r="81" spans="1:48" s="1" customFormat="1" x14ac:dyDescent="0.3">
      <c r="A81" s="1">
        <v>1</v>
      </c>
      <c r="B81" s="1">
        <v>51.7</v>
      </c>
      <c r="C81" s="1">
        <v>0.35</v>
      </c>
      <c r="D81" s="1">
        <v>1.39</v>
      </c>
      <c r="E81" s="1">
        <v>0.11</v>
      </c>
      <c r="F81" s="1">
        <v>17.38</v>
      </c>
      <c r="G81" s="1">
        <v>0.44</v>
      </c>
      <c r="H81" s="1">
        <v>11.03</v>
      </c>
      <c r="I81" s="1">
        <v>18.21</v>
      </c>
      <c r="J81" s="1">
        <v>0.28000000000000003</v>
      </c>
      <c r="K81" s="1">
        <v>0.01</v>
      </c>
      <c r="L81" s="1">
        <v>0</v>
      </c>
      <c r="M81" s="1">
        <v>0.01</v>
      </c>
      <c r="N81" s="1">
        <v>100.92</v>
      </c>
      <c r="O81" s="1" t="s">
        <v>90</v>
      </c>
      <c r="P81" t="str" cm="1">
        <f t="array" ref="P81">_xlfn.IFS(A81=1,"Core",A81=2,"Rim",TRUE,"Mantle")</f>
        <v>Core</v>
      </c>
      <c r="Q81" s="1" t="s">
        <v>92</v>
      </c>
      <c r="R81" s="1">
        <v>1.968</v>
      </c>
      <c r="S81" s="1">
        <v>0.01</v>
      </c>
      <c r="T81" s="1">
        <v>6.2E-2</v>
      </c>
      <c r="U81" s="1">
        <v>3.0000000000000001E-3</v>
      </c>
      <c r="V81" s="1">
        <v>0</v>
      </c>
      <c r="W81" s="1">
        <v>0.55300000000000005</v>
      </c>
      <c r="X81" s="1">
        <v>1.4E-2</v>
      </c>
      <c r="Y81" s="1">
        <v>0.626</v>
      </c>
      <c r="Z81" s="1">
        <v>0.74299999999999999</v>
      </c>
      <c r="AA81" s="1">
        <v>2.1000000000000001E-2</v>
      </c>
      <c r="AB81" s="1">
        <v>0</v>
      </c>
      <c r="AC81" s="1">
        <v>4</v>
      </c>
      <c r="AD81" s="1">
        <v>38.378099173553714</v>
      </c>
      <c r="AE81" s="1">
        <v>32.334710743801651</v>
      </c>
      <c r="AF81" s="1">
        <v>29.287190082644631</v>
      </c>
      <c r="AG81" s="1">
        <v>53.095843935538589</v>
      </c>
      <c r="AH81" s="1">
        <v>0</v>
      </c>
      <c r="AI81" s="1">
        <v>0.48476239669421489</v>
      </c>
      <c r="AJ81" s="1">
        <v>0.38378099173553715</v>
      </c>
      <c r="AL81" s="1">
        <v>2.0378373654100912</v>
      </c>
      <c r="AM81" s="1">
        <v>1350.7259750043991</v>
      </c>
      <c r="AN81" s="1">
        <v>1351.675170898438</v>
      </c>
      <c r="AO81" s="1">
        <v>3.678845882415771</v>
      </c>
      <c r="AP81" s="1">
        <v>1327.358642578125</v>
      </c>
      <c r="AQ81" s="1">
        <v>1392.841058578497</v>
      </c>
      <c r="AR81" s="1">
        <v>1398.3776095499991</v>
      </c>
      <c r="AS81" s="1">
        <v>2.868658304214478</v>
      </c>
      <c r="AT81" s="1">
        <v>3.8035824617813891</v>
      </c>
      <c r="AU81" s="1">
        <v>4.4989830080776736</v>
      </c>
      <c r="AV81" s="1">
        <v>0</v>
      </c>
    </row>
    <row r="82" spans="1:48" s="1" customFormat="1" x14ac:dyDescent="0.3">
      <c r="A82" s="1">
        <v>1</v>
      </c>
      <c r="B82" s="1">
        <v>51.34</v>
      </c>
      <c r="C82" s="1">
        <v>0.37</v>
      </c>
      <c r="D82" s="1">
        <v>1.42</v>
      </c>
      <c r="E82" s="1">
        <v>0.06</v>
      </c>
      <c r="F82" s="1">
        <v>17.54</v>
      </c>
      <c r="G82" s="1">
        <v>0.46</v>
      </c>
      <c r="H82" s="1">
        <v>11.09</v>
      </c>
      <c r="I82" s="1">
        <v>18.010000000000002</v>
      </c>
      <c r="J82" s="1">
        <v>0.27</v>
      </c>
      <c r="K82" s="1">
        <v>0</v>
      </c>
      <c r="L82" s="1">
        <v>0</v>
      </c>
      <c r="M82" s="1">
        <v>0.02</v>
      </c>
      <c r="N82" s="1">
        <v>100.61</v>
      </c>
      <c r="O82" s="1" t="s">
        <v>90</v>
      </c>
      <c r="P82" t="str" cm="1">
        <f t="array" ref="P82">_xlfn.IFS(A82=1,"Core",A82=2,"Rim",TRUE,"Mantle")</f>
        <v>Core</v>
      </c>
      <c r="Q82" s="1" t="s">
        <v>92</v>
      </c>
      <c r="R82" s="1">
        <v>1.9610000000000001</v>
      </c>
      <c r="S82" s="1">
        <v>1.0999999999999999E-2</v>
      </c>
      <c r="T82" s="1">
        <v>6.4000000000000001E-2</v>
      </c>
      <c r="U82" s="1">
        <v>2E-3</v>
      </c>
      <c r="V82" s="1">
        <v>1.2E-2</v>
      </c>
      <c r="W82" s="1">
        <v>0.54800000000000004</v>
      </c>
      <c r="X82" s="1">
        <v>1.4999999999999999E-2</v>
      </c>
      <c r="Y82" s="1">
        <v>0.63100000000000001</v>
      </c>
      <c r="Z82" s="1">
        <v>0.73699999999999999</v>
      </c>
      <c r="AA82" s="1">
        <v>0.02</v>
      </c>
      <c r="AB82" s="1">
        <v>0</v>
      </c>
      <c r="AC82" s="1">
        <v>4</v>
      </c>
      <c r="AD82" s="1">
        <v>37.931034482758619</v>
      </c>
      <c r="AE82" s="1">
        <v>32.47555326814205</v>
      </c>
      <c r="AF82" s="1">
        <v>29.593412249099334</v>
      </c>
      <c r="AG82" s="1">
        <v>52.980688497061294</v>
      </c>
      <c r="AH82" s="1">
        <v>2.1428571428571423</v>
      </c>
      <c r="AI82" s="1">
        <v>0.48558929490478642</v>
      </c>
      <c r="AJ82" s="1">
        <v>0.37931034482758619</v>
      </c>
      <c r="AL82" s="1">
        <v>1.797579064783775</v>
      </c>
      <c r="AM82" s="1">
        <v>1346.1690457317791</v>
      </c>
      <c r="AN82" s="1">
        <v>1351.18017578125</v>
      </c>
      <c r="AO82" s="1">
        <v>2.9967763423919682</v>
      </c>
      <c r="AP82" s="1">
        <v>1321.583129882812</v>
      </c>
      <c r="AQ82" s="1">
        <v>1389.243221915307</v>
      </c>
      <c r="AR82" s="1">
        <v>1395.9423474918301</v>
      </c>
      <c r="AS82" s="1">
        <v>2.8277909755706792</v>
      </c>
      <c r="AT82" s="1">
        <v>3.539036396877691</v>
      </c>
      <c r="AU82" s="1">
        <v>4.3813617806678744</v>
      </c>
      <c r="AV82" s="1">
        <v>0</v>
      </c>
    </row>
    <row r="83" spans="1:48" s="1" customFormat="1" x14ac:dyDescent="0.3">
      <c r="A83" s="1">
        <v>1</v>
      </c>
      <c r="B83" s="1">
        <v>51.79</v>
      </c>
      <c r="C83" s="1">
        <v>0.31</v>
      </c>
      <c r="D83" s="1">
        <v>1.27</v>
      </c>
      <c r="E83" s="1">
        <v>0.06</v>
      </c>
      <c r="F83" s="1">
        <v>17.41</v>
      </c>
      <c r="G83" s="1">
        <v>0.44</v>
      </c>
      <c r="H83" s="1">
        <v>10.97</v>
      </c>
      <c r="I83" s="1">
        <v>18.03</v>
      </c>
      <c r="J83" s="1">
        <v>0.26</v>
      </c>
      <c r="K83" s="1">
        <v>0</v>
      </c>
      <c r="L83" s="1">
        <v>0</v>
      </c>
      <c r="M83" s="1">
        <v>0</v>
      </c>
      <c r="N83" s="1">
        <v>100.66000000000001</v>
      </c>
      <c r="O83" s="1" t="s">
        <v>90</v>
      </c>
      <c r="P83" t="str" cm="1">
        <f t="array" ref="P83">_xlfn.IFS(A83=1,"Core",A83=2,"Rim",TRUE,"Mantle")</f>
        <v>Core</v>
      </c>
      <c r="Q83" s="1" t="s">
        <v>92</v>
      </c>
      <c r="R83" s="1">
        <v>1.9770000000000001</v>
      </c>
      <c r="S83" s="1">
        <v>8.9999999999999993E-3</v>
      </c>
      <c r="T83" s="1">
        <v>5.7000000000000002E-2</v>
      </c>
      <c r="U83" s="1">
        <v>2E-3</v>
      </c>
      <c r="V83" s="1">
        <v>0</v>
      </c>
      <c r="W83" s="1">
        <v>0.55600000000000005</v>
      </c>
      <c r="X83" s="1">
        <v>1.4E-2</v>
      </c>
      <c r="Y83" s="1">
        <v>0.624</v>
      </c>
      <c r="Z83" s="1">
        <v>0.73699999999999999</v>
      </c>
      <c r="AA83" s="1">
        <v>1.9E-2</v>
      </c>
      <c r="AB83" s="1">
        <v>0</v>
      </c>
      <c r="AC83" s="1">
        <v>3.9950000000000001</v>
      </c>
      <c r="AD83" s="1">
        <v>38.166752977731747</v>
      </c>
      <c r="AE83" s="1">
        <v>32.314862765406524</v>
      </c>
      <c r="AF83" s="1">
        <v>29.518384256861737</v>
      </c>
      <c r="AG83" s="1">
        <v>52.881355932203384</v>
      </c>
      <c r="AH83" s="1">
        <v>0</v>
      </c>
      <c r="AI83" s="1">
        <v>0.48601760745727607</v>
      </c>
      <c r="AJ83" s="1">
        <v>0.38166752977731749</v>
      </c>
      <c r="AL83" s="1">
        <v>2.18522921288988</v>
      </c>
      <c r="AM83" s="1">
        <v>1352.21595133543</v>
      </c>
      <c r="AN83" s="1">
        <v>1356.911254882812</v>
      </c>
      <c r="AO83" s="1">
        <v>2.4438357353210449</v>
      </c>
      <c r="AP83" s="1">
        <v>1323.95458984375</v>
      </c>
      <c r="AQ83" s="1">
        <v>1395.931060711107</v>
      </c>
      <c r="AR83" s="1">
        <v>1402.2243859553801</v>
      </c>
      <c r="AS83" s="1">
        <v>2.2610645294189449</v>
      </c>
      <c r="AT83" s="1">
        <v>4.0647062684893172</v>
      </c>
      <c r="AU83" s="1">
        <v>4.8545865003507718</v>
      </c>
      <c r="AV83" s="1">
        <v>0</v>
      </c>
    </row>
    <row r="84" spans="1:48" s="1" customFormat="1" x14ac:dyDescent="0.3">
      <c r="A84" s="1">
        <v>1</v>
      </c>
      <c r="B84" s="1">
        <v>51.25</v>
      </c>
      <c r="C84" s="1">
        <v>0.36</v>
      </c>
      <c r="D84" s="1">
        <v>1.47</v>
      </c>
      <c r="E84" s="1">
        <v>0.13</v>
      </c>
      <c r="F84" s="1">
        <v>17.16</v>
      </c>
      <c r="G84" s="1">
        <v>0.47</v>
      </c>
      <c r="H84" s="1">
        <v>10.62</v>
      </c>
      <c r="I84" s="1">
        <v>17.86</v>
      </c>
      <c r="J84" s="1">
        <v>0.23</v>
      </c>
      <c r="K84" s="1">
        <v>0</v>
      </c>
      <c r="L84" s="1">
        <v>0</v>
      </c>
      <c r="M84" s="1">
        <v>0.03</v>
      </c>
      <c r="N84" s="1">
        <v>99.67</v>
      </c>
      <c r="O84" s="1" t="s">
        <v>90</v>
      </c>
      <c r="P84" t="str" cm="1">
        <f t="array" ref="P84">_xlfn.IFS(A84=1,"Core",A84=2,"Rim",TRUE,"Mantle")</f>
        <v>Core</v>
      </c>
      <c r="Q84" s="1" t="s">
        <v>92</v>
      </c>
      <c r="R84" s="1">
        <v>1.9750000000000001</v>
      </c>
      <c r="S84" s="1">
        <v>0.01</v>
      </c>
      <c r="T84" s="1">
        <v>6.7000000000000004E-2</v>
      </c>
      <c r="U84" s="1">
        <v>4.0000000000000001E-3</v>
      </c>
      <c r="V84" s="1">
        <v>0</v>
      </c>
      <c r="W84" s="1">
        <v>0.55300000000000005</v>
      </c>
      <c r="X84" s="1">
        <v>1.4999999999999999E-2</v>
      </c>
      <c r="Y84" s="1">
        <v>0.61</v>
      </c>
      <c r="Z84" s="1">
        <v>0.73699999999999999</v>
      </c>
      <c r="AA84" s="1">
        <v>1.7000000000000001E-2</v>
      </c>
      <c r="AB84" s="1">
        <v>0</v>
      </c>
      <c r="AC84" s="1">
        <v>3.988</v>
      </c>
      <c r="AD84" s="1">
        <v>38.485639686684074</v>
      </c>
      <c r="AE84" s="1">
        <v>31.853785900783294</v>
      </c>
      <c r="AF84" s="1">
        <v>29.660574412532643</v>
      </c>
      <c r="AG84" s="1">
        <v>52.450558899398104</v>
      </c>
      <c r="AH84" s="1">
        <v>0</v>
      </c>
      <c r="AI84" s="1">
        <v>0.48903394255874677</v>
      </c>
      <c r="AJ84" s="1">
        <v>0.38485639686684076</v>
      </c>
      <c r="AL84" s="1">
        <v>2.3640410399451781</v>
      </c>
      <c r="AM84" s="1">
        <v>1347.9132373451141</v>
      </c>
      <c r="AN84" s="1">
        <v>1374.048217773438</v>
      </c>
      <c r="AO84" s="1">
        <v>3.5248856544494629</v>
      </c>
      <c r="AP84" s="1">
        <v>1333.750244140625</v>
      </c>
      <c r="AQ84" s="1">
        <v>1399.104735064207</v>
      </c>
      <c r="AR84" s="1">
        <v>1402.602722897193</v>
      </c>
      <c r="AS84" s="1">
        <v>1.992851257324219</v>
      </c>
      <c r="AT84" s="1">
        <v>4.4866114676779034</v>
      </c>
      <c r="AU84" s="1">
        <v>4.9257056297131756</v>
      </c>
      <c r="AV84" s="1">
        <v>0</v>
      </c>
    </row>
    <row r="85" spans="1:48" s="1" customFormat="1" x14ac:dyDescent="0.3">
      <c r="A85" s="1">
        <v>2</v>
      </c>
      <c r="B85" s="1">
        <v>50.77</v>
      </c>
      <c r="C85" s="1">
        <v>0.37</v>
      </c>
      <c r="D85" s="1">
        <v>1.42</v>
      </c>
      <c r="E85" s="1">
        <v>7.0000000000000007E-2</v>
      </c>
      <c r="F85" s="1">
        <v>17.690000000000001</v>
      </c>
      <c r="G85" s="1">
        <v>0.4</v>
      </c>
      <c r="H85" s="1">
        <v>10.51</v>
      </c>
      <c r="I85" s="1">
        <v>17.95</v>
      </c>
      <c r="J85" s="1">
        <v>0.26</v>
      </c>
      <c r="K85" s="1">
        <v>0</v>
      </c>
      <c r="L85" s="1">
        <v>0</v>
      </c>
      <c r="M85" s="1">
        <v>0.05</v>
      </c>
      <c r="N85" s="1">
        <v>99.560000000000031</v>
      </c>
      <c r="O85" s="1" t="s">
        <v>90</v>
      </c>
      <c r="P85" t="str" cm="1">
        <f t="array" ref="P85">_xlfn.IFS(A85=1,"Core",A85=2,"Rim",TRUE,"Mantle")</f>
        <v>Rim</v>
      </c>
      <c r="Q85" s="1" t="s">
        <v>92</v>
      </c>
      <c r="R85" s="1">
        <v>1.966</v>
      </c>
      <c r="S85" s="1">
        <v>1.0999999999999999E-2</v>
      </c>
      <c r="T85" s="1">
        <v>6.5000000000000002E-2</v>
      </c>
      <c r="U85" s="1">
        <v>2E-3</v>
      </c>
      <c r="V85" s="1">
        <v>0</v>
      </c>
      <c r="W85" s="1">
        <v>0.57299999999999995</v>
      </c>
      <c r="X85" s="1">
        <v>1.2999999999999999E-2</v>
      </c>
      <c r="Y85" s="1">
        <v>0.60599999999999998</v>
      </c>
      <c r="Z85" s="1">
        <v>0.745</v>
      </c>
      <c r="AA85" s="1">
        <v>0.02</v>
      </c>
      <c r="AB85" s="1">
        <v>0</v>
      </c>
      <c r="AC85" s="1">
        <v>4</v>
      </c>
      <c r="AD85" s="1">
        <v>38.461538461538467</v>
      </c>
      <c r="AE85" s="1">
        <v>31.285493030459477</v>
      </c>
      <c r="AF85" s="1">
        <v>30.25296850800207</v>
      </c>
      <c r="AG85" s="1">
        <v>51.399491094147592</v>
      </c>
      <c r="AH85" s="1">
        <v>0</v>
      </c>
      <c r="AI85" s="1">
        <v>0.49483737738771305</v>
      </c>
      <c r="AJ85" s="1">
        <v>0.38461538461538469</v>
      </c>
      <c r="AL85" s="1">
        <v>1.908384595438029</v>
      </c>
      <c r="AM85" s="1">
        <v>1347.4052434894729</v>
      </c>
      <c r="AN85" s="1">
        <v>1365.6875</v>
      </c>
      <c r="AO85" s="1">
        <v>4.0033044815063477</v>
      </c>
      <c r="AP85" s="1">
        <v>1335.140380859375</v>
      </c>
      <c r="AQ85" s="1">
        <v>1387.8380534559001</v>
      </c>
      <c r="AR85" s="1">
        <v>1394.134618612107</v>
      </c>
      <c r="AS85" s="1">
        <v>2.9684419631958008</v>
      </c>
      <c r="AT85" s="1">
        <v>3.788432283902694</v>
      </c>
      <c r="AU85" s="1">
        <v>4.582074176683351</v>
      </c>
      <c r="AV85" s="1">
        <v>0</v>
      </c>
    </row>
    <row r="86" spans="1:48" s="1" customFormat="1" x14ac:dyDescent="0.3">
      <c r="A86" s="1">
        <v>2</v>
      </c>
      <c r="B86" s="1">
        <v>51.01</v>
      </c>
      <c r="C86" s="1">
        <v>0.43</v>
      </c>
      <c r="D86" s="1">
        <v>1.55</v>
      </c>
      <c r="E86" s="1">
        <v>7.0000000000000007E-2</v>
      </c>
      <c r="F86" s="1">
        <v>17.350000000000001</v>
      </c>
      <c r="G86" s="1">
        <v>0.48</v>
      </c>
      <c r="H86" s="1">
        <v>10.24</v>
      </c>
      <c r="I86" s="1">
        <v>17.93</v>
      </c>
      <c r="J86" s="1">
        <v>0.28000000000000003</v>
      </c>
      <c r="K86" s="1">
        <v>0.02</v>
      </c>
      <c r="L86" s="1">
        <v>0</v>
      </c>
      <c r="M86" s="1">
        <v>0</v>
      </c>
      <c r="N86" s="1">
        <v>99.4</v>
      </c>
      <c r="O86" s="1" t="s">
        <v>90</v>
      </c>
      <c r="P86" t="str" cm="1">
        <f t="array" ref="P86">_xlfn.IFS(A86=1,"Core",A86=2,"Rim",TRUE,"Mantle")</f>
        <v>Rim</v>
      </c>
      <c r="Q86" s="1" t="s">
        <v>92</v>
      </c>
      <c r="R86" s="1">
        <v>1.972</v>
      </c>
      <c r="S86" s="1">
        <v>1.2999999999999999E-2</v>
      </c>
      <c r="T86" s="1">
        <v>7.0999999999999994E-2</v>
      </c>
      <c r="U86" s="1">
        <v>2E-3</v>
      </c>
      <c r="V86" s="1">
        <v>0</v>
      </c>
      <c r="W86" s="1">
        <v>0.56100000000000005</v>
      </c>
      <c r="X86" s="1">
        <v>1.6E-2</v>
      </c>
      <c r="Y86" s="1">
        <v>0.59</v>
      </c>
      <c r="Z86" s="1">
        <v>0.74299999999999999</v>
      </c>
      <c r="AA86" s="1">
        <v>2.1000000000000001E-2</v>
      </c>
      <c r="AB86" s="1">
        <v>1E-3</v>
      </c>
      <c r="AC86" s="1">
        <v>3.99</v>
      </c>
      <c r="AD86" s="1">
        <v>38.900523560209436</v>
      </c>
      <c r="AE86" s="1">
        <v>30.890052356020941</v>
      </c>
      <c r="AF86" s="1">
        <v>30.209424083769637</v>
      </c>
      <c r="AG86" s="1">
        <v>51.259774109470023</v>
      </c>
      <c r="AH86" s="1">
        <v>0</v>
      </c>
      <c r="AI86" s="1">
        <v>0.49659685863874359</v>
      </c>
      <c r="AJ86" s="1">
        <v>0.38900523560209438</v>
      </c>
      <c r="AL86" s="1">
        <v>2.7952453857605311</v>
      </c>
      <c r="AM86" s="1">
        <v>1346.305127373344</v>
      </c>
      <c r="AN86" s="1">
        <v>1342.272216796875</v>
      </c>
      <c r="AO86" s="1">
        <v>4.7629451751708984</v>
      </c>
      <c r="AP86" s="1">
        <v>1302.0966796875</v>
      </c>
      <c r="AQ86" s="1">
        <v>1397.29553858657</v>
      </c>
      <c r="AR86" s="1">
        <v>1400.0493083797139</v>
      </c>
      <c r="AS86" s="1">
        <v>3.3000938892364502</v>
      </c>
      <c r="AT86" s="1">
        <v>4.8297521749414054</v>
      </c>
      <c r="AU86" s="1">
        <v>5.176550232139995</v>
      </c>
      <c r="AV86" s="1">
        <v>0</v>
      </c>
    </row>
    <row r="87" spans="1:48" s="1" customFormat="1" x14ac:dyDescent="0.3">
      <c r="A87" s="1">
        <v>2</v>
      </c>
      <c r="B87" s="1">
        <v>50.99</v>
      </c>
      <c r="C87" s="1">
        <v>0.3</v>
      </c>
      <c r="D87" s="1">
        <v>1.42</v>
      </c>
      <c r="E87" s="1">
        <v>7.0000000000000007E-2</v>
      </c>
      <c r="F87" s="1">
        <v>18.059999999999999</v>
      </c>
      <c r="G87" s="1">
        <v>0.42</v>
      </c>
      <c r="H87" s="1">
        <v>10.64</v>
      </c>
      <c r="I87" s="1">
        <v>18.04</v>
      </c>
      <c r="J87" s="1">
        <v>0.28000000000000003</v>
      </c>
      <c r="K87" s="1">
        <v>0</v>
      </c>
      <c r="L87" s="1">
        <v>0</v>
      </c>
      <c r="M87" s="1">
        <v>0</v>
      </c>
      <c r="N87" s="1">
        <v>100.22</v>
      </c>
      <c r="O87" s="1" t="s">
        <v>90</v>
      </c>
      <c r="P87" t="str" cm="1">
        <f t="array" ref="P87">_xlfn.IFS(A87=1,"Core",A87=2,"Rim",TRUE,"Mantle")</f>
        <v>Rim</v>
      </c>
      <c r="Q87" s="1" t="s">
        <v>92</v>
      </c>
      <c r="R87" s="1">
        <v>1.9590000000000001</v>
      </c>
      <c r="S87" s="1">
        <v>8.9999999999999993E-3</v>
      </c>
      <c r="T87" s="1">
        <v>6.4000000000000001E-2</v>
      </c>
      <c r="U87" s="1">
        <v>2E-3</v>
      </c>
      <c r="V87" s="1">
        <v>0.02</v>
      </c>
      <c r="W87" s="1">
        <v>0.56000000000000005</v>
      </c>
      <c r="X87" s="1">
        <v>1.4E-2</v>
      </c>
      <c r="Y87" s="1">
        <v>0.60899999999999999</v>
      </c>
      <c r="Z87" s="1">
        <v>0.74199999999999999</v>
      </c>
      <c r="AA87" s="1">
        <v>2.1000000000000001E-2</v>
      </c>
      <c r="AB87" s="1">
        <v>0</v>
      </c>
      <c r="AC87" s="1">
        <v>4</v>
      </c>
      <c r="AD87" s="1">
        <v>38.149100257069399</v>
      </c>
      <c r="AE87" s="1">
        <v>31.311053984575832</v>
      </c>
      <c r="AF87" s="1">
        <v>30.539845758354755</v>
      </c>
      <c r="AG87" s="1">
        <v>51.219512195121951</v>
      </c>
      <c r="AH87" s="1">
        <v>3.4482758620689653</v>
      </c>
      <c r="AI87" s="1">
        <v>0.49614395886889456</v>
      </c>
      <c r="AJ87" s="1">
        <v>0.38149100257069402</v>
      </c>
      <c r="AL87" s="1">
        <v>1.838387267714598</v>
      </c>
      <c r="AM87" s="1">
        <v>1345.1788015795389</v>
      </c>
      <c r="AN87" s="1">
        <v>1362.615234375</v>
      </c>
      <c r="AO87" s="1">
        <v>3.6633634567260742</v>
      </c>
      <c r="AP87" s="1">
        <v>1327.185546875</v>
      </c>
      <c r="AQ87" s="1">
        <v>1385.854486945077</v>
      </c>
      <c r="AR87" s="1">
        <v>1393.601343111606</v>
      </c>
      <c r="AS87" s="1">
        <v>2.9068624973297119</v>
      </c>
      <c r="AT87" s="1">
        <v>3.586354192699218</v>
      </c>
      <c r="AU87" s="1">
        <v>4.5630639906589394</v>
      </c>
      <c r="AV87" s="1">
        <v>0</v>
      </c>
    </row>
    <row r="88" spans="1:48" s="1" customFormat="1" x14ac:dyDescent="0.3">
      <c r="A88" s="1">
        <v>2</v>
      </c>
      <c r="B88" s="1">
        <v>51.08</v>
      </c>
      <c r="C88" s="1">
        <v>0.36</v>
      </c>
      <c r="D88" s="1">
        <v>1.43</v>
      </c>
      <c r="E88" s="1">
        <v>0.01</v>
      </c>
      <c r="F88" s="1">
        <v>18.3</v>
      </c>
      <c r="G88" s="1">
        <v>0.5</v>
      </c>
      <c r="H88" s="1">
        <v>10.79</v>
      </c>
      <c r="I88" s="1">
        <v>17.93</v>
      </c>
      <c r="J88" s="1">
        <v>0.24</v>
      </c>
      <c r="K88" s="1">
        <v>0</v>
      </c>
      <c r="L88" s="1">
        <v>0</v>
      </c>
      <c r="M88" s="1">
        <v>0</v>
      </c>
      <c r="N88" s="1">
        <v>100.71999999999998</v>
      </c>
      <c r="O88" s="1" t="s">
        <v>90</v>
      </c>
      <c r="P88" t="str" cm="1">
        <f t="array" ref="P88">_xlfn.IFS(A88=1,"Core",A88=2,"Rim",TRUE,"Mantle")</f>
        <v>Rim</v>
      </c>
      <c r="Q88" s="1" t="s">
        <v>92</v>
      </c>
      <c r="R88" s="1">
        <v>1.9550000000000001</v>
      </c>
      <c r="S88" s="1">
        <v>0.01</v>
      </c>
      <c r="T88" s="1">
        <v>6.5000000000000002E-2</v>
      </c>
      <c r="U88" s="1">
        <v>0</v>
      </c>
      <c r="V88" s="1">
        <v>2.3E-2</v>
      </c>
      <c r="W88" s="1">
        <v>0.56299999999999994</v>
      </c>
      <c r="X88" s="1">
        <v>1.6E-2</v>
      </c>
      <c r="Y88" s="1">
        <v>0.61499999999999999</v>
      </c>
      <c r="Z88" s="1">
        <v>0.73499999999999999</v>
      </c>
      <c r="AA88" s="1">
        <v>1.7999999999999999E-2</v>
      </c>
      <c r="AB88" s="1">
        <v>0</v>
      </c>
      <c r="AC88" s="1">
        <v>4</v>
      </c>
      <c r="AD88" s="1">
        <v>37.653688524590173</v>
      </c>
      <c r="AE88" s="1">
        <v>31.506147540983608</v>
      </c>
      <c r="AF88" s="1">
        <v>30.840163934426236</v>
      </c>
      <c r="AG88" s="1">
        <v>51.207327227310579</v>
      </c>
      <c r="AH88" s="1">
        <v>3.9249146757679183</v>
      </c>
      <c r="AI88" s="1">
        <v>0.49667008196721318</v>
      </c>
      <c r="AJ88" s="1">
        <v>0.37653688524590173</v>
      </c>
      <c r="AL88" s="1">
        <v>1.3967201125251729</v>
      </c>
      <c r="AM88" s="1">
        <v>1334.509205562227</v>
      </c>
      <c r="AN88" s="1">
        <v>1334.948608398438</v>
      </c>
      <c r="AO88" s="1">
        <v>2.9945473670959468</v>
      </c>
      <c r="AP88" s="1">
        <v>1279.377807617188</v>
      </c>
      <c r="AQ88" s="1">
        <v>1380.750055570539</v>
      </c>
      <c r="AR88" s="1">
        <v>1387.1460530559909</v>
      </c>
      <c r="AS88" s="1">
        <v>2.6904044151306148</v>
      </c>
      <c r="AT88" s="1">
        <v>3.121438762047092</v>
      </c>
      <c r="AU88" s="1">
        <v>3.9286622261786381</v>
      </c>
      <c r="AV88" s="1">
        <v>0</v>
      </c>
    </row>
    <row r="89" spans="1:48" s="1" customFormat="1" x14ac:dyDescent="0.3">
      <c r="A89" s="1">
        <v>2</v>
      </c>
      <c r="B89" s="1">
        <v>51.29</v>
      </c>
      <c r="C89" s="1">
        <v>0.34</v>
      </c>
      <c r="D89" s="1">
        <v>1.35</v>
      </c>
      <c r="E89" s="1">
        <v>0.08</v>
      </c>
      <c r="F89" s="1">
        <v>17.75</v>
      </c>
      <c r="G89" s="1">
        <v>0.44</v>
      </c>
      <c r="H89" s="1">
        <v>10.43</v>
      </c>
      <c r="I89" s="1">
        <v>17.87</v>
      </c>
      <c r="J89" s="1">
        <v>0.28000000000000003</v>
      </c>
      <c r="K89" s="1">
        <v>0.01</v>
      </c>
      <c r="L89" s="1">
        <v>0</v>
      </c>
      <c r="M89" s="1">
        <v>0.03</v>
      </c>
      <c r="N89" s="1">
        <v>99.920000000000016</v>
      </c>
      <c r="O89" s="1" t="s">
        <v>90</v>
      </c>
      <c r="P89" t="str" cm="1">
        <f t="array" ref="P89">_xlfn.IFS(A89=1,"Core",A89=2,"Rim",TRUE,"Mantle")</f>
        <v>Rim</v>
      </c>
      <c r="Q89" s="1" t="s">
        <v>92</v>
      </c>
      <c r="R89" s="1">
        <v>1.976</v>
      </c>
      <c r="S89" s="1">
        <v>0.01</v>
      </c>
      <c r="T89" s="1">
        <v>6.0999999999999999E-2</v>
      </c>
      <c r="U89" s="1">
        <v>2E-3</v>
      </c>
      <c r="V89" s="1">
        <v>0</v>
      </c>
      <c r="W89" s="1">
        <v>0.57199999999999995</v>
      </c>
      <c r="X89" s="1">
        <v>1.4E-2</v>
      </c>
      <c r="Y89" s="1">
        <v>0.59899999999999998</v>
      </c>
      <c r="Z89" s="1">
        <v>0.73799999999999999</v>
      </c>
      <c r="AA89" s="1">
        <v>2.1000000000000001E-2</v>
      </c>
      <c r="AB89" s="1">
        <v>0</v>
      </c>
      <c r="AC89" s="1">
        <v>3.9929999999999999</v>
      </c>
      <c r="AD89" s="1">
        <v>38.377535101404057</v>
      </c>
      <c r="AE89" s="1">
        <v>31.149245969838795</v>
      </c>
      <c r="AF89" s="1">
        <v>30.473218928757152</v>
      </c>
      <c r="AG89" s="1">
        <v>51.152860802732711</v>
      </c>
      <c r="AH89" s="1">
        <v>0</v>
      </c>
      <c r="AI89" s="1">
        <v>0.4966198647945918</v>
      </c>
      <c r="AJ89" s="1">
        <v>0.38377535101404059</v>
      </c>
      <c r="AL89" s="1">
        <v>2.5876339516779052</v>
      </c>
      <c r="AM89" s="1">
        <v>1349.846029090726</v>
      </c>
      <c r="AN89" s="1">
        <v>1353.334228515625</v>
      </c>
      <c r="AO89" s="1">
        <v>3.714979887008667</v>
      </c>
      <c r="AP89" s="1">
        <v>1315.74755859375</v>
      </c>
      <c r="AQ89" s="1">
        <v>1394.9727218378951</v>
      </c>
      <c r="AR89" s="1">
        <v>1400.1429699702139</v>
      </c>
      <c r="AS89" s="1">
        <v>2.786418199539185</v>
      </c>
      <c r="AT89" s="1">
        <v>4.5193829925065074</v>
      </c>
      <c r="AU89" s="1">
        <v>5.170435921329144</v>
      </c>
      <c r="AV89" s="1">
        <v>0</v>
      </c>
    </row>
    <row r="90" spans="1:48" s="1" customFormat="1" x14ac:dyDescent="0.3">
      <c r="A90" s="1">
        <v>2</v>
      </c>
      <c r="B90" s="1">
        <v>51.43</v>
      </c>
      <c r="C90" s="1">
        <v>0.35</v>
      </c>
      <c r="D90" s="1">
        <v>1.39</v>
      </c>
      <c r="E90" s="1">
        <v>0.01</v>
      </c>
      <c r="F90" s="1">
        <v>18.25</v>
      </c>
      <c r="G90" s="1">
        <v>0.42</v>
      </c>
      <c r="H90" s="1">
        <v>10.56</v>
      </c>
      <c r="I90" s="1">
        <v>17.809999999999999</v>
      </c>
      <c r="J90" s="1">
        <v>0.26</v>
      </c>
      <c r="K90" s="1">
        <v>0</v>
      </c>
      <c r="L90" s="1">
        <v>0</v>
      </c>
      <c r="M90" s="1">
        <v>0.03</v>
      </c>
      <c r="N90" s="1">
        <v>100.55000000000001</v>
      </c>
      <c r="O90" s="1" t="s">
        <v>90</v>
      </c>
      <c r="P90" t="str" cm="1">
        <f t="array" ref="P90">_xlfn.IFS(A90=1,"Core",A90=2,"Rim",TRUE,"Mantle")</f>
        <v>Rim</v>
      </c>
      <c r="Q90" s="1" t="s">
        <v>92</v>
      </c>
      <c r="R90" s="1">
        <v>1.9710000000000001</v>
      </c>
      <c r="S90" s="1">
        <v>0.01</v>
      </c>
      <c r="T90" s="1">
        <v>6.3E-2</v>
      </c>
      <c r="U90" s="1">
        <v>0</v>
      </c>
      <c r="V90" s="1">
        <v>0</v>
      </c>
      <c r="W90" s="1">
        <v>0.58499999999999996</v>
      </c>
      <c r="X90" s="1">
        <v>1.4E-2</v>
      </c>
      <c r="Y90" s="1">
        <v>0.60299999999999998</v>
      </c>
      <c r="Z90" s="1">
        <v>0.73099999999999998</v>
      </c>
      <c r="AA90" s="1">
        <v>1.9E-2</v>
      </c>
      <c r="AB90" s="1">
        <v>0</v>
      </c>
      <c r="AC90" s="1">
        <v>3.9969999999999999</v>
      </c>
      <c r="AD90" s="1">
        <v>37.816864976720126</v>
      </c>
      <c r="AE90" s="1">
        <v>31.195033626487323</v>
      </c>
      <c r="AF90" s="1">
        <v>30.988101396792551</v>
      </c>
      <c r="AG90" s="1">
        <v>50.757575757575758</v>
      </c>
      <c r="AH90" s="1">
        <v>0</v>
      </c>
      <c r="AI90" s="1">
        <v>0.49896533885152616</v>
      </c>
      <c r="AJ90" s="1">
        <v>0.37816864976720127</v>
      </c>
      <c r="AL90" s="1">
        <v>2.290353960441617</v>
      </c>
      <c r="AM90" s="1">
        <v>1347.822648233391</v>
      </c>
      <c r="AN90" s="1">
        <v>1327.886596679688</v>
      </c>
      <c r="AO90" s="1">
        <v>2.9074687957763672</v>
      </c>
      <c r="AP90" s="1">
        <v>1304.216552734375</v>
      </c>
      <c r="AQ90" s="1">
        <v>1391.182800541302</v>
      </c>
      <c r="AR90" s="1">
        <v>1396.7899458962979</v>
      </c>
      <c r="AS90" s="1">
        <v>2.7697350978851318</v>
      </c>
      <c r="AT90" s="1">
        <v>4.3247641559282783</v>
      </c>
      <c r="AU90" s="1">
        <v>5.0319715680376422</v>
      </c>
      <c r="AV90" s="1">
        <v>0</v>
      </c>
    </row>
    <row r="91" spans="1:48" s="1" customFormat="1" x14ac:dyDescent="0.3">
      <c r="A91" s="1">
        <v>2</v>
      </c>
      <c r="B91" s="1">
        <v>51.01</v>
      </c>
      <c r="C91" s="1">
        <v>0.34</v>
      </c>
      <c r="D91" s="1">
        <v>1.42</v>
      </c>
      <c r="E91" s="1">
        <v>0.1</v>
      </c>
      <c r="F91" s="1">
        <v>18.329999999999998</v>
      </c>
      <c r="G91" s="1">
        <v>0.38</v>
      </c>
      <c r="H91" s="1">
        <v>10.56</v>
      </c>
      <c r="I91" s="1">
        <v>17.88</v>
      </c>
      <c r="J91" s="1">
        <v>0.24</v>
      </c>
      <c r="K91" s="1">
        <v>0</v>
      </c>
      <c r="L91" s="1">
        <v>0</v>
      </c>
      <c r="M91" s="1">
        <v>0.01</v>
      </c>
      <c r="N91" s="1">
        <v>100.32</v>
      </c>
      <c r="O91" s="1" t="s">
        <v>90</v>
      </c>
      <c r="P91" t="str" cm="1">
        <f t="array" ref="P91">_xlfn.IFS(A91=1,"Core",A91=2,"Rim",TRUE,"Mantle")</f>
        <v>Rim</v>
      </c>
      <c r="Q91" s="1" t="s">
        <v>92</v>
      </c>
      <c r="R91" s="1">
        <v>1.9610000000000001</v>
      </c>
      <c r="S91" s="1">
        <v>0.01</v>
      </c>
      <c r="T91" s="1">
        <v>6.4000000000000001E-2</v>
      </c>
      <c r="U91" s="1">
        <v>3.0000000000000001E-3</v>
      </c>
      <c r="V91" s="1">
        <v>8.0000000000000002E-3</v>
      </c>
      <c r="W91" s="1">
        <v>0.58099999999999996</v>
      </c>
      <c r="X91" s="1">
        <v>1.2E-2</v>
      </c>
      <c r="Y91" s="1">
        <v>0.60499999999999998</v>
      </c>
      <c r="Z91" s="1">
        <v>0.73699999999999999</v>
      </c>
      <c r="AA91" s="1">
        <v>1.7999999999999999E-2</v>
      </c>
      <c r="AB91" s="1">
        <v>0</v>
      </c>
      <c r="AC91" s="1">
        <v>4</v>
      </c>
      <c r="AD91" s="1">
        <v>37.931034482758619</v>
      </c>
      <c r="AE91" s="1">
        <v>31.137416366443642</v>
      </c>
      <c r="AF91" s="1">
        <v>30.931549150797732</v>
      </c>
      <c r="AG91" s="1">
        <v>50.67001675041876</v>
      </c>
      <c r="AH91" s="1">
        <v>1.3582342954159594</v>
      </c>
      <c r="AI91" s="1">
        <v>0.49897066392177042</v>
      </c>
      <c r="AJ91" s="1">
        <v>0.37931034482758619</v>
      </c>
      <c r="AL91" s="1">
        <v>1.661000134524464</v>
      </c>
      <c r="AM91" s="1">
        <v>1345.763899392022</v>
      </c>
      <c r="AN91" s="1">
        <v>1361.478271484375</v>
      </c>
      <c r="AO91" s="1">
        <v>3.548945426940918</v>
      </c>
      <c r="AP91" s="1">
        <v>1342.247924804688</v>
      </c>
      <c r="AQ91" s="1">
        <v>1383.9768963055831</v>
      </c>
      <c r="AR91" s="1">
        <v>1389.746969515563</v>
      </c>
      <c r="AS91" s="1">
        <v>2.6205160617828369</v>
      </c>
      <c r="AT91" s="1">
        <v>3.568138699302835</v>
      </c>
      <c r="AU91" s="1">
        <v>4.2965302326333408</v>
      </c>
      <c r="AV91" s="1">
        <v>0</v>
      </c>
    </row>
    <row r="92" spans="1:48" s="1" customFormat="1" x14ac:dyDescent="0.3">
      <c r="A92" s="1">
        <v>2</v>
      </c>
      <c r="B92" s="1">
        <v>50.82</v>
      </c>
      <c r="C92" s="1">
        <v>0.38</v>
      </c>
      <c r="D92" s="1">
        <v>1.39</v>
      </c>
      <c r="E92" s="1">
        <v>0.16</v>
      </c>
      <c r="F92" s="1">
        <v>18.100000000000001</v>
      </c>
      <c r="G92" s="1">
        <v>0.51</v>
      </c>
      <c r="H92" s="1">
        <v>10.41</v>
      </c>
      <c r="I92" s="1">
        <v>17.809999999999999</v>
      </c>
      <c r="J92" s="1">
        <v>0.28999999999999998</v>
      </c>
      <c r="K92" s="1">
        <v>0</v>
      </c>
      <c r="L92" s="1">
        <v>0</v>
      </c>
      <c r="M92" s="1">
        <v>0.04</v>
      </c>
      <c r="N92" s="1">
        <v>99.960000000000022</v>
      </c>
      <c r="O92" s="1" t="s">
        <v>90</v>
      </c>
      <c r="P92" t="str" cm="1">
        <f t="array" ref="P92">_xlfn.IFS(A92=1,"Core",A92=2,"Rim",TRUE,"Mantle")</f>
        <v>Rim</v>
      </c>
      <c r="Q92" s="1" t="s">
        <v>92</v>
      </c>
      <c r="R92" s="1">
        <v>1.962</v>
      </c>
      <c r="S92" s="1">
        <v>1.0999999999999999E-2</v>
      </c>
      <c r="T92" s="1">
        <v>6.3E-2</v>
      </c>
      <c r="U92" s="1">
        <v>5.0000000000000001E-3</v>
      </c>
      <c r="V92" s="1">
        <v>7.0000000000000001E-3</v>
      </c>
      <c r="W92" s="1">
        <v>0.57699999999999996</v>
      </c>
      <c r="X92" s="1">
        <v>1.7000000000000001E-2</v>
      </c>
      <c r="Y92" s="1">
        <v>0.59899999999999998</v>
      </c>
      <c r="Z92" s="1">
        <v>0.73699999999999999</v>
      </c>
      <c r="AA92" s="1">
        <v>2.1999999999999999E-2</v>
      </c>
      <c r="AB92" s="1">
        <v>0</v>
      </c>
      <c r="AC92" s="1">
        <v>4</v>
      </c>
      <c r="AD92" s="1">
        <v>38.048528652555504</v>
      </c>
      <c r="AE92" s="1">
        <v>30.924109447599378</v>
      </c>
      <c r="AF92" s="1">
        <v>31.027361899845118</v>
      </c>
      <c r="AG92" s="1">
        <v>50.633981403212175</v>
      </c>
      <c r="AH92" s="1">
        <v>1.1986301369863015</v>
      </c>
      <c r="AI92" s="1">
        <v>0.50051626226122869</v>
      </c>
      <c r="AJ92" s="1">
        <v>0.38048528652555502</v>
      </c>
      <c r="AL92" s="1">
        <v>2.140106367666665</v>
      </c>
      <c r="AM92" s="1">
        <v>1338.1018544156709</v>
      </c>
      <c r="AN92" s="1">
        <v>1376.229858398438</v>
      </c>
      <c r="AO92" s="1">
        <v>5.1675477027893066</v>
      </c>
      <c r="AP92" s="1">
        <v>1323.574462890625</v>
      </c>
      <c r="AQ92" s="1">
        <v>1385.3785435550881</v>
      </c>
      <c r="AR92" s="1">
        <v>1392.733467825695</v>
      </c>
      <c r="AS92" s="1">
        <v>2.6159112453460689</v>
      </c>
      <c r="AT92" s="1">
        <v>3.7796586938184191</v>
      </c>
      <c r="AU92" s="1">
        <v>4.7082992346333778</v>
      </c>
      <c r="AV92" s="1">
        <v>0</v>
      </c>
    </row>
    <row r="93" spans="1:48" s="1" customFormat="1" x14ac:dyDescent="0.3">
      <c r="A93" s="1">
        <v>2</v>
      </c>
      <c r="B93" s="1">
        <v>50.55</v>
      </c>
      <c r="C93" s="1">
        <v>0.36</v>
      </c>
      <c r="D93" s="1">
        <v>1.36</v>
      </c>
      <c r="E93" s="1">
        <v>7.0000000000000007E-2</v>
      </c>
      <c r="F93" s="1">
        <v>18.5</v>
      </c>
      <c r="G93" s="1">
        <v>0.39</v>
      </c>
      <c r="H93" s="1">
        <v>10.34</v>
      </c>
      <c r="I93" s="1">
        <v>17.96</v>
      </c>
      <c r="J93" s="1">
        <v>0.25</v>
      </c>
      <c r="K93" s="1">
        <v>0</v>
      </c>
      <c r="L93" s="1">
        <v>0</v>
      </c>
      <c r="M93" s="1">
        <v>0</v>
      </c>
      <c r="N93" s="1">
        <v>99.86</v>
      </c>
      <c r="O93" s="1" t="s">
        <v>90</v>
      </c>
      <c r="P93" t="str" cm="1">
        <f t="array" ref="P93">_xlfn.IFS(A93=1,"Core",A93=2,"Rim",TRUE,"Mantle")</f>
        <v>Rim</v>
      </c>
      <c r="Q93" s="1" t="s">
        <v>92</v>
      </c>
      <c r="R93" s="1">
        <v>1.9550000000000001</v>
      </c>
      <c r="S93" s="1">
        <v>0.01</v>
      </c>
      <c r="T93" s="1">
        <v>6.2E-2</v>
      </c>
      <c r="U93" s="1">
        <v>2E-3</v>
      </c>
      <c r="V93" s="1">
        <v>2.3E-2</v>
      </c>
      <c r="W93" s="1">
        <v>0.57499999999999996</v>
      </c>
      <c r="X93" s="1">
        <v>1.2999999999999999E-2</v>
      </c>
      <c r="Y93" s="1">
        <v>0.59599999999999997</v>
      </c>
      <c r="Z93" s="1">
        <v>0.74399999999999999</v>
      </c>
      <c r="AA93" s="1">
        <v>1.9E-2</v>
      </c>
      <c r="AB93" s="1">
        <v>0</v>
      </c>
      <c r="AC93" s="1">
        <v>4</v>
      </c>
      <c r="AD93" s="1">
        <v>38.134290107637106</v>
      </c>
      <c r="AE93" s="1">
        <v>30.548436699128651</v>
      </c>
      <c r="AF93" s="1">
        <v>31.317273193234239</v>
      </c>
      <c r="AG93" s="1">
        <v>49.916247906197661</v>
      </c>
      <c r="AH93" s="1">
        <v>3.8461538461538463</v>
      </c>
      <c r="AI93" s="1">
        <v>0.50384418247052798</v>
      </c>
      <c r="AJ93" s="1">
        <v>0.38134290107637109</v>
      </c>
      <c r="AL93" s="1">
        <v>1.296144676010343</v>
      </c>
      <c r="AM93" s="1">
        <v>1339.951424863227</v>
      </c>
      <c r="AN93" s="1">
        <v>1367.4560546875</v>
      </c>
      <c r="AO93" s="1">
        <v>3.992647647857666</v>
      </c>
      <c r="AP93" s="1">
        <v>1335.75146484375</v>
      </c>
      <c r="AQ93" s="1">
        <v>1374.684573950929</v>
      </c>
      <c r="AR93" s="1">
        <v>1383.458958916503</v>
      </c>
      <c r="AS93" s="1">
        <v>2.712837696075439</v>
      </c>
      <c r="AT93" s="1">
        <v>2.846407207542597</v>
      </c>
      <c r="AU93" s="1">
        <v>3.9569318790510302</v>
      </c>
      <c r="AV93" s="1">
        <v>0</v>
      </c>
    </row>
    <row r="94" spans="1:48" s="1" customFormat="1" x14ac:dyDescent="0.3">
      <c r="A94" s="1">
        <v>2</v>
      </c>
      <c r="B94" s="1">
        <v>50.95</v>
      </c>
      <c r="C94" s="1">
        <v>0.42</v>
      </c>
      <c r="D94" s="1">
        <v>1.59</v>
      </c>
      <c r="E94" s="1">
        <v>0.05</v>
      </c>
      <c r="F94" s="1">
        <v>18.29</v>
      </c>
      <c r="G94" s="1">
        <v>0.48</v>
      </c>
      <c r="H94" s="1">
        <v>10.220000000000001</v>
      </c>
      <c r="I94" s="1">
        <v>17.96</v>
      </c>
      <c r="J94" s="1">
        <v>0.26</v>
      </c>
      <c r="K94" s="1">
        <v>0.01</v>
      </c>
      <c r="L94" s="1">
        <v>0</v>
      </c>
      <c r="M94" s="1">
        <v>0</v>
      </c>
      <c r="N94" s="1">
        <v>100.27000000000001</v>
      </c>
      <c r="O94" s="1" t="s">
        <v>90</v>
      </c>
      <c r="P94" t="str" cm="1">
        <f t="array" ref="P94">_xlfn.IFS(A94=1,"Core",A94=2,"Rim",TRUE,"Mantle")</f>
        <v>Rim</v>
      </c>
      <c r="Q94" s="1" t="s">
        <v>92</v>
      </c>
      <c r="R94" s="1">
        <v>1.962</v>
      </c>
      <c r="S94" s="1">
        <v>1.2E-2</v>
      </c>
      <c r="T94" s="1">
        <v>7.1999999999999995E-2</v>
      </c>
      <c r="U94" s="1">
        <v>2E-3</v>
      </c>
      <c r="V94" s="1">
        <v>0</v>
      </c>
      <c r="W94" s="1">
        <v>0.58899999999999997</v>
      </c>
      <c r="X94" s="1">
        <v>1.6E-2</v>
      </c>
      <c r="Y94" s="1">
        <v>0.58599999999999997</v>
      </c>
      <c r="Z94" s="1">
        <v>0.74099999999999999</v>
      </c>
      <c r="AA94" s="1">
        <v>1.9E-2</v>
      </c>
      <c r="AB94" s="1">
        <v>0</v>
      </c>
      <c r="AC94" s="1">
        <v>3.9990000000000001</v>
      </c>
      <c r="AD94" s="1">
        <v>38.354037267080741</v>
      </c>
      <c r="AE94" s="1">
        <v>30.331262939958592</v>
      </c>
      <c r="AF94" s="1">
        <v>31.314699792960667</v>
      </c>
      <c r="AG94" s="1">
        <v>49.872340425531917</v>
      </c>
      <c r="AH94" s="1">
        <v>0</v>
      </c>
      <c r="AI94" s="1">
        <v>0.50491718426501042</v>
      </c>
      <c r="AJ94" s="1">
        <v>0.38354037267080743</v>
      </c>
      <c r="AL94" s="1">
        <v>2.1626683781792022</v>
      </c>
      <c r="AM94" s="1">
        <v>1337.2252439089671</v>
      </c>
      <c r="AN94" s="1">
        <v>1340.630615234375</v>
      </c>
      <c r="AO94" s="1">
        <v>4.6557269096374512</v>
      </c>
      <c r="AP94" s="1">
        <v>1290.093627929688</v>
      </c>
      <c r="AQ94" s="1">
        <v>1386.9585336784889</v>
      </c>
      <c r="AR94" s="1">
        <v>1390.2547325914179</v>
      </c>
      <c r="AS94" s="1">
        <v>3.2055585384368901</v>
      </c>
      <c r="AT94" s="1">
        <v>4.2091706325595624</v>
      </c>
      <c r="AU94" s="1">
        <v>4.6258988635174054</v>
      </c>
      <c r="AV94" s="1">
        <v>0</v>
      </c>
    </row>
    <row r="95" spans="1:48" s="1" customFormat="1" x14ac:dyDescent="0.3">
      <c r="A95" s="1">
        <v>2</v>
      </c>
      <c r="B95" s="1">
        <v>50.99</v>
      </c>
      <c r="C95" s="1">
        <v>0.39</v>
      </c>
      <c r="D95" s="1">
        <v>1.65</v>
      </c>
      <c r="E95" s="1">
        <v>7.0000000000000007E-2</v>
      </c>
      <c r="F95" s="1">
        <v>18.690000000000001</v>
      </c>
      <c r="G95" s="1">
        <v>0.4</v>
      </c>
      <c r="H95" s="1">
        <v>10.19</v>
      </c>
      <c r="I95" s="1">
        <v>17.97</v>
      </c>
      <c r="J95" s="1">
        <v>0.25</v>
      </c>
      <c r="K95" s="1">
        <v>0</v>
      </c>
      <c r="L95" s="1">
        <v>0</v>
      </c>
      <c r="M95" s="1">
        <v>0.01</v>
      </c>
      <c r="N95" s="1">
        <v>100.69000000000001</v>
      </c>
      <c r="O95" s="1" t="s">
        <v>90</v>
      </c>
      <c r="P95" t="str" cm="1">
        <f t="array" ref="P95">_xlfn.IFS(A95=1,"Core",A95=2,"Rim",TRUE,"Mantle")</f>
        <v>Rim</v>
      </c>
      <c r="Q95" s="1" t="s">
        <v>92</v>
      </c>
      <c r="R95" s="1">
        <v>1.958</v>
      </c>
      <c r="S95" s="1">
        <v>1.0999999999999999E-2</v>
      </c>
      <c r="T95" s="1">
        <v>7.4999999999999997E-2</v>
      </c>
      <c r="U95" s="1">
        <v>2E-3</v>
      </c>
      <c r="V95" s="1">
        <v>4.0000000000000001E-3</v>
      </c>
      <c r="W95" s="1">
        <v>0.59599999999999997</v>
      </c>
      <c r="X95" s="1">
        <v>1.2999999999999999E-2</v>
      </c>
      <c r="Y95" s="1">
        <v>0.58299999999999996</v>
      </c>
      <c r="Z95" s="1">
        <v>0.73899999999999999</v>
      </c>
      <c r="AA95" s="1">
        <v>1.9E-2</v>
      </c>
      <c r="AB95" s="1">
        <v>0</v>
      </c>
      <c r="AC95" s="1">
        <v>4</v>
      </c>
      <c r="AD95" s="1">
        <v>38.191214470284237</v>
      </c>
      <c r="AE95" s="1">
        <v>30.129198966408271</v>
      </c>
      <c r="AF95" s="1">
        <v>31.679586563307495</v>
      </c>
      <c r="AG95" s="1">
        <v>49.281487743026211</v>
      </c>
      <c r="AH95" s="1">
        <v>0.66666666666666674</v>
      </c>
      <c r="AI95" s="1">
        <v>0.50775193798449614</v>
      </c>
      <c r="AJ95" s="1">
        <v>0.38191214470284235</v>
      </c>
      <c r="AL95" s="1">
        <v>2.0362735688811959</v>
      </c>
      <c r="AM95" s="1">
        <v>1341.372148535424</v>
      </c>
      <c r="AN95" s="1">
        <v>1363.943725585938</v>
      </c>
      <c r="AO95" s="1">
        <v>5.0107617378234863</v>
      </c>
      <c r="AP95" s="1">
        <v>1332.166870117188</v>
      </c>
      <c r="AQ95" s="1">
        <v>1385.371282102763</v>
      </c>
      <c r="AR95" s="1">
        <v>1389.5536177116569</v>
      </c>
      <c r="AS95" s="1">
        <v>3.0679328441619869</v>
      </c>
      <c r="AT95" s="1">
        <v>4.2008421247851402</v>
      </c>
      <c r="AU95" s="1">
        <v>4.7301825457156319</v>
      </c>
      <c r="AV95" s="1">
        <v>0</v>
      </c>
    </row>
    <row r="96" spans="1:48" s="1" customFormat="1" x14ac:dyDescent="0.3">
      <c r="A96" s="1">
        <v>2</v>
      </c>
      <c r="B96" s="1">
        <v>50.99</v>
      </c>
      <c r="C96" s="1">
        <v>0.38</v>
      </c>
      <c r="D96" s="1">
        <v>1.5</v>
      </c>
      <c r="E96" s="1">
        <v>7.0000000000000007E-2</v>
      </c>
      <c r="F96" s="1">
        <v>19.07</v>
      </c>
      <c r="G96" s="1">
        <v>0.47</v>
      </c>
      <c r="H96" s="1">
        <v>10.28</v>
      </c>
      <c r="I96" s="1">
        <v>17.66</v>
      </c>
      <c r="J96" s="1">
        <v>0.31</v>
      </c>
      <c r="K96" s="1">
        <v>0.01</v>
      </c>
      <c r="L96" s="1">
        <v>0</v>
      </c>
      <c r="M96" s="1">
        <v>0.02</v>
      </c>
      <c r="N96" s="1">
        <v>100.84</v>
      </c>
      <c r="O96" s="1" t="s">
        <v>90</v>
      </c>
      <c r="P96" t="str" cm="1">
        <f t="array" ref="P96">_xlfn.IFS(A96=1,"Core",A96=2,"Rim",TRUE,"Mantle")</f>
        <v>Rim</v>
      </c>
      <c r="Q96" s="1" t="s">
        <v>92</v>
      </c>
      <c r="R96" s="1">
        <v>1.9550000000000001</v>
      </c>
      <c r="S96" s="1">
        <v>1.0999999999999999E-2</v>
      </c>
      <c r="T96" s="1">
        <v>6.8000000000000005E-2</v>
      </c>
      <c r="U96" s="1">
        <v>2E-3</v>
      </c>
      <c r="V96" s="1">
        <v>2.1000000000000001E-2</v>
      </c>
      <c r="W96" s="1">
        <v>0.59099999999999997</v>
      </c>
      <c r="X96" s="1">
        <v>1.4999999999999999E-2</v>
      </c>
      <c r="Y96" s="1">
        <v>0.58799999999999997</v>
      </c>
      <c r="Z96" s="1">
        <v>0.72599999999999998</v>
      </c>
      <c r="AA96" s="1">
        <v>2.3E-2</v>
      </c>
      <c r="AB96" s="1">
        <v>0</v>
      </c>
      <c r="AC96" s="1">
        <v>4</v>
      </c>
      <c r="AD96" s="1">
        <v>37.403400309119014</v>
      </c>
      <c r="AE96" s="1">
        <v>30.293663060278202</v>
      </c>
      <c r="AF96" s="1">
        <v>32.30293663060278</v>
      </c>
      <c r="AG96" s="1">
        <v>49.000000000000007</v>
      </c>
      <c r="AH96" s="1">
        <v>3.4313725490196081</v>
      </c>
      <c r="AI96" s="1">
        <v>0.51004636785162294</v>
      </c>
      <c r="AJ96" s="1">
        <v>0.37403400309119017</v>
      </c>
      <c r="AL96" s="1">
        <v>2.4395763025733568</v>
      </c>
      <c r="AM96" s="1">
        <v>1339.3270845590191</v>
      </c>
      <c r="AN96" s="1">
        <v>1343.68505859375</v>
      </c>
      <c r="AO96" s="1">
        <v>4.8213529586791992</v>
      </c>
      <c r="AP96" s="1">
        <v>1310.55224609375</v>
      </c>
      <c r="AQ96" s="1">
        <v>1383.599838315339</v>
      </c>
      <c r="AR96" s="1">
        <v>1389.336188574671</v>
      </c>
      <c r="AS96" s="1">
        <v>3.556332111358643</v>
      </c>
      <c r="AT96" s="1">
        <v>4.2273845876752603</v>
      </c>
      <c r="AU96" s="1">
        <v>4.9544496154660482</v>
      </c>
      <c r="AV96" s="1">
        <v>0</v>
      </c>
    </row>
    <row r="97" spans="1:48" s="1" customFormat="1" x14ac:dyDescent="0.3">
      <c r="A97" s="1">
        <v>2</v>
      </c>
      <c r="B97" s="1">
        <v>51.67</v>
      </c>
      <c r="C97" s="1">
        <v>0.39</v>
      </c>
      <c r="D97" s="1">
        <v>0.88</v>
      </c>
      <c r="E97" s="1">
        <v>0.31</v>
      </c>
      <c r="F97" s="1">
        <v>19.27</v>
      </c>
      <c r="G97" s="1">
        <v>0.45</v>
      </c>
      <c r="H97" s="1">
        <v>10.34</v>
      </c>
      <c r="I97" s="1">
        <v>17.12</v>
      </c>
      <c r="J97" s="1">
        <v>0.33</v>
      </c>
      <c r="K97" s="1">
        <v>0</v>
      </c>
      <c r="L97" s="1">
        <v>0</v>
      </c>
      <c r="M97" s="1">
        <v>0.02</v>
      </c>
      <c r="N97" s="1">
        <v>100.87</v>
      </c>
      <c r="O97" s="1" t="s">
        <v>90</v>
      </c>
      <c r="P97" t="str" cm="1">
        <f t="array" ref="P97">_xlfn.IFS(A97=1,"Core",A97=2,"Rim",TRUE,"Mantle")</f>
        <v>Rim</v>
      </c>
      <c r="Q97" s="1" t="s">
        <v>92</v>
      </c>
      <c r="R97" s="1">
        <v>1.982</v>
      </c>
      <c r="S97" s="1">
        <v>1.0999999999999999E-2</v>
      </c>
      <c r="T97" s="1">
        <v>0.04</v>
      </c>
      <c r="U97" s="1">
        <v>8.9999999999999993E-3</v>
      </c>
      <c r="V97" s="1">
        <v>0</v>
      </c>
      <c r="W97" s="1">
        <v>0.61799999999999999</v>
      </c>
      <c r="X97" s="1">
        <v>1.4999999999999999E-2</v>
      </c>
      <c r="Y97" s="1">
        <v>0.59099999999999997</v>
      </c>
      <c r="Z97" s="1">
        <v>0.70399999999999996</v>
      </c>
      <c r="AA97" s="1">
        <v>2.5000000000000001E-2</v>
      </c>
      <c r="AB97" s="1">
        <v>0</v>
      </c>
      <c r="AC97" s="1">
        <v>3.9940000000000002</v>
      </c>
      <c r="AD97" s="1">
        <v>36.514522821576762</v>
      </c>
      <c r="AE97" s="1">
        <v>30.65352697095436</v>
      </c>
      <c r="AF97" s="1">
        <v>32.831950207468886</v>
      </c>
      <c r="AG97" s="1">
        <v>48.883374689826297</v>
      </c>
      <c r="AH97" s="1">
        <v>0</v>
      </c>
      <c r="AI97" s="1">
        <v>0.51089211618257269</v>
      </c>
      <c r="AJ97" s="1">
        <v>0.36514522821576761</v>
      </c>
      <c r="AL97" s="1">
        <v>2.8834053422906649</v>
      </c>
      <c r="AM97" s="1">
        <v>1350.1116111138861</v>
      </c>
      <c r="AN97" s="1">
        <v>1369.6796875</v>
      </c>
      <c r="AO97" s="1">
        <v>4.3485016822814941</v>
      </c>
      <c r="AP97" s="1">
        <v>1355.516967773438</v>
      </c>
      <c r="AQ97" s="1">
        <v>1382.3321028513481</v>
      </c>
      <c r="AR97" s="1">
        <v>1390.2064285394069</v>
      </c>
      <c r="AS97" s="1">
        <v>2.6283080577850342</v>
      </c>
      <c r="AT97" s="1">
        <v>4.0287413064629618</v>
      </c>
      <c r="AU97" s="1">
        <v>5.026572001844464</v>
      </c>
      <c r="AV97" s="1">
        <v>1</v>
      </c>
    </row>
    <row r="98" spans="1:48" s="1" customFormat="1" x14ac:dyDescent="0.3">
      <c r="A98" s="1">
        <v>2</v>
      </c>
      <c r="B98" s="1">
        <v>50.8</v>
      </c>
      <c r="C98" s="1">
        <v>0.34</v>
      </c>
      <c r="D98" s="1">
        <v>1.31</v>
      </c>
      <c r="E98" s="1">
        <v>0.03</v>
      </c>
      <c r="F98" s="1">
        <v>18.899999999999999</v>
      </c>
      <c r="G98" s="1">
        <v>0.48</v>
      </c>
      <c r="H98" s="1">
        <v>9.99</v>
      </c>
      <c r="I98" s="1">
        <v>17.54</v>
      </c>
      <c r="J98" s="1">
        <v>0.25</v>
      </c>
      <c r="K98" s="1">
        <v>0</v>
      </c>
      <c r="L98" s="1">
        <v>0</v>
      </c>
      <c r="M98" s="1">
        <v>0.02</v>
      </c>
      <c r="N98" s="1">
        <v>99.759999999999991</v>
      </c>
      <c r="O98" s="1" t="s">
        <v>90</v>
      </c>
      <c r="P98" t="str" cm="1">
        <f t="array" ref="P98">_xlfn.IFS(A98=1,"Core",A98=2,"Rim",TRUE,"Mantle")</f>
        <v>Rim</v>
      </c>
      <c r="Q98" s="1" t="s">
        <v>92</v>
      </c>
      <c r="R98" s="1">
        <v>1.972</v>
      </c>
      <c r="S98" s="1">
        <v>0.01</v>
      </c>
      <c r="T98" s="1">
        <v>0.06</v>
      </c>
      <c r="U98" s="1">
        <v>1E-3</v>
      </c>
      <c r="V98" s="1">
        <v>0</v>
      </c>
      <c r="W98" s="1">
        <v>0.61299999999999999</v>
      </c>
      <c r="X98" s="1">
        <v>1.6E-2</v>
      </c>
      <c r="Y98" s="1">
        <v>0.57799999999999996</v>
      </c>
      <c r="Z98" s="1">
        <v>0.72899999999999998</v>
      </c>
      <c r="AA98" s="1">
        <v>1.9E-2</v>
      </c>
      <c r="AB98" s="1">
        <v>0</v>
      </c>
      <c r="AC98" s="1">
        <v>3.9980000000000002</v>
      </c>
      <c r="AD98" s="1">
        <v>37.654958677685954</v>
      </c>
      <c r="AE98" s="1">
        <v>29.855371900826444</v>
      </c>
      <c r="AF98" s="1">
        <v>32.489669421487605</v>
      </c>
      <c r="AG98" s="1">
        <v>48.530646515533171</v>
      </c>
      <c r="AH98" s="1">
        <v>0</v>
      </c>
      <c r="AI98" s="1">
        <v>0.51317148760330578</v>
      </c>
      <c r="AJ98" s="1">
        <v>0.37654958677685957</v>
      </c>
      <c r="AL98" s="1">
        <v>2.2314470247131482</v>
      </c>
      <c r="AM98" s="1">
        <v>1335.9946986286079</v>
      </c>
      <c r="AN98" s="1">
        <v>1339.256958007812</v>
      </c>
      <c r="AO98" s="1">
        <v>3.9333691596984859</v>
      </c>
      <c r="AP98" s="1">
        <v>1288.409790039062</v>
      </c>
      <c r="AQ98" s="1">
        <v>1384.273564074359</v>
      </c>
      <c r="AR98" s="1">
        <v>1390.0494633126359</v>
      </c>
      <c r="AS98" s="1">
        <v>2.4458127021789551</v>
      </c>
      <c r="AT98" s="1">
        <v>4.1986411080702064</v>
      </c>
      <c r="AU98" s="1">
        <v>4.9302426145253646</v>
      </c>
      <c r="AV98" s="1">
        <v>0</v>
      </c>
    </row>
    <row r="99" spans="1:48" s="1" customFormat="1" x14ac:dyDescent="0.3">
      <c r="A99" s="1">
        <v>2</v>
      </c>
      <c r="B99" s="1">
        <v>51.49</v>
      </c>
      <c r="C99" s="1">
        <v>0.46</v>
      </c>
      <c r="D99" s="1">
        <v>1.1200000000000001</v>
      </c>
      <c r="E99" s="1">
        <v>7.0000000000000007E-2</v>
      </c>
      <c r="F99" s="1">
        <v>19.739999999999998</v>
      </c>
      <c r="G99" s="1">
        <v>0.54</v>
      </c>
      <c r="H99" s="1">
        <v>9.69</v>
      </c>
      <c r="I99" s="1">
        <v>17.11</v>
      </c>
      <c r="J99" s="1">
        <v>0.28999999999999998</v>
      </c>
      <c r="K99" s="1">
        <v>0</v>
      </c>
      <c r="L99" s="1">
        <v>0</v>
      </c>
      <c r="M99" s="1">
        <v>0</v>
      </c>
      <c r="N99" s="1">
        <v>100.58000000000001</v>
      </c>
      <c r="O99" s="1" t="s">
        <v>90</v>
      </c>
      <c r="P99" t="str" cm="1">
        <f t="array" ref="P99">_xlfn.IFS(A99=1,"Core",A99=2,"Rim",TRUE,"Mantle")</f>
        <v>Rim</v>
      </c>
      <c r="Q99" s="1" t="s">
        <v>92</v>
      </c>
      <c r="R99" s="1">
        <v>1.9830000000000001</v>
      </c>
      <c r="S99" s="1">
        <v>1.2999999999999999E-2</v>
      </c>
      <c r="T99" s="1">
        <v>5.0999999999999997E-2</v>
      </c>
      <c r="U99" s="1">
        <v>2E-3</v>
      </c>
      <c r="V99" s="1">
        <v>0</v>
      </c>
      <c r="W99" s="1">
        <v>0.63600000000000001</v>
      </c>
      <c r="X99" s="1">
        <v>1.7999999999999999E-2</v>
      </c>
      <c r="Y99" s="1">
        <v>0.55600000000000005</v>
      </c>
      <c r="Z99" s="1">
        <v>0.70599999999999996</v>
      </c>
      <c r="AA99" s="1">
        <v>2.1999999999999999E-2</v>
      </c>
      <c r="AB99" s="1">
        <v>0</v>
      </c>
      <c r="AC99" s="1">
        <v>3.988</v>
      </c>
      <c r="AD99" s="1">
        <v>36.847599164926926</v>
      </c>
      <c r="AE99" s="1">
        <v>29.018789144050107</v>
      </c>
      <c r="AF99" s="1">
        <v>34.133611691022956</v>
      </c>
      <c r="AG99" s="1">
        <v>46.644295302013425</v>
      </c>
      <c r="AH99" s="1">
        <v>0</v>
      </c>
      <c r="AI99" s="1">
        <v>0.52557411273486421</v>
      </c>
      <c r="AJ99" s="1">
        <v>0.36847599164926925</v>
      </c>
      <c r="AL99" s="1">
        <v>3.1959760007637432</v>
      </c>
      <c r="AM99" s="1">
        <v>1335.331484075514</v>
      </c>
      <c r="AN99" s="1">
        <v>1343.90380859375</v>
      </c>
      <c r="AO99" s="1">
        <v>4.5174875259399414</v>
      </c>
      <c r="AP99" s="1">
        <v>1314.38134765625</v>
      </c>
      <c r="AQ99" s="1">
        <v>1384.7275414627061</v>
      </c>
      <c r="AR99" s="1">
        <v>1391.440246076374</v>
      </c>
      <c r="AS99" s="1">
        <v>2.857719898223877</v>
      </c>
      <c r="AT99" s="1">
        <v>5.0011490586939544</v>
      </c>
      <c r="AU99" s="1">
        <v>5.855022108961542</v>
      </c>
      <c r="AV99" s="1">
        <v>0</v>
      </c>
    </row>
    <row r="100" spans="1:48" s="1" customFormat="1" x14ac:dyDescent="0.3">
      <c r="A100" s="1">
        <v>2</v>
      </c>
      <c r="B100" s="1">
        <v>50.97</v>
      </c>
      <c r="C100" s="1">
        <v>0.4</v>
      </c>
      <c r="D100" s="1">
        <v>1.18</v>
      </c>
      <c r="E100" s="1">
        <v>0.09</v>
      </c>
      <c r="F100" s="1">
        <v>19.88</v>
      </c>
      <c r="G100" s="1">
        <v>0.5</v>
      </c>
      <c r="H100" s="1">
        <v>9.56</v>
      </c>
      <c r="I100" s="1">
        <v>17.170000000000002</v>
      </c>
      <c r="J100" s="1">
        <v>0.28999999999999998</v>
      </c>
      <c r="K100" s="1">
        <v>0</v>
      </c>
      <c r="L100" s="1">
        <v>0</v>
      </c>
      <c r="M100" s="1">
        <v>0</v>
      </c>
      <c r="N100" s="1">
        <v>100.08000000000001</v>
      </c>
      <c r="O100" s="1" t="s">
        <v>90</v>
      </c>
      <c r="P100" t="str" cm="1">
        <f t="array" ref="P100">_xlfn.IFS(A100=1,"Core",A100=2,"Rim",TRUE,"Mantle")</f>
        <v>Rim</v>
      </c>
      <c r="Q100" s="1" t="s">
        <v>92</v>
      </c>
      <c r="R100" s="1">
        <v>1.9770000000000001</v>
      </c>
      <c r="S100" s="1">
        <v>1.2E-2</v>
      </c>
      <c r="T100" s="1">
        <v>5.3999999999999999E-2</v>
      </c>
      <c r="U100" s="1">
        <v>3.0000000000000001E-3</v>
      </c>
      <c r="V100" s="1">
        <v>0</v>
      </c>
      <c r="W100" s="1">
        <v>0.64500000000000002</v>
      </c>
      <c r="X100" s="1">
        <v>1.6E-2</v>
      </c>
      <c r="Y100" s="1">
        <v>0.55300000000000005</v>
      </c>
      <c r="Z100" s="1">
        <v>0.71399999999999997</v>
      </c>
      <c r="AA100" s="1">
        <v>2.1999999999999999E-2</v>
      </c>
      <c r="AB100" s="1">
        <v>0</v>
      </c>
      <c r="AC100" s="1">
        <v>3.9940000000000002</v>
      </c>
      <c r="AD100" s="1">
        <v>37.033195020746881</v>
      </c>
      <c r="AE100" s="1">
        <v>28.682572614107887</v>
      </c>
      <c r="AF100" s="1">
        <v>34.284232365145229</v>
      </c>
      <c r="AG100" s="1">
        <v>46.160267111853095</v>
      </c>
      <c r="AH100" s="1">
        <v>0</v>
      </c>
      <c r="AI100" s="1">
        <v>0.52800829875518662</v>
      </c>
      <c r="AJ100" s="1">
        <v>0.37033195020746879</v>
      </c>
      <c r="AL100" s="1">
        <v>2.9046552601405651</v>
      </c>
      <c r="AM100" s="1">
        <v>1334.5646034224089</v>
      </c>
      <c r="AN100" s="1">
        <v>1356.236938476562</v>
      </c>
      <c r="AO100" s="1">
        <v>4.5403833389282227</v>
      </c>
      <c r="AP100" s="1">
        <v>1317.880981445312</v>
      </c>
      <c r="AQ100" s="1">
        <v>1381.0632196909689</v>
      </c>
      <c r="AR100" s="1">
        <v>1388.284084335181</v>
      </c>
      <c r="AS100" s="1">
        <v>2.7616996765136719</v>
      </c>
      <c r="AT100" s="1">
        <v>4.69739658237404</v>
      </c>
      <c r="AU100" s="1">
        <v>5.6167577660078329</v>
      </c>
      <c r="AV100" s="1">
        <v>0</v>
      </c>
    </row>
    <row r="101" spans="1:48" s="1" customFormat="1" x14ac:dyDescent="0.3">
      <c r="A101" s="1">
        <v>2</v>
      </c>
      <c r="B101" s="1">
        <v>50.62</v>
      </c>
      <c r="C101" s="1">
        <v>0.42</v>
      </c>
      <c r="D101" s="1">
        <v>1.53</v>
      </c>
      <c r="E101" s="1">
        <v>0</v>
      </c>
      <c r="F101" s="1">
        <v>20.25</v>
      </c>
      <c r="G101" s="1">
        <v>0.49</v>
      </c>
      <c r="H101" s="1">
        <v>9.59</v>
      </c>
      <c r="I101" s="1">
        <v>17.04</v>
      </c>
      <c r="J101" s="1">
        <v>0.27</v>
      </c>
      <c r="K101" s="1">
        <v>0</v>
      </c>
      <c r="L101" s="1">
        <v>0</v>
      </c>
      <c r="M101" s="1">
        <v>0</v>
      </c>
      <c r="N101" s="1">
        <v>100.30999999999999</v>
      </c>
      <c r="O101" s="1" t="s">
        <v>90</v>
      </c>
      <c r="P101" t="str" cm="1">
        <f t="array" ref="P101">_xlfn.IFS(A101=1,"Core",A101=2,"Rim",TRUE,"Mantle")</f>
        <v>Rim</v>
      </c>
      <c r="Q101" s="1" t="s">
        <v>92</v>
      </c>
      <c r="R101" s="1">
        <v>1.9630000000000001</v>
      </c>
      <c r="S101" s="1">
        <v>1.2E-2</v>
      </c>
      <c r="T101" s="1">
        <v>7.0000000000000007E-2</v>
      </c>
      <c r="U101" s="1">
        <v>0</v>
      </c>
      <c r="V101" s="1">
        <v>0</v>
      </c>
      <c r="W101" s="1">
        <v>0.65600000000000003</v>
      </c>
      <c r="X101" s="1">
        <v>1.6E-2</v>
      </c>
      <c r="Y101" s="1">
        <v>0.55400000000000005</v>
      </c>
      <c r="Z101" s="1">
        <v>0.70799999999999996</v>
      </c>
      <c r="AA101" s="1">
        <v>0.02</v>
      </c>
      <c r="AB101" s="1">
        <v>0</v>
      </c>
      <c r="AC101" s="1">
        <v>4</v>
      </c>
      <c r="AD101" s="1">
        <v>36.608066184074453</v>
      </c>
      <c r="AE101" s="1">
        <v>28.645294725956568</v>
      </c>
      <c r="AF101" s="1">
        <v>34.74663908996898</v>
      </c>
      <c r="AG101" s="1">
        <v>45.785123966942152</v>
      </c>
      <c r="AH101" s="1">
        <v>0</v>
      </c>
      <c r="AI101" s="1">
        <v>0.53050672182006209</v>
      </c>
      <c r="AJ101" s="1">
        <v>0.3660806618407445</v>
      </c>
      <c r="AL101" s="1">
        <v>2.8173227863844299</v>
      </c>
      <c r="AM101" s="1">
        <v>1330.706065225133</v>
      </c>
      <c r="AN101" s="1">
        <v>1297.098022460938</v>
      </c>
      <c r="AO101" s="1">
        <v>5.278782844543457</v>
      </c>
      <c r="AP101" s="1">
        <v>1264.084228515625</v>
      </c>
      <c r="AQ101" s="1">
        <v>1381.076765435085</v>
      </c>
      <c r="AR101" s="1">
        <v>1385.4615341068791</v>
      </c>
      <c r="AS101" s="1">
        <v>3.7538759708404541</v>
      </c>
      <c r="AT101" s="1">
        <v>4.9913462208633064</v>
      </c>
      <c r="AU101" s="1">
        <v>5.5505431740819109</v>
      </c>
      <c r="AV101" s="1">
        <v>0</v>
      </c>
    </row>
    <row r="102" spans="1:48" s="1" customFormat="1" x14ac:dyDescent="0.3">
      <c r="A102" s="1">
        <v>2</v>
      </c>
      <c r="B102" s="1">
        <v>51.02</v>
      </c>
      <c r="C102" s="1">
        <v>0.42</v>
      </c>
      <c r="D102" s="1">
        <v>1.1200000000000001</v>
      </c>
      <c r="E102" s="1">
        <v>0.05</v>
      </c>
      <c r="F102" s="1">
        <v>19.89</v>
      </c>
      <c r="G102" s="1">
        <v>0.52</v>
      </c>
      <c r="H102" s="1">
        <v>9.35</v>
      </c>
      <c r="I102" s="1">
        <v>17.03</v>
      </c>
      <c r="J102" s="1">
        <v>0.21</v>
      </c>
      <c r="K102" s="1">
        <v>0</v>
      </c>
      <c r="L102" s="1">
        <v>0</v>
      </c>
      <c r="M102" s="1">
        <v>0.06</v>
      </c>
      <c r="N102" s="1">
        <v>99.749999999999986</v>
      </c>
      <c r="O102" s="1" t="s">
        <v>90</v>
      </c>
      <c r="P102" t="str" cm="1">
        <f t="array" ref="P102">_xlfn.IFS(A102=1,"Core",A102=2,"Rim",TRUE,"Mantle")</f>
        <v>Rim</v>
      </c>
      <c r="Q102" s="1" t="s">
        <v>92</v>
      </c>
      <c r="R102" s="1">
        <v>1.986</v>
      </c>
      <c r="S102" s="1">
        <v>1.2E-2</v>
      </c>
      <c r="T102" s="1">
        <v>5.0999999999999997E-2</v>
      </c>
      <c r="U102" s="1">
        <v>2E-3</v>
      </c>
      <c r="V102" s="1">
        <v>0</v>
      </c>
      <c r="W102" s="1">
        <v>0.64700000000000002</v>
      </c>
      <c r="X102" s="1">
        <v>1.7000000000000001E-2</v>
      </c>
      <c r="Y102" s="1">
        <v>0.54200000000000004</v>
      </c>
      <c r="Z102" s="1">
        <v>0.71</v>
      </c>
      <c r="AA102" s="1">
        <v>1.6E-2</v>
      </c>
      <c r="AB102" s="1">
        <v>0</v>
      </c>
      <c r="AC102" s="1">
        <v>3.984</v>
      </c>
      <c r="AD102" s="1">
        <v>37.056367432150317</v>
      </c>
      <c r="AE102" s="1">
        <v>28.288100208768274</v>
      </c>
      <c r="AF102" s="1">
        <v>34.655532359081427</v>
      </c>
      <c r="AG102" s="1">
        <v>45.584524810765352</v>
      </c>
      <c r="AH102" s="1">
        <v>0</v>
      </c>
      <c r="AI102" s="1">
        <v>0.53183716075156584</v>
      </c>
      <c r="AJ102" s="1">
        <v>0.37056367432150317</v>
      </c>
      <c r="AL102" s="1">
        <v>2.6316994725177811</v>
      </c>
      <c r="AM102" s="1">
        <v>1328.9519798067461</v>
      </c>
      <c r="AN102" s="1">
        <v>1344.839233398438</v>
      </c>
      <c r="AO102" s="1">
        <v>3.0418357849121089</v>
      </c>
      <c r="AP102" s="1">
        <v>1305.194702148438</v>
      </c>
      <c r="AQ102" s="1">
        <v>1381.363267006099</v>
      </c>
      <c r="AR102" s="1">
        <v>1384.653847037333</v>
      </c>
      <c r="AS102" s="1">
        <v>2.2042510509490971</v>
      </c>
      <c r="AT102" s="1">
        <v>4.7527283602726129</v>
      </c>
      <c r="AU102" s="1">
        <v>5.1717261326822266</v>
      </c>
      <c r="AV102" s="1">
        <v>0</v>
      </c>
    </row>
    <row r="103" spans="1:48" s="1" customFormat="1" x14ac:dyDescent="0.3">
      <c r="A103" s="1">
        <v>2</v>
      </c>
      <c r="B103" s="1">
        <v>51.02</v>
      </c>
      <c r="C103" s="1">
        <v>0.52</v>
      </c>
      <c r="D103" s="1">
        <v>0.79</v>
      </c>
      <c r="E103" s="1">
        <v>0</v>
      </c>
      <c r="F103" s="1">
        <v>21.19</v>
      </c>
      <c r="G103" s="1">
        <v>0.55000000000000004</v>
      </c>
      <c r="H103" s="1">
        <v>9.92</v>
      </c>
      <c r="I103" s="1">
        <v>15.56</v>
      </c>
      <c r="J103" s="1">
        <v>0.25</v>
      </c>
      <c r="K103" s="1">
        <v>0.02</v>
      </c>
      <c r="L103" s="1">
        <v>0</v>
      </c>
      <c r="M103" s="1">
        <v>0</v>
      </c>
      <c r="N103" s="1">
        <v>99.850000000000009</v>
      </c>
      <c r="O103" s="1" t="s">
        <v>91</v>
      </c>
      <c r="P103" t="str" cm="1">
        <f t="array" ref="P103">_xlfn.IFS(A103=1,"Core",A103=2,"Rim",TRUE,"Mantle")</f>
        <v>Rim</v>
      </c>
      <c r="Q103" s="1" t="s">
        <v>92</v>
      </c>
      <c r="R103" s="1">
        <v>1.986</v>
      </c>
      <c r="S103" s="1">
        <v>1.4999999999999999E-2</v>
      </c>
      <c r="T103" s="1">
        <v>3.5999999999999997E-2</v>
      </c>
      <c r="U103" s="1">
        <v>0</v>
      </c>
      <c r="V103" s="1">
        <v>0</v>
      </c>
      <c r="W103" s="1">
        <v>0.69</v>
      </c>
      <c r="X103" s="1">
        <v>1.7999999999999999E-2</v>
      </c>
      <c r="Y103" s="1">
        <v>0.57599999999999996</v>
      </c>
      <c r="Z103" s="1">
        <v>0.64900000000000002</v>
      </c>
      <c r="AA103" s="1">
        <v>1.9E-2</v>
      </c>
      <c r="AB103" s="1">
        <v>1E-3</v>
      </c>
      <c r="AC103" s="1">
        <v>3.99</v>
      </c>
      <c r="AD103" s="1">
        <v>33.574754267977241</v>
      </c>
      <c r="AE103" s="1">
        <v>29.798241076047592</v>
      </c>
      <c r="AF103" s="1">
        <v>36.627004655975171</v>
      </c>
      <c r="AG103" s="1">
        <v>45.497630331753548</v>
      </c>
      <c r="AH103" s="1">
        <v>0</v>
      </c>
      <c r="AI103" s="1">
        <v>0.53414381789963794</v>
      </c>
      <c r="AJ103" s="1">
        <v>0.33574754267977241</v>
      </c>
      <c r="AL103" s="1">
        <v>3.2202517871997571</v>
      </c>
      <c r="AM103" s="1">
        <v>1334.0302469162939</v>
      </c>
      <c r="AN103" s="1">
        <v>1265.075439453125</v>
      </c>
      <c r="AO103" s="1">
        <v>3.833681583404541</v>
      </c>
      <c r="AP103" s="1">
        <v>1257.518920898438</v>
      </c>
      <c r="AQ103" s="1">
        <v>1373.0128658874389</v>
      </c>
      <c r="AR103" s="1">
        <v>1377.5070890133679</v>
      </c>
      <c r="AS103" s="1">
        <v>2.5989730358123779</v>
      </c>
      <c r="AT103" s="1">
        <v>4.7000172543839653</v>
      </c>
      <c r="AU103" s="1">
        <v>5.2755857503625467</v>
      </c>
      <c r="AV103" s="1">
        <v>0</v>
      </c>
    </row>
    <row r="104" spans="1:48" s="1" customFormat="1" x14ac:dyDescent="0.3">
      <c r="A104" s="1">
        <v>2</v>
      </c>
      <c r="B104" s="1">
        <v>50.34</v>
      </c>
      <c r="C104" s="1">
        <v>0.48</v>
      </c>
      <c r="D104" s="1">
        <v>1.54</v>
      </c>
      <c r="E104" s="1">
        <v>0.02</v>
      </c>
      <c r="F104" s="1">
        <v>20.3</v>
      </c>
      <c r="G104" s="1">
        <v>0.53</v>
      </c>
      <c r="H104" s="1">
        <v>9.49</v>
      </c>
      <c r="I104" s="1">
        <v>17.25</v>
      </c>
      <c r="J104" s="1">
        <v>0.27</v>
      </c>
      <c r="K104" s="1">
        <v>0</v>
      </c>
      <c r="L104" s="1">
        <v>0</v>
      </c>
      <c r="M104" s="1">
        <v>0</v>
      </c>
      <c r="N104" s="1">
        <v>100.33</v>
      </c>
      <c r="O104" s="1" t="s">
        <v>90</v>
      </c>
      <c r="P104" t="str" cm="1">
        <f t="array" ref="P104">_xlfn.IFS(A104=1,"Core",A104=2,"Rim",TRUE,"Mantle")</f>
        <v>Rim</v>
      </c>
      <c r="Q104" s="1" t="s">
        <v>92</v>
      </c>
      <c r="R104" s="1">
        <v>1.9530000000000001</v>
      </c>
      <c r="S104" s="1">
        <v>1.4E-2</v>
      </c>
      <c r="T104" s="1">
        <v>7.0000000000000007E-2</v>
      </c>
      <c r="U104" s="1">
        <v>1E-3</v>
      </c>
      <c r="V104" s="1">
        <v>1.4999999999999999E-2</v>
      </c>
      <c r="W104" s="1">
        <v>0.64300000000000002</v>
      </c>
      <c r="X104" s="1">
        <v>1.7000000000000001E-2</v>
      </c>
      <c r="Y104" s="1">
        <v>0.54900000000000004</v>
      </c>
      <c r="Z104" s="1">
        <v>0.71699999999999997</v>
      </c>
      <c r="AA104" s="1">
        <v>0.02</v>
      </c>
      <c r="AB104" s="1">
        <v>0</v>
      </c>
      <c r="AC104" s="1">
        <v>4</v>
      </c>
      <c r="AD104" s="1">
        <v>36.939721792890253</v>
      </c>
      <c r="AE104" s="1">
        <v>28.284389489953632</v>
      </c>
      <c r="AF104" s="1">
        <v>34.7758887171561</v>
      </c>
      <c r="AG104" s="1">
        <v>45.484672742336372</v>
      </c>
      <c r="AH104" s="1">
        <v>2.2796352583586628</v>
      </c>
      <c r="AI104" s="1">
        <v>0.53245749613601223</v>
      </c>
      <c r="AJ104" s="1">
        <v>0.36939721792890251</v>
      </c>
      <c r="AL104" s="1">
        <v>2.345803922875604</v>
      </c>
      <c r="AM104" s="1">
        <v>1322.283820796742</v>
      </c>
      <c r="AN104" s="1">
        <v>1315.98828125</v>
      </c>
      <c r="AO104" s="1">
        <v>6.0657424926757813</v>
      </c>
      <c r="AP104" s="1">
        <v>1267.281005859375</v>
      </c>
      <c r="AQ104" s="1">
        <v>1372.542454095048</v>
      </c>
      <c r="AR104" s="1">
        <v>1377.899354600582</v>
      </c>
      <c r="AS104" s="1">
        <v>3.6723113059997559</v>
      </c>
      <c r="AT104" s="1">
        <v>4.2455511688895058</v>
      </c>
      <c r="AU104" s="1">
        <v>4.9300628715023453</v>
      </c>
      <c r="AV104" s="1">
        <v>0</v>
      </c>
    </row>
    <row r="105" spans="1:48" s="1" customFormat="1" x14ac:dyDescent="0.3">
      <c r="A105" s="1">
        <v>2</v>
      </c>
      <c r="B105" s="1">
        <v>50.91</v>
      </c>
      <c r="C105" s="1">
        <v>0.43</v>
      </c>
      <c r="D105" s="1">
        <v>1.1399999999999999</v>
      </c>
      <c r="E105" s="1">
        <v>0.03</v>
      </c>
      <c r="F105" s="1">
        <v>19.97</v>
      </c>
      <c r="G105" s="1">
        <v>0.55000000000000004</v>
      </c>
      <c r="H105" s="1">
        <v>9.32</v>
      </c>
      <c r="I105" s="1">
        <v>17.420000000000002</v>
      </c>
      <c r="J105" s="1">
        <v>0.25</v>
      </c>
      <c r="K105" s="1">
        <v>0</v>
      </c>
      <c r="L105" s="1">
        <v>0</v>
      </c>
      <c r="M105" s="1">
        <v>0</v>
      </c>
      <c r="N105" s="1">
        <v>100.05999999999999</v>
      </c>
      <c r="O105" s="1" t="s">
        <v>90</v>
      </c>
      <c r="P105" t="str" cm="1">
        <f t="array" ref="P105">_xlfn.IFS(A105=1,"Core",A105=2,"Rim",TRUE,"Mantle")</f>
        <v>Rim</v>
      </c>
      <c r="Q105" s="1" t="s">
        <v>92</v>
      </c>
      <c r="R105" s="1">
        <v>1.9770000000000001</v>
      </c>
      <c r="S105" s="1">
        <v>1.2999999999999999E-2</v>
      </c>
      <c r="T105" s="1">
        <v>5.1999999999999998E-2</v>
      </c>
      <c r="U105" s="1">
        <v>1E-3</v>
      </c>
      <c r="V105" s="1">
        <v>0</v>
      </c>
      <c r="W105" s="1">
        <v>0.64900000000000002</v>
      </c>
      <c r="X105" s="1">
        <v>1.7999999999999999E-2</v>
      </c>
      <c r="Y105" s="1">
        <v>0.53900000000000003</v>
      </c>
      <c r="Z105" s="1">
        <v>0.72499999999999998</v>
      </c>
      <c r="AA105" s="1">
        <v>1.9E-2</v>
      </c>
      <c r="AB105" s="1">
        <v>0</v>
      </c>
      <c r="AC105" s="1">
        <v>3.9929999999999999</v>
      </c>
      <c r="AD105" s="1">
        <v>37.545313309166225</v>
      </c>
      <c r="AE105" s="1">
        <v>27.912998446400827</v>
      </c>
      <c r="AF105" s="1">
        <v>34.541688244432933</v>
      </c>
      <c r="AG105" s="1">
        <v>45.370370370370367</v>
      </c>
      <c r="AH105" s="1">
        <v>0</v>
      </c>
      <c r="AI105" s="1">
        <v>0.53314344899016042</v>
      </c>
      <c r="AJ105" s="1">
        <v>0.37545313309166223</v>
      </c>
      <c r="AL105" s="1">
        <v>2.3670358020847</v>
      </c>
      <c r="AM105" s="1">
        <v>1323.582807208247</v>
      </c>
      <c r="AN105" s="1">
        <v>1329.351684570312</v>
      </c>
      <c r="AO105" s="1">
        <v>4.2061491012573242</v>
      </c>
      <c r="AP105" s="1">
        <v>1277.655395507812</v>
      </c>
      <c r="AQ105" s="1">
        <v>1374.655362587974</v>
      </c>
      <c r="AR105" s="1">
        <v>1381.1980849658671</v>
      </c>
      <c r="AS105" s="1">
        <v>2.9631023406982422</v>
      </c>
      <c r="AT105" s="1">
        <v>4.1528126512571362</v>
      </c>
      <c r="AU105" s="1">
        <v>4.9871237919985489</v>
      </c>
      <c r="AV105" s="1">
        <v>0</v>
      </c>
    </row>
    <row r="106" spans="1:48" s="1" customFormat="1" x14ac:dyDescent="0.3">
      <c r="A106" s="1">
        <v>2</v>
      </c>
      <c r="B106" s="1">
        <v>50.81</v>
      </c>
      <c r="C106" s="1">
        <v>0.43</v>
      </c>
      <c r="D106" s="1">
        <v>1.1000000000000001</v>
      </c>
      <c r="E106" s="1">
        <v>0.06</v>
      </c>
      <c r="F106" s="1">
        <v>20.81</v>
      </c>
      <c r="G106" s="1">
        <v>0.53</v>
      </c>
      <c r="H106" s="1">
        <v>9.5399999999999991</v>
      </c>
      <c r="I106" s="1">
        <v>16.829999999999998</v>
      </c>
      <c r="J106" s="1">
        <v>0.26</v>
      </c>
      <c r="K106" s="1">
        <v>0</v>
      </c>
      <c r="L106" s="1">
        <v>0</v>
      </c>
      <c r="M106" s="1">
        <v>0.03</v>
      </c>
      <c r="N106" s="1">
        <v>100.43</v>
      </c>
      <c r="O106" s="1" t="s">
        <v>90</v>
      </c>
      <c r="P106" t="str" cm="1">
        <f t="array" ref="P106">_xlfn.IFS(A106=1,"Core",A106=2,"Rim",TRUE,"Mantle")</f>
        <v>Rim</v>
      </c>
      <c r="Q106" s="1" t="s">
        <v>92</v>
      </c>
      <c r="R106" s="1">
        <v>1.9710000000000001</v>
      </c>
      <c r="S106" s="1">
        <v>1.2999999999999999E-2</v>
      </c>
      <c r="T106" s="1">
        <v>0.05</v>
      </c>
      <c r="U106" s="1">
        <v>2E-3</v>
      </c>
      <c r="V106" s="1">
        <v>0</v>
      </c>
      <c r="W106" s="1">
        <v>0.67500000000000004</v>
      </c>
      <c r="X106" s="1">
        <v>1.7000000000000001E-2</v>
      </c>
      <c r="Y106" s="1">
        <v>0.55200000000000005</v>
      </c>
      <c r="Z106" s="1">
        <v>0.7</v>
      </c>
      <c r="AA106" s="1">
        <v>0.02</v>
      </c>
      <c r="AB106" s="1">
        <v>0</v>
      </c>
      <c r="AC106" s="1">
        <v>4</v>
      </c>
      <c r="AD106" s="1">
        <v>36.008230452674894</v>
      </c>
      <c r="AE106" s="1">
        <v>28.39506172839506</v>
      </c>
      <c r="AF106" s="1">
        <v>35.596707818930042</v>
      </c>
      <c r="AG106" s="1">
        <v>44.987775061124694</v>
      </c>
      <c r="AH106" s="1">
        <v>0</v>
      </c>
      <c r="AI106" s="1">
        <v>0.53600823045267487</v>
      </c>
      <c r="AJ106" s="1">
        <v>0.36008230452674894</v>
      </c>
      <c r="AL106" s="1">
        <v>2.4291952651838291</v>
      </c>
      <c r="AM106" s="1">
        <v>1325.6451331845089</v>
      </c>
      <c r="AN106" s="1">
        <v>1342.506103515625</v>
      </c>
      <c r="AO106" s="1">
        <v>4.2350540161132813</v>
      </c>
      <c r="AP106" s="1">
        <v>1313.695434570312</v>
      </c>
      <c r="AQ106" s="1">
        <v>1369.4467188987039</v>
      </c>
      <c r="AR106" s="1">
        <v>1377.535594658103</v>
      </c>
      <c r="AS106" s="1">
        <v>2.7147812843322749</v>
      </c>
      <c r="AT106" s="1">
        <v>3.975311126008819</v>
      </c>
      <c r="AU106" s="1">
        <v>5.0096584990302073</v>
      </c>
      <c r="AV106" s="1">
        <v>0</v>
      </c>
    </row>
    <row r="107" spans="1:48" s="1" customFormat="1" x14ac:dyDescent="0.3">
      <c r="A107" s="1">
        <v>2</v>
      </c>
      <c r="B107" s="1">
        <v>50.99</v>
      </c>
      <c r="C107" s="1">
        <v>0.42</v>
      </c>
      <c r="D107" s="1">
        <v>1.2</v>
      </c>
      <c r="E107" s="1">
        <v>0.15</v>
      </c>
      <c r="F107" s="1">
        <v>20.18</v>
      </c>
      <c r="G107" s="1">
        <v>0.48</v>
      </c>
      <c r="H107" s="1">
        <v>9.1999999999999993</v>
      </c>
      <c r="I107" s="1">
        <v>17.34</v>
      </c>
      <c r="J107" s="1">
        <v>0.27</v>
      </c>
      <c r="K107" s="1">
        <v>0.01</v>
      </c>
      <c r="L107" s="1">
        <v>0</v>
      </c>
      <c r="M107" s="1">
        <v>0</v>
      </c>
      <c r="N107" s="1">
        <v>100.31000000000002</v>
      </c>
      <c r="O107" s="1" t="s">
        <v>90</v>
      </c>
      <c r="P107" t="str" cm="1">
        <f t="array" ref="P107">_xlfn.IFS(A107=1,"Core",A107=2,"Rim",TRUE,"Mantle")</f>
        <v>Rim</v>
      </c>
      <c r="Q107" s="1" t="s">
        <v>92</v>
      </c>
      <c r="R107" s="1">
        <v>1.9770000000000001</v>
      </c>
      <c r="S107" s="1">
        <v>1.2E-2</v>
      </c>
      <c r="T107" s="1">
        <v>5.5E-2</v>
      </c>
      <c r="U107" s="1">
        <v>5.0000000000000001E-3</v>
      </c>
      <c r="V107" s="1">
        <v>0</v>
      </c>
      <c r="W107" s="1">
        <v>0.65400000000000003</v>
      </c>
      <c r="X107" s="1">
        <v>1.6E-2</v>
      </c>
      <c r="Y107" s="1">
        <v>0.53200000000000003</v>
      </c>
      <c r="Z107" s="1">
        <v>0.72</v>
      </c>
      <c r="AA107" s="1">
        <v>0.02</v>
      </c>
      <c r="AB107" s="1">
        <v>0</v>
      </c>
      <c r="AC107" s="1">
        <v>3.9910000000000001</v>
      </c>
      <c r="AD107" s="1">
        <v>37.460978147762745</v>
      </c>
      <c r="AE107" s="1">
        <v>27.679500520291363</v>
      </c>
      <c r="AF107" s="1">
        <v>34.859521331945892</v>
      </c>
      <c r="AG107" s="1">
        <v>44.856661045531204</v>
      </c>
      <c r="AH107" s="1">
        <v>0</v>
      </c>
      <c r="AI107" s="1">
        <v>0.53590010405827271</v>
      </c>
      <c r="AJ107" s="1">
        <v>0.37460978147762747</v>
      </c>
      <c r="AL107" s="1">
        <v>2.7534910210545611</v>
      </c>
      <c r="AM107" s="1">
        <v>1331.5934603799551</v>
      </c>
      <c r="AN107" s="1">
        <v>1359.297119140625</v>
      </c>
      <c r="AO107" s="1">
        <v>5.0539398193359384</v>
      </c>
      <c r="AP107" s="1">
        <v>1317.643676757812</v>
      </c>
      <c r="AQ107" s="1">
        <v>1377.3375095359461</v>
      </c>
      <c r="AR107" s="1">
        <v>1382.70084694771</v>
      </c>
      <c r="AS107" s="1">
        <v>2.8822121620178218</v>
      </c>
      <c r="AT107" s="1">
        <v>4.5954301697652227</v>
      </c>
      <c r="AU107" s="1">
        <v>5.2797408947866167</v>
      </c>
      <c r="AV107" s="1">
        <v>0</v>
      </c>
    </row>
    <row r="108" spans="1:48" s="1" customFormat="1" x14ac:dyDescent="0.3">
      <c r="A108" s="1">
        <v>2</v>
      </c>
      <c r="B108" s="1">
        <v>51.04</v>
      </c>
      <c r="C108" s="1">
        <v>0.46</v>
      </c>
      <c r="D108" s="1">
        <v>1.1100000000000001</v>
      </c>
      <c r="E108" s="1">
        <v>0.02</v>
      </c>
      <c r="F108" s="1">
        <v>20.61</v>
      </c>
      <c r="G108" s="1">
        <v>0.54</v>
      </c>
      <c r="H108" s="1">
        <v>9.3800000000000008</v>
      </c>
      <c r="I108" s="1">
        <v>16.760000000000002</v>
      </c>
      <c r="J108" s="1">
        <v>0.31</v>
      </c>
      <c r="K108" s="1">
        <v>0.01</v>
      </c>
      <c r="L108" s="1">
        <v>0</v>
      </c>
      <c r="M108" s="1">
        <v>0.03</v>
      </c>
      <c r="N108" s="1">
        <v>100.32000000000002</v>
      </c>
      <c r="O108" s="1" t="s">
        <v>90</v>
      </c>
      <c r="P108" t="str" cm="1">
        <f t="array" ref="P108">_xlfn.IFS(A108=1,"Core",A108=2,"Rim",TRUE,"Mantle")</f>
        <v>Rim</v>
      </c>
      <c r="Q108" s="1" t="s">
        <v>92</v>
      </c>
      <c r="R108" s="1">
        <v>1.98</v>
      </c>
      <c r="S108" s="1">
        <v>1.2999999999999999E-2</v>
      </c>
      <c r="T108" s="1">
        <v>5.0999999999999997E-2</v>
      </c>
      <c r="U108" s="1">
        <v>1E-3</v>
      </c>
      <c r="V108" s="1">
        <v>0</v>
      </c>
      <c r="W108" s="1">
        <v>0.66900000000000004</v>
      </c>
      <c r="X108" s="1">
        <v>1.7999999999999999E-2</v>
      </c>
      <c r="Y108" s="1">
        <v>0.54200000000000004</v>
      </c>
      <c r="Z108" s="1">
        <v>0.69699999999999995</v>
      </c>
      <c r="AA108" s="1">
        <v>2.3E-2</v>
      </c>
      <c r="AB108" s="1">
        <v>0</v>
      </c>
      <c r="AC108" s="1">
        <v>3.9929999999999999</v>
      </c>
      <c r="AD108" s="1">
        <v>36.188992731048799</v>
      </c>
      <c r="AE108" s="1">
        <v>28.141225337487018</v>
      </c>
      <c r="AF108" s="1">
        <v>35.669781931464179</v>
      </c>
      <c r="AG108" s="1">
        <v>44.756399669694467</v>
      </c>
      <c r="AH108" s="1">
        <v>0</v>
      </c>
      <c r="AI108" s="1">
        <v>0.53764278296988577</v>
      </c>
      <c r="AJ108" s="1">
        <v>0.36188992731048797</v>
      </c>
      <c r="AL108" s="1">
        <v>3.3755977219464088</v>
      </c>
      <c r="AM108" s="1">
        <v>1331.5512470864151</v>
      </c>
      <c r="AN108" s="1">
        <v>1299.127319335938</v>
      </c>
      <c r="AO108" s="1">
        <v>4.4113636016845703</v>
      </c>
      <c r="AP108" s="1">
        <v>1273.420043945312</v>
      </c>
      <c r="AQ108" s="1">
        <v>1378.9281450063361</v>
      </c>
      <c r="AR108" s="1">
        <v>1385.0756360796879</v>
      </c>
      <c r="AS108" s="1">
        <v>3.512861967086792</v>
      </c>
      <c r="AT108" s="1">
        <v>5.1091792223755874</v>
      </c>
      <c r="AU108" s="1">
        <v>5.8949260735029227</v>
      </c>
      <c r="AV108" s="1">
        <v>0</v>
      </c>
    </row>
    <row r="109" spans="1:48" s="1" customFormat="1" x14ac:dyDescent="0.3">
      <c r="A109" s="1">
        <v>2</v>
      </c>
      <c r="B109" s="1">
        <v>50.44</v>
      </c>
      <c r="C109" s="1">
        <v>0.44</v>
      </c>
      <c r="D109" s="1">
        <v>1.1599999999999999</v>
      </c>
      <c r="E109" s="1">
        <v>0.05</v>
      </c>
      <c r="F109" s="1">
        <v>20.190000000000001</v>
      </c>
      <c r="G109" s="1">
        <v>0.49</v>
      </c>
      <c r="H109" s="1">
        <v>9.16</v>
      </c>
      <c r="I109" s="1">
        <v>17.34</v>
      </c>
      <c r="J109" s="1">
        <v>0.28000000000000003</v>
      </c>
      <c r="K109" s="1">
        <v>0.01</v>
      </c>
      <c r="L109" s="1">
        <v>0</v>
      </c>
      <c r="M109" s="1">
        <v>0</v>
      </c>
      <c r="N109" s="1">
        <v>99.61999999999999</v>
      </c>
      <c r="O109" s="1" t="s">
        <v>90</v>
      </c>
      <c r="P109" t="str" cm="1">
        <f t="array" ref="P109">_xlfn.IFS(A109=1,"Core",A109=2,"Rim",TRUE,"Mantle")</f>
        <v>Rim</v>
      </c>
      <c r="Q109" s="1" t="s">
        <v>92</v>
      </c>
      <c r="R109" s="1">
        <v>1.972</v>
      </c>
      <c r="S109" s="1">
        <v>1.2999999999999999E-2</v>
      </c>
      <c r="T109" s="1">
        <v>5.2999999999999999E-2</v>
      </c>
      <c r="U109" s="1">
        <v>2E-3</v>
      </c>
      <c r="V109" s="1">
        <v>0</v>
      </c>
      <c r="W109" s="1">
        <v>0.66</v>
      </c>
      <c r="X109" s="1">
        <v>1.6E-2</v>
      </c>
      <c r="Y109" s="1">
        <v>0.53400000000000003</v>
      </c>
      <c r="Z109" s="1">
        <v>0.72599999999999998</v>
      </c>
      <c r="AA109" s="1">
        <v>2.1000000000000001E-2</v>
      </c>
      <c r="AB109" s="1">
        <v>0</v>
      </c>
      <c r="AC109" s="1">
        <v>3.9980000000000002</v>
      </c>
      <c r="AD109" s="1">
        <v>37.5</v>
      </c>
      <c r="AE109" s="1">
        <v>27.582644628099175</v>
      </c>
      <c r="AF109" s="1">
        <v>34.917355371900825</v>
      </c>
      <c r="AG109" s="1">
        <v>44.72361809045227</v>
      </c>
      <c r="AH109" s="1">
        <v>0</v>
      </c>
      <c r="AI109" s="1">
        <v>0.53667355371900827</v>
      </c>
      <c r="AJ109" s="1">
        <v>0.375</v>
      </c>
      <c r="AL109" s="1">
        <v>2.414902342689206</v>
      </c>
      <c r="AM109" s="1">
        <v>1327.274218757027</v>
      </c>
      <c r="AN109" s="1">
        <v>1337.103149414062</v>
      </c>
      <c r="AO109" s="1">
        <v>4.4747209548950204</v>
      </c>
      <c r="AP109" s="1">
        <v>1286.563354492188</v>
      </c>
      <c r="AQ109" s="1">
        <v>1370.4187239225539</v>
      </c>
      <c r="AR109" s="1">
        <v>1377.6105975637099</v>
      </c>
      <c r="AS109" s="1">
        <v>2.9820806980133061</v>
      </c>
      <c r="AT109" s="1">
        <v>4.0210592339262803</v>
      </c>
      <c r="AU109" s="1">
        <v>4.9402922155063589</v>
      </c>
      <c r="AV109" s="1">
        <v>0</v>
      </c>
    </row>
    <row r="110" spans="1:48" s="1" customFormat="1" x14ac:dyDescent="0.3">
      <c r="A110" s="1">
        <v>2</v>
      </c>
      <c r="B110" s="1">
        <v>50.58</v>
      </c>
      <c r="C110" s="1">
        <v>0.45</v>
      </c>
      <c r="D110" s="1">
        <v>1.21</v>
      </c>
      <c r="E110" s="1">
        <v>7.0000000000000007E-2</v>
      </c>
      <c r="F110" s="1">
        <v>20.170000000000002</v>
      </c>
      <c r="G110" s="1">
        <v>0.49</v>
      </c>
      <c r="H110" s="1">
        <v>9.17</v>
      </c>
      <c r="I110" s="1">
        <v>17.18</v>
      </c>
      <c r="J110" s="1">
        <v>0.28999999999999998</v>
      </c>
      <c r="K110" s="1">
        <v>0</v>
      </c>
      <c r="L110" s="1">
        <v>0</v>
      </c>
      <c r="M110" s="1">
        <v>0.02</v>
      </c>
      <c r="N110" s="1">
        <v>99.72</v>
      </c>
      <c r="O110" s="1" t="s">
        <v>90</v>
      </c>
      <c r="P110" t="str" cm="1">
        <f t="array" ref="P110">_xlfn.IFS(A110=1,"Core",A110=2,"Rim",TRUE,"Mantle")</f>
        <v>Rim</v>
      </c>
      <c r="Q110" s="1" t="s">
        <v>92</v>
      </c>
      <c r="R110" s="1">
        <v>1.9750000000000001</v>
      </c>
      <c r="S110" s="1">
        <v>1.2999999999999999E-2</v>
      </c>
      <c r="T110" s="1">
        <v>5.6000000000000001E-2</v>
      </c>
      <c r="U110" s="1">
        <v>2E-3</v>
      </c>
      <c r="V110" s="1">
        <v>0</v>
      </c>
      <c r="W110" s="1">
        <v>0.65900000000000003</v>
      </c>
      <c r="X110" s="1">
        <v>1.6E-2</v>
      </c>
      <c r="Y110" s="1">
        <v>0.53300000000000003</v>
      </c>
      <c r="Z110" s="1">
        <v>0.71899999999999997</v>
      </c>
      <c r="AA110" s="1">
        <v>2.1999999999999999E-2</v>
      </c>
      <c r="AB110" s="1">
        <v>0</v>
      </c>
      <c r="AC110" s="1">
        <v>3.9940000000000002</v>
      </c>
      <c r="AD110" s="1">
        <v>37.311883757135448</v>
      </c>
      <c r="AE110" s="1">
        <v>27.659574468085108</v>
      </c>
      <c r="AF110" s="1">
        <v>35.028541774779463</v>
      </c>
      <c r="AG110" s="1">
        <v>44.714765100671137</v>
      </c>
      <c r="AH110" s="1">
        <v>0</v>
      </c>
      <c r="AI110" s="1">
        <v>0.53684483653347193</v>
      </c>
      <c r="AJ110" s="1">
        <v>0.3731188375713545</v>
      </c>
      <c r="AL110" s="1">
        <v>2.8576860635671189</v>
      </c>
      <c r="AM110" s="1">
        <v>1330.529507212467</v>
      </c>
      <c r="AN110" s="1">
        <v>1356.4658203125</v>
      </c>
      <c r="AO110" s="1">
        <v>4.7349157333374023</v>
      </c>
      <c r="AP110" s="1">
        <v>1316.41650390625</v>
      </c>
      <c r="AQ110" s="1">
        <v>1376.05153578454</v>
      </c>
      <c r="AR110" s="1">
        <v>1383.4158064793619</v>
      </c>
      <c r="AS110" s="1">
        <v>2.9445335865020752</v>
      </c>
      <c r="AT110" s="1">
        <v>4.6352015548823147</v>
      </c>
      <c r="AU110" s="1">
        <v>5.5759032408748297</v>
      </c>
      <c r="AV110" s="1">
        <v>0</v>
      </c>
    </row>
    <row r="111" spans="1:48" s="1" customFormat="1" x14ac:dyDescent="0.3">
      <c r="A111" s="1">
        <v>2</v>
      </c>
      <c r="B111" s="1">
        <v>50.82</v>
      </c>
      <c r="C111" s="1">
        <v>0.41</v>
      </c>
      <c r="D111" s="1">
        <v>1.02</v>
      </c>
      <c r="E111" s="1">
        <v>0.11</v>
      </c>
      <c r="F111" s="1">
        <v>20.49</v>
      </c>
      <c r="G111" s="1">
        <v>0.46</v>
      </c>
      <c r="H111" s="1">
        <v>9.3000000000000007</v>
      </c>
      <c r="I111" s="1">
        <v>16.86</v>
      </c>
      <c r="J111" s="1">
        <v>0.3</v>
      </c>
      <c r="K111" s="1">
        <v>0</v>
      </c>
      <c r="L111" s="1">
        <v>0</v>
      </c>
      <c r="M111" s="1">
        <v>0.06</v>
      </c>
      <c r="N111" s="1">
        <v>99.86</v>
      </c>
      <c r="O111" s="1" t="s">
        <v>90</v>
      </c>
      <c r="P111" t="str" cm="1">
        <f t="array" ref="P111">_xlfn.IFS(A111=1,"Core",A111=2,"Rim",TRUE,"Mantle")</f>
        <v>Rim</v>
      </c>
      <c r="Q111" s="1" t="s">
        <v>92</v>
      </c>
      <c r="R111" s="1">
        <v>1.9810000000000001</v>
      </c>
      <c r="S111" s="1">
        <v>1.2E-2</v>
      </c>
      <c r="T111" s="1">
        <v>4.7E-2</v>
      </c>
      <c r="U111" s="1">
        <v>3.0000000000000001E-3</v>
      </c>
      <c r="V111" s="1">
        <v>0</v>
      </c>
      <c r="W111" s="1">
        <v>0.66800000000000004</v>
      </c>
      <c r="X111" s="1">
        <v>1.4999999999999999E-2</v>
      </c>
      <c r="Y111" s="1">
        <v>0.54</v>
      </c>
      <c r="Z111" s="1">
        <v>0.70399999999999996</v>
      </c>
      <c r="AA111" s="1">
        <v>2.3E-2</v>
      </c>
      <c r="AB111" s="1">
        <v>0</v>
      </c>
      <c r="AC111" s="1">
        <v>3.9929999999999999</v>
      </c>
      <c r="AD111" s="1">
        <v>36.533471717695903</v>
      </c>
      <c r="AE111" s="1">
        <v>28.022833419823563</v>
      </c>
      <c r="AF111" s="1">
        <v>35.443694862480548</v>
      </c>
      <c r="AG111" s="1">
        <v>44.701986754966882</v>
      </c>
      <c r="AH111" s="1">
        <v>0</v>
      </c>
      <c r="AI111" s="1">
        <v>0.53710430721328495</v>
      </c>
      <c r="AJ111" s="1">
        <v>0.36533471717695903</v>
      </c>
      <c r="AL111" s="1">
        <v>3.0724188564463621</v>
      </c>
      <c r="AM111" s="1">
        <v>1336.781493249194</v>
      </c>
      <c r="AN111" s="1">
        <v>1353.59033203125</v>
      </c>
      <c r="AO111" s="1">
        <v>4.6991739273071289</v>
      </c>
      <c r="AP111" s="1">
        <v>1329.13671875</v>
      </c>
      <c r="AQ111" s="1">
        <v>1376.470302296005</v>
      </c>
      <c r="AR111" s="1">
        <v>1385.070199724667</v>
      </c>
      <c r="AS111" s="1">
        <v>2.917026281356812</v>
      </c>
      <c r="AT111" s="1">
        <v>4.7080845221198624</v>
      </c>
      <c r="AU111" s="1">
        <v>5.8067445934724624</v>
      </c>
      <c r="AV111" s="1">
        <v>0</v>
      </c>
    </row>
    <row r="112" spans="1:48" s="1" customFormat="1" x14ac:dyDescent="0.3">
      <c r="A112" s="1">
        <v>2</v>
      </c>
      <c r="B112" s="1">
        <v>50.81</v>
      </c>
      <c r="C112" s="1">
        <v>0.43</v>
      </c>
      <c r="D112" s="1">
        <v>1.05</v>
      </c>
      <c r="E112" s="1">
        <v>0.08</v>
      </c>
      <c r="F112" s="1">
        <v>20.72</v>
      </c>
      <c r="G112" s="1">
        <v>0.59</v>
      </c>
      <c r="H112" s="1">
        <v>9.33</v>
      </c>
      <c r="I112" s="1">
        <v>16.84</v>
      </c>
      <c r="J112" s="1">
        <v>0.25</v>
      </c>
      <c r="K112" s="1">
        <v>0</v>
      </c>
      <c r="L112" s="1">
        <v>0</v>
      </c>
      <c r="M112" s="1">
        <v>0</v>
      </c>
      <c r="N112" s="1">
        <v>100.17</v>
      </c>
      <c r="O112" s="1" t="s">
        <v>90</v>
      </c>
      <c r="P112" t="str" cm="1">
        <f t="array" ref="P112">_xlfn.IFS(A112=1,"Core",A112=2,"Rim",TRUE,"Mantle")</f>
        <v>Rim</v>
      </c>
      <c r="Q112" s="1" t="s">
        <v>92</v>
      </c>
      <c r="R112" s="1">
        <v>1.9770000000000001</v>
      </c>
      <c r="S112" s="1">
        <v>1.2999999999999999E-2</v>
      </c>
      <c r="T112" s="1">
        <v>4.8000000000000001E-2</v>
      </c>
      <c r="U112" s="1">
        <v>2E-3</v>
      </c>
      <c r="V112" s="1">
        <v>0</v>
      </c>
      <c r="W112" s="1">
        <v>0.67400000000000004</v>
      </c>
      <c r="X112" s="1">
        <v>1.9E-2</v>
      </c>
      <c r="Y112" s="1">
        <v>0.54100000000000004</v>
      </c>
      <c r="Z112" s="1">
        <v>0.70199999999999996</v>
      </c>
      <c r="AA112" s="1">
        <v>1.9E-2</v>
      </c>
      <c r="AB112" s="1">
        <v>0</v>
      </c>
      <c r="AC112" s="1">
        <v>3.9950000000000001</v>
      </c>
      <c r="AD112" s="1">
        <v>36.260330578512388</v>
      </c>
      <c r="AE112" s="1">
        <v>27.944214876033058</v>
      </c>
      <c r="AF112" s="1">
        <v>35.795454545454547</v>
      </c>
      <c r="AG112" s="1">
        <v>44.526748971193413</v>
      </c>
      <c r="AH112" s="1">
        <v>0</v>
      </c>
      <c r="AI112" s="1">
        <v>0.53925619834710736</v>
      </c>
      <c r="AJ112" s="1">
        <v>0.3626033057851239</v>
      </c>
      <c r="AL112" s="1">
        <v>2.540075155966083</v>
      </c>
      <c r="AM112" s="1">
        <v>1320.1111588938329</v>
      </c>
      <c r="AN112" s="1">
        <v>1352.667724609375</v>
      </c>
      <c r="AO112" s="1">
        <v>4.0146112442016602</v>
      </c>
      <c r="AP112" s="1">
        <v>1317.89453125</v>
      </c>
      <c r="AQ112" s="1">
        <v>1371.0864545567581</v>
      </c>
      <c r="AR112" s="1">
        <v>1378.0275213570001</v>
      </c>
      <c r="AS112" s="1">
        <v>2.5148634910583501</v>
      </c>
      <c r="AT112" s="1">
        <v>4.169054666314878</v>
      </c>
      <c r="AU112" s="1">
        <v>5.0565478025732791</v>
      </c>
      <c r="AV112" s="1">
        <v>0</v>
      </c>
    </row>
    <row r="113" spans="1:48" s="1" customFormat="1" x14ac:dyDescent="0.3">
      <c r="A113" s="1">
        <v>2</v>
      </c>
      <c r="B113" s="1">
        <v>50.79</v>
      </c>
      <c r="C113" s="1">
        <v>0.46</v>
      </c>
      <c r="D113" s="1">
        <v>0.99</v>
      </c>
      <c r="E113" s="1">
        <v>0.09</v>
      </c>
      <c r="F113" s="1">
        <v>21.32</v>
      </c>
      <c r="G113" s="1">
        <v>0.53</v>
      </c>
      <c r="H113" s="1">
        <v>9.61</v>
      </c>
      <c r="I113" s="1">
        <v>16.149999999999999</v>
      </c>
      <c r="J113" s="1">
        <v>0.23</v>
      </c>
      <c r="K113" s="1">
        <v>0.01</v>
      </c>
      <c r="L113" s="1">
        <v>0</v>
      </c>
      <c r="M113" s="1">
        <v>0.01</v>
      </c>
      <c r="N113" s="1">
        <v>100.20000000000003</v>
      </c>
      <c r="O113" s="1" t="s">
        <v>90</v>
      </c>
      <c r="P113" t="str" cm="1">
        <f t="array" ref="P113">_xlfn.IFS(A113=1,"Core",A113=2,"Rim",TRUE,"Mantle")</f>
        <v>Rim</v>
      </c>
      <c r="Q113" s="1" t="s">
        <v>92</v>
      </c>
      <c r="R113" s="1">
        <v>1.9750000000000001</v>
      </c>
      <c r="S113" s="1">
        <v>1.2999999999999999E-2</v>
      </c>
      <c r="T113" s="1">
        <v>4.4999999999999998E-2</v>
      </c>
      <c r="U113" s="1">
        <v>3.0000000000000001E-3</v>
      </c>
      <c r="V113" s="1">
        <v>0</v>
      </c>
      <c r="W113" s="1">
        <v>0.69399999999999995</v>
      </c>
      <c r="X113" s="1">
        <v>1.7000000000000001E-2</v>
      </c>
      <c r="Y113" s="1">
        <v>0.55700000000000005</v>
      </c>
      <c r="Z113" s="1">
        <v>0.67300000000000004</v>
      </c>
      <c r="AA113" s="1">
        <v>1.7000000000000001E-2</v>
      </c>
      <c r="AB113" s="1">
        <v>0</v>
      </c>
      <c r="AC113" s="1">
        <v>3.996</v>
      </c>
      <c r="AD113" s="1">
        <v>34.672849046883044</v>
      </c>
      <c r="AE113" s="1">
        <v>28.696548171045855</v>
      </c>
      <c r="AF113" s="1">
        <v>36.630602782071094</v>
      </c>
      <c r="AG113" s="1">
        <v>44.524380495603523</v>
      </c>
      <c r="AH113" s="1">
        <v>0</v>
      </c>
      <c r="AI113" s="1">
        <v>0.53967027305512616</v>
      </c>
      <c r="AJ113" s="1">
        <v>0.34672849046883042</v>
      </c>
      <c r="AL113" s="1">
        <v>2.5953193218172999</v>
      </c>
      <c r="AM113" s="1">
        <v>1326.8946999944551</v>
      </c>
      <c r="AN113" s="1">
        <v>1338.6845703125</v>
      </c>
      <c r="AO113" s="1">
        <v>3.7923882007598881</v>
      </c>
      <c r="AP113" s="1">
        <v>1317.258544921875</v>
      </c>
      <c r="AQ113" s="1">
        <v>1368.076168279222</v>
      </c>
      <c r="AR113" s="1">
        <v>1373.547233374816</v>
      </c>
      <c r="AS113" s="1">
        <v>2.5992996692657471</v>
      </c>
      <c r="AT113" s="1">
        <v>4.1410014623625102</v>
      </c>
      <c r="AU113" s="1">
        <v>4.8419654745424072</v>
      </c>
      <c r="AV113" s="1">
        <v>0</v>
      </c>
    </row>
    <row r="114" spans="1:48" s="1" customFormat="1" x14ac:dyDescent="0.3">
      <c r="A114" s="1">
        <v>2</v>
      </c>
      <c r="B114" s="1">
        <v>50.82</v>
      </c>
      <c r="C114" s="1">
        <v>0.46</v>
      </c>
      <c r="D114" s="1">
        <v>1.01</v>
      </c>
      <c r="E114" s="1">
        <v>0.01</v>
      </c>
      <c r="F114" s="1">
        <v>20.99</v>
      </c>
      <c r="G114" s="1">
        <v>0.52</v>
      </c>
      <c r="H114" s="1">
        <v>9.44</v>
      </c>
      <c r="I114" s="1">
        <v>16.48</v>
      </c>
      <c r="J114" s="1">
        <v>0.26</v>
      </c>
      <c r="K114" s="1">
        <v>0</v>
      </c>
      <c r="L114" s="1">
        <v>0</v>
      </c>
      <c r="M114" s="1">
        <v>0</v>
      </c>
      <c r="N114" s="1">
        <v>100.06</v>
      </c>
      <c r="O114" s="1" t="s">
        <v>90</v>
      </c>
      <c r="P114" t="str" cm="1">
        <f t="array" ref="P114">_xlfn.IFS(A114=1,"Core",A114=2,"Rim",TRUE,"Mantle")</f>
        <v>Rim</v>
      </c>
      <c r="Q114" s="1" t="s">
        <v>92</v>
      </c>
      <c r="R114" s="1">
        <v>1.9790000000000001</v>
      </c>
      <c r="S114" s="1">
        <v>1.2999999999999999E-2</v>
      </c>
      <c r="T114" s="1">
        <v>4.5999999999999999E-2</v>
      </c>
      <c r="U114" s="1">
        <v>0</v>
      </c>
      <c r="V114" s="1">
        <v>0</v>
      </c>
      <c r="W114" s="1">
        <v>0.68300000000000005</v>
      </c>
      <c r="X114" s="1">
        <v>1.7000000000000001E-2</v>
      </c>
      <c r="Y114" s="1">
        <v>0.54800000000000004</v>
      </c>
      <c r="Z114" s="1">
        <v>0.68799999999999994</v>
      </c>
      <c r="AA114" s="1">
        <v>0.02</v>
      </c>
      <c r="AB114" s="1">
        <v>0</v>
      </c>
      <c r="AC114" s="1">
        <v>3.9940000000000002</v>
      </c>
      <c r="AD114" s="1">
        <v>35.537190082644621</v>
      </c>
      <c r="AE114" s="1">
        <v>28.305785123966938</v>
      </c>
      <c r="AF114" s="1">
        <v>36.15702479338843</v>
      </c>
      <c r="AG114" s="1">
        <v>44.516653127538589</v>
      </c>
      <c r="AH114" s="1">
        <v>0</v>
      </c>
      <c r="AI114" s="1">
        <v>0.53925619834710736</v>
      </c>
      <c r="AJ114" s="1">
        <v>0.35537190082644621</v>
      </c>
      <c r="AL114" s="1">
        <v>2.8320110744380389</v>
      </c>
      <c r="AM114" s="1">
        <v>1328.6696154757869</v>
      </c>
      <c r="AN114" s="1">
        <v>1303.301879882812</v>
      </c>
      <c r="AO114" s="1">
        <v>4.0751986503601074</v>
      </c>
      <c r="AP114" s="1">
        <v>1274.912353515625</v>
      </c>
      <c r="AQ114" s="1">
        <v>1372.0396181141391</v>
      </c>
      <c r="AR114" s="1">
        <v>1379.223753783695</v>
      </c>
      <c r="AS114" s="1">
        <v>2.5928878784179692</v>
      </c>
      <c r="AT114" s="1">
        <v>4.5157564377032031</v>
      </c>
      <c r="AU114" s="1">
        <v>5.4355058791518944</v>
      </c>
      <c r="AV114" s="1">
        <v>0</v>
      </c>
    </row>
    <row r="115" spans="1:48" s="1" customFormat="1" x14ac:dyDescent="0.3">
      <c r="A115" s="1">
        <v>2</v>
      </c>
      <c r="B115" s="1">
        <v>50.62</v>
      </c>
      <c r="C115" s="1">
        <v>0.45</v>
      </c>
      <c r="D115" s="1">
        <v>0.98</v>
      </c>
      <c r="E115" s="1">
        <v>0.02</v>
      </c>
      <c r="F115" s="1">
        <v>21.56</v>
      </c>
      <c r="G115" s="1">
        <v>0.52</v>
      </c>
      <c r="H115" s="1">
        <v>9.68</v>
      </c>
      <c r="I115" s="1">
        <v>15.88</v>
      </c>
      <c r="J115" s="1">
        <v>0.23</v>
      </c>
      <c r="K115" s="1">
        <v>0</v>
      </c>
      <c r="L115" s="1">
        <v>0</v>
      </c>
      <c r="M115" s="1">
        <v>0</v>
      </c>
      <c r="N115" s="1">
        <v>99.98</v>
      </c>
      <c r="O115" s="1" t="s">
        <v>90</v>
      </c>
      <c r="P115" t="str" cm="1">
        <f t="array" ref="P115">_xlfn.IFS(A115=1,"Core",A115=2,"Rim",TRUE,"Mantle")</f>
        <v>Rim</v>
      </c>
      <c r="Q115" s="1" t="s">
        <v>92</v>
      </c>
      <c r="R115" s="1">
        <v>1.9750000000000001</v>
      </c>
      <c r="S115" s="1">
        <v>1.2999999999999999E-2</v>
      </c>
      <c r="T115" s="1">
        <v>4.4999999999999998E-2</v>
      </c>
      <c r="U115" s="1">
        <v>1E-3</v>
      </c>
      <c r="V115" s="1">
        <v>0</v>
      </c>
      <c r="W115" s="1">
        <v>0.70299999999999996</v>
      </c>
      <c r="X115" s="1">
        <v>1.7000000000000001E-2</v>
      </c>
      <c r="Y115" s="1">
        <v>0.56299999999999994</v>
      </c>
      <c r="Z115" s="1">
        <v>0.66400000000000003</v>
      </c>
      <c r="AA115" s="1">
        <v>1.7000000000000001E-2</v>
      </c>
      <c r="AB115" s="1">
        <v>0</v>
      </c>
      <c r="AC115" s="1">
        <v>3.9980000000000002</v>
      </c>
      <c r="AD115" s="1">
        <v>34.103749357986651</v>
      </c>
      <c r="AE115" s="1">
        <v>28.916281458654336</v>
      </c>
      <c r="AF115" s="1">
        <v>36.97996918335901</v>
      </c>
      <c r="AG115" s="1">
        <v>44.47077409162717</v>
      </c>
      <c r="AH115" s="1">
        <v>0</v>
      </c>
      <c r="AI115" s="1">
        <v>0.54031843862352336</v>
      </c>
      <c r="AJ115" s="1">
        <v>0.34103749357986651</v>
      </c>
      <c r="AL115" s="1">
        <v>2.65259798911055</v>
      </c>
      <c r="AM115" s="1">
        <v>1327.7050236713651</v>
      </c>
      <c r="AN115" s="1">
        <v>1318.908935546875</v>
      </c>
      <c r="AO115" s="1">
        <v>3.5222687721252441</v>
      </c>
      <c r="AP115" s="1">
        <v>1293.374267578125</v>
      </c>
      <c r="AQ115" s="1">
        <v>1367.2237895712769</v>
      </c>
      <c r="AR115" s="1">
        <v>1374.2907737473049</v>
      </c>
      <c r="AS115" s="1">
        <v>2.0501868724822998</v>
      </c>
      <c r="AT115" s="1">
        <v>4.2070349820401134</v>
      </c>
      <c r="AU115" s="1">
        <v>5.1133772008186043</v>
      </c>
      <c r="AV115" s="1">
        <v>0</v>
      </c>
    </row>
    <row r="116" spans="1:48" s="1" customFormat="1" x14ac:dyDescent="0.3">
      <c r="A116" s="1">
        <v>2</v>
      </c>
      <c r="B116" s="1">
        <v>51.12</v>
      </c>
      <c r="C116" s="1">
        <v>0.45</v>
      </c>
      <c r="D116" s="1">
        <v>0.99</v>
      </c>
      <c r="E116" s="1">
        <v>0.04</v>
      </c>
      <c r="F116" s="1">
        <v>21.85</v>
      </c>
      <c r="G116" s="1">
        <v>0.55000000000000004</v>
      </c>
      <c r="H116" s="1">
        <v>9.7899999999999991</v>
      </c>
      <c r="I116" s="1">
        <v>15.85</v>
      </c>
      <c r="J116" s="1">
        <v>0.25</v>
      </c>
      <c r="K116" s="1">
        <v>0</v>
      </c>
      <c r="L116" s="1">
        <v>0</v>
      </c>
      <c r="M116" s="1">
        <v>0.01</v>
      </c>
      <c r="N116" s="1">
        <v>100.91000000000001</v>
      </c>
      <c r="O116" s="1" t="s">
        <v>90</v>
      </c>
      <c r="P116" t="str" cm="1">
        <f t="array" ref="P116">_xlfn.IFS(A116=1,"Core",A116=2,"Rim",TRUE,"Mantle")</f>
        <v>Rim</v>
      </c>
      <c r="Q116" s="1" t="s">
        <v>92</v>
      </c>
      <c r="R116" s="1">
        <v>1.9750000000000001</v>
      </c>
      <c r="S116" s="1">
        <v>1.2999999999999999E-2</v>
      </c>
      <c r="T116" s="1">
        <v>4.4999999999999998E-2</v>
      </c>
      <c r="U116" s="1">
        <v>1E-3</v>
      </c>
      <c r="V116" s="1">
        <v>0</v>
      </c>
      <c r="W116" s="1">
        <v>0.70599999999999996</v>
      </c>
      <c r="X116" s="1">
        <v>1.7999999999999999E-2</v>
      </c>
      <c r="Y116" s="1">
        <v>0.56399999999999995</v>
      </c>
      <c r="Z116" s="1">
        <v>0.65600000000000003</v>
      </c>
      <c r="AA116" s="1">
        <v>1.9E-2</v>
      </c>
      <c r="AB116" s="1">
        <v>0</v>
      </c>
      <c r="AC116" s="1">
        <v>3.9980000000000002</v>
      </c>
      <c r="AD116" s="1">
        <v>33.744855967078195</v>
      </c>
      <c r="AE116" s="1">
        <v>29.012345679012341</v>
      </c>
      <c r="AF116" s="1">
        <v>37.242798353909464</v>
      </c>
      <c r="AG116" s="1">
        <v>44.40944881889763</v>
      </c>
      <c r="AH116" s="1">
        <v>0</v>
      </c>
      <c r="AI116" s="1">
        <v>0.54115226337448563</v>
      </c>
      <c r="AJ116" s="1">
        <v>0.33744855967078197</v>
      </c>
      <c r="AL116" s="1">
        <v>2.978521710088081</v>
      </c>
      <c r="AM116" s="1">
        <v>1328.0762537244991</v>
      </c>
      <c r="AN116" s="1">
        <v>1324.12548828125</v>
      </c>
      <c r="AO116" s="1">
        <v>3.8281888961791992</v>
      </c>
      <c r="AP116" s="1">
        <v>1309.275756835938</v>
      </c>
      <c r="AQ116" s="1">
        <v>1369.519477233013</v>
      </c>
      <c r="AR116" s="1">
        <v>1376.6756611112939</v>
      </c>
      <c r="AS116" s="1">
        <v>2.3303990364074711</v>
      </c>
      <c r="AT116" s="1">
        <v>4.5253623260841778</v>
      </c>
      <c r="AU116" s="1">
        <v>5.4432693365271776</v>
      </c>
      <c r="AV116" s="1">
        <v>0</v>
      </c>
    </row>
    <row r="117" spans="1:48" s="1" customFormat="1" x14ac:dyDescent="0.3">
      <c r="A117" s="1">
        <v>2</v>
      </c>
      <c r="B117" s="1">
        <v>51.1</v>
      </c>
      <c r="C117" s="1">
        <v>0.45</v>
      </c>
      <c r="D117" s="1">
        <v>1.08</v>
      </c>
      <c r="E117" s="1">
        <v>0.05</v>
      </c>
      <c r="F117" s="1">
        <v>21.24</v>
      </c>
      <c r="G117" s="1">
        <v>0.59</v>
      </c>
      <c r="H117" s="1">
        <v>9.4700000000000006</v>
      </c>
      <c r="I117" s="1">
        <v>16.63</v>
      </c>
      <c r="J117" s="1">
        <v>0.25</v>
      </c>
      <c r="K117" s="1">
        <v>0</v>
      </c>
      <c r="L117" s="1">
        <v>0</v>
      </c>
      <c r="M117" s="1">
        <v>0.02</v>
      </c>
      <c r="N117" s="1">
        <v>100.89999999999999</v>
      </c>
      <c r="O117" s="1" t="s">
        <v>90</v>
      </c>
      <c r="P117" t="str" cm="1">
        <f t="array" ref="P117">_xlfn.IFS(A117=1,"Core",A117=2,"Rim",TRUE,"Mantle")</f>
        <v>Rim</v>
      </c>
      <c r="Q117" s="1" t="s">
        <v>92</v>
      </c>
      <c r="R117" s="1">
        <v>1.974</v>
      </c>
      <c r="S117" s="1">
        <v>1.2999999999999999E-2</v>
      </c>
      <c r="T117" s="1">
        <v>4.9000000000000002E-2</v>
      </c>
      <c r="U117" s="1">
        <v>2E-3</v>
      </c>
      <c r="V117" s="1">
        <v>0</v>
      </c>
      <c r="W117" s="1">
        <v>0.68600000000000005</v>
      </c>
      <c r="X117" s="1">
        <v>1.9E-2</v>
      </c>
      <c r="Y117" s="1">
        <v>0.54500000000000004</v>
      </c>
      <c r="Z117" s="1">
        <v>0.68899999999999995</v>
      </c>
      <c r="AA117" s="1">
        <v>1.9E-2</v>
      </c>
      <c r="AB117" s="1">
        <v>0</v>
      </c>
      <c r="AC117" s="1">
        <v>3.996</v>
      </c>
      <c r="AD117" s="1">
        <v>35.533780299123258</v>
      </c>
      <c r="AE117" s="1">
        <v>28.107271789582267</v>
      </c>
      <c r="AF117" s="1">
        <v>36.358947911294486</v>
      </c>
      <c r="AG117" s="1">
        <v>44.272948822095863</v>
      </c>
      <c r="AH117" s="1">
        <v>0</v>
      </c>
      <c r="AI117" s="1">
        <v>0.54125838060856113</v>
      </c>
      <c r="AJ117" s="1">
        <v>0.35533780299123258</v>
      </c>
      <c r="AL117" s="1">
        <v>2.6651000805908009</v>
      </c>
      <c r="AM117" s="1">
        <v>1320.626578494041</v>
      </c>
      <c r="AN117" s="1">
        <v>1330.3369140625</v>
      </c>
      <c r="AO117" s="1">
        <v>3.823785781860352</v>
      </c>
      <c r="AP117" s="1">
        <v>1306.499389648438</v>
      </c>
      <c r="AQ117" s="1">
        <v>1370.2262289654391</v>
      </c>
      <c r="AR117" s="1">
        <v>1376.8116120047091</v>
      </c>
      <c r="AS117" s="1">
        <v>2.588610172271729</v>
      </c>
      <c r="AT117" s="1">
        <v>4.319530172992927</v>
      </c>
      <c r="AU117" s="1">
        <v>5.1627969655681394</v>
      </c>
      <c r="AV117" s="1">
        <v>0</v>
      </c>
    </row>
    <row r="118" spans="1:48" s="1" customFormat="1" x14ac:dyDescent="0.3">
      <c r="A118" s="1">
        <v>2</v>
      </c>
      <c r="B118" s="1">
        <v>50.4</v>
      </c>
      <c r="C118" s="1">
        <v>0.44</v>
      </c>
      <c r="D118" s="1">
        <v>1.0900000000000001</v>
      </c>
      <c r="E118" s="1">
        <v>0.02</v>
      </c>
      <c r="F118" s="1">
        <v>20.94</v>
      </c>
      <c r="G118" s="1">
        <v>0.49</v>
      </c>
      <c r="H118" s="1">
        <v>9.33</v>
      </c>
      <c r="I118" s="1">
        <v>16.8</v>
      </c>
      <c r="J118" s="1">
        <v>0.27</v>
      </c>
      <c r="K118" s="1">
        <v>0</v>
      </c>
      <c r="L118" s="1">
        <v>0</v>
      </c>
      <c r="M118" s="1">
        <v>0</v>
      </c>
      <c r="N118" s="1">
        <v>99.82</v>
      </c>
      <c r="O118" s="1" t="s">
        <v>90</v>
      </c>
      <c r="P118" t="str" cm="1">
        <f t="array" ref="P118">_xlfn.IFS(A118=1,"Core",A118=2,"Rim",TRUE,"Mantle")</f>
        <v>Rim</v>
      </c>
      <c r="Q118" s="1" t="s">
        <v>92</v>
      </c>
      <c r="R118" s="1">
        <v>1.9690000000000001</v>
      </c>
      <c r="S118" s="1">
        <v>1.2999999999999999E-2</v>
      </c>
      <c r="T118" s="1">
        <v>0.05</v>
      </c>
      <c r="U118" s="1">
        <v>1E-3</v>
      </c>
      <c r="V118" s="1">
        <v>6.0000000000000001E-3</v>
      </c>
      <c r="W118" s="1">
        <v>0.67800000000000005</v>
      </c>
      <c r="X118" s="1">
        <v>1.6E-2</v>
      </c>
      <c r="Y118" s="1">
        <v>0.54300000000000004</v>
      </c>
      <c r="Z118" s="1">
        <v>0.70299999999999996</v>
      </c>
      <c r="AA118" s="1">
        <v>0.02</v>
      </c>
      <c r="AB118" s="1">
        <v>0</v>
      </c>
      <c r="AC118" s="1">
        <v>4</v>
      </c>
      <c r="AD118" s="1">
        <v>36.125385405960941</v>
      </c>
      <c r="AE118" s="1">
        <v>27.903391572456314</v>
      </c>
      <c r="AF118" s="1">
        <v>35.97122302158273</v>
      </c>
      <c r="AG118" s="1">
        <v>44.254278728606359</v>
      </c>
      <c r="AH118" s="1">
        <v>0.8771929824561403</v>
      </c>
      <c r="AI118" s="1">
        <v>0.54033915724563197</v>
      </c>
      <c r="AJ118" s="1">
        <v>0.36125385405960941</v>
      </c>
      <c r="AL118" s="1">
        <v>2.388773007937441</v>
      </c>
      <c r="AM118" s="1">
        <v>1326.601080576487</v>
      </c>
      <c r="AN118" s="1">
        <v>1319.108032226562</v>
      </c>
      <c r="AO118" s="1">
        <v>4.1364822387695313</v>
      </c>
      <c r="AP118" s="1">
        <v>1289.79638671875</v>
      </c>
      <c r="AQ118" s="1">
        <v>1365.7482719514301</v>
      </c>
      <c r="AR118" s="1">
        <v>1374.7431585344079</v>
      </c>
      <c r="AS118" s="1">
        <v>2.7778019905090332</v>
      </c>
      <c r="AT118" s="1">
        <v>3.8399705443489438</v>
      </c>
      <c r="AU118" s="1">
        <v>4.992395464891322</v>
      </c>
      <c r="AV118" s="1">
        <v>1</v>
      </c>
    </row>
    <row r="119" spans="1:48" s="1" customFormat="1" x14ac:dyDescent="0.3">
      <c r="A119" s="1">
        <v>2</v>
      </c>
      <c r="B119" s="1">
        <v>50.73</v>
      </c>
      <c r="C119" s="1">
        <v>0.45</v>
      </c>
      <c r="D119" s="1">
        <v>1.1599999999999999</v>
      </c>
      <c r="E119" s="1">
        <v>0.14000000000000001</v>
      </c>
      <c r="F119" s="1">
        <v>20.72</v>
      </c>
      <c r="G119" s="1">
        <v>0.45</v>
      </c>
      <c r="H119" s="1">
        <v>9.23</v>
      </c>
      <c r="I119" s="1">
        <v>17</v>
      </c>
      <c r="J119" s="1">
        <v>0.27</v>
      </c>
      <c r="K119" s="1">
        <v>0.01</v>
      </c>
      <c r="L119" s="1">
        <v>0</v>
      </c>
      <c r="M119" s="1">
        <v>0.06</v>
      </c>
      <c r="N119" s="1">
        <v>100.26</v>
      </c>
      <c r="O119" s="1" t="s">
        <v>90</v>
      </c>
      <c r="P119" t="str" cm="1">
        <f t="array" ref="P119">_xlfn.IFS(A119=1,"Core",A119=2,"Rim",TRUE,"Mantle")</f>
        <v>Rim</v>
      </c>
      <c r="Q119" s="1" t="s">
        <v>92</v>
      </c>
      <c r="R119" s="1">
        <v>1.9730000000000001</v>
      </c>
      <c r="S119" s="1">
        <v>1.2999999999999999E-2</v>
      </c>
      <c r="T119" s="1">
        <v>5.2999999999999999E-2</v>
      </c>
      <c r="U119" s="1">
        <v>4.0000000000000001E-3</v>
      </c>
      <c r="V119" s="1">
        <v>0</v>
      </c>
      <c r="W119" s="1">
        <v>0.67400000000000004</v>
      </c>
      <c r="X119" s="1">
        <v>1.4999999999999999E-2</v>
      </c>
      <c r="Y119" s="1">
        <v>0.53500000000000003</v>
      </c>
      <c r="Z119" s="1">
        <v>0.70799999999999996</v>
      </c>
      <c r="AA119" s="1">
        <v>0.02</v>
      </c>
      <c r="AB119" s="1">
        <v>0</v>
      </c>
      <c r="AC119" s="1">
        <v>3.996</v>
      </c>
      <c r="AD119" s="1">
        <v>36.645962732919251</v>
      </c>
      <c r="AE119" s="1">
        <v>27.691511387163565</v>
      </c>
      <c r="AF119" s="1">
        <v>35.662525879917183</v>
      </c>
      <c r="AG119" s="1">
        <v>44.251447477253926</v>
      </c>
      <c r="AH119" s="1">
        <v>0</v>
      </c>
      <c r="AI119" s="1">
        <v>0.53985507246376807</v>
      </c>
      <c r="AJ119" s="1">
        <v>0.36645962732919252</v>
      </c>
      <c r="AL119" s="1">
        <v>2.6431540771272739</v>
      </c>
      <c r="AM119" s="1">
        <v>1332.1110690919029</v>
      </c>
      <c r="AN119" s="1">
        <v>1353.958618164062</v>
      </c>
      <c r="AO119" s="1">
        <v>5.0271091461181641</v>
      </c>
      <c r="AP119" s="1">
        <v>1324.379150390625</v>
      </c>
      <c r="AQ119" s="1">
        <v>1371.4196336419229</v>
      </c>
      <c r="AR119" s="1">
        <v>1377.5806033044589</v>
      </c>
      <c r="AS119" s="1">
        <v>2.8644671440124512</v>
      </c>
      <c r="AT119" s="1">
        <v>4.3382832143743144</v>
      </c>
      <c r="AU119" s="1">
        <v>5.1266010572483687</v>
      </c>
      <c r="AV119" s="1">
        <v>0</v>
      </c>
    </row>
    <row r="120" spans="1:48" s="1" customFormat="1" x14ac:dyDescent="0.3">
      <c r="A120" s="1">
        <v>2</v>
      </c>
      <c r="B120" s="1">
        <v>51.15</v>
      </c>
      <c r="C120" s="1">
        <v>0.46</v>
      </c>
      <c r="D120" s="1">
        <v>0.92</v>
      </c>
      <c r="E120" s="1">
        <v>0.03</v>
      </c>
      <c r="F120" s="1">
        <v>22.09</v>
      </c>
      <c r="G120" s="1">
        <v>0.54</v>
      </c>
      <c r="H120" s="1">
        <v>9.7899999999999991</v>
      </c>
      <c r="I120" s="1">
        <v>15.59</v>
      </c>
      <c r="J120" s="1">
        <v>0.25</v>
      </c>
      <c r="K120" s="1">
        <v>0.01</v>
      </c>
      <c r="L120" s="1">
        <v>0</v>
      </c>
      <c r="M120" s="1">
        <v>0.04</v>
      </c>
      <c r="N120" s="1">
        <v>100.93000000000002</v>
      </c>
      <c r="O120" s="1" t="s">
        <v>90</v>
      </c>
      <c r="P120" t="str" cm="1">
        <f t="array" ref="P120">_xlfn.IFS(A120=1,"Core",A120=2,"Rim",TRUE,"Mantle")</f>
        <v>Rim</v>
      </c>
      <c r="Q120" s="1" t="s">
        <v>92</v>
      </c>
      <c r="R120" s="1">
        <v>1.978</v>
      </c>
      <c r="S120" s="1">
        <v>1.2999999999999999E-2</v>
      </c>
      <c r="T120" s="1">
        <v>4.2000000000000003E-2</v>
      </c>
      <c r="U120" s="1">
        <v>1E-3</v>
      </c>
      <c r="V120" s="1">
        <v>0</v>
      </c>
      <c r="W120" s="1">
        <v>0.71499999999999997</v>
      </c>
      <c r="X120" s="1">
        <v>1.7999999999999999E-2</v>
      </c>
      <c r="Y120" s="1">
        <v>0.56399999999999995</v>
      </c>
      <c r="Z120" s="1">
        <v>0.64600000000000002</v>
      </c>
      <c r="AA120" s="1">
        <v>1.9E-2</v>
      </c>
      <c r="AB120" s="1">
        <v>0</v>
      </c>
      <c r="AC120" s="1">
        <v>3.996</v>
      </c>
      <c r="AD120" s="1">
        <v>33.247555326814208</v>
      </c>
      <c r="AE120" s="1">
        <v>29.027277406073082</v>
      </c>
      <c r="AF120" s="1">
        <v>37.725167267112717</v>
      </c>
      <c r="AG120" s="1">
        <v>44.096950742767781</v>
      </c>
      <c r="AH120" s="1">
        <v>0</v>
      </c>
      <c r="AI120" s="1">
        <v>0.54348944930519827</v>
      </c>
      <c r="AJ120" s="1">
        <v>0.3324755532681421</v>
      </c>
      <c r="AL120" s="1">
        <v>3.1520993849374861</v>
      </c>
      <c r="AM120" s="1">
        <v>1330.2397733460029</v>
      </c>
      <c r="AN120" s="1">
        <v>1310.742065429688</v>
      </c>
      <c r="AO120" s="1">
        <v>3.784393310546875</v>
      </c>
      <c r="AP120" s="1">
        <v>1297.455810546875</v>
      </c>
      <c r="AQ120" s="1">
        <v>1369.0537294080041</v>
      </c>
      <c r="AR120" s="1">
        <v>1375.1134837826</v>
      </c>
      <c r="AS120" s="1">
        <v>2.821639776229858</v>
      </c>
      <c r="AT120" s="1">
        <v>4.6634997240594203</v>
      </c>
      <c r="AU120" s="1">
        <v>5.4416461337713056</v>
      </c>
      <c r="AV120" s="1">
        <v>0</v>
      </c>
    </row>
    <row r="121" spans="1:48" s="1" customFormat="1" x14ac:dyDescent="0.3">
      <c r="A121" s="1">
        <v>2</v>
      </c>
      <c r="B121" s="1">
        <v>51.19</v>
      </c>
      <c r="C121" s="1">
        <v>0.42</v>
      </c>
      <c r="D121" s="1">
        <v>1.06</v>
      </c>
      <c r="E121" s="1">
        <v>0.06</v>
      </c>
      <c r="F121" s="1">
        <v>21.73</v>
      </c>
      <c r="G121" s="1">
        <v>0.51</v>
      </c>
      <c r="H121" s="1">
        <v>9.61</v>
      </c>
      <c r="I121" s="1">
        <v>16.02</v>
      </c>
      <c r="J121" s="1">
        <v>0.24</v>
      </c>
      <c r="K121" s="1">
        <v>0</v>
      </c>
      <c r="L121" s="1">
        <v>0</v>
      </c>
      <c r="M121" s="1">
        <v>0</v>
      </c>
      <c r="N121" s="1">
        <v>100.84</v>
      </c>
      <c r="O121" s="1" t="s">
        <v>90</v>
      </c>
      <c r="P121" t="str" cm="1">
        <f t="array" ref="P121">_xlfn.IFS(A121=1,"Core",A121=2,"Rim",TRUE,"Mantle")</f>
        <v>Rim</v>
      </c>
      <c r="Q121" s="1" t="s">
        <v>92</v>
      </c>
      <c r="R121" s="1">
        <v>1.978</v>
      </c>
      <c r="S121" s="1">
        <v>1.2E-2</v>
      </c>
      <c r="T121" s="1">
        <v>4.8000000000000001E-2</v>
      </c>
      <c r="U121" s="1">
        <v>2E-3</v>
      </c>
      <c r="V121" s="1">
        <v>0</v>
      </c>
      <c r="W121" s="1">
        <v>0.70199999999999996</v>
      </c>
      <c r="X121" s="1">
        <v>1.7000000000000001E-2</v>
      </c>
      <c r="Y121" s="1">
        <v>0.55300000000000005</v>
      </c>
      <c r="Z121" s="1">
        <v>0.66300000000000003</v>
      </c>
      <c r="AA121" s="1">
        <v>1.7999999999999999E-2</v>
      </c>
      <c r="AB121" s="1">
        <v>0</v>
      </c>
      <c r="AC121" s="1">
        <v>3.9940000000000002</v>
      </c>
      <c r="AD121" s="1">
        <v>34.263565891472865</v>
      </c>
      <c r="AE121" s="1">
        <v>28.578811369509044</v>
      </c>
      <c r="AF121" s="1">
        <v>37.157622739018088</v>
      </c>
      <c r="AG121" s="1">
        <v>44.063745019920326</v>
      </c>
      <c r="AH121" s="1">
        <v>0</v>
      </c>
      <c r="AI121" s="1">
        <v>0.54289405684754521</v>
      </c>
      <c r="AJ121" s="1">
        <v>0.34263565891472864</v>
      </c>
      <c r="AL121" s="1">
        <v>3.091263310354083</v>
      </c>
      <c r="AM121" s="1">
        <v>1330.843945074404</v>
      </c>
      <c r="AN121" s="1">
        <v>1329.82421875</v>
      </c>
      <c r="AO121" s="1">
        <v>3.5317213535308838</v>
      </c>
      <c r="AP121" s="1">
        <v>1322.93212890625</v>
      </c>
      <c r="AQ121" s="1">
        <v>1374.2457411948301</v>
      </c>
      <c r="AR121" s="1">
        <v>1379.371628075806</v>
      </c>
      <c r="AS121" s="1">
        <v>2.16510009765625</v>
      </c>
      <c r="AT121" s="1">
        <v>4.9804654506096986</v>
      </c>
      <c r="AU121" s="1">
        <v>5.6373873159276133</v>
      </c>
      <c r="AV121" s="1">
        <v>0</v>
      </c>
    </row>
    <row r="122" spans="1:48" s="1" customFormat="1" x14ac:dyDescent="0.3">
      <c r="A122" s="1">
        <v>2</v>
      </c>
      <c r="B122" s="1">
        <v>50.51</v>
      </c>
      <c r="C122" s="1">
        <v>0.46</v>
      </c>
      <c r="D122" s="1">
        <v>1.05</v>
      </c>
      <c r="E122" s="1">
        <v>0</v>
      </c>
      <c r="F122" s="1">
        <v>21.3</v>
      </c>
      <c r="G122" s="1">
        <v>0.53</v>
      </c>
      <c r="H122" s="1">
        <v>9.4</v>
      </c>
      <c r="I122" s="1">
        <v>16.670000000000002</v>
      </c>
      <c r="J122" s="1">
        <v>0.26</v>
      </c>
      <c r="K122" s="1">
        <v>0</v>
      </c>
      <c r="L122" s="1">
        <v>0</v>
      </c>
      <c r="M122" s="1">
        <v>0</v>
      </c>
      <c r="N122" s="1">
        <v>100.21000000000001</v>
      </c>
      <c r="O122" s="1" t="s">
        <v>90</v>
      </c>
      <c r="P122" t="str" cm="1">
        <f t="array" ref="P122">_xlfn.IFS(A122=1,"Core",A122=2,"Rim",TRUE,"Mantle")</f>
        <v>Rim</v>
      </c>
      <c r="Q122" s="1" t="s">
        <v>92</v>
      </c>
      <c r="R122" s="1">
        <v>1.9670000000000001</v>
      </c>
      <c r="S122" s="1">
        <v>1.2999999999999999E-2</v>
      </c>
      <c r="T122" s="1">
        <v>4.8000000000000001E-2</v>
      </c>
      <c r="U122" s="1">
        <v>0</v>
      </c>
      <c r="V122" s="1">
        <v>1.0999999999999999E-2</v>
      </c>
      <c r="W122" s="1">
        <v>0.68200000000000005</v>
      </c>
      <c r="X122" s="1">
        <v>1.7000000000000001E-2</v>
      </c>
      <c r="Y122" s="1">
        <v>0.54500000000000004</v>
      </c>
      <c r="Z122" s="1">
        <v>0.69499999999999995</v>
      </c>
      <c r="AA122" s="1">
        <v>0.02</v>
      </c>
      <c r="AB122" s="1">
        <v>0</v>
      </c>
      <c r="AC122" s="1">
        <v>4</v>
      </c>
      <c r="AD122" s="1">
        <v>35.641025641025642</v>
      </c>
      <c r="AE122" s="1">
        <v>27.948717948717949</v>
      </c>
      <c r="AF122" s="1">
        <v>36.410256410256409</v>
      </c>
      <c r="AG122" s="1">
        <v>44.022617124394188</v>
      </c>
      <c r="AH122" s="1">
        <v>1.5873015873015872</v>
      </c>
      <c r="AI122" s="1">
        <v>0.54230769230769227</v>
      </c>
      <c r="AJ122" s="1">
        <v>0.35641025641025642</v>
      </c>
      <c r="AL122" s="1">
        <v>2.238200817504683</v>
      </c>
      <c r="AM122" s="1">
        <v>1321.818133440355</v>
      </c>
      <c r="AN122" s="1">
        <v>1291.724731445312</v>
      </c>
      <c r="AO122" s="1">
        <v>4.2146663665771484</v>
      </c>
      <c r="AP122" s="1">
        <v>1256.575561523438</v>
      </c>
      <c r="AQ122" s="1">
        <v>1361.0549203305841</v>
      </c>
      <c r="AR122" s="1">
        <v>1367.61942813619</v>
      </c>
      <c r="AS122" s="1">
        <v>2.621965885162354</v>
      </c>
      <c r="AT122" s="1">
        <v>3.4780540164688318</v>
      </c>
      <c r="AU122" s="1">
        <v>4.320253424245001</v>
      </c>
      <c r="AV122" s="1">
        <v>1</v>
      </c>
    </row>
    <row r="123" spans="1:48" s="1" customFormat="1" x14ac:dyDescent="0.3">
      <c r="A123" s="1">
        <v>2</v>
      </c>
      <c r="B123" s="1">
        <v>50.67</v>
      </c>
      <c r="C123" s="1">
        <v>0.41</v>
      </c>
      <c r="D123" s="1">
        <v>1.04</v>
      </c>
      <c r="E123" s="1">
        <v>0</v>
      </c>
      <c r="F123" s="1">
        <v>21.38</v>
      </c>
      <c r="G123" s="1">
        <v>0.49</v>
      </c>
      <c r="H123" s="1">
        <v>9.43</v>
      </c>
      <c r="I123" s="1">
        <v>16.579999999999998</v>
      </c>
      <c r="J123" s="1">
        <v>0.23</v>
      </c>
      <c r="K123" s="1">
        <v>0.01</v>
      </c>
      <c r="L123" s="1">
        <v>0</v>
      </c>
      <c r="M123" s="1">
        <v>0</v>
      </c>
      <c r="N123" s="1">
        <v>100.25</v>
      </c>
      <c r="O123" s="1" t="s">
        <v>90</v>
      </c>
      <c r="P123" t="str" cm="1">
        <f t="array" ref="P123">_xlfn.IFS(A123=1,"Core",A123=2,"Rim",TRUE,"Mantle")</f>
        <v>Rim</v>
      </c>
      <c r="Q123" s="1" t="s">
        <v>92</v>
      </c>
      <c r="R123" s="1">
        <v>1.972</v>
      </c>
      <c r="S123" s="1">
        <v>1.2E-2</v>
      </c>
      <c r="T123" s="1">
        <v>4.8000000000000001E-2</v>
      </c>
      <c r="U123" s="1">
        <v>0</v>
      </c>
      <c r="V123" s="1">
        <v>2E-3</v>
      </c>
      <c r="W123" s="1">
        <v>0.69399999999999995</v>
      </c>
      <c r="X123" s="1">
        <v>1.6E-2</v>
      </c>
      <c r="Y123" s="1">
        <v>0.54700000000000004</v>
      </c>
      <c r="Z123" s="1">
        <v>0.69099999999999995</v>
      </c>
      <c r="AA123" s="1">
        <v>1.7000000000000001E-2</v>
      </c>
      <c r="AB123" s="1">
        <v>0</v>
      </c>
      <c r="AC123" s="1">
        <v>4</v>
      </c>
      <c r="AD123" s="1">
        <v>35.435897435897431</v>
      </c>
      <c r="AE123" s="1">
        <v>28.051282051282055</v>
      </c>
      <c r="AF123" s="1">
        <v>36.512820512820511</v>
      </c>
      <c r="AG123" s="1">
        <v>44.00643604183427</v>
      </c>
      <c r="AH123" s="1">
        <v>0.2873563218390805</v>
      </c>
      <c r="AI123" s="1">
        <v>0.54230769230769227</v>
      </c>
      <c r="AJ123" s="1">
        <v>0.35435897435897429</v>
      </c>
      <c r="AL123" s="1">
        <v>2.229423341752693</v>
      </c>
      <c r="AM123" s="1">
        <v>1325.3519328283001</v>
      </c>
      <c r="AN123" s="1">
        <v>1289.150024414062</v>
      </c>
      <c r="AO123" s="1">
        <v>3.079830408096313</v>
      </c>
      <c r="AP123" s="1">
        <v>1258.842407226562</v>
      </c>
      <c r="AQ123" s="1">
        <v>1364.9520411973331</v>
      </c>
      <c r="AR123" s="1">
        <v>1371.433535444939</v>
      </c>
      <c r="AS123" s="1">
        <v>2.3373908996582031</v>
      </c>
      <c r="AT123" s="1">
        <v>3.8280136624175611</v>
      </c>
      <c r="AU123" s="1">
        <v>4.6588503757363657</v>
      </c>
      <c r="AV123" s="1">
        <v>0</v>
      </c>
    </row>
    <row r="124" spans="1:48" s="1" customFormat="1" x14ac:dyDescent="0.3">
      <c r="A124" s="1">
        <v>2</v>
      </c>
      <c r="B124" s="1">
        <v>50.54</v>
      </c>
      <c r="C124" s="1">
        <v>0.45</v>
      </c>
      <c r="D124" s="1">
        <v>1.18</v>
      </c>
      <c r="E124" s="1">
        <v>0.01</v>
      </c>
      <c r="F124" s="1">
        <v>20.71</v>
      </c>
      <c r="G124" s="1">
        <v>0.5</v>
      </c>
      <c r="H124" s="1">
        <v>9.14</v>
      </c>
      <c r="I124" s="1">
        <v>17.11</v>
      </c>
      <c r="J124" s="1">
        <v>0.25</v>
      </c>
      <c r="K124" s="1">
        <v>0</v>
      </c>
      <c r="L124" s="1">
        <v>0</v>
      </c>
      <c r="M124" s="1">
        <v>0</v>
      </c>
      <c r="N124" s="1">
        <v>99.89</v>
      </c>
      <c r="O124" s="1" t="s">
        <v>90</v>
      </c>
      <c r="P124" t="str" cm="1">
        <f t="array" ref="P124">_xlfn.IFS(A124=1,"Core",A124=2,"Rim",TRUE,"Mantle")</f>
        <v>Rim</v>
      </c>
      <c r="Q124" s="1" t="s">
        <v>92</v>
      </c>
      <c r="R124" s="1">
        <v>1.972</v>
      </c>
      <c r="S124" s="1">
        <v>1.2999999999999999E-2</v>
      </c>
      <c r="T124" s="1">
        <v>5.3999999999999999E-2</v>
      </c>
      <c r="U124" s="1">
        <v>0</v>
      </c>
      <c r="V124" s="1">
        <v>0</v>
      </c>
      <c r="W124" s="1">
        <v>0.67600000000000005</v>
      </c>
      <c r="X124" s="1">
        <v>1.7000000000000001E-2</v>
      </c>
      <c r="Y124" s="1">
        <v>0.53100000000000003</v>
      </c>
      <c r="Z124" s="1">
        <v>0.71499999999999997</v>
      </c>
      <c r="AA124" s="1">
        <v>1.9E-2</v>
      </c>
      <c r="AB124" s="1">
        <v>0</v>
      </c>
      <c r="AC124" s="1">
        <v>3.9969999999999999</v>
      </c>
      <c r="AD124" s="1">
        <v>36.874677668901491</v>
      </c>
      <c r="AE124" s="1">
        <v>27.385250128932441</v>
      </c>
      <c r="AF124" s="1">
        <v>35.740072202166068</v>
      </c>
      <c r="AG124" s="1">
        <v>43.993371996685994</v>
      </c>
      <c r="AH124" s="1">
        <v>0</v>
      </c>
      <c r="AI124" s="1">
        <v>0.54177411036616818</v>
      </c>
      <c r="AJ124" s="1">
        <v>0.3687467766890149</v>
      </c>
      <c r="AL124" s="1">
        <v>2.3545913374395231</v>
      </c>
      <c r="AM124" s="1">
        <v>1323.7379332709561</v>
      </c>
      <c r="AN124" s="1">
        <v>1313.182495117188</v>
      </c>
      <c r="AO124" s="1">
        <v>4.1990094184875488</v>
      </c>
      <c r="AP124" s="1">
        <v>1267.40771484375</v>
      </c>
      <c r="AQ124" s="1">
        <v>1369.0621588036829</v>
      </c>
      <c r="AR124" s="1">
        <v>1375.886408305957</v>
      </c>
      <c r="AS124" s="1">
        <v>2.81745457649231</v>
      </c>
      <c r="AT124" s="1">
        <v>4.1381730950515703</v>
      </c>
      <c r="AU124" s="1">
        <v>5.0118660612032686</v>
      </c>
      <c r="AV124" s="1">
        <v>0</v>
      </c>
    </row>
    <row r="125" spans="1:48" s="1" customFormat="1" x14ac:dyDescent="0.3">
      <c r="A125" s="1">
        <v>2</v>
      </c>
      <c r="B125" s="1">
        <v>50.6</v>
      </c>
      <c r="C125" s="1">
        <v>0.45</v>
      </c>
      <c r="D125" s="1">
        <v>1.01</v>
      </c>
      <c r="E125" s="1">
        <v>7.0000000000000007E-2</v>
      </c>
      <c r="F125" s="1">
        <v>21.28</v>
      </c>
      <c r="G125" s="1">
        <v>0.5</v>
      </c>
      <c r="H125" s="1">
        <v>9.3699999999999992</v>
      </c>
      <c r="I125" s="1">
        <v>16.36</v>
      </c>
      <c r="J125" s="1">
        <v>0.27</v>
      </c>
      <c r="K125" s="1">
        <v>0.02</v>
      </c>
      <c r="L125" s="1">
        <v>0</v>
      </c>
      <c r="M125" s="1">
        <v>0</v>
      </c>
      <c r="N125" s="1">
        <v>99.97</v>
      </c>
      <c r="O125" s="1" t="s">
        <v>90</v>
      </c>
      <c r="P125" t="str" cm="1">
        <f t="array" ref="P125">_xlfn.IFS(A125=1,"Core",A125=2,"Rim",TRUE,"Mantle")</f>
        <v>Rim</v>
      </c>
      <c r="Q125" s="1" t="s">
        <v>92</v>
      </c>
      <c r="R125" s="1">
        <v>1.9750000000000001</v>
      </c>
      <c r="S125" s="1">
        <v>1.2999999999999999E-2</v>
      </c>
      <c r="T125" s="1">
        <v>4.5999999999999999E-2</v>
      </c>
      <c r="U125" s="1">
        <v>2E-3</v>
      </c>
      <c r="V125" s="1">
        <v>0</v>
      </c>
      <c r="W125" s="1">
        <v>0.69499999999999995</v>
      </c>
      <c r="X125" s="1">
        <v>1.7000000000000001E-2</v>
      </c>
      <c r="Y125" s="1">
        <v>0.54500000000000004</v>
      </c>
      <c r="Z125" s="1">
        <v>0.68400000000000005</v>
      </c>
      <c r="AA125" s="1">
        <v>0.02</v>
      </c>
      <c r="AB125" s="1">
        <v>1E-3</v>
      </c>
      <c r="AC125" s="1">
        <v>3.9980000000000002</v>
      </c>
      <c r="AD125" s="1">
        <v>35.239567233384854</v>
      </c>
      <c r="AE125" s="1">
        <v>28.078310149407525</v>
      </c>
      <c r="AF125" s="1">
        <v>36.682122617207625</v>
      </c>
      <c r="AG125" s="1">
        <v>43.951612903225815</v>
      </c>
      <c r="AH125" s="1">
        <v>0</v>
      </c>
      <c r="AI125" s="1">
        <v>0.54301906233900055</v>
      </c>
      <c r="AJ125" s="1">
        <v>0.35239567233384855</v>
      </c>
      <c r="AL125" s="1">
        <v>2.808120558116094</v>
      </c>
      <c r="AM125" s="1">
        <v>1329.433231099955</v>
      </c>
      <c r="AN125" s="1">
        <v>1337.66259765625</v>
      </c>
      <c r="AO125" s="1">
        <v>4.1757607460021973</v>
      </c>
      <c r="AP125" s="1">
        <v>1310.742065429688</v>
      </c>
      <c r="AQ125" s="1">
        <v>1368.1580762388569</v>
      </c>
      <c r="AR125" s="1">
        <v>1374.2030831512609</v>
      </c>
      <c r="AS125" s="1">
        <v>2.9073066711425781</v>
      </c>
      <c r="AT125" s="1">
        <v>4.2902964307927496</v>
      </c>
      <c r="AU125" s="1">
        <v>5.0654083093420823</v>
      </c>
      <c r="AV125" s="1">
        <v>0</v>
      </c>
    </row>
    <row r="126" spans="1:48" s="1" customFormat="1" x14ac:dyDescent="0.3">
      <c r="A126" s="1">
        <v>2</v>
      </c>
      <c r="B126" s="1">
        <v>51</v>
      </c>
      <c r="C126" s="1">
        <v>0.39</v>
      </c>
      <c r="D126" s="1">
        <v>0.94</v>
      </c>
      <c r="E126" s="1">
        <v>0.04</v>
      </c>
      <c r="F126" s="1">
        <v>21.85</v>
      </c>
      <c r="G126" s="1">
        <v>0.56999999999999995</v>
      </c>
      <c r="H126" s="1">
        <v>9.61</v>
      </c>
      <c r="I126" s="1">
        <v>15.54</v>
      </c>
      <c r="J126" s="1">
        <v>0.25</v>
      </c>
      <c r="K126" s="1">
        <v>0.03</v>
      </c>
      <c r="L126" s="1">
        <v>0</v>
      </c>
      <c r="M126" s="1">
        <v>0</v>
      </c>
      <c r="N126" s="1">
        <v>100.28</v>
      </c>
      <c r="O126" s="1" t="s">
        <v>90</v>
      </c>
      <c r="P126" t="str" cm="1">
        <f t="array" ref="P126">_xlfn.IFS(A126=1,"Core",A126=2,"Rim",TRUE,"Mantle")</f>
        <v>Rim</v>
      </c>
      <c r="Q126" s="1" t="s">
        <v>92</v>
      </c>
      <c r="R126" s="1">
        <v>1.9830000000000001</v>
      </c>
      <c r="S126" s="1">
        <v>1.0999999999999999E-2</v>
      </c>
      <c r="T126" s="1">
        <v>4.2999999999999997E-2</v>
      </c>
      <c r="U126" s="1">
        <v>1E-3</v>
      </c>
      <c r="V126" s="1">
        <v>0</v>
      </c>
      <c r="W126" s="1">
        <v>0.71099999999999997</v>
      </c>
      <c r="X126" s="1">
        <v>1.9E-2</v>
      </c>
      <c r="Y126" s="1">
        <v>0.55700000000000005</v>
      </c>
      <c r="Z126" s="1">
        <v>0.64800000000000002</v>
      </c>
      <c r="AA126" s="1">
        <v>1.9E-2</v>
      </c>
      <c r="AB126" s="1">
        <v>1E-3</v>
      </c>
      <c r="AC126" s="1">
        <v>3.9929999999999999</v>
      </c>
      <c r="AD126" s="1">
        <v>33.488372093023258</v>
      </c>
      <c r="AE126" s="1">
        <v>28.785529715762269</v>
      </c>
      <c r="AF126" s="1">
        <v>37.726098191214462</v>
      </c>
      <c r="AG126" s="1">
        <v>43.927444794952685</v>
      </c>
      <c r="AH126" s="1">
        <v>0</v>
      </c>
      <c r="AI126" s="1">
        <v>0.54470284237726097</v>
      </c>
      <c r="AJ126" s="1">
        <v>0.33488372093023261</v>
      </c>
      <c r="AL126" s="1">
        <v>3.484104224803406</v>
      </c>
      <c r="AM126" s="1">
        <v>1329.3495863108451</v>
      </c>
      <c r="AN126" s="1">
        <v>1310.59814453125</v>
      </c>
      <c r="AO126" s="1">
        <v>3.800606489181519</v>
      </c>
      <c r="AP126" s="1">
        <v>1307.611328125</v>
      </c>
      <c r="AQ126" s="1">
        <v>1376.07234267276</v>
      </c>
      <c r="AR126" s="1">
        <v>1377.6985355898639</v>
      </c>
      <c r="AS126" s="1">
        <v>2.861864328384399</v>
      </c>
      <c r="AT126" s="1">
        <v>5.2936835809296099</v>
      </c>
      <c r="AU126" s="1">
        <v>5.5021862296556074</v>
      </c>
      <c r="AV126" s="1">
        <v>0</v>
      </c>
    </row>
    <row r="127" spans="1:48" s="1" customFormat="1" x14ac:dyDescent="0.3">
      <c r="A127" s="1">
        <v>2</v>
      </c>
      <c r="B127" s="1">
        <v>50.88</v>
      </c>
      <c r="C127" s="1">
        <v>0.44</v>
      </c>
      <c r="D127" s="1">
        <v>1.1299999999999999</v>
      </c>
      <c r="E127" s="1">
        <v>0.01</v>
      </c>
      <c r="F127" s="1">
        <v>21.43</v>
      </c>
      <c r="G127" s="1">
        <v>0.61</v>
      </c>
      <c r="H127" s="1">
        <v>9.3699999999999992</v>
      </c>
      <c r="I127" s="1">
        <v>16.41</v>
      </c>
      <c r="J127" s="1">
        <v>0.25</v>
      </c>
      <c r="K127" s="1">
        <v>0</v>
      </c>
      <c r="L127" s="1">
        <v>0</v>
      </c>
      <c r="M127" s="1">
        <v>0</v>
      </c>
      <c r="N127" s="1">
        <v>100.59</v>
      </c>
      <c r="O127" s="1" t="s">
        <v>90</v>
      </c>
      <c r="P127" t="str" cm="1">
        <f t="array" ref="P127">_xlfn.IFS(A127=1,"Core",A127=2,"Rim",TRUE,"Mantle")</f>
        <v>Rim</v>
      </c>
      <c r="Q127" s="1" t="s">
        <v>92</v>
      </c>
      <c r="R127" s="1">
        <v>1.974</v>
      </c>
      <c r="S127" s="1">
        <v>1.2999999999999999E-2</v>
      </c>
      <c r="T127" s="1">
        <v>5.1999999999999998E-2</v>
      </c>
      <c r="U127" s="1">
        <v>0</v>
      </c>
      <c r="V127" s="1">
        <v>0</v>
      </c>
      <c r="W127" s="1">
        <v>0.69499999999999995</v>
      </c>
      <c r="X127" s="1">
        <v>0.02</v>
      </c>
      <c r="Y127" s="1">
        <v>0.54200000000000004</v>
      </c>
      <c r="Z127" s="1">
        <v>0.68200000000000005</v>
      </c>
      <c r="AA127" s="1">
        <v>1.9E-2</v>
      </c>
      <c r="AB127" s="1">
        <v>0</v>
      </c>
      <c r="AC127" s="1">
        <v>3.9969999999999999</v>
      </c>
      <c r="AD127" s="1">
        <v>35.172769468798357</v>
      </c>
      <c r="AE127" s="1">
        <v>27.952552862300156</v>
      </c>
      <c r="AF127" s="1">
        <v>36.874677668901498</v>
      </c>
      <c r="AG127" s="1">
        <v>43.81568310428456</v>
      </c>
      <c r="AH127" s="1">
        <v>0</v>
      </c>
      <c r="AI127" s="1">
        <v>0.54461062403300675</v>
      </c>
      <c r="AJ127" s="1">
        <v>0.35172769468798359</v>
      </c>
      <c r="AL127" s="1">
        <v>2.873054221155503</v>
      </c>
      <c r="AM127" s="1">
        <v>1318.4206545765639</v>
      </c>
      <c r="AN127" s="1">
        <v>1303.441162109375</v>
      </c>
      <c r="AO127" s="1">
        <v>3.771099328994751</v>
      </c>
      <c r="AP127" s="1">
        <v>1278.718139648438</v>
      </c>
      <c r="AQ127" s="1">
        <v>1371.6624915883569</v>
      </c>
      <c r="AR127" s="1">
        <v>1377.2951753406139</v>
      </c>
      <c r="AS127" s="1">
        <v>2.722623348236084</v>
      </c>
      <c r="AT127" s="1">
        <v>4.6725564680705247</v>
      </c>
      <c r="AU127" s="1">
        <v>5.3945233364959719</v>
      </c>
      <c r="AV127" s="1">
        <v>0</v>
      </c>
    </row>
    <row r="128" spans="1:48" s="1" customFormat="1" x14ac:dyDescent="0.3">
      <c r="A128" s="1">
        <v>2</v>
      </c>
      <c r="B128" s="1">
        <v>50.72</v>
      </c>
      <c r="C128" s="1">
        <v>0.4</v>
      </c>
      <c r="D128" s="1">
        <v>1.01</v>
      </c>
      <c r="E128" s="1">
        <v>0</v>
      </c>
      <c r="F128" s="1">
        <v>22.08</v>
      </c>
      <c r="G128" s="1">
        <v>0.52</v>
      </c>
      <c r="H128" s="1">
        <v>9.6</v>
      </c>
      <c r="I128" s="1">
        <v>16</v>
      </c>
      <c r="J128" s="1">
        <v>0.24</v>
      </c>
      <c r="K128" s="1">
        <v>0.01</v>
      </c>
      <c r="L128" s="1">
        <v>0</v>
      </c>
      <c r="M128" s="1">
        <v>0</v>
      </c>
      <c r="N128" s="1">
        <v>100.58999999999999</v>
      </c>
      <c r="O128" s="1" t="s">
        <v>90</v>
      </c>
      <c r="P128" t="str" cm="1">
        <f t="array" ref="P128">_xlfn.IFS(A128=1,"Core",A128=2,"Rim",TRUE,"Mantle")</f>
        <v>Rim</v>
      </c>
      <c r="Q128" s="1" t="s">
        <v>92</v>
      </c>
      <c r="R128" s="1">
        <v>1.9690000000000001</v>
      </c>
      <c r="S128" s="1">
        <v>1.2E-2</v>
      </c>
      <c r="T128" s="1">
        <v>4.5999999999999999E-2</v>
      </c>
      <c r="U128" s="1">
        <v>0</v>
      </c>
      <c r="V128" s="1">
        <v>1.0999999999999999E-2</v>
      </c>
      <c r="W128" s="1">
        <v>0.70499999999999996</v>
      </c>
      <c r="X128" s="1">
        <v>1.7000000000000001E-2</v>
      </c>
      <c r="Y128" s="1">
        <v>0.55500000000000005</v>
      </c>
      <c r="Z128" s="1">
        <v>0.66500000000000004</v>
      </c>
      <c r="AA128" s="1">
        <v>1.7999999999999999E-2</v>
      </c>
      <c r="AB128" s="1">
        <v>0</v>
      </c>
      <c r="AC128" s="1">
        <v>4</v>
      </c>
      <c r="AD128" s="1">
        <v>34.050179211469533</v>
      </c>
      <c r="AE128" s="1">
        <v>28.41781874039939</v>
      </c>
      <c r="AF128" s="1">
        <v>37.532002048131076</v>
      </c>
      <c r="AG128" s="1">
        <v>43.666404405979556</v>
      </c>
      <c r="AH128" s="1">
        <v>1.5363128491620111</v>
      </c>
      <c r="AI128" s="1">
        <v>0.54557091653865841</v>
      </c>
      <c r="AJ128" s="1">
        <v>0.34050179211469533</v>
      </c>
      <c r="AL128" s="1">
        <v>2.5448962455626218</v>
      </c>
      <c r="AM128" s="1">
        <v>1325.0143620385991</v>
      </c>
      <c r="AN128" s="1">
        <v>1278.11767578125</v>
      </c>
      <c r="AO128" s="1">
        <v>3.4556765556335449</v>
      </c>
      <c r="AP128" s="1">
        <v>1263.784301757812</v>
      </c>
      <c r="AQ128" s="1">
        <v>1363.163244073907</v>
      </c>
      <c r="AR128" s="1">
        <v>1369.119252169899</v>
      </c>
      <c r="AS128" s="1">
        <v>2.3038980960845952</v>
      </c>
      <c r="AT128" s="1">
        <v>3.9621169472156912</v>
      </c>
      <c r="AU128" s="1">
        <v>4.7271814975765523</v>
      </c>
      <c r="AV128" s="1">
        <v>1</v>
      </c>
    </row>
    <row r="129" spans="1:48" s="1" customFormat="1" x14ac:dyDescent="0.3">
      <c r="A129" s="1">
        <v>2</v>
      </c>
      <c r="B129" s="1">
        <v>50.38</v>
      </c>
      <c r="C129" s="1">
        <v>0.41</v>
      </c>
      <c r="D129" s="1">
        <v>1.33</v>
      </c>
      <c r="E129" s="1">
        <v>0.05</v>
      </c>
      <c r="F129" s="1">
        <v>20.8</v>
      </c>
      <c r="G129" s="1">
        <v>0.42</v>
      </c>
      <c r="H129" s="1">
        <v>8.98</v>
      </c>
      <c r="I129" s="1">
        <v>17.149999999999999</v>
      </c>
      <c r="J129" s="1">
        <v>0.3</v>
      </c>
      <c r="K129" s="1">
        <v>0</v>
      </c>
      <c r="L129" s="1">
        <v>0</v>
      </c>
      <c r="M129" s="1">
        <v>0.01</v>
      </c>
      <c r="N129" s="1">
        <v>99.86999999999999</v>
      </c>
      <c r="O129" s="1" t="s">
        <v>90</v>
      </c>
      <c r="P129" t="str" cm="1">
        <f t="array" ref="P129">_xlfn.IFS(A129=1,"Core",A129=2,"Rim",TRUE,"Mantle")</f>
        <v>Rim</v>
      </c>
      <c r="Q129" s="1" t="s">
        <v>92</v>
      </c>
      <c r="R129" s="1">
        <v>1.968</v>
      </c>
      <c r="S129" s="1">
        <v>1.2E-2</v>
      </c>
      <c r="T129" s="1">
        <v>6.0999999999999999E-2</v>
      </c>
      <c r="U129" s="1">
        <v>2E-3</v>
      </c>
      <c r="V129" s="1">
        <v>0</v>
      </c>
      <c r="W129" s="1">
        <v>0.68</v>
      </c>
      <c r="X129" s="1">
        <v>1.4E-2</v>
      </c>
      <c r="Y129" s="1">
        <v>0.52300000000000002</v>
      </c>
      <c r="Z129" s="1">
        <v>0.71799999999999997</v>
      </c>
      <c r="AA129" s="1">
        <v>2.3E-2</v>
      </c>
      <c r="AB129" s="1">
        <v>0</v>
      </c>
      <c r="AC129" s="1">
        <v>4</v>
      </c>
      <c r="AD129" s="1">
        <v>37.105943152454778</v>
      </c>
      <c r="AE129" s="1">
        <v>27.028423772609816</v>
      </c>
      <c r="AF129" s="1">
        <v>35.865633074935403</v>
      </c>
      <c r="AG129" s="1">
        <v>43.474646716541976</v>
      </c>
      <c r="AH129" s="1">
        <v>0</v>
      </c>
      <c r="AI129" s="1">
        <v>0.54418604651162794</v>
      </c>
      <c r="AJ129" s="1">
        <v>0.37105943152454779</v>
      </c>
      <c r="AL129" s="1">
        <v>2.8977712003316261</v>
      </c>
      <c r="AM129" s="1">
        <v>1332.826396803081</v>
      </c>
      <c r="AN129" s="1">
        <v>1341.714599609375</v>
      </c>
      <c r="AO129" s="1">
        <v>5.0813431739807129</v>
      </c>
      <c r="AP129" s="1">
        <v>1317.418823242188</v>
      </c>
      <c r="AQ129" s="1">
        <v>1373.6190008405169</v>
      </c>
      <c r="AR129" s="1">
        <v>1381.1037642904921</v>
      </c>
      <c r="AS129" s="1">
        <v>3.4614264965057369</v>
      </c>
      <c r="AT129" s="1">
        <v>4.7947585298675222</v>
      </c>
      <c r="AU129" s="1">
        <v>5.7534143492888781</v>
      </c>
      <c r="AV129" s="1">
        <v>0</v>
      </c>
    </row>
    <row r="130" spans="1:48" s="1" customFormat="1" x14ac:dyDescent="0.3">
      <c r="A130" s="1">
        <v>2</v>
      </c>
      <c r="B130" s="1">
        <v>49.2</v>
      </c>
      <c r="C130" s="1">
        <v>0.39</v>
      </c>
      <c r="D130" s="1">
        <v>1.95</v>
      </c>
      <c r="E130" s="1">
        <v>0.04</v>
      </c>
      <c r="F130" s="1">
        <v>20.62</v>
      </c>
      <c r="G130" s="1">
        <v>0.39</v>
      </c>
      <c r="H130" s="1">
        <v>8.8800000000000008</v>
      </c>
      <c r="I130" s="1">
        <v>16.63</v>
      </c>
      <c r="J130" s="1">
        <v>0.21</v>
      </c>
      <c r="K130" s="1">
        <v>0.05</v>
      </c>
      <c r="L130" s="1">
        <v>0</v>
      </c>
      <c r="M130" s="1">
        <v>0</v>
      </c>
      <c r="N130" s="1">
        <v>98.409999999999982</v>
      </c>
      <c r="O130" s="1" t="s">
        <v>90</v>
      </c>
      <c r="P130" t="str" cm="1">
        <f t="array" ref="P130">_xlfn.IFS(A130=1,"Core",A130=2,"Rim",TRUE,"Mantle")</f>
        <v>Rim</v>
      </c>
      <c r="Q130" s="1" t="s">
        <v>92</v>
      </c>
      <c r="R130" s="1">
        <v>1.95</v>
      </c>
      <c r="S130" s="1">
        <v>1.2E-2</v>
      </c>
      <c r="T130" s="1">
        <v>9.0999999999999998E-2</v>
      </c>
      <c r="U130" s="1">
        <v>1E-3</v>
      </c>
      <c r="V130" s="1">
        <v>3.0000000000000001E-3</v>
      </c>
      <c r="W130" s="1">
        <v>0.68</v>
      </c>
      <c r="X130" s="1">
        <v>1.2999999999999999E-2</v>
      </c>
      <c r="Y130" s="1">
        <v>0.52500000000000002</v>
      </c>
      <c r="Z130" s="1">
        <v>0.70599999999999996</v>
      </c>
      <c r="AA130" s="1">
        <v>1.6E-2</v>
      </c>
      <c r="AB130" s="1">
        <v>3.0000000000000001E-3</v>
      </c>
      <c r="AC130" s="1">
        <v>4</v>
      </c>
      <c r="AD130" s="1">
        <v>36.637259989621171</v>
      </c>
      <c r="AE130" s="1">
        <v>27.244421380384022</v>
      </c>
      <c r="AF130" s="1">
        <v>36.118318629994818</v>
      </c>
      <c r="AG130" s="1">
        <v>43.460264900662253</v>
      </c>
      <c r="AH130" s="1">
        <v>0.43923865300146414</v>
      </c>
      <c r="AI130" s="1">
        <v>0.54436948624805404</v>
      </c>
      <c r="AJ130" s="1">
        <v>0.36637259989621174</v>
      </c>
      <c r="AL130" s="1">
        <v>2.772682232788473</v>
      </c>
      <c r="AM130" s="1">
        <v>1329.1878775062901</v>
      </c>
      <c r="AN130" s="1">
        <v>1303.090087890625</v>
      </c>
      <c r="AO130" s="1">
        <v>5.5980653762817383</v>
      </c>
      <c r="AP130" s="1">
        <v>1303.75537109375</v>
      </c>
      <c r="AQ130" s="1">
        <v>1380.454234765886</v>
      </c>
      <c r="AR130" s="1">
        <v>1373.6828186276459</v>
      </c>
      <c r="AS130" s="1">
        <v>3.5375936031341548</v>
      </c>
      <c r="AT130" s="1">
        <v>5.5413237754605689</v>
      </c>
      <c r="AU130" s="1">
        <v>4.6746664496212924</v>
      </c>
      <c r="AV130" s="1">
        <v>0</v>
      </c>
    </row>
    <row r="131" spans="1:48" s="1" customFormat="1" x14ac:dyDescent="0.3">
      <c r="A131" s="1">
        <v>2</v>
      </c>
      <c r="B131" s="1">
        <v>50.58</v>
      </c>
      <c r="C131" s="1">
        <v>0.44</v>
      </c>
      <c r="D131" s="1">
        <v>1.18</v>
      </c>
      <c r="E131" s="1">
        <v>0.04</v>
      </c>
      <c r="F131" s="1">
        <v>21.46</v>
      </c>
      <c r="G131" s="1">
        <v>0.51</v>
      </c>
      <c r="H131" s="1">
        <v>9.2100000000000009</v>
      </c>
      <c r="I131" s="1">
        <v>16.23</v>
      </c>
      <c r="J131" s="1">
        <v>0.26</v>
      </c>
      <c r="K131" s="1">
        <v>0</v>
      </c>
      <c r="L131" s="1">
        <v>0</v>
      </c>
      <c r="M131" s="1">
        <v>0</v>
      </c>
      <c r="N131" s="1">
        <v>99.950000000000017</v>
      </c>
      <c r="O131" s="1" t="s">
        <v>90</v>
      </c>
      <c r="P131" t="str" cm="1">
        <f t="array" ref="P131">_xlfn.IFS(A131=1,"Core",A131=2,"Rim",TRUE,"Mantle")</f>
        <v>Rim</v>
      </c>
      <c r="Q131" s="1" t="s">
        <v>92</v>
      </c>
      <c r="R131" s="1">
        <v>1.974</v>
      </c>
      <c r="S131" s="1">
        <v>1.2999999999999999E-2</v>
      </c>
      <c r="T131" s="1">
        <v>5.3999999999999999E-2</v>
      </c>
      <c r="U131" s="1">
        <v>1E-3</v>
      </c>
      <c r="V131" s="1">
        <v>0</v>
      </c>
      <c r="W131" s="1">
        <v>0.70099999999999996</v>
      </c>
      <c r="X131" s="1">
        <v>1.7000000000000001E-2</v>
      </c>
      <c r="Y131" s="1">
        <v>0.53600000000000003</v>
      </c>
      <c r="Z131" s="1">
        <v>0.67900000000000005</v>
      </c>
      <c r="AA131" s="1">
        <v>0.02</v>
      </c>
      <c r="AB131" s="1">
        <v>0</v>
      </c>
      <c r="AC131" s="1">
        <v>3.9950000000000001</v>
      </c>
      <c r="AD131" s="1">
        <v>35.126745990688043</v>
      </c>
      <c r="AE131" s="1">
        <v>27.728918779099843</v>
      </c>
      <c r="AF131" s="1">
        <v>37.1443352302121</v>
      </c>
      <c r="AG131" s="1">
        <v>43.330638641875503</v>
      </c>
      <c r="AH131" s="1">
        <v>0</v>
      </c>
      <c r="AI131" s="1">
        <v>0.54707708225556118</v>
      </c>
      <c r="AJ131" s="1">
        <v>0.35126745990688041</v>
      </c>
      <c r="AL131" s="1">
        <v>3.1794799458151992</v>
      </c>
      <c r="AM131" s="1">
        <v>1327.8020545680749</v>
      </c>
      <c r="AN131" s="1">
        <v>1327.373901367188</v>
      </c>
      <c r="AO131" s="1">
        <v>4.3344626426696777</v>
      </c>
      <c r="AP131" s="1">
        <v>1304.015502929688</v>
      </c>
      <c r="AQ131" s="1">
        <v>1374.208655780445</v>
      </c>
      <c r="AR131" s="1">
        <v>1379.643044170241</v>
      </c>
      <c r="AS131" s="1">
        <v>2.5878419876098628</v>
      </c>
      <c r="AT131" s="1">
        <v>5.1319319529170571</v>
      </c>
      <c r="AU131" s="1">
        <v>5.8290084398631823</v>
      </c>
      <c r="AV131" s="1">
        <v>0</v>
      </c>
    </row>
    <row r="132" spans="1:48" s="1" customFormat="1" x14ac:dyDescent="0.3">
      <c r="A132" s="1">
        <v>2</v>
      </c>
      <c r="B132" s="1">
        <v>50.6</v>
      </c>
      <c r="C132" s="1">
        <v>0.41</v>
      </c>
      <c r="D132" s="1">
        <v>1.1000000000000001</v>
      </c>
      <c r="E132" s="1">
        <v>0</v>
      </c>
      <c r="F132" s="1">
        <v>21.68</v>
      </c>
      <c r="G132" s="1">
        <v>0.56999999999999995</v>
      </c>
      <c r="H132" s="1">
        <v>9.2200000000000006</v>
      </c>
      <c r="I132" s="1">
        <v>15.8</v>
      </c>
      <c r="J132" s="1">
        <v>0.27</v>
      </c>
      <c r="K132" s="1">
        <v>0</v>
      </c>
      <c r="L132" s="1">
        <v>0</v>
      </c>
      <c r="M132" s="1">
        <v>0</v>
      </c>
      <c r="N132" s="1">
        <v>99.71</v>
      </c>
      <c r="O132" s="1" t="s">
        <v>90</v>
      </c>
      <c r="P132" t="str" cm="1">
        <f t="array" ref="P132">_xlfn.IFS(A132=1,"Core",A132=2,"Rim",TRUE,"Mantle")</f>
        <v>Rim</v>
      </c>
      <c r="Q132" s="1" t="s">
        <v>92</v>
      </c>
      <c r="R132" s="1">
        <v>1.98</v>
      </c>
      <c r="S132" s="1">
        <v>1.2E-2</v>
      </c>
      <c r="T132" s="1">
        <v>5.0999999999999997E-2</v>
      </c>
      <c r="U132" s="1">
        <v>0</v>
      </c>
      <c r="V132" s="1">
        <v>0</v>
      </c>
      <c r="W132" s="1">
        <v>0.71</v>
      </c>
      <c r="X132" s="1">
        <v>1.9E-2</v>
      </c>
      <c r="Y132" s="1">
        <v>0.53800000000000003</v>
      </c>
      <c r="Z132" s="1">
        <v>0.66300000000000003</v>
      </c>
      <c r="AA132" s="1">
        <v>0.02</v>
      </c>
      <c r="AB132" s="1">
        <v>0</v>
      </c>
      <c r="AC132" s="1">
        <v>3.992</v>
      </c>
      <c r="AD132" s="1">
        <v>34.352331606217618</v>
      </c>
      <c r="AE132" s="1">
        <v>27.875647668393782</v>
      </c>
      <c r="AF132" s="1">
        <v>37.772020725388593</v>
      </c>
      <c r="AG132" s="1">
        <v>43.108974358974365</v>
      </c>
      <c r="AH132" s="1">
        <v>0</v>
      </c>
      <c r="AI132" s="1">
        <v>0.549481865284974</v>
      </c>
      <c r="AJ132" s="1">
        <v>0.34352331606217618</v>
      </c>
      <c r="AL132" s="1">
        <v>3.6630388740073911</v>
      </c>
      <c r="AM132" s="1">
        <v>1326.1363577203399</v>
      </c>
      <c r="AN132" s="1">
        <v>1287.135009765625</v>
      </c>
      <c r="AO132" s="1">
        <v>4.0725274085998544</v>
      </c>
      <c r="AP132" s="1">
        <v>1279.21435546875</v>
      </c>
      <c r="AQ132" s="1">
        <v>1377.7487891592671</v>
      </c>
      <c r="AR132" s="1">
        <v>1383.0756985357909</v>
      </c>
      <c r="AS132" s="1">
        <v>2.5748527050018311</v>
      </c>
      <c r="AT132" s="1">
        <v>5.6430869639407319</v>
      </c>
      <c r="AU132" s="1">
        <v>6.3265975750411219</v>
      </c>
      <c r="AV132" s="1">
        <v>0</v>
      </c>
    </row>
    <row r="133" spans="1:48" s="1" customFormat="1" x14ac:dyDescent="0.3">
      <c r="A133" s="1">
        <v>2</v>
      </c>
      <c r="B133" s="1">
        <v>48.39</v>
      </c>
      <c r="C133" s="1">
        <v>0.37</v>
      </c>
      <c r="D133" s="1">
        <v>2.46</v>
      </c>
      <c r="E133" s="1">
        <v>0.1</v>
      </c>
      <c r="F133" s="1">
        <v>20.53</v>
      </c>
      <c r="G133" s="1">
        <v>0.52</v>
      </c>
      <c r="H133" s="1">
        <v>8.73</v>
      </c>
      <c r="I133" s="1">
        <v>15.79</v>
      </c>
      <c r="J133" s="1">
        <v>0.33</v>
      </c>
      <c r="K133" s="1">
        <v>0.02</v>
      </c>
      <c r="L133" s="1">
        <v>0</v>
      </c>
      <c r="M133" s="1">
        <v>0</v>
      </c>
      <c r="N133" s="1">
        <v>97.320000000000007</v>
      </c>
      <c r="O133" s="1" t="s">
        <v>90</v>
      </c>
      <c r="P133" t="str" cm="1">
        <f t="array" ref="P133">_xlfn.IFS(A133=1,"Core",A133=2,"Rim",TRUE,"Mantle")</f>
        <v>Rim</v>
      </c>
      <c r="Q133" s="1" t="s">
        <v>92</v>
      </c>
      <c r="R133" s="1">
        <v>1.9379999999999999</v>
      </c>
      <c r="S133" s="1">
        <v>1.0999999999999999E-2</v>
      </c>
      <c r="T133" s="1">
        <v>0.11600000000000001</v>
      </c>
      <c r="U133" s="1">
        <v>3.0000000000000001E-3</v>
      </c>
      <c r="V133" s="1">
        <v>8.0000000000000002E-3</v>
      </c>
      <c r="W133" s="1">
        <v>0.68</v>
      </c>
      <c r="X133" s="1">
        <v>1.7999999999999999E-2</v>
      </c>
      <c r="Y133" s="1">
        <v>0.52100000000000002</v>
      </c>
      <c r="Z133" s="1">
        <v>0.67800000000000005</v>
      </c>
      <c r="AA133" s="1">
        <v>2.5999999999999999E-2</v>
      </c>
      <c r="AB133" s="1">
        <v>1E-3</v>
      </c>
      <c r="AC133" s="1">
        <v>4</v>
      </c>
      <c r="AD133" s="1">
        <v>35.590551181102356</v>
      </c>
      <c r="AE133" s="1">
        <v>27.349081364829392</v>
      </c>
      <c r="AF133" s="1">
        <v>37.060367454068242</v>
      </c>
      <c r="AG133" s="1">
        <v>43.093465674110831</v>
      </c>
      <c r="AH133" s="1">
        <v>1.1627906976744187</v>
      </c>
      <c r="AI133" s="1">
        <v>0.54855643044619418</v>
      </c>
      <c r="AJ133" s="1">
        <v>0.35590551181102353</v>
      </c>
      <c r="AL133" s="1">
        <v>4.832225298918587</v>
      </c>
      <c r="AM133" s="1">
        <v>1328.859053196612</v>
      </c>
      <c r="AN133" s="1">
        <v>1342.517822265625</v>
      </c>
      <c r="AO133" s="1">
        <v>8.4543380737304688</v>
      </c>
      <c r="AP133" s="1">
        <v>1322.141235351562</v>
      </c>
      <c r="AQ133" s="1">
        <v>1397.274765518946</v>
      </c>
      <c r="AR133" s="1">
        <v>1395.528262422916</v>
      </c>
      <c r="AS133" s="1">
        <v>5.0567784309387207</v>
      </c>
      <c r="AT133" s="1">
        <v>7.5921503431554811</v>
      </c>
      <c r="AU133" s="1">
        <v>7.3687470813487881</v>
      </c>
      <c r="AV133" s="1">
        <v>0</v>
      </c>
    </row>
    <row r="134" spans="1:48" s="1" customFormat="1" x14ac:dyDescent="0.3">
      <c r="A134" s="1">
        <v>2</v>
      </c>
      <c r="B134" s="1">
        <v>49.77</v>
      </c>
      <c r="C134" s="1">
        <v>0.45</v>
      </c>
      <c r="D134" s="1">
        <v>1.47</v>
      </c>
      <c r="E134" s="1">
        <v>0</v>
      </c>
      <c r="F134" s="1">
        <v>21.58</v>
      </c>
      <c r="G134" s="1">
        <v>0.56000000000000005</v>
      </c>
      <c r="H134" s="1">
        <v>8.64</v>
      </c>
      <c r="I134" s="1">
        <v>16.21</v>
      </c>
      <c r="J134" s="1">
        <v>0.26</v>
      </c>
      <c r="K134" s="1">
        <v>0</v>
      </c>
      <c r="L134" s="1">
        <v>0</v>
      </c>
      <c r="M134" s="1">
        <v>0.02</v>
      </c>
      <c r="N134" s="1">
        <v>99.03</v>
      </c>
      <c r="O134" s="1" t="s">
        <v>90</v>
      </c>
      <c r="P134" t="str" cm="1">
        <f t="array" ref="P134">_xlfn.IFS(A134=1,"Core",A134=2,"Rim",TRUE,"Mantle")</f>
        <v>Rim</v>
      </c>
      <c r="Q134" s="1" t="s">
        <v>92</v>
      </c>
      <c r="R134" s="1">
        <v>1.9670000000000001</v>
      </c>
      <c r="S134" s="1">
        <v>1.2999999999999999E-2</v>
      </c>
      <c r="T134" s="1">
        <v>6.8000000000000005E-2</v>
      </c>
      <c r="U134" s="1">
        <v>0</v>
      </c>
      <c r="V134" s="1">
        <v>0</v>
      </c>
      <c r="W134" s="1">
        <v>0.71299999999999997</v>
      </c>
      <c r="X134" s="1">
        <v>1.9E-2</v>
      </c>
      <c r="Y134" s="1">
        <v>0.50900000000000001</v>
      </c>
      <c r="Z134" s="1">
        <v>0.68600000000000005</v>
      </c>
      <c r="AA134" s="1">
        <v>0.02</v>
      </c>
      <c r="AB134" s="1">
        <v>0</v>
      </c>
      <c r="AC134" s="1">
        <v>3.996</v>
      </c>
      <c r="AD134" s="1">
        <v>35.59937727036845</v>
      </c>
      <c r="AE134" s="1">
        <v>26.414115204981837</v>
      </c>
      <c r="AF134" s="1">
        <v>37.986507524649717</v>
      </c>
      <c r="AG134" s="1">
        <v>41.653027823240592</v>
      </c>
      <c r="AH134" s="1">
        <v>0</v>
      </c>
      <c r="AI134" s="1">
        <v>0.55786196159833934</v>
      </c>
      <c r="AJ134" s="1">
        <v>0.35599377270368449</v>
      </c>
      <c r="AL134" s="1">
        <v>3.414530885849036</v>
      </c>
      <c r="AM134" s="1">
        <v>1317.2431031112751</v>
      </c>
      <c r="AN134" s="1">
        <v>1282.69482421875</v>
      </c>
      <c r="AO134" s="1">
        <v>5.6575884819030762</v>
      </c>
      <c r="AP134" s="1">
        <v>1266.463989257812</v>
      </c>
      <c r="AQ134" s="1">
        <v>1374.94650732387</v>
      </c>
      <c r="AR134" s="1">
        <v>1378.56973897178</v>
      </c>
      <c r="AS134" s="1">
        <v>3.2280175685882568</v>
      </c>
      <c r="AT134" s="1">
        <v>5.6673723723884004</v>
      </c>
      <c r="AU134" s="1">
        <v>6.1332908631040493</v>
      </c>
      <c r="AV134" s="1">
        <v>0</v>
      </c>
    </row>
    <row r="135" spans="1:48" s="1" customFormat="1" x14ac:dyDescent="0.3">
      <c r="A135" s="1">
        <v>2</v>
      </c>
      <c r="B135" s="1">
        <v>51.15</v>
      </c>
      <c r="C135" s="1">
        <v>0.15</v>
      </c>
      <c r="D135" s="1">
        <v>0.95</v>
      </c>
      <c r="E135" s="1">
        <v>0.02</v>
      </c>
      <c r="F135" s="1">
        <v>19.78</v>
      </c>
      <c r="G135" s="1">
        <v>0.46</v>
      </c>
      <c r="H135" s="1">
        <v>7.66</v>
      </c>
      <c r="I135" s="1">
        <v>20.03</v>
      </c>
      <c r="J135" s="1">
        <v>0.36</v>
      </c>
      <c r="K135" s="1">
        <v>0.03</v>
      </c>
      <c r="L135" s="1">
        <v>0</v>
      </c>
      <c r="M135" s="1">
        <v>0.02</v>
      </c>
      <c r="N135" s="1">
        <v>100.63</v>
      </c>
      <c r="O135" s="1" t="s">
        <v>91</v>
      </c>
      <c r="P135" t="str" cm="1">
        <f t="array" ref="P135">_xlfn.IFS(A135=1,"Core",A135=2,"Rim",TRUE,"Mantle")</f>
        <v>Rim</v>
      </c>
      <c r="Q135" s="1" t="s">
        <v>92</v>
      </c>
      <c r="R135" s="1">
        <v>1.9870000000000001</v>
      </c>
      <c r="S135" s="1">
        <v>4.0000000000000001E-3</v>
      </c>
      <c r="T135" s="1">
        <v>4.3999999999999997E-2</v>
      </c>
      <c r="U135" s="1">
        <v>1E-3</v>
      </c>
      <c r="V135" s="1">
        <v>1E-3</v>
      </c>
      <c r="W135" s="1">
        <v>0.64200000000000002</v>
      </c>
      <c r="X135" s="1">
        <v>1.4999999999999999E-2</v>
      </c>
      <c r="Y135" s="1">
        <v>0.44400000000000001</v>
      </c>
      <c r="Z135" s="1">
        <v>0.83399999999999996</v>
      </c>
      <c r="AA135" s="1">
        <v>2.7E-2</v>
      </c>
      <c r="AB135" s="1">
        <v>1E-3</v>
      </c>
      <c r="AC135" s="1">
        <v>4</v>
      </c>
      <c r="AD135" s="1">
        <v>43.078512396694215</v>
      </c>
      <c r="AE135" s="1">
        <v>22.933884297520663</v>
      </c>
      <c r="AF135" s="1">
        <v>33.987603305785129</v>
      </c>
      <c r="AG135" s="1">
        <v>40.846366145354189</v>
      </c>
      <c r="AH135" s="1">
        <v>0.15552099533437014</v>
      </c>
      <c r="AI135" s="1">
        <v>0.55526859504132231</v>
      </c>
      <c r="AJ135" s="1">
        <v>0.43078512396694213</v>
      </c>
      <c r="AL135" s="1">
        <v>1.9305443651016001</v>
      </c>
      <c r="AM135" s="1">
        <v>1319.0479974557661</v>
      </c>
      <c r="AN135" s="1">
        <v>1260.652465820312</v>
      </c>
      <c r="AO135" s="1">
        <v>4.0774383544921884</v>
      </c>
      <c r="AP135" s="1">
        <v>1257.656616210938</v>
      </c>
      <c r="AQ135" s="1">
        <v>1354.5033474019831</v>
      </c>
      <c r="AR135" s="1">
        <v>1366.068518570436</v>
      </c>
      <c r="AS135" s="1">
        <v>4.608335018157959</v>
      </c>
      <c r="AT135" s="1">
        <v>2.8198299945006511</v>
      </c>
      <c r="AU135" s="1">
        <v>4.3051506566159468</v>
      </c>
      <c r="AV135" s="1">
        <v>0</v>
      </c>
    </row>
  </sheetData>
  <sortState xmlns:xlrd2="http://schemas.microsoft.com/office/spreadsheetml/2017/richdata2" ref="A2:AV135">
    <sortCondition descending="1" ref="AG2:AG135"/>
  </sortState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Cec</vt:lpstr>
      <vt:lpstr>GV</vt:lpstr>
      <vt:lpstr>Laf</vt:lpstr>
      <vt:lpstr>MIL</vt:lpstr>
      <vt:lpstr>Nak</vt:lpstr>
      <vt:lpstr>10645</vt:lpstr>
      <vt:lpstr>10720</vt:lpstr>
      <vt:lpstr>11013</vt:lpstr>
      <vt:lpstr>13669</vt:lpstr>
      <vt:lpstr>5790</vt:lpstr>
      <vt:lpstr>817</vt:lpstr>
      <vt:lpstr>998</vt:lpstr>
      <vt:lpstr>Ys</vt:lpstr>
      <vt:lpstr>QM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Zilong Wang</cp:lastModifiedBy>
  <dcterms:created xsi:type="dcterms:W3CDTF">2023-12-18T07:39:44Z</dcterms:created>
  <dcterms:modified xsi:type="dcterms:W3CDTF">2024-12-08T16:29:04Z</dcterms:modified>
</cp:coreProperties>
</file>