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longwang/Downloads/咖啡第三期杯测/"/>
    </mc:Choice>
  </mc:AlternateContent>
  <xr:revisionPtr revIDLastSave="0" documentId="13_ncr:1_{B295E9C4-E659-0947-BEDE-BEC941BDAE29}" xr6:coauthVersionLast="47" xr6:coauthVersionMax="47" xr10:uidLastSave="{00000000-0000-0000-0000-000000000000}"/>
  <bookViews>
    <workbookView xWindow="560" yWindow="500" windowWidth="28240" windowHeight="15840" xr2:uid="{9F317E18-3426-4E4B-85DD-0A81962E11BA}"/>
  </bookViews>
  <sheets>
    <sheet name="红蜜瑰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2" i="1" l="1"/>
  <c r="P21" i="1"/>
  <c r="P20" i="1"/>
  <c r="O22" i="1"/>
  <c r="O21" i="1"/>
  <c r="O20" i="1"/>
  <c r="G20" i="1"/>
  <c r="H20" i="1"/>
  <c r="I20" i="1"/>
  <c r="J20" i="1"/>
  <c r="K20" i="1"/>
  <c r="L20" i="1"/>
  <c r="M20" i="1"/>
  <c r="N20" i="1"/>
  <c r="G21" i="1"/>
  <c r="H21" i="1"/>
  <c r="I21" i="1"/>
  <c r="J21" i="1"/>
  <c r="K21" i="1"/>
  <c r="L21" i="1"/>
  <c r="M21" i="1"/>
  <c r="N21" i="1"/>
  <c r="G22" i="1"/>
  <c r="H22" i="1"/>
  <c r="I22" i="1"/>
  <c r="J22" i="1"/>
  <c r="K22" i="1"/>
  <c r="L22" i="1"/>
  <c r="M22" i="1"/>
  <c r="N22" i="1"/>
  <c r="F22" i="1"/>
  <c r="F21" i="1"/>
  <c r="F20" i="1"/>
  <c r="D22" i="1"/>
  <c r="Q22" i="1" l="1"/>
  <c r="Q21" i="1"/>
  <c r="Q20" i="1"/>
</calcChain>
</file>

<file path=xl/sharedStrings.xml><?xml version="1.0" encoding="utf-8"?>
<sst xmlns="http://schemas.openxmlformats.org/spreadsheetml/2006/main" count="136" uniqueCount="79">
  <si>
    <t>名称</t>
  </si>
  <si>
    <t>国家</t>
  </si>
  <si>
    <t>产区</t>
  </si>
  <si>
    <t>庄园</t>
  </si>
  <si>
    <t>豆种</t>
  </si>
  <si>
    <t>处理法</t>
  </si>
  <si>
    <t>烘焙程度</t>
  </si>
  <si>
    <t>描述</t>
  </si>
  <si>
    <t>生产商</t>
    <phoneticPr fontId="2" type="noConversion"/>
  </si>
  <si>
    <t>瑰夏</t>
    <phoneticPr fontId="2" type="noConversion"/>
  </si>
  <si>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</si>
  <si>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</si>
  <si>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</si>
  <si>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</si>
  <si>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</si>
  <si>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</si>
  <si>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</si>
  <si>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</si>
  <si>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程度</t>
  </si>
  <si>
    <t>酸感</t>
  </si>
  <si>
    <t>苦感</t>
  </si>
  <si>
    <t>风味</t>
    <phoneticPr fontId="2" type="noConversion"/>
  </si>
  <si>
    <t>方法</t>
    <phoneticPr fontId="2" type="noConversion"/>
  </si>
  <si>
    <t>细则</t>
    <phoneticPr fontId="2" type="noConversion"/>
  </si>
  <si>
    <t>测试者</t>
    <phoneticPr fontId="2" type="noConversion"/>
  </si>
  <si>
    <t>初始分</t>
  </si>
  <si>
    <t>香气</t>
  </si>
  <si>
    <t>醇厚感</t>
  </si>
  <si>
    <t>香甜感</t>
    <phoneticPr fontId="2" type="noConversion"/>
  </si>
  <si>
    <t>平衡感</t>
  </si>
  <si>
    <t>个人感觉</t>
  </si>
  <si>
    <t>干净度</t>
  </si>
  <si>
    <t>风味减分</t>
    <phoneticPr fontId="2" type="noConversion"/>
  </si>
  <si>
    <t>总分</t>
  </si>
  <si>
    <t>描述</t>
    <phoneticPr fontId="2" type="noConversion"/>
  </si>
  <si>
    <t>红蜜瑰夏</t>
    <phoneticPr fontId="2" type="noConversion"/>
  </si>
  <si>
    <t>墨西哥</t>
    <phoneticPr fontId="2" type="noConversion"/>
  </si>
  <si>
    <t>Gara bandal</t>
    <phoneticPr fontId="1" type="noConversion"/>
  </si>
  <si>
    <t>Veracruz, Cottepec</t>
    <phoneticPr fontId="1" type="noConversion"/>
  </si>
  <si>
    <t>红蜜处理</t>
    <phoneticPr fontId="2" type="noConversion"/>
  </si>
  <si>
    <t>浅度95</t>
    <phoneticPr fontId="2" type="noConversion"/>
  </si>
  <si>
    <t>方糖甘香，杏肉，红糖余韵</t>
    <phoneticPr fontId="2" type="noConversion"/>
  </si>
  <si>
    <t>治光师</t>
    <phoneticPr fontId="2" type="noConversion"/>
  </si>
  <si>
    <t>手冲</t>
  </si>
  <si>
    <t>笔者</t>
  </si>
  <si>
    <t>酸感微弱，涩感在中后调加强，放凉后苦涩感强，具有泥土的瑕疵风味</t>
  </si>
  <si>
    <t>花香</t>
  </si>
  <si>
    <t>花香，微茉莉，微泥土，微焦糖</t>
  </si>
  <si>
    <t>白杏，焦糖</t>
  </si>
  <si>
    <t>白杏，焦糖，微红茶</t>
  </si>
  <si>
    <t>味醇微苦</t>
  </si>
  <si>
    <t>花香茉莉</t>
  </si>
  <si>
    <t>花蜜香茉莉</t>
  </si>
  <si>
    <t>柑橘，杏</t>
  </si>
  <si>
    <t>柑橘，杏，红茶</t>
  </si>
  <si>
    <t>微醇微涩</t>
  </si>
  <si>
    <t>苦杏味，泥土瑕疵风味，应为墨西哥风土原因</t>
  </si>
  <si>
    <t>水温降低后略有泥土瑕疵风味</t>
  </si>
  <si>
    <t>评分标准</t>
    <phoneticPr fontId="2" type="noConversion"/>
  </si>
  <si>
    <t>样本数</t>
    <phoneticPr fontId="2" type="noConversion"/>
  </si>
  <si>
    <t>甜感</t>
  </si>
  <si>
    <t>总分</t>
    <phoneticPr fontId="2" type="noConversion"/>
  </si>
  <si>
    <t>标准差</t>
    <phoneticPr fontId="2" type="noConversion"/>
  </si>
  <si>
    <t>王氏</t>
    <phoneticPr fontId="2" type="noConversion"/>
  </si>
  <si>
    <t>手冲</t>
    <phoneticPr fontId="2" type="noConversion"/>
  </si>
  <si>
    <t>汪氏</t>
    <phoneticPr fontId="2" type="noConversion"/>
  </si>
  <si>
    <t>室友</t>
    <phoneticPr fontId="1" type="noConversion"/>
  </si>
  <si>
    <t>湿香有茉莉青草感，后调到余韵的茉莉蜂蜜感明显，但伴有微涩；酸感较淡，栀子花的感觉贯穿始终；放凉后香气变浓但涩感也加强了</t>
  </si>
  <si>
    <t>苦感自中后调开启，但不上扬；奶油醇厚感较为突出</t>
  </si>
  <si>
    <t>花香微莓果</t>
  </si>
  <si>
    <t>花香烤焦感</t>
  </si>
  <si>
    <t>柑橘黄杏</t>
  </si>
  <si>
    <t>柑橘黄杏奶油</t>
  </si>
  <si>
    <t>黄杏奶油银杏</t>
  </si>
  <si>
    <t>微苦奶油醇</t>
  </si>
  <si>
    <t>90CL</t>
    <phoneticPr fontId="2" type="noConversion"/>
  </si>
  <si>
    <t>合计</t>
    <phoneticPr fontId="1" type="noConversion"/>
  </si>
  <si>
    <t>风味偏淡，不太干净</t>
  </si>
  <si>
    <t>淡淡的花香，入口苦感明显，后调余韵具有微茉莉的香气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</si>
</sst>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);[Red]\(0.0\)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1"/>
      <color rgb="FF7030A0"/>
      <name val="等线"/>
      <family val="4"/>
      <charset val="134"/>
      <scheme val="minor"/>
    </font>
    <font>
      <b/>
      <sz val="12"/>
      <color rgb="FFC00000"/>
      <name val="等线"/>
      <family val="4"/>
      <charset val="134"/>
      <scheme val="minor"/>
    </font>
    <font>
      <b/>
      <sz val="12"/>
      <color rgb="FF7030A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/>
    <xf numFmtId="176" fontId="0" fillId="2" borderId="1" xfId="0" applyNumberFormat="1" applyFill="1" applyBorder="1" applyAlignment="1"/>
    <xf numFmtId="176" fontId="6" fillId="2" borderId="1" xfId="0" applyNumberFormat="1" applyFont="1" applyFill="1" applyBorder="1" applyAlignment="1"/>
    <xf numFmtId="176" fontId="7" fillId="2" borderId="1" xfId="0" applyNumberFormat="1" applyFont="1" applyFill="1" applyBorder="1" applyAlignment="1"/>
    <xf numFmtId="177" fontId="8" fillId="2" borderId="1" xfId="0" applyNumberFormat="1" applyFont="1" applyFill="1" applyBorder="1" applyAlignment="1"/>
    <xf numFmtId="176" fontId="0" fillId="0" borderId="0" xfId="0" applyNumberFormat="1" applyAlignme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8" fillId="4" borderId="2" xfId="0" applyNumberFormat="1" applyFont="1" applyFill="1" applyBorder="1" applyAlignment="1"/>
    <xf numFmtId="0" fontId="0" fillId="3" borderId="3" xfId="0" applyFill="1" applyBorder="1" applyAlignment="1">
      <alignment horizontal="center"/>
    </xf>
    <xf numFmtId="0" fontId="0" fillId="3" borderId="3" xfId="0" applyFill="1" applyBorder="1" applyAlignment="1"/>
    <xf numFmtId="176" fontId="0" fillId="3" borderId="3" xfId="0" applyNumberFormat="1" applyFill="1" applyBorder="1" applyAlignment="1"/>
    <xf numFmtId="176" fontId="6" fillId="3" borderId="3" xfId="0" applyNumberFormat="1" applyFont="1" applyFill="1" applyBorder="1" applyAlignment="1"/>
    <xf numFmtId="176" fontId="7" fillId="3" borderId="3" xfId="0" applyNumberFormat="1" applyFont="1" applyFill="1" applyBorder="1" applyAlignment="1"/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9" fillId="4" borderId="1" xfId="0" applyNumberFormat="1" applyFont="1" applyFill="1" applyBorder="1">
      <alignment vertical="center"/>
    </xf>
    <xf numFmtId="176" fontId="10" fillId="4" borderId="1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B3D9-0911-9243-839F-A9E521323B20}">
  <dimension ref="A1:AK24"/>
  <sheetViews>
    <sheetView tabSelected="1" workbookViewId="0">
      <selection activeCell="P23" sqref="P23"/>
    </sheetView>
  </sheetViews>
  <sheetFormatPr baseColWidth="10" defaultRowHeight="16"/>
  <sheetData>
    <row r="1" spans="1:3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37" s="1" customFormat="1">
      <c r="A2" s="1" t="s">
        <v>35</v>
      </c>
      <c r="B2" s="1" t="s">
        <v>36</v>
      </c>
      <c r="C2" s="1" t="s">
        <v>38</v>
      </c>
      <c r="D2" s="1" t="s">
        <v>37</v>
      </c>
      <c r="E2" s="1" t="s">
        <v>9</v>
      </c>
      <c r="F2" s="1" t="s">
        <v>39</v>
      </c>
      <c r="G2" s="1" t="s">
        <v>40</v>
      </c>
      <c r="H2" s="1" t="s">
        <v>41</v>
      </c>
      <c r="I2" s="1" t="s">
        <v>42</v>
      </c>
      <c r="J2" s="1">
        <v>246</v>
      </c>
    </row>
    <row r="3" spans="1:37" s="1" customFormat="1">
      <c r="T3" s="2" t="s">
        <v>10</v>
      </c>
      <c r="U3" s="2"/>
      <c r="V3" s="2"/>
      <c r="W3" s="2"/>
      <c r="X3" s="2" t="s">
        <v>11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s="1" customFormat="1">
      <c r="T4" s="2" t="s">
        <v>12</v>
      </c>
      <c r="U4" s="2"/>
      <c r="V4" s="2" t="s">
        <v>13</v>
      </c>
      <c r="W4" s="2"/>
      <c r="X4" s="2" t="s">
        <v>14</v>
      </c>
      <c r="Y4" s="2"/>
      <c r="Z4" s="2"/>
      <c r="AA4" s="2"/>
      <c r="AB4" s="2" t="s">
        <v>15</v>
      </c>
      <c r="AC4" s="2"/>
      <c r="AD4" s="2"/>
      <c r="AE4" s="2"/>
      <c r="AF4" s="2" t="s">
        <v>16</v>
      </c>
      <c r="AG4" s="2"/>
      <c r="AH4" s="2"/>
      <c r="AI4" s="2"/>
      <c r="AJ4" s="2" t="s">
        <v>17</v>
      </c>
      <c r="AK4" s="2"/>
    </row>
    <row r="5" spans="1:37" s="1" customFormat="1">
      <c r="T5" s="2" t="s">
        <v>7</v>
      </c>
      <c r="U5" s="2" t="s">
        <v>18</v>
      </c>
      <c r="V5" s="2" t="s">
        <v>7</v>
      </c>
      <c r="W5" s="2" t="s">
        <v>18</v>
      </c>
      <c r="X5" s="2" t="s">
        <v>19</v>
      </c>
      <c r="Y5" s="2" t="s">
        <v>20</v>
      </c>
      <c r="Z5" s="2" t="s">
        <v>21</v>
      </c>
      <c r="AA5" s="2"/>
      <c r="AB5" s="2" t="s">
        <v>19</v>
      </c>
      <c r="AC5" s="2" t="s">
        <v>20</v>
      </c>
      <c r="AD5" s="2" t="s">
        <v>21</v>
      </c>
      <c r="AE5" s="2"/>
      <c r="AF5" s="2" t="s">
        <v>19</v>
      </c>
      <c r="AG5" s="2" t="s">
        <v>20</v>
      </c>
      <c r="AH5" s="2" t="s">
        <v>21</v>
      </c>
      <c r="AI5" s="2"/>
      <c r="AJ5" s="2" t="s">
        <v>7</v>
      </c>
      <c r="AK5" s="2" t="s">
        <v>18</v>
      </c>
    </row>
    <row r="6" spans="1:37" s="2" customFormat="1" ht="15">
      <c r="A6" s="2" t="s">
        <v>22</v>
      </c>
      <c r="B6" s="2" t="s">
        <v>23</v>
      </c>
      <c r="C6" s="2" t="s">
        <v>24</v>
      </c>
      <c r="E6" s="2" t="s">
        <v>25</v>
      </c>
      <c r="F6" s="2" t="s">
        <v>26</v>
      </c>
      <c r="G6" s="2" t="s">
        <v>19</v>
      </c>
      <c r="H6" s="2" t="s">
        <v>27</v>
      </c>
      <c r="I6" s="2" t="s">
        <v>28</v>
      </c>
      <c r="J6" s="2" t="s">
        <v>29</v>
      </c>
      <c r="K6" s="2" t="s">
        <v>17</v>
      </c>
      <c r="L6" s="2" t="s">
        <v>30</v>
      </c>
      <c r="M6" s="2" t="s">
        <v>31</v>
      </c>
      <c r="N6" s="2" t="s">
        <v>32</v>
      </c>
      <c r="O6" s="2" t="s">
        <v>33</v>
      </c>
      <c r="P6" s="2" t="s">
        <v>34</v>
      </c>
      <c r="X6" s="2" t="s">
        <v>18</v>
      </c>
      <c r="Y6" s="2" t="s">
        <v>18</v>
      </c>
      <c r="Z6" s="2" t="s">
        <v>7</v>
      </c>
      <c r="AA6" s="2" t="s">
        <v>18</v>
      </c>
      <c r="AB6" s="2" t="s">
        <v>18</v>
      </c>
      <c r="AC6" s="2" t="s">
        <v>18</v>
      </c>
      <c r="AD6" s="2" t="s">
        <v>7</v>
      </c>
      <c r="AE6" s="2" t="s">
        <v>18</v>
      </c>
      <c r="AF6" s="2" t="s">
        <v>18</v>
      </c>
      <c r="AG6" s="2" t="s">
        <v>18</v>
      </c>
      <c r="AH6" s="2" t="s">
        <v>7</v>
      </c>
      <c r="AI6" s="2" t="s">
        <v>18</v>
      </c>
    </row>
    <row r="7" spans="1:37">
      <c r="A7" s="3" t="s">
        <v>43</v>
      </c>
      <c r="B7" s="3"/>
      <c r="C7" s="3" t="s">
        <v>44</v>
      </c>
      <c r="D7" s="4"/>
      <c r="E7" s="5">
        <v>20</v>
      </c>
      <c r="F7" s="5">
        <v>9</v>
      </c>
      <c r="G7" s="5">
        <v>8.5</v>
      </c>
      <c r="H7" s="5">
        <v>9.25</v>
      </c>
      <c r="I7" s="5">
        <v>8.5</v>
      </c>
      <c r="J7" s="5">
        <v>8.25</v>
      </c>
      <c r="K7" s="5">
        <v>8.5</v>
      </c>
      <c r="L7" s="5">
        <v>8.25</v>
      </c>
      <c r="M7" s="5">
        <v>7.5</v>
      </c>
      <c r="N7" s="4">
        <v>0</v>
      </c>
      <c r="O7" s="6">
        <v>87.75</v>
      </c>
      <c r="P7" s="3" t="s">
        <v>45</v>
      </c>
      <c r="Q7" s="4"/>
      <c r="R7" s="4"/>
      <c r="S7" s="4"/>
      <c r="T7" s="3" t="s">
        <v>46</v>
      </c>
      <c r="U7" s="5">
        <v>3</v>
      </c>
      <c r="V7" s="3" t="s">
        <v>47</v>
      </c>
      <c r="W7" s="5">
        <v>2</v>
      </c>
      <c r="X7" s="5">
        <v>2</v>
      </c>
      <c r="Y7" s="4">
        <v>0</v>
      </c>
      <c r="Z7" s="3" t="s">
        <v>48</v>
      </c>
      <c r="AA7" s="5">
        <v>1</v>
      </c>
      <c r="AB7" s="5">
        <v>3</v>
      </c>
      <c r="AC7" s="5">
        <v>1</v>
      </c>
      <c r="AD7" s="3" t="s">
        <v>48</v>
      </c>
      <c r="AE7" s="5">
        <v>1</v>
      </c>
      <c r="AF7" s="5">
        <v>3</v>
      </c>
      <c r="AG7" s="5">
        <v>1</v>
      </c>
      <c r="AH7" s="3" t="s">
        <v>49</v>
      </c>
      <c r="AI7" s="5">
        <v>3</v>
      </c>
      <c r="AJ7" s="3" t="s">
        <v>50</v>
      </c>
      <c r="AK7" s="5">
        <v>2</v>
      </c>
    </row>
    <row r="8" spans="1:37">
      <c r="A8" s="3" t="s">
        <v>43</v>
      </c>
      <c r="B8" s="3"/>
      <c r="C8" s="3" t="s">
        <v>44</v>
      </c>
      <c r="D8" s="4"/>
      <c r="E8" s="5">
        <v>20</v>
      </c>
      <c r="F8" s="5">
        <v>9.5</v>
      </c>
      <c r="G8" s="5">
        <v>9.25</v>
      </c>
      <c r="H8" s="5">
        <v>9</v>
      </c>
      <c r="I8" s="5">
        <v>8.75</v>
      </c>
      <c r="J8" s="5">
        <v>8.75</v>
      </c>
      <c r="K8" s="5">
        <v>8.75</v>
      </c>
      <c r="L8" s="5">
        <v>8.75</v>
      </c>
      <c r="M8" s="5">
        <v>8.5</v>
      </c>
      <c r="N8" s="4">
        <v>0</v>
      </c>
      <c r="O8" s="6">
        <v>91.25</v>
      </c>
      <c r="P8" s="4"/>
      <c r="Q8" s="4"/>
      <c r="R8" s="4"/>
      <c r="S8" s="4"/>
      <c r="T8" s="3" t="s">
        <v>51</v>
      </c>
      <c r="U8" s="5">
        <v>3</v>
      </c>
      <c r="V8" s="3" t="s">
        <v>52</v>
      </c>
      <c r="W8" s="5">
        <v>3</v>
      </c>
      <c r="X8" s="5">
        <v>2</v>
      </c>
      <c r="Y8" s="4">
        <v>0</v>
      </c>
      <c r="Z8" s="3" t="s">
        <v>53</v>
      </c>
      <c r="AA8" s="5">
        <v>2</v>
      </c>
      <c r="AB8" s="5">
        <v>3</v>
      </c>
      <c r="AC8" s="4">
        <v>0</v>
      </c>
      <c r="AD8" s="3" t="s">
        <v>53</v>
      </c>
      <c r="AE8" s="5">
        <v>3</v>
      </c>
      <c r="AF8" s="5">
        <v>2</v>
      </c>
      <c r="AG8" s="4">
        <v>0</v>
      </c>
      <c r="AH8" s="3" t="s">
        <v>54</v>
      </c>
      <c r="AI8" s="5">
        <v>3</v>
      </c>
      <c r="AJ8" s="3" t="s">
        <v>55</v>
      </c>
      <c r="AK8" s="5">
        <v>2</v>
      </c>
    </row>
    <row r="9" spans="1:37">
      <c r="A9" s="3" t="s">
        <v>43</v>
      </c>
      <c r="B9" s="3"/>
      <c r="C9" s="3" t="s">
        <v>44</v>
      </c>
      <c r="D9" s="4"/>
      <c r="E9" s="5">
        <v>20</v>
      </c>
      <c r="F9" s="5">
        <v>9.25</v>
      </c>
      <c r="G9" s="5">
        <v>9</v>
      </c>
      <c r="H9" s="5">
        <v>8.75</v>
      </c>
      <c r="I9" s="5">
        <v>9.25</v>
      </c>
      <c r="J9" s="5">
        <v>9.25</v>
      </c>
      <c r="K9" s="5">
        <v>9.25</v>
      </c>
      <c r="L9" s="5">
        <v>9</v>
      </c>
      <c r="M9" s="5">
        <v>8.75</v>
      </c>
      <c r="N9" s="4">
        <v>0</v>
      </c>
      <c r="O9" s="6">
        <v>92.5</v>
      </c>
      <c r="P9" s="3" t="s">
        <v>67</v>
      </c>
      <c r="Q9" s="4"/>
      <c r="R9" s="4"/>
      <c r="S9" s="4"/>
      <c r="T9" s="3"/>
      <c r="U9" s="5"/>
      <c r="V9" s="3"/>
      <c r="W9" s="5"/>
      <c r="X9" s="5"/>
      <c r="Y9" s="4"/>
      <c r="Z9" s="3"/>
      <c r="AA9" s="5"/>
      <c r="AB9" s="5"/>
      <c r="AC9" s="4"/>
      <c r="AD9" s="3"/>
      <c r="AE9" s="5"/>
      <c r="AF9" s="5"/>
      <c r="AG9" s="4"/>
      <c r="AH9" s="3"/>
      <c r="AI9" s="5"/>
      <c r="AJ9" s="3"/>
      <c r="AK9" s="5"/>
    </row>
    <row r="10" spans="1:37">
      <c r="A10" s="3" t="s">
        <v>43</v>
      </c>
      <c r="B10" s="3"/>
      <c r="C10" s="3" t="s">
        <v>44</v>
      </c>
      <c r="D10" s="4"/>
      <c r="E10" s="5">
        <v>20</v>
      </c>
      <c r="F10" s="5">
        <v>9.25</v>
      </c>
      <c r="G10" s="5">
        <v>8.75</v>
      </c>
      <c r="H10" s="5">
        <v>9</v>
      </c>
      <c r="I10" s="5">
        <v>8.5</v>
      </c>
      <c r="J10" s="5">
        <v>8.75</v>
      </c>
      <c r="K10" s="5">
        <v>8.75</v>
      </c>
      <c r="L10" s="5">
        <v>8.75</v>
      </c>
      <c r="M10" s="5">
        <v>8.5</v>
      </c>
      <c r="N10" s="4">
        <v>0</v>
      </c>
      <c r="O10" s="6">
        <v>90.25</v>
      </c>
      <c r="P10" s="3" t="s">
        <v>68</v>
      </c>
      <c r="Q10" s="4"/>
      <c r="R10" s="4"/>
      <c r="S10" s="4"/>
      <c r="T10" s="3" t="s">
        <v>69</v>
      </c>
      <c r="U10" s="5">
        <v>2</v>
      </c>
      <c r="V10" s="3" t="s">
        <v>70</v>
      </c>
      <c r="W10" s="5">
        <v>3</v>
      </c>
      <c r="X10" s="5">
        <v>3</v>
      </c>
      <c r="Y10" s="4">
        <v>0</v>
      </c>
      <c r="Z10" s="5">
        <v>3</v>
      </c>
      <c r="AA10" s="3" t="s">
        <v>71</v>
      </c>
      <c r="AB10" s="5">
        <v>2</v>
      </c>
      <c r="AC10" s="5">
        <v>1</v>
      </c>
      <c r="AD10" s="5">
        <v>3</v>
      </c>
      <c r="AE10" s="3" t="s">
        <v>72</v>
      </c>
      <c r="AF10" s="5">
        <v>2</v>
      </c>
      <c r="AG10" s="5">
        <v>1</v>
      </c>
      <c r="AH10" s="3" t="s">
        <v>73</v>
      </c>
      <c r="AI10" s="5">
        <v>3</v>
      </c>
      <c r="AJ10" s="3" t="s">
        <v>74</v>
      </c>
      <c r="AK10" s="5">
        <v>2</v>
      </c>
    </row>
    <row r="11" spans="1:37">
      <c r="A11" s="3" t="s">
        <v>43</v>
      </c>
      <c r="B11" s="3"/>
      <c r="C11" s="3" t="s">
        <v>44</v>
      </c>
      <c r="D11" s="4"/>
      <c r="E11" s="5">
        <v>20</v>
      </c>
      <c r="F11" s="5">
        <v>9.25</v>
      </c>
      <c r="G11" s="5">
        <v>9</v>
      </c>
      <c r="H11" s="5">
        <v>8.75</v>
      </c>
      <c r="I11" s="5">
        <v>8.75</v>
      </c>
      <c r="J11" s="5">
        <v>8.75</v>
      </c>
      <c r="K11" s="5">
        <v>8.5</v>
      </c>
      <c r="L11" s="5">
        <v>8.75</v>
      </c>
      <c r="M11" s="5">
        <v>8.75</v>
      </c>
      <c r="N11" s="4">
        <v>0</v>
      </c>
      <c r="O11" s="6">
        <v>90.5</v>
      </c>
      <c r="P11" s="3" t="s">
        <v>77</v>
      </c>
      <c r="Q11" s="4"/>
      <c r="R11" s="4"/>
      <c r="S11" s="4"/>
      <c r="T11" s="3"/>
      <c r="U11" s="5"/>
      <c r="V11" s="3"/>
      <c r="W11" s="5"/>
      <c r="X11" s="5"/>
      <c r="Y11" s="4"/>
      <c r="Z11" s="5"/>
      <c r="AA11" s="3"/>
      <c r="AB11" s="5"/>
      <c r="AC11" s="5"/>
      <c r="AD11" s="5"/>
      <c r="AE11" s="3"/>
      <c r="AF11" s="5"/>
      <c r="AG11" s="5"/>
      <c r="AH11" s="3"/>
      <c r="AI11" s="5"/>
      <c r="AJ11" s="3"/>
      <c r="AK11" s="5"/>
    </row>
    <row r="12" spans="1:37">
      <c r="A12" s="3" t="s">
        <v>43</v>
      </c>
      <c r="B12" s="3"/>
      <c r="C12" s="3" t="s">
        <v>44</v>
      </c>
      <c r="D12" s="4"/>
      <c r="E12" s="5">
        <v>20</v>
      </c>
      <c r="F12" s="5">
        <v>9.25</v>
      </c>
      <c r="G12" s="5">
        <v>8.5</v>
      </c>
      <c r="H12" s="5">
        <v>8.5</v>
      </c>
      <c r="I12" s="5">
        <v>8.5</v>
      </c>
      <c r="J12" s="5">
        <v>8.75</v>
      </c>
      <c r="K12" s="5">
        <v>8.5</v>
      </c>
      <c r="L12" s="5">
        <v>8.5</v>
      </c>
      <c r="M12" s="5">
        <v>8.5</v>
      </c>
      <c r="N12" s="4">
        <v>0</v>
      </c>
      <c r="O12" s="6">
        <v>89</v>
      </c>
      <c r="P12" s="3" t="s">
        <v>78</v>
      </c>
      <c r="Q12" s="4"/>
      <c r="R12" s="4"/>
      <c r="S12" s="4"/>
      <c r="T12" s="3"/>
      <c r="U12" s="5"/>
      <c r="V12" s="3"/>
      <c r="W12" s="5"/>
      <c r="X12" s="5"/>
      <c r="Y12" s="4"/>
      <c r="Z12" s="5"/>
      <c r="AA12" s="3"/>
      <c r="AB12" s="5"/>
      <c r="AC12" s="5"/>
      <c r="AD12" s="5"/>
      <c r="AE12" s="3"/>
      <c r="AF12" s="5"/>
      <c r="AG12" s="5"/>
      <c r="AH12" s="3"/>
      <c r="AI12" s="5"/>
      <c r="AJ12" s="3"/>
      <c r="AK12" s="5"/>
    </row>
    <row r="13" spans="1:37">
      <c r="A13" s="3" t="s">
        <v>43</v>
      </c>
      <c r="B13" s="3"/>
      <c r="C13" s="3" t="s">
        <v>66</v>
      </c>
      <c r="D13" s="4"/>
      <c r="E13" s="5">
        <v>20</v>
      </c>
      <c r="F13" s="5">
        <v>8.75</v>
      </c>
      <c r="G13" s="5">
        <v>8.75</v>
      </c>
      <c r="H13" s="5">
        <v>8.75</v>
      </c>
      <c r="I13" s="5">
        <v>8.25</v>
      </c>
      <c r="J13" s="5">
        <v>8.75</v>
      </c>
      <c r="K13" s="5">
        <v>8.5</v>
      </c>
      <c r="L13" s="5">
        <v>8.5</v>
      </c>
      <c r="M13" s="5">
        <v>8.5</v>
      </c>
      <c r="N13" s="4">
        <v>0</v>
      </c>
      <c r="O13" s="6">
        <v>88.75</v>
      </c>
      <c r="P13" s="3" t="s">
        <v>56</v>
      </c>
    </row>
    <row r="14" spans="1:37">
      <c r="A14" s="3" t="s">
        <v>43</v>
      </c>
      <c r="B14" s="3"/>
      <c r="C14" s="3" t="s">
        <v>66</v>
      </c>
      <c r="D14" s="4"/>
      <c r="E14" s="5">
        <v>20</v>
      </c>
      <c r="F14" s="5">
        <v>9</v>
      </c>
      <c r="G14" s="5">
        <v>9</v>
      </c>
      <c r="H14" s="5">
        <v>9.25</v>
      </c>
      <c r="I14" s="5">
        <v>9</v>
      </c>
      <c r="J14" s="5">
        <v>9</v>
      </c>
      <c r="K14" s="5">
        <v>8.75</v>
      </c>
      <c r="L14" s="5">
        <v>9</v>
      </c>
      <c r="M14" s="5">
        <v>8.75</v>
      </c>
      <c r="N14" s="4">
        <v>0</v>
      </c>
      <c r="O14" s="6">
        <v>91.75</v>
      </c>
      <c r="P14" s="3" t="s">
        <v>57</v>
      </c>
    </row>
    <row r="15" spans="1:37">
      <c r="A15" s="3" t="s">
        <v>43</v>
      </c>
      <c r="B15" s="3"/>
      <c r="C15" s="3" t="s">
        <v>66</v>
      </c>
      <c r="D15" s="4"/>
      <c r="E15" s="5">
        <v>20</v>
      </c>
      <c r="F15" s="5">
        <v>9.25</v>
      </c>
      <c r="G15" s="5">
        <v>9.25</v>
      </c>
      <c r="H15" s="5">
        <v>9</v>
      </c>
      <c r="I15" s="5">
        <v>9</v>
      </c>
      <c r="J15" s="5">
        <v>9</v>
      </c>
      <c r="K15" s="5">
        <v>9</v>
      </c>
      <c r="L15" s="5">
        <v>9</v>
      </c>
      <c r="M15" s="5">
        <v>8.75</v>
      </c>
      <c r="N15" s="4">
        <v>0</v>
      </c>
      <c r="O15" s="6">
        <v>92.25</v>
      </c>
      <c r="P15" s="3"/>
    </row>
    <row r="16" spans="1:37">
      <c r="A16" s="3" t="s">
        <v>43</v>
      </c>
      <c r="B16" s="3"/>
      <c r="C16" s="3" t="s">
        <v>66</v>
      </c>
      <c r="D16" s="4"/>
      <c r="E16" s="5">
        <v>20</v>
      </c>
      <c r="F16" s="5">
        <v>9</v>
      </c>
      <c r="G16" s="5">
        <v>9</v>
      </c>
      <c r="H16" s="5">
        <v>9.25</v>
      </c>
      <c r="I16" s="5">
        <v>8.75</v>
      </c>
      <c r="J16" s="5">
        <v>8.75</v>
      </c>
      <c r="K16" s="5">
        <v>8.75</v>
      </c>
      <c r="L16" s="5">
        <v>9</v>
      </c>
      <c r="M16" s="5">
        <v>8.5</v>
      </c>
      <c r="N16" s="4">
        <v>0</v>
      </c>
      <c r="O16" s="6">
        <v>91</v>
      </c>
      <c r="P16" s="3"/>
    </row>
    <row r="17" spans="1:17">
      <c r="A17" s="3" t="s">
        <v>43</v>
      </c>
      <c r="B17" s="3"/>
      <c r="C17" s="3" t="s">
        <v>66</v>
      </c>
      <c r="D17" s="4"/>
      <c r="E17" s="5">
        <v>20</v>
      </c>
      <c r="F17" s="5">
        <v>9</v>
      </c>
      <c r="G17" s="5">
        <v>9</v>
      </c>
      <c r="H17" s="5">
        <v>9.25</v>
      </c>
      <c r="I17" s="5">
        <v>8.75</v>
      </c>
      <c r="J17" s="5">
        <v>8.75</v>
      </c>
      <c r="K17" s="5">
        <v>8.75</v>
      </c>
      <c r="L17" s="5">
        <v>8.75</v>
      </c>
      <c r="M17" s="5">
        <v>8.75</v>
      </c>
      <c r="N17" s="4">
        <v>0</v>
      </c>
      <c r="O17" s="6">
        <v>91</v>
      </c>
      <c r="P17" s="3"/>
    </row>
    <row r="19" spans="1:17">
      <c r="B19" s="7" t="s">
        <v>58</v>
      </c>
      <c r="C19" s="7" t="s">
        <v>22</v>
      </c>
      <c r="D19" s="7" t="s">
        <v>59</v>
      </c>
      <c r="E19" s="7" t="s">
        <v>25</v>
      </c>
      <c r="F19" s="7" t="s">
        <v>26</v>
      </c>
      <c r="G19" s="7" t="s">
        <v>19</v>
      </c>
      <c r="H19" s="7" t="s">
        <v>27</v>
      </c>
      <c r="I19" s="7" t="s">
        <v>60</v>
      </c>
      <c r="J19" s="7" t="s">
        <v>29</v>
      </c>
      <c r="K19" s="7" t="s">
        <v>17</v>
      </c>
      <c r="L19" s="7" t="s">
        <v>30</v>
      </c>
      <c r="M19" s="8" t="s">
        <v>31</v>
      </c>
      <c r="N19" s="8" t="s">
        <v>32</v>
      </c>
      <c r="O19" s="7" t="s">
        <v>61</v>
      </c>
      <c r="P19" s="7" t="s">
        <v>62</v>
      </c>
      <c r="Q19" s="7" t="s">
        <v>75</v>
      </c>
    </row>
    <row r="20" spans="1:17">
      <c r="B20" s="9" t="s">
        <v>63</v>
      </c>
      <c r="C20" s="9" t="s">
        <v>64</v>
      </c>
      <c r="D20" s="10">
        <v>6</v>
      </c>
      <c r="E20" s="10">
        <v>20</v>
      </c>
      <c r="F20" s="11">
        <f>AVERAGE(F7:F12)</f>
        <v>9.25</v>
      </c>
      <c r="G20" s="11">
        <f t="shared" ref="G20:N20" si="0">AVERAGE(G7:G12)</f>
        <v>8.8333333333333339</v>
      </c>
      <c r="H20" s="11">
        <f t="shared" si="0"/>
        <v>8.875</v>
      </c>
      <c r="I20" s="11">
        <f t="shared" si="0"/>
        <v>8.7083333333333339</v>
      </c>
      <c r="J20" s="11">
        <f t="shared" si="0"/>
        <v>8.75</v>
      </c>
      <c r="K20" s="11">
        <f t="shared" si="0"/>
        <v>8.7083333333333339</v>
      </c>
      <c r="L20" s="11">
        <f t="shared" si="0"/>
        <v>8.6666666666666661</v>
      </c>
      <c r="M20" s="11">
        <f t="shared" si="0"/>
        <v>8.4166666666666661</v>
      </c>
      <c r="N20" s="11">
        <f t="shared" si="0"/>
        <v>0</v>
      </c>
      <c r="O20" s="12">
        <f>AVERAGE(O7:O12)</f>
        <v>90.208333333333329</v>
      </c>
      <c r="P20" s="13">
        <f>_xlfn.STDEV.P(O7:O12)</f>
        <v>1.5235421082318517</v>
      </c>
      <c r="Q20" s="14">
        <f>_xlfn.CONFIDENCE.T(0.1,P20,D20)</f>
        <v>1.2533267616008574</v>
      </c>
    </row>
    <row r="21" spans="1:17">
      <c r="B21" s="19" t="s">
        <v>65</v>
      </c>
      <c r="C21" s="19" t="s">
        <v>64</v>
      </c>
      <c r="D21" s="20">
        <v>5</v>
      </c>
      <c r="E21" s="20">
        <v>20</v>
      </c>
      <c r="F21" s="21">
        <f>AVERAGE(F13:F17)</f>
        <v>9</v>
      </c>
      <c r="G21" s="21">
        <f t="shared" ref="G21:N21" si="1">AVERAGE(G13:G17)</f>
        <v>9</v>
      </c>
      <c r="H21" s="21">
        <f t="shared" si="1"/>
        <v>9.1</v>
      </c>
      <c r="I21" s="21">
        <f t="shared" si="1"/>
        <v>8.75</v>
      </c>
      <c r="J21" s="21">
        <f t="shared" si="1"/>
        <v>8.85</v>
      </c>
      <c r="K21" s="21">
        <f t="shared" si="1"/>
        <v>8.75</v>
      </c>
      <c r="L21" s="21">
        <f t="shared" si="1"/>
        <v>8.85</v>
      </c>
      <c r="M21" s="21">
        <f t="shared" si="1"/>
        <v>8.65</v>
      </c>
      <c r="N21" s="21">
        <f t="shared" si="1"/>
        <v>0</v>
      </c>
      <c r="O21" s="22">
        <f>AVERAGE(O13:O17)</f>
        <v>90.95</v>
      </c>
      <c r="P21" s="23">
        <f>_xlfn.STDEV.P(O13:O17)</f>
        <v>1.1979148550710939</v>
      </c>
      <c r="Q21" s="14">
        <f>_xlfn.CONFIDENCE.T(0.1,P21,D21)</f>
        <v>1.142081081511533</v>
      </c>
    </row>
    <row r="22" spans="1:17">
      <c r="B22" s="25" t="s">
        <v>76</v>
      </c>
      <c r="C22" s="25"/>
      <c r="D22" s="26">
        <f>D20+D21</f>
        <v>11</v>
      </c>
      <c r="E22" s="24">
        <v>20</v>
      </c>
      <c r="F22" s="27">
        <f>AVERAGE(F7:F17)</f>
        <v>9.1363636363636367</v>
      </c>
      <c r="G22" s="27">
        <f t="shared" ref="G22:N22" si="2">AVERAGE(G7:G17)</f>
        <v>8.9090909090909083</v>
      </c>
      <c r="H22" s="27">
        <f t="shared" si="2"/>
        <v>8.9772727272727266</v>
      </c>
      <c r="I22" s="27">
        <f t="shared" si="2"/>
        <v>8.7272727272727266</v>
      </c>
      <c r="J22" s="27">
        <f t="shared" si="2"/>
        <v>8.795454545454545</v>
      </c>
      <c r="K22" s="27">
        <f t="shared" si="2"/>
        <v>8.7272727272727266</v>
      </c>
      <c r="L22" s="27">
        <f t="shared" si="2"/>
        <v>8.75</v>
      </c>
      <c r="M22" s="27">
        <f t="shared" si="2"/>
        <v>8.5227272727272734</v>
      </c>
      <c r="N22" s="27">
        <f t="shared" si="2"/>
        <v>0</v>
      </c>
      <c r="O22" s="28">
        <f>AVERAGE(O7:O17)</f>
        <v>90.545454545454547</v>
      </c>
      <c r="P22" s="29">
        <f>_xlfn.STDEV.P(O7:O17)</f>
        <v>1.4334406392019527</v>
      </c>
      <c r="Q22" s="18">
        <f>_xlfn.CONFIDENCE.T(0.1,P22,D22)</f>
        <v>0.7833431861110397</v>
      </c>
    </row>
    <row r="23" spans="1:17">
      <c r="B23" s="1"/>
      <c r="C23" s="1"/>
      <c r="D23" s="1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</row>
    <row r="24" spans="1:17">
      <c r="B24" s="1"/>
      <c r="C24" s="1"/>
      <c r="D24" s="1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红蜜瑰夏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2024-08-11T16:22:28Z</dcterms:created>
  <dcterms:modified xsi:type="dcterms:W3CDTF">2024-09-14T11:50:29Z</dcterms:modified>
</cp:coreProperties>
</file>