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ongwang/Downloads/咖啡第三期杯测/"/>
    </mc:Choice>
  </mc:AlternateContent>
  <xr:revisionPtr revIDLastSave="0" documentId="13_ncr:1_{2EBD65DF-DA6E-F847-B789-A82A7202AFB2}" xr6:coauthVersionLast="47" xr6:coauthVersionMax="47" xr10:uidLastSave="{00000000-0000-0000-0000-000000000000}"/>
  <bookViews>
    <workbookView xWindow="560" yWindow="500" windowWidth="28240" windowHeight="15840" activeTab="1" xr2:uid="{27F2B23D-E324-204B-BDBC-2BD95A00E269}"/>
  </bookViews>
  <sheets>
    <sheet name="雅慕伊瑰夏" sheetId="1" r:id="rId1"/>
    <sheet name="猎人书坊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2" l="1"/>
  <c r="M14" i="2"/>
  <c r="P15" i="2"/>
  <c r="Q15" i="2" s="1"/>
  <c r="N15" i="2"/>
  <c r="M15" i="2"/>
  <c r="L15" i="2"/>
  <c r="K15" i="2"/>
  <c r="J15" i="2"/>
  <c r="I15" i="2"/>
  <c r="H15" i="2"/>
  <c r="G15" i="2"/>
  <c r="F15" i="2"/>
  <c r="D15" i="2"/>
  <c r="P14" i="2"/>
  <c r="Q14" i="2" s="1"/>
  <c r="O14" i="2"/>
  <c r="N14" i="2"/>
  <c r="L14" i="2"/>
  <c r="K14" i="2"/>
  <c r="J14" i="2"/>
  <c r="I14" i="2"/>
  <c r="H14" i="2"/>
  <c r="G14" i="2"/>
  <c r="F14" i="2"/>
  <c r="P13" i="2"/>
  <c r="Q13" i="2" s="1"/>
  <c r="O13" i="2"/>
  <c r="N13" i="2"/>
  <c r="M13" i="2"/>
  <c r="L13" i="2"/>
  <c r="K13" i="2"/>
  <c r="J13" i="2"/>
  <c r="I13" i="2"/>
  <c r="H13" i="2"/>
  <c r="G13" i="2"/>
  <c r="F13" i="2"/>
  <c r="O15" i="1"/>
  <c r="O14" i="1"/>
  <c r="O13" i="1"/>
  <c r="F13" i="1"/>
  <c r="P15" i="1"/>
  <c r="Q15" i="1" s="1"/>
  <c r="N15" i="1"/>
  <c r="M15" i="1"/>
  <c r="L15" i="1"/>
  <c r="K15" i="1"/>
  <c r="J15" i="1"/>
  <c r="I15" i="1"/>
  <c r="H15" i="1"/>
  <c r="G15" i="1"/>
  <c r="F15" i="1"/>
  <c r="D15" i="1"/>
  <c r="P14" i="1"/>
  <c r="Q14" i="1" s="1"/>
  <c r="N14" i="1"/>
  <c r="M14" i="1"/>
  <c r="L14" i="1"/>
  <c r="K14" i="1"/>
  <c r="J14" i="1"/>
  <c r="I14" i="1"/>
  <c r="H14" i="1"/>
  <c r="G14" i="1"/>
  <c r="F14" i="1"/>
  <c r="Q13" i="1"/>
  <c r="P13" i="1"/>
  <c r="N13" i="1"/>
  <c r="M13" i="1"/>
  <c r="L13" i="1"/>
  <c r="K13" i="1"/>
  <c r="J13" i="1"/>
  <c r="I13" i="1"/>
  <c r="H13" i="1"/>
  <c r="G13" i="1"/>
</calcChain>
</file>

<file path=xl/sharedStrings.xml><?xml version="1.0" encoding="utf-8"?>
<sst xmlns="http://schemas.openxmlformats.org/spreadsheetml/2006/main" count="206" uniqueCount="71">
  <si>
    <t>名称</t>
  </si>
  <si>
    <t>国家</t>
  </si>
  <si>
    <t>产区</t>
  </si>
  <si>
    <t>庄园</t>
  </si>
  <si>
    <t>豆种</t>
  </si>
  <si>
    <t>处理法</t>
  </si>
  <si>
    <t>烘焙程度</t>
  </si>
  <si>
    <t>描述</t>
  </si>
  <si>
    <t>生产商</t>
    <phoneticPr fontId="2" type="noConversion"/>
  </si>
  <si>
    <t>价格</t>
    <phoneticPr fontId="2" type="noConversion"/>
  </si>
  <si>
    <t>雅慕伊瑰夏</t>
    <phoneticPr fontId="2" type="noConversion"/>
  </si>
  <si>
    <t>台湾</t>
    <phoneticPr fontId="2" type="noConversion"/>
  </si>
  <si>
    <t>阿里山</t>
    <phoneticPr fontId="2" type="noConversion"/>
  </si>
  <si>
    <t>雅慕伊咖啡庄园</t>
    <phoneticPr fontId="2" type="noConversion"/>
  </si>
  <si>
    <t>瑰夏</t>
    <phoneticPr fontId="2" type="noConversion"/>
  </si>
  <si>
    <t>水洗</t>
    <phoneticPr fontId="2" type="noConversion"/>
  </si>
  <si>
    <t>浅度</t>
    <phoneticPr fontId="2" type="noConversion"/>
  </si>
  <si>
    <t>白花，水蜜桃，龙眼，佛手柑，蜂蜜，乌龙茶</t>
    <phoneticPr fontId="2" type="noConversion"/>
  </si>
  <si>
    <t>达文西咖啡</t>
    <phoneticPr fontId="2" type="noConversion"/>
  </si>
  <si>
    <t>气味（0-5分）</t>
  </si>
  <si>
    <t>口味（0-5分）</t>
  </si>
  <si>
    <t>干香</t>
  </si>
  <si>
    <t>湿香</t>
  </si>
  <si>
    <t>前调</t>
  </si>
  <si>
    <t>中调</t>
  </si>
  <si>
    <t>后调</t>
  </si>
  <si>
    <t>余韵</t>
  </si>
  <si>
    <t>程度</t>
  </si>
  <si>
    <t>酸感</t>
  </si>
  <si>
    <t>苦感</t>
  </si>
  <si>
    <t>风味</t>
    <phoneticPr fontId="2" type="noConversion"/>
  </si>
  <si>
    <t>方法</t>
    <phoneticPr fontId="2" type="noConversion"/>
  </si>
  <si>
    <t>细则</t>
    <phoneticPr fontId="2" type="noConversion"/>
  </si>
  <si>
    <t>测试者</t>
    <phoneticPr fontId="2" type="noConversion"/>
  </si>
  <si>
    <t>初始分</t>
  </si>
  <si>
    <t>香气</t>
  </si>
  <si>
    <t>醇厚感</t>
  </si>
  <si>
    <t>香甜感</t>
    <phoneticPr fontId="2" type="noConversion"/>
  </si>
  <si>
    <t>平衡感</t>
  </si>
  <si>
    <t>个人感觉</t>
  </si>
  <si>
    <t>干净度</t>
  </si>
  <si>
    <t>风味减分</t>
    <phoneticPr fontId="2" type="noConversion"/>
  </si>
  <si>
    <t>总分</t>
  </si>
  <si>
    <t>描述</t>
    <phoneticPr fontId="2" type="noConversion"/>
  </si>
  <si>
    <t>猎人书坊</t>
    <phoneticPr fontId="2" type="noConversion"/>
  </si>
  <si>
    <t>猎人书坊咖啡庄园</t>
    <phoneticPr fontId="2" type="noConversion"/>
  </si>
  <si>
    <t>白花，柑橘，柠檬，蓝莓，绿茶余韵</t>
    <phoneticPr fontId="2" type="noConversion"/>
  </si>
  <si>
    <t>手冲</t>
  </si>
  <si>
    <t>笔者</t>
  </si>
  <si>
    <t>酸感干净而较淡，放凉后口感更温和</t>
  </si>
  <si>
    <t>花香</t>
  </si>
  <si>
    <t>花香玫瑰</t>
  </si>
  <si>
    <t>微青柠</t>
  </si>
  <si>
    <t>微青柠微玫瑰</t>
  </si>
  <si>
    <t>微青柠，柑橘</t>
  </si>
  <si>
    <t>微奶油醇</t>
  </si>
  <si>
    <t>明显茉莉佛手柑的香气，茉莉感很强，贯穿所有阶段；酸感类似于青柠，明亮而淡雅；余韵具有茉莉、淡淡的绿茶感。放凉后酸感更活泼多汁，茶感微微增强。</t>
  </si>
  <si>
    <t>手沖</t>
  </si>
  <si>
    <t>干香较淡，草药感带有强烈茉莉湿香。入口是青草的香气，中后调转绿茶感，余韵茉莉回甘</t>
  </si>
  <si>
    <t>茉莉绿茶干香，青瓜黄瓜西瓜湿香，茉莉花茶的液体香气，柑橘转柠檬向，后调微杏桃，余韵绿茶感</t>
  </si>
  <si>
    <t>室友</t>
    <phoneticPr fontId="1" type="noConversion"/>
  </si>
  <si>
    <t>评分标准</t>
    <phoneticPr fontId="2" type="noConversion"/>
  </si>
  <si>
    <t>样本数</t>
    <phoneticPr fontId="2" type="noConversion"/>
  </si>
  <si>
    <t>甜感</t>
  </si>
  <si>
    <t>总分</t>
    <phoneticPr fontId="2" type="noConversion"/>
  </si>
  <si>
    <t>标准差</t>
    <phoneticPr fontId="2" type="noConversion"/>
  </si>
  <si>
    <t>90CL</t>
    <phoneticPr fontId="2" type="noConversion"/>
  </si>
  <si>
    <t>王氏</t>
    <phoneticPr fontId="2" type="noConversion"/>
  </si>
  <si>
    <t>手冲</t>
    <phoneticPr fontId="2" type="noConversion"/>
  </si>
  <si>
    <t>汪氏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</si>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</sst>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_);[Red]\(0\)"/>
    <numFmt numFmtId="181" formatCode="0.0_);[Red]\(0.0\)"/>
    <numFmt numFmtId="182" formatCode="0.0_ 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1"/>
      <color rgb="FFC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rgb="FF7030A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2" borderId="1" xfId="0" applyFill="1" applyBorder="1" applyAlignment="1">
      <alignment horizontal="center"/>
    </xf>
    <xf numFmtId="180" fontId="0" fillId="2" borderId="1" xfId="0" applyNumberFormat="1" applyFill="1" applyBorder="1" applyAlignment="1"/>
    <xf numFmtId="181" fontId="0" fillId="2" borderId="1" xfId="0" applyNumberFormat="1" applyFill="1" applyBorder="1" applyAlignment="1"/>
    <xf numFmtId="181" fontId="6" fillId="2" borderId="1" xfId="0" applyNumberFormat="1" applyFont="1" applyFill="1" applyBorder="1" applyAlignment="1"/>
    <xf numFmtId="181" fontId="7" fillId="2" borderId="1" xfId="0" applyNumberFormat="1" applyFont="1" applyFill="1" applyBorder="1" applyAlignment="1"/>
    <xf numFmtId="181" fontId="8" fillId="2" borderId="1" xfId="0" applyNumberFormat="1" applyFont="1" applyFill="1" applyBorder="1" applyAlignment="1"/>
    <xf numFmtId="0" fontId="0" fillId="3" borderId="1" xfId="0" applyFill="1" applyBorder="1" applyAlignment="1">
      <alignment horizontal="center"/>
    </xf>
    <xf numFmtId="180" fontId="0" fillId="3" borderId="1" xfId="0" applyNumberFormat="1" applyFill="1" applyBorder="1" applyAlignment="1"/>
    <xf numFmtId="181" fontId="0" fillId="3" borderId="1" xfId="0" applyNumberFormat="1" applyFill="1" applyBorder="1" applyAlignment="1"/>
    <xf numFmtId="181" fontId="6" fillId="3" borderId="1" xfId="0" applyNumberFormat="1" applyFont="1" applyFill="1" applyBorder="1" applyAlignment="1"/>
    <xf numFmtId="181" fontId="7" fillId="3" borderId="1" xfId="0" applyNumberFormat="1" applyFont="1" applyFill="1" applyBorder="1" applyAlignment="1"/>
    <xf numFmtId="0" fontId="0" fillId="4" borderId="1" xfId="0" applyFill="1" applyBorder="1" applyAlignment="1">
      <alignment horizontal="center"/>
    </xf>
    <xf numFmtId="180" fontId="0" fillId="4" borderId="1" xfId="0" applyNumberFormat="1" applyFill="1" applyBorder="1" applyAlignment="1"/>
    <xf numFmtId="181" fontId="0" fillId="4" borderId="1" xfId="0" applyNumberFormat="1" applyFill="1" applyBorder="1" applyAlignment="1"/>
    <xf numFmtId="182" fontId="0" fillId="4" borderId="1" xfId="0" applyNumberFormat="1" applyFill="1" applyBorder="1" applyAlignment="1"/>
    <xf numFmtId="181" fontId="6" fillId="4" borderId="1" xfId="0" applyNumberFormat="1" applyFont="1" applyFill="1" applyBorder="1" applyAlignment="1"/>
    <xf numFmtId="181" fontId="8" fillId="4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FC45-63D5-0642-AEAF-309890694C79}">
  <dimension ref="A1:AK15"/>
  <sheetViews>
    <sheetView workbookViewId="0">
      <selection activeCell="C7" sqref="C7:C10"/>
    </sheetView>
  </sheetViews>
  <sheetFormatPr baseColWidth="10" defaultRowHeight="16"/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7" s="1" customForma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330</v>
      </c>
    </row>
    <row r="3" spans="1:37" s="1" customFormat="1">
      <c r="T3" s="2" t="s">
        <v>19</v>
      </c>
      <c r="U3" s="2"/>
      <c r="V3" s="2"/>
      <c r="W3" s="2"/>
      <c r="X3" s="2" t="s">
        <v>20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1" customFormat="1">
      <c r="T4" s="2" t="s">
        <v>21</v>
      </c>
      <c r="U4" s="2"/>
      <c r="V4" s="2" t="s">
        <v>22</v>
      </c>
      <c r="W4" s="2"/>
      <c r="X4" s="2" t="s">
        <v>23</v>
      </c>
      <c r="Y4" s="2"/>
      <c r="Z4" s="2"/>
      <c r="AA4" s="2"/>
      <c r="AB4" s="2" t="s">
        <v>24</v>
      </c>
      <c r="AC4" s="2"/>
      <c r="AD4" s="2"/>
      <c r="AE4" s="2"/>
      <c r="AF4" s="2" t="s">
        <v>25</v>
      </c>
      <c r="AG4" s="2"/>
      <c r="AH4" s="2"/>
      <c r="AI4" s="2"/>
      <c r="AJ4" s="2" t="s">
        <v>26</v>
      </c>
      <c r="AK4" s="2"/>
    </row>
    <row r="5" spans="1:37" s="1" customFormat="1">
      <c r="T5" s="2" t="s">
        <v>7</v>
      </c>
      <c r="U5" s="2" t="s">
        <v>27</v>
      </c>
      <c r="V5" s="2" t="s">
        <v>7</v>
      </c>
      <c r="W5" s="2" t="s">
        <v>27</v>
      </c>
      <c r="X5" s="2" t="s">
        <v>28</v>
      </c>
      <c r="Y5" s="2" t="s">
        <v>29</v>
      </c>
      <c r="Z5" s="2" t="s">
        <v>30</v>
      </c>
      <c r="AA5" s="2"/>
      <c r="AB5" s="2" t="s">
        <v>28</v>
      </c>
      <c r="AC5" s="2" t="s">
        <v>29</v>
      </c>
      <c r="AD5" s="2" t="s">
        <v>30</v>
      </c>
      <c r="AE5" s="2"/>
      <c r="AF5" s="2" t="s">
        <v>28</v>
      </c>
      <c r="AG5" s="2" t="s">
        <v>29</v>
      </c>
      <c r="AH5" s="2" t="s">
        <v>30</v>
      </c>
      <c r="AI5" s="2"/>
      <c r="AJ5" s="2" t="s">
        <v>7</v>
      </c>
      <c r="AK5" s="2" t="s">
        <v>27</v>
      </c>
    </row>
    <row r="6" spans="1:37" s="2" customFormat="1" ht="15">
      <c r="A6" s="2" t="s">
        <v>31</v>
      </c>
      <c r="B6" s="2" t="s">
        <v>32</v>
      </c>
      <c r="C6" s="2" t="s">
        <v>33</v>
      </c>
      <c r="E6" s="2" t="s">
        <v>34</v>
      </c>
      <c r="F6" s="2" t="s">
        <v>35</v>
      </c>
      <c r="G6" s="2" t="s">
        <v>28</v>
      </c>
      <c r="H6" s="2" t="s">
        <v>36</v>
      </c>
      <c r="I6" s="2" t="s">
        <v>37</v>
      </c>
      <c r="J6" s="2" t="s">
        <v>38</v>
      </c>
      <c r="K6" s="2" t="s">
        <v>26</v>
      </c>
      <c r="L6" s="2" t="s">
        <v>39</v>
      </c>
      <c r="M6" s="2" t="s">
        <v>40</v>
      </c>
      <c r="N6" s="2" t="s">
        <v>41</v>
      </c>
      <c r="O6" s="2" t="s">
        <v>42</v>
      </c>
      <c r="P6" s="2" t="s">
        <v>43</v>
      </c>
      <c r="X6" s="2" t="s">
        <v>27</v>
      </c>
      <c r="Y6" s="2" t="s">
        <v>27</v>
      </c>
      <c r="Z6" s="2" t="s">
        <v>7</v>
      </c>
      <c r="AA6" s="2" t="s">
        <v>27</v>
      </c>
      <c r="AB6" s="2" t="s">
        <v>27</v>
      </c>
      <c r="AC6" s="2" t="s">
        <v>27</v>
      </c>
      <c r="AD6" s="2" t="s">
        <v>7</v>
      </c>
      <c r="AE6" s="2" t="s">
        <v>27</v>
      </c>
      <c r="AF6" s="2" t="s">
        <v>27</v>
      </c>
      <c r="AG6" s="2" t="s">
        <v>27</v>
      </c>
      <c r="AH6" s="2" t="s">
        <v>7</v>
      </c>
      <c r="AI6" s="2" t="s">
        <v>27</v>
      </c>
    </row>
    <row r="7" spans="1:37">
      <c r="A7" s="3" t="s">
        <v>47</v>
      </c>
      <c r="B7" s="3"/>
      <c r="C7" s="3" t="s">
        <v>48</v>
      </c>
      <c r="D7" s="4"/>
      <c r="E7" s="5">
        <v>20</v>
      </c>
      <c r="F7" s="5">
        <v>9.25</v>
      </c>
      <c r="G7" s="5">
        <v>9.5</v>
      </c>
      <c r="H7" s="5">
        <v>8.75</v>
      </c>
      <c r="I7" s="5">
        <v>9</v>
      </c>
      <c r="J7" s="5">
        <v>9.25</v>
      </c>
      <c r="K7" s="5">
        <v>8.75</v>
      </c>
      <c r="L7" s="5">
        <v>9.25</v>
      </c>
      <c r="M7" s="5">
        <v>9.25</v>
      </c>
      <c r="N7" s="4">
        <v>0</v>
      </c>
      <c r="O7" s="6">
        <v>93</v>
      </c>
      <c r="P7" s="3" t="s">
        <v>49</v>
      </c>
      <c r="Q7" s="4"/>
      <c r="R7" s="4"/>
      <c r="S7" s="4"/>
      <c r="T7" s="3" t="s">
        <v>50</v>
      </c>
      <c r="U7" s="5">
        <v>3</v>
      </c>
      <c r="V7" s="3" t="s">
        <v>51</v>
      </c>
      <c r="W7" s="5">
        <v>3</v>
      </c>
      <c r="X7" s="5">
        <v>3</v>
      </c>
      <c r="Y7" s="4">
        <v>0</v>
      </c>
      <c r="Z7" s="5">
        <v>3</v>
      </c>
      <c r="AA7" s="3" t="s">
        <v>52</v>
      </c>
      <c r="AB7" s="5">
        <v>3</v>
      </c>
      <c r="AC7" s="5">
        <v>3</v>
      </c>
      <c r="AD7" s="4">
        <v>0</v>
      </c>
      <c r="AE7" s="3" t="s">
        <v>53</v>
      </c>
      <c r="AF7" s="5">
        <v>3</v>
      </c>
      <c r="AG7" s="4">
        <v>0</v>
      </c>
      <c r="AH7" s="3" t="s">
        <v>54</v>
      </c>
      <c r="AI7" s="5">
        <v>3</v>
      </c>
      <c r="AJ7" s="3" t="s">
        <v>55</v>
      </c>
      <c r="AK7" s="5">
        <v>2</v>
      </c>
    </row>
    <row r="8" spans="1:37">
      <c r="A8" s="3" t="s">
        <v>57</v>
      </c>
      <c r="B8" s="3"/>
      <c r="C8" s="3" t="s">
        <v>48</v>
      </c>
      <c r="D8" s="4"/>
      <c r="E8" s="5">
        <v>20</v>
      </c>
      <c r="F8" s="5">
        <v>9.5</v>
      </c>
      <c r="G8" s="5">
        <v>9.25</v>
      </c>
      <c r="H8" s="5">
        <v>8.75</v>
      </c>
      <c r="I8" s="5">
        <v>9</v>
      </c>
      <c r="J8" s="5">
        <v>9.25</v>
      </c>
      <c r="K8" s="5">
        <v>9</v>
      </c>
      <c r="L8" s="5">
        <v>9.25</v>
      </c>
      <c r="M8" s="5">
        <v>8.75</v>
      </c>
      <c r="N8" s="4">
        <v>0</v>
      </c>
      <c r="O8" s="6">
        <v>92.75</v>
      </c>
      <c r="P8" s="3" t="s">
        <v>59</v>
      </c>
      <c r="Q8" s="4"/>
      <c r="R8" s="4"/>
      <c r="S8" s="4"/>
      <c r="T8" s="3"/>
      <c r="U8" s="5"/>
      <c r="V8" s="3"/>
      <c r="W8" s="5"/>
      <c r="X8" s="5"/>
      <c r="Y8" s="4"/>
      <c r="Z8" s="5"/>
      <c r="AA8" s="3"/>
      <c r="AB8" s="5"/>
      <c r="AC8" s="5"/>
      <c r="AD8" s="4"/>
      <c r="AE8" s="3"/>
      <c r="AF8" s="5"/>
      <c r="AG8" s="4"/>
      <c r="AH8" s="3"/>
      <c r="AI8" s="5"/>
      <c r="AJ8" s="3"/>
      <c r="AK8" s="5"/>
    </row>
    <row r="9" spans="1:37">
      <c r="A9" s="3" t="s">
        <v>47</v>
      </c>
      <c r="B9" s="3"/>
      <c r="C9" s="3" t="s">
        <v>60</v>
      </c>
      <c r="D9" s="4"/>
      <c r="E9" s="5">
        <v>20</v>
      </c>
      <c r="F9" s="5">
        <v>9.25</v>
      </c>
      <c r="G9" s="5">
        <v>9.25</v>
      </c>
      <c r="H9" s="5">
        <v>9</v>
      </c>
      <c r="I9" s="5">
        <v>9</v>
      </c>
      <c r="J9" s="5">
        <v>9</v>
      </c>
      <c r="K9" s="5">
        <v>9.25</v>
      </c>
      <c r="L9" s="5">
        <v>9.25</v>
      </c>
      <c r="M9" s="5">
        <v>9.25</v>
      </c>
      <c r="N9" s="4">
        <v>0</v>
      </c>
      <c r="O9" s="6">
        <v>93.25</v>
      </c>
    </row>
    <row r="10" spans="1:37">
      <c r="A10" s="3" t="s">
        <v>47</v>
      </c>
      <c r="B10" s="3"/>
      <c r="C10" s="3" t="s">
        <v>60</v>
      </c>
      <c r="D10" s="4"/>
      <c r="E10" s="5">
        <v>20</v>
      </c>
      <c r="F10" s="5">
        <v>9.25</v>
      </c>
      <c r="G10" s="5">
        <v>9</v>
      </c>
      <c r="H10" s="5">
        <v>9</v>
      </c>
      <c r="I10" s="5">
        <v>9</v>
      </c>
      <c r="J10" s="5">
        <v>9.25</v>
      </c>
      <c r="K10" s="5">
        <v>9</v>
      </c>
      <c r="L10" s="5">
        <v>9</v>
      </c>
      <c r="M10" s="5">
        <v>9</v>
      </c>
      <c r="N10" s="4"/>
      <c r="O10" s="6">
        <v>92.5</v>
      </c>
    </row>
    <row r="12" spans="1:37">
      <c r="B12" s="7" t="s">
        <v>61</v>
      </c>
      <c r="C12" s="7" t="s">
        <v>31</v>
      </c>
      <c r="D12" s="7" t="s">
        <v>62</v>
      </c>
      <c r="E12" s="7" t="s">
        <v>34</v>
      </c>
      <c r="F12" s="7" t="s">
        <v>35</v>
      </c>
      <c r="G12" s="7" t="s">
        <v>28</v>
      </c>
      <c r="H12" s="7" t="s">
        <v>36</v>
      </c>
      <c r="I12" s="7" t="s">
        <v>63</v>
      </c>
      <c r="J12" s="7" t="s">
        <v>38</v>
      </c>
      <c r="K12" s="7" t="s">
        <v>26</v>
      </c>
      <c r="L12" s="7" t="s">
        <v>39</v>
      </c>
      <c r="M12" s="8" t="s">
        <v>40</v>
      </c>
      <c r="N12" s="8" t="s">
        <v>41</v>
      </c>
      <c r="O12" s="7" t="s">
        <v>64</v>
      </c>
      <c r="P12" s="7" t="s">
        <v>65</v>
      </c>
      <c r="Q12" s="7" t="s">
        <v>66</v>
      </c>
    </row>
    <row r="13" spans="1:37">
      <c r="B13" s="9" t="s">
        <v>67</v>
      </c>
      <c r="C13" s="9" t="s">
        <v>68</v>
      </c>
      <c r="D13" s="10">
        <v>2</v>
      </c>
      <c r="E13" s="11">
        <v>20</v>
      </c>
      <c r="F13" s="11">
        <f>AVERAGE(F7:F8)</f>
        <v>9.375</v>
      </c>
      <c r="G13" s="11">
        <f t="shared" ref="G13:N13" si="0">AVERAGE(G7:G8)</f>
        <v>9.375</v>
      </c>
      <c r="H13" s="11">
        <f t="shared" si="0"/>
        <v>8.75</v>
      </c>
      <c r="I13" s="11">
        <f t="shared" si="0"/>
        <v>9</v>
      </c>
      <c r="J13" s="11">
        <f t="shared" si="0"/>
        <v>9.25</v>
      </c>
      <c r="K13" s="11">
        <f t="shared" si="0"/>
        <v>8.875</v>
      </c>
      <c r="L13" s="11">
        <f t="shared" si="0"/>
        <v>9.25</v>
      </c>
      <c r="M13" s="11">
        <f t="shared" si="0"/>
        <v>9</v>
      </c>
      <c r="N13" s="11">
        <f t="shared" si="0"/>
        <v>0</v>
      </c>
      <c r="O13" s="12">
        <f>AVERAGE(O7:O8)</f>
        <v>92.875</v>
      </c>
      <c r="P13" s="13">
        <f>_xlfn.STDEV.P(O7:O8)</f>
        <v>0.125</v>
      </c>
      <c r="Q13" s="14">
        <f>_xlfn.CONFIDENCE.T(0.1,P13,D13)</f>
        <v>0.55806206384419488</v>
      </c>
    </row>
    <row r="14" spans="1:37">
      <c r="B14" s="15" t="s">
        <v>69</v>
      </c>
      <c r="C14" s="15" t="s">
        <v>68</v>
      </c>
      <c r="D14" s="16">
        <v>2</v>
      </c>
      <c r="E14" s="17">
        <v>20</v>
      </c>
      <c r="F14" s="17">
        <f>AVERAGE(F9:F10)</f>
        <v>9.25</v>
      </c>
      <c r="G14" s="17">
        <f t="shared" ref="G14:N14" si="1">AVERAGE(G9:G10)</f>
        <v>9.125</v>
      </c>
      <c r="H14" s="17">
        <f t="shared" si="1"/>
        <v>9</v>
      </c>
      <c r="I14" s="17">
        <f t="shared" si="1"/>
        <v>9</v>
      </c>
      <c r="J14" s="17">
        <f t="shared" si="1"/>
        <v>9.125</v>
      </c>
      <c r="K14" s="17">
        <f t="shared" si="1"/>
        <v>9.125</v>
      </c>
      <c r="L14" s="17">
        <f t="shared" si="1"/>
        <v>9.125</v>
      </c>
      <c r="M14" s="17">
        <f t="shared" si="1"/>
        <v>9.125</v>
      </c>
      <c r="N14" s="17">
        <f t="shared" si="1"/>
        <v>0</v>
      </c>
      <c r="O14" s="18">
        <f>AVERAGE(O9:O10)</f>
        <v>92.875</v>
      </c>
      <c r="P14" s="19">
        <f>_xlfn.STDEV.P(O9:O10)</f>
        <v>0.375</v>
      </c>
      <c r="Q14" s="14">
        <f>_xlfn.CONFIDENCE.T(0.1,P14,D14)</f>
        <v>1.6741861915325846</v>
      </c>
    </row>
    <row r="15" spans="1:37">
      <c r="B15" s="20" t="s">
        <v>70</v>
      </c>
      <c r="C15" s="20"/>
      <c r="D15" s="21">
        <f>D13+D14</f>
        <v>4</v>
      </c>
      <c r="E15" s="22">
        <v>20</v>
      </c>
      <c r="F15" s="23">
        <f>AVERAGE(F7:F10)</f>
        <v>9.3125</v>
      </c>
      <c r="G15" s="23">
        <f t="shared" ref="G15:N15" si="2">AVERAGE(G7:G10)</f>
        <v>9.25</v>
      </c>
      <c r="H15" s="23">
        <f t="shared" si="2"/>
        <v>8.875</v>
      </c>
      <c r="I15" s="23">
        <f t="shared" si="2"/>
        <v>9</v>
      </c>
      <c r="J15" s="23">
        <f t="shared" si="2"/>
        <v>9.1875</v>
      </c>
      <c r="K15" s="23">
        <f t="shared" si="2"/>
        <v>9</v>
      </c>
      <c r="L15" s="23">
        <f t="shared" si="2"/>
        <v>9.1875</v>
      </c>
      <c r="M15" s="23">
        <f t="shared" si="2"/>
        <v>9.0625</v>
      </c>
      <c r="N15" s="23">
        <f t="shared" si="2"/>
        <v>0</v>
      </c>
      <c r="O15" s="24">
        <f>AVERAGE(O7:O10)</f>
        <v>92.875</v>
      </c>
      <c r="P15" s="22">
        <f>_xlfn.STDEV.P(O7:O10)</f>
        <v>0.27950849718747373</v>
      </c>
      <c r="Q15" s="25">
        <f>_xlfn.CONFIDENCE.T(0.1,P15,D15)</f>
        <v>0.32889253849870448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D0DF-BEA6-A247-A016-221D64FD3DD9}">
  <dimension ref="A1:AK15"/>
  <sheetViews>
    <sheetView tabSelected="1" workbookViewId="0">
      <selection activeCell="N18" sqref="N18"/>
    </sheetView>
  </sheetViews>
  <sheetFormatPr baseColWidth="10" defaultRowHeight="16"/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7" s="1" customFormat="1">
      <c r="A2" s="1" t="s">
        <v>44</v>
      </c>
      <c r="B2" s="1" t="s">
        <v>11</v>
      </c>
      <c r="C2" s="1" t="s">
        <v>12</v>
      </c>
      <c r="D2" s="1" t="s">
        <v>45</v>
      </c>
      <c r="E2" s="1" t="s">
        <v>14</v>
      </c>
      <c r="F2" s="1" t="s">
        <v>15</v>
      </c>
      <c r="G2" s="1" t="s">
        <v>16</v>
      </c>
      <c r="H2" s="1" t="s">
        <v>46</v>
      </c>
      <c r="I2" s="1" t="s">
        <v>18</v>
      </c>
      <c r="J2" s="1">
        <v>330</v>
      </c>
    </row>
    <row r="3" spans="1:37" s="1" customFormat="1">
      <c r="T3" s="2" t="s">
        <v>19</v>
      </c>
      <c r="U3" s="2"/>
      <c r="V3" s="2"/>
      <c r="W3" s="2"/>
      <c r="X3" s="2" t="s">
        <v>20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1" customFormat="1">
      <c r="T4" s="2" t="s">
        <v>21</v>
      </c>
      <c r="U4" s="2"/>
      <c r="V4" s="2" t="s">
        <v>22</v>
      </c>
      <c r="W4" s="2"/>
      <c r="X4" s="2" t="s">
        <v>23</v>
      </c>
      <c r="Y4" s="2"/>
      <c r="Z4" s="2"/>
      <c r="AA4" s="2"/>
      <c r="AB4" s="2" t="s">
        <v>24</v>
      </c>
      <c r="AC4" s="2"/>
      <c r="AD4" s="2"/>
      <c r="AE4" s="2"/>
      <c r="AF4" s="2" t="s">
        <v>25</v>
      </c>
      <c r="AG4" s="2"/>
      <c r="AH4" s="2"/>
      <c r="AI4" s="2"/>
      <c r="AJ4" s="2" t="s">
        <v>26</v>
      </c>
      <c r="AK4" s="2"/>
    </row>
    <row r="5" spans="1:37" s="1" customFormat="1">
      <c r="T5" s="2" t="s">
        <v>7</v>
      </c>
      <c r="U5" s="2" t="s">
        <v>27</v>
      </c>
      <c r="V5" s="2" t="s">
        <v>7</v>
      </c>
      <c r="W5" s="2" t="s">
        <v>27</v>
      </c>
      <c r="X5" s="2" t="s">
        <v>28</v>
      </c>
      <c r="Y5" s="2" t="s">
        <v>29</v>
      </c>
      <c r="Z5" s="2" t="s">
        <v>30</v>
      </c>
      <c r="AA5" s="2"/>
      <c r="AB5" s="2" t="s">
        <v>28</v>
      </c>
      <c r="AC5" s="2" t="s">
        <v>29</v>
      </c>
      <c r="AD5" s="2" t="s">
        <v>30</v>
      </c>
      <c r="AE5" s="2"/>
      <c r="AF5" s="2" t="s">
        <v>28</v>
      </c>
      <c r="AG5" s="2" t="s">
        <v>29</v>
      </c>
      <c r="AH5" s="2" t="s">
        <v>30</v>
      </c>
      <c r="AI5" s="2"/>
      <c r="AJ5" s="2" t="s">
        <v>7</v>
      </c>
      <c r="AK5" s="2" t="s">
        <v>27</v>
      </c>
    </row>
    <row r="6" spans="1:37" s="2" customFormat="1" ht="15">
      <c r="A6" s="2" t="s">
        <v>31</v>
      </c>
      <c r="B6" s="2" t="s">
        <v>32</v>
      </c>
      <c r="C6" s="2" t="s">
        <v>33</v>
      </c>
      <c r="E6" s="2" t="s">
        <v>34</v>
      </c>
      <c r="F6" s="2" t="s">
        <v>35</v>
      </c>
      <c r="G6" s="2" t="s">
        <v>28</v>
      </c>
      <c r="H6" s="2" t="s">
        <v>36</v>
      </c>
      <c r="I6" s="2" t="s">
        <v>37</v>
      </c>
      <c r="J6" s="2" t="s">
        <v>38</v>
      </c>
      <c r="K6" s="2" t="s">
        <v>26</v>
      </c>
      <c r="L6" s="2" t="s">
        <v>39</v>
      </c>
      <c r="M6" s="2" t="s">
        <v>40</v>
      </c>
      <c r="N6" s="2" t="s">
        <v>41</v>
      </c>
      <c r="O6" s="2" t="s">
        <v>42</v>
      </c>
      <c r="P6" s="2" t="s">
        <v>43</v>
      </c>
      <c r="X6" s="2" t="s">
        <v>27</v>
      </c>
      <c r="Y6" s="2" t="s">
        <v>27</v>
      </c>
      <c r="Z6" s="2" t="s">
        <v>7</v>
      </c>
      <c r="AA6" s="2" t="s">
        <v>27</v>
      </c>
      <c r="AB6" s="2" t="s">
        <v>27</v>
      </c>
      <c r="AC6" s="2" t="s">
        <v>27</v>
      </c>
      <c r="AD6" s="2" t="s">
        <v>7</v>
      </c>
      <c r="AE6" s="2" t="s">
        <v>27</v>
      </c>
      <c r="AF6" s="2" t="s">
        <v>27</v>
      </c>
      <c r="AG6" s="2" t="s">
        <v>27</v>
      </c>
      <c r="AH6" s="2" t="s">
        <v>7</v>
      </c>
      <c r="AI6" s="2" t="s">
        <v>27</v>
      </c>
    </row>
    <row r="7" spans="1:37">
      <c r="A7" s="3" t="s">
        <v>47</v>
      </c>
      <c r="B7" s="3"/>
      <c r="C7" s="3" t="s">
        <v>48</v>
      </c>
      <c r="D7" s="4"/>
      <c r="E7" s="5">
        <v>20</v>
      </c>
      <c r="F7" s="5">
        <v>9.5</v>
      </c>
      <c r="G7" s="5">
        <v>9.5</v>
      </c>
      <c r="H7" s="5">
        <v>8.75</v>
      </c>
      <c r="I7" s="5">
        <v>9</v>
      </c>
      <c r="J7" s="5">
        <v>9.5</v>
      </c>
      <c r="K7" s="5">
        <v>9.25</v>
      </c>
      <c r="L7" s="5">
        <v>9.25</v>
      </c>
      <c r="M7" s="5">
        <v>9.25</v>
      </c>
      <c r="N7" s="4">
        <v>0</v>
      </c>
      <c r="O7" s="6">
        <v>94</v>
      </c>
      <c r="P7" s="3" t="s">
        <v>56</v>
      </c>
    </row>
    <row r="8" spans="1:37">
      <c r="A8" s="3" t="s">
        <v>57</v>
      </c>
      <c r="B8" s="3"/>
      <c r="C8" s="3" t="s">
        <v>48</v>
      </c>
      <c r="D8" s="4"/>
      <c r="E8" s="5">
        <v>20</v>
      </c>
      <c r="F8" s="5">
        <v>9.25</v>
      </c>
      <c r="G8" s="5">
        <v>9.25</v>
      </c>
      <c r="H8" s="5">
        <v>8.75</v>
      </c>
      <c r="I8" s="5">
        <v>9.25</v>
      </c>
      <c r="J8" s="5">
        <v>9.25</v>
      </c>
      <c r="K8" s="5">
        <v>9</v>
      </c>
      <c r="L8" s="5">
        <v>9.25</v>
      </c>
      <c r="M8" s="5">
        <v>9</v>
      </c>
      <c r="N8" s="4">
        <v>0</v>
      </c>
      <c r="O8" s="6">
        <v>93</v>
      </c>
      <c r="P8" s="3" t="s">
        <v>58</v>
      </c>
    </row>
    <row r="9" spans="1:37">
      <c r="A9" s="3" t="s">
        <v>47</v>
      </c>
      <c r="B9" s="3"/>
      <c r="C9" s="3" t="s">
        <v>60</v>
      </c>
      <c r="D9" s="4"/>
      <c r="E9" s="5">
        <v>20</v>
      </c>
      <c r="F9" s="5">
        <v>9.25</v>
      </c>
      <c r="G9" s="5">
        <v>9.25</v>
      </c>
      <c r="H9" s="5">
        <v>9</v>
      </c>
      <c r="I9" s="5">
        <v>9.25</v>
      </c>
      <c r="J9" s="5">
        <v>9.25</v>
      </c>
      <c r="K9" s="5">
        <v>9.25</v>
      </c>
      <c r="L9" s="5">
        <v>9.25</v>
      </c>
      <c r="M9" s="5">
        <v>9.25</v>
      </c>
      <c r="N9" s="4">
        <v>0</v>
      </c>
      <c r="O9" s="6">
        <v>93.75</v>
      </c>
    </row>
    <row r="10" spans="1:37">
      <c r="A10" s="3" t="s">
        <v>47</v>
      </c>
      <c r="B10" s="3"/>
      <c r="C10" s="3" t="s">
        <v>60</v>
      </c>
      <c r="D10" s="4"/>
      <c r="E10" s="5">
        <v>20</v>
      </c>
      <c r="F10" s="5">
        <v>9</v>
      </c>
      <c r="G10" s="5">
        <v>9</v>
      </c>
      <c r="H10" s="5">
        <v>9</v>
      </c>
      <c r="I10" s="5">
        <v>9.25</v>
      </c>
      <c r="J10" s="5">
        <v>9.25</v>
      </c>
      <c r="K10" s="5">
        <v>9.25</v>
      </c>
      <c r="L10" s="5">
        <v>9</v>
      </c>
      <c r="M10" s="5">
        <v>8.75</v>
      </c>
      <c r="N10" s="4"/>
      <c r="O10" s="6">
        <v>92.5</v>
      </c>
    </row>
    <row r="12" spans="1:37">
      <c r="B12" s="7" t="s">
        <v>61</v>
      </c>
      <c r="C12" s="7" t="s">
        <v>31</v>
      </c>
      <c r="D12" s="7" t="s">
        <v>62</v>
      </c>
      <c r="E12" s="7" t="s">
        <v>34</v>
      </c>
      <c r="F12" s="7" t="s">
        <v>35</v>
      </c>
      <c r="G12" s="7" t="s">
        <v>28</v>
      </c>
      <c r="H12" s="7" t="s">
        <v>36</v>
      </c>
      <c r="I12" s="7" t="s">
        <v>63</v>
      </c>
      <c r="J12" s="7" t="s">
        <v>38</v>
      </c>
      <c r="K12" s="7" t="s">
        <v>26</v>
      </c>
      <c r="L12" s="7" t="s">
        <v>39</v>
      </c>
      <c r="M12" s="8" t="s">
        <v>40</v>
      </c>
      <c r="N12" s="8" t="s">
        <v>41</v>
      </c>
      <c r="O12" s="7" t="s">
        <v>64</v>
      </c>
      <c r="P12" s="7" t="s">
        <v>65</v>
      </c>
      <c r="Q12" s="7" t="s">
        <v>66</v>
      </c>
    </row>
    <row r="13" spans="1:37">
      <c r="B13" s="9" t="s">
        <v>67</v>
      </c>
      <c r="C13" s="9" t="s">
        <v>68</v>
      </c>
      <c r="D13" s="10">
        <v>2</v>
      </c>
      <c r="E13" s="11">
        <v>20</v>
      </c>
      <c r="F13" s="11">
        <f>AVERAGE(F7:F8)</f>
        <v>9.375</v>
      </c>
      <c r="G13" s="11">
        <f t="shared" ref="G13:N13" si="0">AVERAGE(G7:G8)</f>
        <v>9.375</v>
      </c>
      <c r="H13" s="11">
        <f t="shared" si="0"/>
        <v>8.75</v>
      </c>
      <c r="I13" s="11">
        <f t="shared" si="0"/>
        <v>9.125</v>
      </c>
      <c r="J13" s="11">
        <f t="shared" si="0"/>
        <v>9.375</v>
      </c>
      <c r="K13" s="11">
        <f t="shared" si="0"/>
        <v>9.125</v>
      </c>
      <c r="L13" s="11">
        <f t="shared" si="0"/>
        <v>9.25</v>
      </c>
      <c r="M13" s="11">
        <f t="shared" si="0"/>
        <v>9.125</v>
      </c>
      <c r="N13" s="11">
        <f t="shared" si="0"/>
        <v>0</v>
      </c>
      <c r="O13" s="12">
        <f>AVERAGE(O7:O8)</f>
        <v>93.5</v>
      </c>
      <c r="P13" s="13">
        <f>_xlfn.STDEV.P(O7:O8)</f>
        <v>0.5</v>
      </c>
      <c r="Q13" s="14">
        <f>_xlfn.CONFIDENCE.T(0.1,P13,D13)</f>
        <v>2.2322482553767795</v>
      </c>
    </row>
    <row r="14" spans="1:37">
      <c r="B14" s="15" t="s">
        <v>69</v>
      </c>
      <c r="C14" s="15" t="s">
        <v>68</v>
      </c>
      <c r="D14" s="16">
        <v>2</v>
      </c>
      <c r="E14" s="17">
        <v>20</v>
      </c>
      <c r="F14" s="17">
        <f>AVERAGE(F9:F10)</f>
        <v>9.125</v>
      </c>
      <c r="G14" s="17">
        <f t="shared" ref="G14:N14" si="1">AVERAGE(G9:G10)</f>
        <v>9.125</v>
      </c>
      <c r="H14" s="17">
        <f t="shared" si="1"/>
        <v>9</v>
      </c>
      <c r="I14" s="17">
        <f t="shared" si="1"/>
        <v>9.25</v>
      </c>
      <c r="J14" s="17">
        <f t="shared" si="1"/>
        <v>9.25</v>
      </c>
      <c r="K14" s="17">
        <f t="shared" si="1"/>
        <v>9.25</v>
      </c>
      <c r="L14" s="17">
        <f t="shared" si="1"/>
        <v>9.125</v>
      </c>
      <c r="M14" s="17">
        <f>AVERAGE(M9:M10)</f>
        <v>9</v>
      </c>
      <c r="N14" s="17">
        <f t="shared" si="1"/>
        <v>0</v>
      </c>
      <c r="O14" s="18">
        <f>AVERAGE(O9:O10)</f>
        <v>93.125</v>
      </c>
      <c r="P14" s="19">
        <f>_xlfn.STDEV.P(O9:O10)</f>
        <v>0.625</v>
      </c>
      <c r="Q14" s="14">
        <f>_xlfn.CONFIDENCE.T(0.1,P14,D14)</f>
        <v>2.7903103192209744</v>
      </c>
    </row>
    <row r="15" spans="1:37">
      <c r="B15" s="20" t="s">
        <v>70</v>
      </c>
      <c r="C15" s="20"/>
      <c r="D15" s="21">
        <f>D13+D14</f>
        <v>4</v>
      </c>
      <c r="E15" s="22">
        <v>20</v>
      </c>
      <c r="F15" s="23">
        <f>AVERAGE(F7:F10)</f>
        <v>9.25</v>
      </c>
      <c r="G15" s="23">
        <f t="shared" ref="G15:N15" si="2">AVERAGE(G7:G10)</f>
        <v>9.25</v>
      </c>
      <c r="H15" s="23">
        <f t="shared" si="2"/>
        <v>8.875</v>
      </c>
      <c r="I15" s="23">
        <f t="shared" si="2"/>
        <v>9.1875</v>
      </c>
      <c r="J15" s="23">
        <f t="shared" si="2"/>
        <v>9.3125</v>
      </c>
      <c r="K15" s="23">
        <f t="shared" si="2"/>
        <v>9.1875</v>
      </c>
      <c r="L15" s="23">
        <f t="shared" si="2"/>
        <v>9.1875</v>
      </c>
      <c r="M15" s="23">
        <f t="shared" si="2"/>
        <v>9.0625</v>
      </c>
      <c r="N15" s="23">
        <f t="shared" si="2"/>
        <v>0</v>
      </c>
      <c r="O15" s="24">
        <f>AVERAGE(O7:O10)</f>
        <v>93.3125</v>
      </c>
      <c r="P15" s="22">
        <f>_xlfn.STDEV.P(O7:O10)</f>
        <v>0.59621200088559101</v>
      </c>
      <c r="Q15" s="25">
        <f>_xlfn.CONFIDENCE.T(0.1,P15,D15)</f>
        <v>0.70155176113709106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雅慕伊瑰夏</vt:lpstr>
      <vt:lpstr>猎人书坊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2024-08-30T14:52:09Z</dcterms:created>
  <dcterms:modified xsi:type="dcterms:W3CDTF">2024-10-08T15:55:00Z</dcterms:modified>
</cp:coreProperties>
</file>