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zilongwang/Downloads/咖啡第三期杯测/"/>
    </mc:Choice>
  </mc:AlternateContent>
  <xr:revisionPtr revIDLastSave="0" documentId="13_ncr:1_{F871A3B5-BDD2-1B4C-B56F-B98151C9E14E}" xr6:coauthVersionLast="47" xr6:coauthVersionMax="47" xr10:uidLastSave="{00000000-0000-0000-0000-000000000000}"/>
  <bookViews>
    <workbookView xWindow="0" yWindow="500" windowWidth="23260" windowHeight="14900" xr2:uid="{00000000-000D-0000-FFFF-FFFF00000000}"/>
  </bookViews>
  <sheets>
    <sheet name="西科奇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1" l="1"/>
  <c r="O17" i="1"/>
  <c r="G17" i="1"/>
  <c r="H17" i="1"/>
  <c r="I17" i="1"/>
  <c r="J17" i="1"/>
  <c r="K17" i="1"/>
  <c r="L17" i="1"/>
  <c r="L20" i="1" s="1"/>
  <c r="M17" i="1"/>
  <c r="N17" i="1"/>
  <c r="F17" i="1"/>
  <c r="O13" i="1"/>
  <c r="P16" i="1"/>
  <c r="G16" i="1"/>
  <c r="G19" i="1" s="1"/>
  <c r="H16" i="1"/>
  <c r="H19" i="1" s="1"/>
  <c r="I16" i="1"/>
  <c r="I19" i="1" s="1"/>
  <c r="J16" i="1"/>
  <c r="J19" i="1" s="1"/>
  <c r="K16" i="1"/>
  <c r="L16" i="1"/>
  <c r="M16" i="1"/>
  <c r="N16" i="1"/>
  <c r="G20" i="1"/>
  <c r="H20" i="1"/>
  <c r="I20" i="1"/>
  <c r="J20" i="1"/>
  <c r="K20" i="1"/>
  <c r="F20" i="1"/>
  <c r="F16" i="1"/>
  <c r="F19" i="1" s="1"/>
  <c r="E20" i="1"/>
  <c r="L19" i="1"/>
  <c r="E19" i="1"/>
  <c r="K19" i="1"/>
  <c r="O9" i="1"/>
  <c r="O12" i="1"/>
  <c r="O8" i="1"/>
  <c r="O11" i="1"/>
  <c r="O7" i="1"/>
  <c r="O16" i="1" s="1"/>
  <c r="M19" i="1" s="1"/>
  <c r="O10" i="1" l="1"/>
  <c r="M20" i="1" l="1"/>
  <c r="N20" i="1" l="1"/>
  <c r="N19" i="1"/>
  <c r="O20" i="1" s="1"/>
</calcChain>
</file>

<file path=xl/sharedStrings.xml><?xml version="1.0" encoding="utf-8"?>
<sst xmlns="http://schemas.openxmlformats.org/spreadsheetml/2006/main" count="123" uniqueCount="69">
  <si>
    <t>名称</t>
  </si>
  <si>
    <t>国家</t>
  </si>
  <si>
    <t>产区</t>
  </si>
  <si>
    <t>庄园</t>
  </si>
  <si>
    <t>豆种</t>
  </si>
  <si>
    <t>处理法</t>
  </si>
  <si>
    <t>烘焙程度</t>
  </si>
  <si>
    <t>描述</t>
  </si>
  <si>
    <t>生产商</t>
    <phoneticPr fontId="1" type="noConversion"/>
  </si>
  <si>
    <t>价格</t>
    <phoneticPr fontId="1" type="noConversion"/>
  </si>
  <si>
    <t>气味（0-5分）</t>
  </si>
  <si>
    <t>口味（0-5分）</t>
  </si>
  <si>
    <t>干香</t>
  </si>
  <si>
    <t>湿香</t>
  </si>
  <si>
    <t>前调</t>
  </si>
  <si>
    <t>中调</t>
  </si>
  <si>
    <t>后调</t>
  </si>
  <si>
    <t>余韵</t>
  </si>
  <si>
    <t>程度</t>
  </si>
  <si>
    <t>酸感</t>
  </si>
  <si>
    <t>苦感</t>
  </si>
  <si>
    <t>风味</t>
    <phoneticPr fontId="1" type="noConversion"/>
  </si>
  <si>
    <t>方法</t>
    <phoneticPr fontId="1" type="noConversion"/>
  </si>
  <si>
    <t>细则</t>
    <phoneticPr fontId="1" type="noConversion"/>
  </si>
  <si>
    <t>测试者</t>
    <phoneticPr fontId="1" type="noConversion"/>
  </si>
  <si>
    <t>初始分</t>
  </si>
  <si>
    <t>香气</t>
  </si>
  <si>
    <t>醇厚感</t>
  </si>
  <si>
    <t>香甜感</t>
    <phoneticPr fontId="1" type="noConversion"/>
  </si>
  <si>
    <t>平衡感</t>
  </si>
  <si>
    <t>个人感觉</t>
  </si>
  <si>
    <t>干净度</t>
  </si>
  <si>
    <t>风味减分</t>
    <phoneticPr fontId="1" type="noConversion"/>
  </si>
  <si>
    <t>总分</t>
  </si>
  <si>
    <t>描述</t>
    <phoneticPr fontId="1" type="noConversion"/>
  </si>
  <si>
    <t>手冲</t>
    <phoneticPr fontId="1" type="noConversion"/>
  </si>
  <si>
    <t>室友</t>
    <phoneticPr fontId="1" type="noConversion"/>
  </si>
  <si>
    <t>哥斯达黎加</t>
    <phoneticPr fontId="1" type="noConversion"/>
  </si>
  <si>
    <t>西科奇</t>
    <phoneticPr fontId="1" type="noConversion"/>
  </si>
  <si>
    <t>笔者</t>
    <phoneticPr fontId="1" type="noConversion"/>
  </si>
  <si>
    <t>水温放凉后苦感减弱，酸感增强</t>
    <phoneticPr fontId="1" type="noConversion"/>
  </si>
  <si>
    <t>花香</t>
    <phoneticPr fontId="1" type="noConversion"/>
  </si>
  <si>
    <t>白杏</t>
    <phoneticPr fontId="1" type="noConversion"/>
  </si>
  <si>
    <t>陈皮焦糖</t>
    <phoneticPr fontId="1" type="noConversion"/>
  </si>
  <si>
    <t>焦糖，苦</t>
    <phoneticPr fontId="1" type="noConversion"/>
  </si>
  <si>
    <t>27格</t>
    <phoneticPr fontId="1" type="noConversion"/>
  </si>
  <si>
    <t>花蜜香</t>
    <phoneticPr fontId="1" type="noConversion"/>
  </si>
  <si>
    <t>花香栗子</t>
    <phoneticPr fontId="1" type="noConversion"/>
  </si>
  <si>
    <t>坚果焦糖</t>
    <phoneticPr fontId="1" type="noConversion"/>
  </si>
  <si>
    <t>焦糖栗子黑巧</t>
    <phoneticPr fontId="1" type="noConversion"/>
  </si>
  <si>
    <t>焦糖栗子回甘</t>
    <phoneticPr fontId="1" type="noConversion"/>
  </si>
  <si>
    <t>17格</t>
    <phoneticPr fontId="1" type="noConversion"/>
  </si>
  <si>
    <t>柠檬陈皮</t>
    <phoneticPr fontId="1" type="noConversion"/>
  </si>
  <si>
    <t>坚果陈皮巧克力</t>
    <phoneticPr fontId="1" type="noConversion"/>
  </si>
  <si>
    <t>黑巧克力，苦感悠长</t>
    <phoneticPr fontId="1" type="noConversion"/>
  </si>
  <si>
    <t>评分标准</t>
    <phoneticPr fontId="1" type="noConversion"/>
  </si>
  <si>
    <t>样本数</t>
    <phoneticPr fontId="1" type="noConversion"/>
  </si>
  <si>
    <t>甜感</t>
  </si>
  <si>
    <t>总分</t>
    <phoneticPr fontId="1" type="noConversion"/>
  </si>
  <si>
    <t>标准差</t>
    <phoneticPr fontId="1" type="noConversion"/>
  </si>
  <si>
    <t>王氏</t>
    <phoneticPr fontId="1" type="noConversion"/>
  </si>
  <si>
    <t>汪氏</t>
    <phoneticPr fontId="1" type="noConversion"/>
  </si>
  <si>
    <t>王氏平均</t>
    <phoneticPr fontId="1" type="noConversion"/>
  </si>
  <si>
    <t>汪氏平均</t>
    <phoneticPr fontId="1" type="noConversion"/>
  </si>
  <si>
    <t>20格</t>
    <phoneticPr fontId="1" type="noConversion"/>
  </si>
  <si>
    <t>喵小雅</t>
    <phoneticPr fontId="1" type="noConversion"/>
  </si>
  <si>
    <t>焦糖，蜂蜜，果干，陈皮</t>
    <phoneticPr fontId="1" type="noConversion"/>
  </si>
  <si>
    <t>浅度</t>
    <phoneticPr fontId="1" type="noConversion"/>
  </si>
  <si>
    <t>蜜处理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</si>
</sst>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/>
    <xf numFmtId="176" fontId="0" fillId="2" borderId="1" xfId="0" applyNumberFormat="1" applyFill="1" applyBorder="1"/>
    <xf numFmtId="176" fontId="4" fillId="2" borderId="1" xfId="0" applyNumberFormat="1" applyFont="1" applyFill="1" applyBorder="1"/>
    <xf numFmtId="176" fontId="5" fillId="2" borderId="1" xfId="0" applyNumberFormat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76" fontId="0" fillId="3" borderId="1" xfId="0" applyNumberFormat="1" applyFill="1" applyBorder="1"/>
    <xf numFmtId="176" fontId="4" fillId="3" borderId="1" xfId="0" applyNumberFormat="1" applyFont="1" applyFill="1" applyBorder="1"/>
    <xf numFmtId="176" fontId="5" fillId="3" borderId="1" xfId="0" applyNumberFormat="1" applyFont="1" applyFill="1" applyBorder="1"/>
    <xf numFmtId="0" fontId="0" fillId="4" borderId="1" xfId="0" applyFill="1" applyBorder="1"/>
    <xf numFmtId="176" fontId="0" fillId="4" borderId="1" xfId="0" applyNumberFormat="1" applyFill="1" applyBorder="1"/>
    <xf numFmtId="0" fontId="2" fillId="5" borderId="1" xfId="0" applyFont="1" applyFill="1" applyBorder="1" applyAlignment="1">
      <alignment horizontal="center"/>
    </xf>
    <xf numFmtId="176" fontId="2" fillId="5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0"/>
  <sheetViews>
    <sheetView tabSelected="1" workbookViewId="0">
      <selection activeCell="C2" sqref="C2"/>
    </sheetView>
  </sheetViews>
  <sheetFormatPr baseColWidth="10" defaultColWidth="8.83203125" defaultRowHeight="15"/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37">
      <c r="A2" t="s">
        <v>38</v>
      </c>
      <c r="B2" t="s">
        <v>37</v>
      </c>
      <c r="E2" t="s">
        <v>38</v>
      </c>
      <c r="F2" t="s">
        <v>68</v>
      </c>
      <c r="G2" t="s">
        <v>67</v>
      </c>
      <c r="H2" t="s">
        <v>66</v>
      </c>
      <c r="I2" t="s">
        <v>65</v>
      </c>
      <c r="J2">
        <v>69</v>
      </c>
    </row>
    <row r="3" spans="1:37">
      <c r="T3" s="1" t="s">
        <v>10</v>
      </c>
      <c r="U3" s="1"/>
      <c r="V3" s="1"/>
      <c r="W3" s="1"/>
      <c r="X3" s="1" t="s">
        <v>11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T4" s="1" t="s">
        <v>12</v>
      </c>
      <c r="U4" s="1"/>
      <c r="V4" s="1" t="s">
        <v>13</v>
      </c>
      <c r="W4" s="1"/>
      <c r="X4" s="1" t="s">
        <v>14</v>
      </c>
      <c r="Y4" s="1"/>
      <c r="Z4" s="1"/>
      <c r="AA4" s="1"/>
      <c r="AB4" s="1" t="s">
        <v>15</v>
      </c>
      <c r="AC4" s="1"/>
      <c r="AD4" s="1"/>
      <c r="AE4" s="1"/>
      <c r="AF4" s="1" t="s">
        <v>16</v>
      </c>
      <c r="AG4" s="1"/>
      <c r="AH4" s="1"/>
      <c r="AI4" s="1"/>
      <c r="AJ4" s="1" t="s">
        <v>17</v>
      </c>
      <c r="AK4" s="1"/>
    </row>
    <row r="5" spans="1:37">
      <c r="T5" s="1" t="s">
        <v>7</v>
      </c>
      <c r="U5" s="1" t="s">
        <v>18</v>
      </c>
      <c r="V5" s="1" t="s">
        <v>7</v>
      </c>
      <c r="W5" s="1" t="s">
        <v>18</v>
      </c>
      <c r="X5" s="1" t="s">
        <v>19</v>
      </c>
      <c r="Y5" s="1" t="s">
        <v>20</v>
      </c>
      <c r="Z5" s="1" t="s">
        <v>21</v>
      </c>
      <c r="AA5" s="1"/>
      <c r="AB5" s="1" t="s">
        <v>19</v>
      </c>
      <c r="AC5" s="1" t="s">
        <v>20</v>
      </c>
      <c r="AD5" s="1" t="s">
        <v>21</v>
      </c>
      <c r="AE5" s="1"/>
      <c r="AF5" s="1" t="s">
        <v>19</v>
      </c>
      <c r="AG5" s="1" t="s">
        <v>20</v>
      </c>
      <c r="AH5" s="1" t="s">
        <v>21</v>
      </c>
      <c r="AI5" s="1"/>
      <c r="AJ5" s="1" t="s">
        <v>7</v>
      </c>
      <c r="AK5" s="1" t="s">
        <v>18</v>
      </c>
    </row>
    <row r="6" spans="1:37" s="1" customFormat="1">
      <c r="A6" s="1" t="s">
        <v>22</v>
      </c>
      <c r="B6" s="1" t="s">
        <v>23</v>
      </c>
      <c r="C6" s="1" t="s">
        <v>24</v>
      </c>
      <c r="E6" s="1" t="s">
        <v>25</v>
      </c>
      <c r="F6" s="1" t="s">
        <v>26</v>
      </c>
      <c r="G6" s="1" t="s">
        <v>19</v>
      </c>
      <c r="H6" s="1" t="s">
        <v>27</v>
      </c>
      <c r="I6" s="1" t="s">
        <v>28</v>
      </c>
      <c r="J6" s="1" t="s">
        <v>29</v>
      </c>
      <c r="K6" s="1" t="s">
        <v>17</v>
      </c>
      <c r="L6" s="1" t="s">
        <v>30</v>
      </c>
      <c r="M6" s="1" t="s">
        <v>31</v>
      </c>
      <c r="N6" s="1" t="s">
        <v>32</v>
      </c>
      <c r="O6" s="1" t="s">
        <v>33</v>
      </c>
      <c r="P6" s="1" t="s">
        <v>34</v>
      </c>
      <c r="X6" s="1" t="s">
        <v>18</v>
      </c>
      <c r="Y6" s="1" t="s">
        <v>18</v>
      </c>
      <c r="Z6" s="1" t="s">
        <v>7</v>
      </c>
      <c r="AA6" s="1" t="s">
        <v>18</v>
      </c>
      <c r="AB6" s="1" t="s">
        <v>18</v>
      </c>
      <c r="AC6" s="1" t="s">
        <v>18</v>
      </c>
      <c r="AD6" s="1" t="s">
        <v>7</v>
      </c>
      <c r="AE6" s="1" t="s">
        <v>18</v>
      </c>
      <c r="AF6" s="1" t="s">
        <v>18</v>
      </c>
      <c r="AG6" s="1" t="s">
        <v>18</v>
      </c>
      <c r="AH6" s="1" t="s">
        <v>7</v>
      </c>
      <c r="AI6" s="1" t="s">
        <v>18</v>
      </c>
    </row>
    <row r="7" spans="1:37" s="1" customFormat="1">
      <c r="A7" t="s">
        <v>35</v>
      </c>
      <c r="B7" s="2"/>
      <c r="C7" s="2" t="s">
        <v>39</v>
      </c>
      <c r="D7" s="2"/>
      <c r="E7" s="2">
        <v>20</v>
      </c>
      <c r="F7" s="2">
        <v>9</v>
      </c>
      <c r="G7" s="2">
        <v>7</v>
      </c>
      <c r="H7" s="2">
        <v>8</v>
      </c>
      <c r="I7" s="2">
        <v>7.5</v>
      </c>
      <c r="J7" s="2">
        <v>7.25</v>
      </c>
      <c r="K7" s="2">
        <v>7.25</v>
      </c>
      <c r="L7" s="2">
        <v>7</v>
      </c>
      <c r="M7" s="2">
        <v>8</v>
      </c>
      <c r="N7" s="2">
        <v>-2.5</v>
      </c>
      <c r="O7">
        <f t="shared" ref="O7:O13" si="0">SUM(E7:N7)</f>
        <v>78.5</v>
      </c>
      <c r="P7" s="2" t="s">
        <v>40</v>
      </c>
      <c r="Q7" s="2"/>
      <c r="T7" s="1" t="s">
        <v>41</v>
      </c>
      <c r="U7" s="1">
        <v>4</v>
      </c>
      <c r="V7" s="1" t="s">
        <v>41</v>
      </c>
      <c r="W7" s="1">
        <v>4</v>
      </c>
      <c r="X7" s="1">
        <v>1</v>
      </c>
      <c r="Y7" s="1">
        <v>1</v>
      </c>
      <c r="Z7" s="1" t="s">
        <v>42</v>
      </c>
      <c r="AA7" s="1">
        <v>1</v>
      </c>
      <c r="AB7" s="1">
        <v>1</v>
      </c>
      <c r="AC7" s="1">
        <v>2</v>
      </c>
      <c r="AD7" s="1" t="s">
        <v>42</v>
      </c>
      <c r="AE7" s="1">
        <v>1</v>
      </c>
      <c r="AF7" s="1">
        <v>0</v>
      </c>
      <c r="AG7" s="1">
        <v>3</v>
      </c>
      <c r="AH7" s="1" t="s">
        <v>43</v>
      </c>
      <c r="AI7" s="1">
        <v>1</v>
      </c>
      <c r="AJ7" s="1" t="s">
        <v>44</v>
      </c>
      <c r="AK7" s="1">
        <v>3</v>
      </c>
    </row>
    <row r="8" spans="1:37" s="1" customFormat="1">
      <c r="A8" t="s">
        <v>35</v>
      </c>
      <c r="B8" s="2"/>
      <c r="C8" s="2" t="s">
        <v>39</v>
      </c>
      <c r="D8" s="2"/>
      <c r="E8" s="2">
        <v>20</v>
      </c>
      <c r="F8" s="2">
        <v>8.75</v>
      </c>
      <c r="G8" s="2">
        <v>7.25</v>
      </c>
      <c r="H8" s="2">
        <v>8.5</v>
      </c>
      <c r="I8" s="2">
        <v>7.75</v>
      </c>
      <c r="J8" s="2">
        <v>7.5</v>
      </c>
      <c r="K8" s="2">
        <v>8.25</v>
      </c>
      <c r="L8" s="2">
        <v>7.5</v>
      </c>
      <c r="M8" s="2">
        <v>8</v>
      </c>
      <c r="N8" s="2">
        <v>-1</v>
      </c>
      <c r="O8">
        <f t="shared" si="0"/>
        <v>82.5</v>
      </c>
      <c r="P8" s="2"/>
      <c r="Q8" s="2"/>
      <c r="T8" s="1" t="s">
        <v>46</v>
      </c>
      <c r="U8" s="1">
        <v>3</v>
      </c>
      <c r="V8" s="1" t="s">
        <v>47</v>
      </c>
      <c r="W8" s="1">
        <v>4</v>
      </c>
      <c r="X8" s="1">
        <v>1</v>
      </c>
      <c r="Y8" s="1">
        <v>2</v>
      </c>
      <c r="Z8" s="1" t="s">
        <v>48</v>
      </c>
      <c r="AA8" s="1">
        <v>3</v>
      </c>
      <c r="AB8" s="1">
        <v>1</v>
      </c>
      <c r="AC8" s="1">
        <v>2</v>
      </c>
      <c r="AD8" s="1" t="s">
        <v>48</v>
      </c>
      <c r="AE8" s="1">
        <v>3</v>
      </c>
      <c r="AF8" s="1">
        <v>1</v>
      </c>
      <c r="AG8" s="1">
        <v>2</v>
      </c>
      <c r="AH8" s="1" t="s">
        <v>49</v>
      </c>
      <c r="AI8" s="1">
        <v>3</v>
      </c>
      <c r="AJ8" s="1" t="s">
        <v>50</v>
      </c>
      <c r="AK8" s="1">
        <v>3</v>
      </c>
    </row>
    <row r="9" spans="1:37" s="1" customFormat="1">
      <c r="A9" t="s">
        <v>35</v>
      </c>
      <c r="B9" s="2"/>
      <c r="C9" s="2" t="s">
        <v>39</v>
      </c>
      <c r="D9" s="2"/>
      <c r="E9" s="2">
        <v>20</v>
      </c>
      <c r="F9" s="2">
        <v>8.75</v>
      </c>
      <c r="G9" s="2">
        <v>8</v>
      </c>
      <c r="H9" s="2">
        <v>8.5</v>
      </c>
      <c r="I9" s="2">
        <v>7.5</v>
      </c>
      <c r="J9" s="2">
        <v>7.5</v>
      </c>
      <c r="K9" s="2">
        <v>7.75</v>
      </c>
      <c r="L9" s="2">
        <v>8</v>
      </c>
      <c r="M9" s="2">
        <v>8.25</v>
      </c>
      <c r="N9" s="2">
        <v>0</v>
      </c>
      <c r="O9">
        <f t="shared" si="0"/>
        <v>84.25</v>
      </c>
      <c r="P9" s="2"/>
      <c r="Q9" s="2"/>
      <c r="X9" s="1">
        <v>1</v>
      </c>
      <c r="Y9" s="1">
        <v>2</v>
      </c>
      <c r="Z9" s="1" t="s">
        <v>52</v>
      </c>
      <c r="AA9" s="1">
        <v>3</v>
      </c>
      <c r="AB9" s="1">
        <v>1</v>
      </c>
      <c r="AC9" s="1">
        <v>3</v>
      </c>
      <c r="AD9" s="1" t="s">
        <v>52</v>
      </c>
      <c r="AE9" s="1">
        <v>3</v>
      </c>
      <c r="AF9" s="1">
        <v>1</v>
      </c>
      <c r="AG9" s="1">
        <v>3</v>
      </c>
      <c r="AH9" s="1" t="s">
        <v>53</v>
      </c>
      <c r="AI9" s="1">
        <v>3</v>
      </c>
      <c r="AJ9" s="1" t="s">
        <v>54</v>
      </c>
      <c r="AK9" s="1">
        <v>3</v>
      </c>
    </row>
    <row r="10" spans="1:37">
      <c r="A10" t="s">
        <v>35</v>
      </c>
      <c r="C10" t="s">
        <v>36</v>
      </c>
      <c r="E10">
        <v>20</v>
      </c>
      <c r="F10">
        <v>8.75</v>
      </c>
      <c r="G10">
        <v>8</v>
      </c>
      <c r="H10">
        <v>8.5</v>
      </c>
      <c r="I10">
        <v>8.75</v>
      </c>
      <c r="J10">
        <v>8.5</v>
      </c>
      <c r="K10">
        <v>8.5</v>
      </c>
      <c r="L10">
        <v>8.25</v>
      </c>
      <c r="M10">
        <v>8.5</v>
      </c>
      <c r="N10">
        <v>0</v>
      </c>
      <c r="O10">
        <f t="shared" si="0"/>
        <v>87.75</v>
      </c>
    </row>
    <row r="11" spans="1:37">
      <c r="A11" t="s">
        <v>35</v>
      </c>
      <c r="B11" t="s">
        <v>45</v>
      </c>
      <c r="C11" t="s">
        <v>36</v>
      </c>
      <c r="E11">
        <v>20</v>
      </c>
      <c r="F11">
        <v>9</v>
      </c>
      <c r="G11">
        <v>8.75</v>
      </c>
      <c r="H11">
        <v>8.75</v>
      </c>
      <c r="I11">
        <v>8.25</v>
      </c>
      <c r="J11">
        <v>8.25</v>
      </c>
      <c r="K11">
        <v>8.5</v>
      </c>
      <c r="L11">
        <v>8.5</v>
      </c>
      <c r="M11">
        <v>8.5</v>
      </c>
      <c r="N11">
        <v>0</v>
      </c>
      <c r="O11">
        <f t="shared" si="0"/>
        <v>88.5</v>
      </c>
    </row>
    <row r="12" spans="1:37">
      <c r="A12" t="s">
        <v>35</v>
      </c>
      <c r="B12" t="s">
        <v>51</v>
      </c>
      <c r="C12" t="s">
        <v>36</v>
      </c>
      <c r="E12">
        <v>20</v>
      </c>
      <c r="F12">
        <v>9</v>
      </c>
      <c r="G12">
        <v>8.75</v>
      </c>
      <c r="H12">
        <v>8.75</v>
      </c>
      <c r="I12">
        <v>8.5</v>
      </c>
      <c r="J12">
        <v>8.75</v>
      </c>
      <c r="K12">
        <v>8.25</v>
      </c>
      <c r="L12">
        <v>8.5</v>
      </c>
      <c r="M12">
        <v>8.75</v>
      </c>
      <c r="N12">
        <v>0</v>
      </c>
      <c r="O12">
        <f t="shared" si="0"/>
        <v>89.25</v>
      </c>
    </row>
    <row r="13" spans="1:37">
      <c r="A13" t="s">
        <v>35</v>
      </c>
      <c r="B13" t="s">
        <v>64</v>
      </c>
      <c r="C13" t="s">
        <v>36</v>
      </c>
      <c r="E13">
        <v>20</v>
      </c>
      <c r="F13">
        <v>9.25</v>
      </c>
      <c r="G13">
        <v>9</v>
      </c>
      <c r="H13">
        <v>8.75</v>
      </c>
      <c r="I13">
        <v>9</v>
      </c>
      <c r="J13">
        <v>9</v>
      </c>
      <c r="K13">
        <v>8.75</v>
      </c>
      <c r="L13">
        <v>9</v>
      </c>
      <c r="M13">
        <v>8.75</v>
      </c>
      <c r="N13">
        <v>0</v>
      </c>
      <c r="O13">
        <f t="shared" si="0"/>
        <v>91.5</v>
      </c>
    </row>
    <row r="15" spans="1:37">
      <c r="B15" s="3" t="s">
        <v>55</v>
      </c>
      <c r="C15" s="3" t="s">
        <v>22</v>
      </c>
      <c r="D15" s="3" t="s">
        <v>56</v>
      </c>
      <c r="E15" s="3" t="s">
        <v>25</v>
      </c>
      <c r="F15" s="3" t="s">
        <v>26</v>
      </c>
      <c r="G15" s="3" t="s">
        <v>19</v>
      </c>
      <c r="H15" s="3" t="s">
        <v>27</v>
      </c>
      <c r="I15" s="3" t="s">
        <v>57</v>
      </c>
      <c r="J15" s="3" t="s">
        <v>29</v>
      </c>
      <c r="K15" s="3" t="s">
        <v>17</v>
      </c>
      <c r="L15" s="3" t="s">
        <v>30</v>
      </c>
      <c r="M15" s="4" t="s">
        <v>31</v>
      </c>
      <c r="N15" s="4" t="s">
        <v>32</v>
      </c>
      <c r="O15" s="3" t="s">
        <v>58</v>
      </c>
      <c r="P15" s="3" t="s">
        <v>59</v>
      </c>
    </row>
    <row r="16" spans="1:37">
      <c r="B16" s="5" t="s">
        <v>60</v>
      </c>
      <c r="C16" s="5" t="s">
        <v>35</v>
      </c>
      <c r="D16" s="6">
        <v>3</v>
      </c>
      <c r="E16" s="6">
        <v>20</v>
      </c>
      <c r="F16" s="7">
        <f>AVERAGE(F7:F9)</f>
        <v>8.8333333333333339</v>
      </c>
      <c r="G16" s="7">
        <f t="shared" ref="G16:N16" si="1">AVERAGE(G7:G9)</f>
        <v>7.416666666666667</v>
      </c>
      <c r="H16" s="7">
        <f t="shared" si="1"/>
        <v>8.3333333333333339</v>
      </c>
      <c r="I16" s="7">
        <f t="shared" si="1"/>
        <v>7.583333333333333</v>
      </c>
      <c r="J16" s="7">
        <f t="shared" si="1"/>
        <v>7.416666666666667</v>
      </c>
      <c r="K16" s="7">
        <f t="shared" si="1"/>
        <v>7.75</v>
      </c>
      <c r="L16" s="7">
        <f t="shared" si="1"/>
        <v>7.5</v>
      </c>
      <c r="M16" s="7">
        <f t="shared" si="1"/>
        <v>8.0833333333333339</v>
      </c>
      <c r="N16" s="7">
        <f t="shared" si="1"/>
        <v>-1.1666666666666667</v>
      </c>
      <c r="O16" s="8">
        <f>AVERAGE(O7:O9)</f>
        <v>81.75</v>
      </c>
      <c r="P16" s="9">
        <f>_xlfn.STDEV.P(O7:O9)</f>
        <v>2.4065881796989421</v>
      </c>
    </row>
    <row r="17" spans="2:16">
      <c r="B17" s="10" t="s">
        <v>61</v>
      </c>
      <c r="C17" s="10" t="s">
        <v>35</v>
      </c>
      <c r="D17" s="11">
        <v>4</v>
      </c>
      <c r="E17" s="11">
        <v>20</v>
      </c>
      <c r="F17" s="12">
        <f>AVERAGE(F10:F13)</f>
        <v>9</v>
      </c>
      <c r="G17" s="12">
        <f t="shared" ref="G17:N17" si="2">AVERAGE(G10:G13)</f>
        <v>8.625</v>
      </c>
      <c r="H17" s="12">
        <f t="shared" si="2"/>
        <v>8.6875</v>
      </c>
      <c r="I17" s="12">
        <f t="shared" si="2"/>
        <v>8.625</v>
      </c>
      <c r="J17" s="12">
        <f t="shared" si="2"/>
        <v>8.625</v>
      </c>
      <c r="K17" s="12">
        <f t="shared" si="2"/>
        <v>8.5</v>
      </c>
      <c r="L17" s="12">
        <f t="shared" si="2"/>
        <v>8.5625</v>
      </c>
      <c r="M17" s="12">
        <f t="shared" si="2"/>
        <v>8.625</v>
      </c>
      <c r="N17" s="12">
        <f t="shared" si="2"/>
        <v>0</v>
      </c>
      <c r="O17" s="13">
        <f>AVERAGE(O10:O13)</f>
        <v>89.25</v>
      </c>
      <c r="P17" s="14">
        <f>_xlfn.STDEV.P(O10:O13)</f>
        <v>1.4031215200402281</v>
      </c>
    </row>
    <row r="19" spans="2:16">
      <c r="B19" s="15" t="s">
        <v>62</v>
      </c>
      <c r="C19" s="15"/>
      <c r="D19" s="15"/>
      <c r="E19" s="16">
        <f t="shared" ref="E19:L20" si="3">AVERAGE(E16:E16)</f>
        <v>20</v>
      </c>
      <c r="F19" s="16">
        <f t="shared" si="3"/>
        <v>8.8333333333333339</v>
      </c>
      <c r="G19" s="16">
        <f t="shared" si="3"/>
        <v>7.416666666666667</v>
      </c>
      <c r="H19" s="16">
        <f t="shared" si="3"/>
        <v>8.3333333333333339</v>
      </c>
      <c r="I19" s="16">
        <f t="shared" si="3"/>
        <v>7.583333333333333</v>
      </c>
      <c r="J19" s="16">
        <f t="shared" si="3"/>
        <v>7.416666666666667</v>
      </c>
      <c r="K19" s="16">
        <f t="shared" si="3"/>
        <v>7.75</v>
      </c>
      <c r="L19" s="16">
        <f t="shared" si="3"/>
        <v>7.5</v>
      </c>
      <c r="M19" s="16">
        <f>AVERAGE(O16:O16)</f>
        <v>81.75</v>
      </c>
      <c r="N19" s="16">
        <f>AVERAGE(M19:M20)</f>
        <v>85.5</v>
      </c>
      <c r="O19" s="17" t="s">
        <v>58</v>
      </c>
    </row>
    <row r="20" spans="2:16">
      <c r="B20" s="15" t="s">
        <v>63</v>
      </c>
      <c r="C20" s="15"/>
      <c r="D20" s="15"/>
      <c r="E20" s="16">
        <f t="shared" si="3"/>
        <v>20</v>
      </c>
      <c r="F20" s="16">
        <f t="shared" si="3"/>
        <v>9</v>
      </c>
      <c r="G20" s="16">
        <f t="shared" si="3"/>
        <v>8.625</v>
      </c>
      <c r="H20" s="16">
        <f t="shared" si="3"/>
        <v>8.6875</v>
      </c>
      <c r="I20" s="16">
        <f t="shared" si="3"/>
        <v>8.625</v>
      </c>
      <c r="J20" s="16">
        <f t="shared" si="3"/>
        <v>8.625</v>
      </c>
      <c r="K20" s="16">
        <f t="shared" si="3"/>
        <v>8.5</v>
      </c>
      <c r="L20" s="16">
        <f t="shared" si="3"/>
        <v>8.5625</v>
      </c>
      <c r="M20" s="16">
        <f>AVERAGE(O17:O17)</f>
        <v>89.25</v>
      </c>
      <c r="N20" s="16">
        <f>_xlfn.STDEV.P(M19:M20)</f>
        <v>3.75</v>
      </c>
      <c r="O20" s="18">
        <f>N19-N20/2</f>
        <v>83.625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西科奇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Microsoft Office User</cp:lastModifiedBy>
  <dcterms:created xsi:type="dcterms:W3CDTF">2015-06-05T18:19:34Z</dcterms:created>
  <dcterms:modified xsi:type="dcterms:W3CDTF">2024-06-01T06:36:17Z</dcterms:modified>
</cp:coreProperties>
</file>