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D0BE3EDF-367E-4577-8D4A-EE9523FFC02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ite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O19" i="1"/>
  <c r="F19" i="1"/>
  <c r="D19" i="1"/>
  <c r="N19" i="1"/>
  <c r="M19" i="1"/>
  <c r="L19" i="1"/>
  <c r="K19" i="1"/>
  <c r="J19" i="1"/>
  <c r="I19" i="1"/>
  <c r="H19" i="1"/>
  <c r="G19" i="1"/>
  <c r="Q18" i="1"/>
  <c r="Q17" i="1"/>
  <c r="Q19" i="1"/>
  <c r="P17" i="1" l="1"/>
  <c r="O17" i="1"/>
  <c r="G17" i="1"/>
  <c r="H17" i="1"/>
  <c r="I17" i="1"/>
  <c r="J17" i="1"/>
  <c r="K17" i="1"/>
  <c r="L17" i="1"/>
  <c r="M17" i="1"/>
  <c r="N17" i="1"/>
  <c r="F17" i="1"/>
  <c r="O11" i="1"/>
  <c r="O10" i="1"/>
  <c r="G18" i="1" l="1"/>
  <c r="H18" i="1"/>
  <c r="I18" i="1"/>
  <c r="J18" i="1"/>
  <c r="K18" i="1"/>
  <c r="L18" i="1"/>
  <c r="M18" i="1"/>
  <c r="N18" i="1"/>
  <c r="F18" i="1"/>
  <c r="O14" i="1"/>
  <c r="O9" i="1"/>
  <c r="O13" i="1"/>
  <c r="O8" i="1"/>
  <c r="O12" i="1"/>
  <c r="O7" i="1"/>
  <c r="P18" i="1" l="1"/>
  <c r="O18" i="1"/>
</calcChain>
</file>

<file path=xl/sharedStrings.xml><?xml version="1.0" encoding="utf-8"?>
<sst xmlns="http://schemas.openxmlformats.org/spreadsheetml/2006/main" count="129" uniqueCount="71">
  <si>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</si>
  <si>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</si>
  <si>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</si>
  <si>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</si>
  <si>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</si>
  <si>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</si>
  <si>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</si>
  <si>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</si>
  <si>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</si>
  <si>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价格</t>
    <phoneticPr fontId="1" type="noConversion"/>
  </si>
  <si>
    <t>水洗</t>
    <phoneticPr fontId="1" type="noConversion"/>
  </si>
  <si>
    <t>浅度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</si>
  <si>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</si>
  <si>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</si>
  <si>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</si>
  <si>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</si>
  <si>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</si>
  <si>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</si>
  <si>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</si>
  <si>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</si>
  <si>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</si>
  <si>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</si>
  <si>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</si>
  <si>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</si>
  <si>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</si>
  <si>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</si>
  <si>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</si>
  <si>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</si>
  <si>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</si>
  <si>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</si>
  <si>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</si>
  <si>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</si>
  <si>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</si>
  <si>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</si>
  <si>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</si>
  <si>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</si>
  <si>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</si>
  <si>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Gitesi</t>
    <phoneticPr fontId="1" type="noConversion"/>
  </si>
  <si>
    <t>卢旺达</t>
    <phoneticPr fontId="1" type="noConversion"/>
  </si>
  <si>
    <t>Gitesi水洗站</t>
    <phoneticPr fontId="1" type="noConversion"/>
  </si>
  <si>
    <t>Karongi</t>
    <phoneticPr fontId="1" type="noConversion"/>
  </si>
  <si>
    <t>红波旁</t>
    <phoneticPr fontId="1" type="noConversion"/>
  </si>
  <si>
    <t>青柠、红糖</t>
    <phoneticPr fontId="1" type="noConversion"/>
  </si>
  <si>
    <t>Talormade</t>
    <phoneticPr fontId="1" type="noConversion"/>
  </si>
  <si>
    <t>手冲</t>
    <phoneticPr fontId="1" type="noConversion"/>
  </si>
  <si>
    <t>笔者</t>
    <phoneticPr fontId="1" type="noConversion"/>
  </si>
  <si>
    <t>酸感柔和</t>
    <phoneticPr fontId="1" type="noConversion"/>
  </si>
  <si>
    <t>花香</t>
    <phoneticPr fontId="1" type="noConversion"/>
  </si>
  <si>
    <t>薄荷柠檬草</t>
    <phoneticPr fontId="1" type="noConversion"/>
  </si>
  <si>
    <t>柠檬苹果</t>
    <phoneticPr fontId="1" type="noConversion"/>
  </si>
  <si>
    <t>奶油醇，蔗糖，悠长</t>
    <phoneticPr fontId="1" type="noConversion"/>
  </si>
  <si>
    <t>室友</t>
    <phoneticPr fontId="1" type="noConversion"/>
  </si>
  <si>
    <t>20格</t>
    <phoneticPr fontId="1" type="noConversion"/>
  </si>
  <si>
    <t>西梅石榴</t>
    <phoneticPr fontId="1" type="noConversion"/>
  </si>
  <si>
    <t>甘蔗石榴奶油</t>
    <phoneticPr fontId="1" type="noConversion"/>
  </si>
  <si>
    <t>甘蔗奶油回甘</t>
    <phoneticPr fontId="1" type="noConversion"/>
  </si>
  <si>
    <t>干净度很高很纯净</t>
    <phoneticPr fontId="1" type="noConversion"/>
  </si>
  <si>
    <t>青柠西梅</t>
    <phoneticPr fontId="1" type="noConversion"/>
  </si>
  <si>
    <t>青柠西梅蔗糖</t>
    <phoneticPr fontId="1" type="noConversion"/>
  </si>
  <si>
    <t>蔗糖回甘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</si>
  <si>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</si>
  <si>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</si>
  <si>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</si>
  <si>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</si>
  <si>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</si>
  <si>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</si>
  <si>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</si>
  <si>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余韵奶油醇明显</t>
    <phoneticPr fontId="1" type="noConversion"/>
  </si>
  <si>
    <t>酸感贯穿始终，层次感较差，后调极微涩</t>
    <phoneticPr fontId="1" type="noConversion"/>
  </si>
  <si>
    <t>90CL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</si>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</sst>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0_);[Red]\(0\)"/>
    <numFmt numFmtId="179" formatCode="0.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176" fontId="0" fillId="2" borderId="1" xfId="0" applyNumberFormat="1" applyFill="1" applyBorder="1"/>
    <xf numFmtId="176" fontId="3" fillId="2" borderId="1" xfId="0" applyNumberFormat="1" applyFont="1" applyFill="1" applyBorder="1"/>
    <xf numFmtId="176" fontId="4" fillId="2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76" fontId="0" fillId="3" borderId="1" xfId="0" applyNumberFormat="1" applyFill="1" applyBorder="1"/>
    <xf numFmtId="176" fontId="3" fillId="3" borderId="1" xfId="0" applyNumberFormat="1" applyFont="1" applyFill="1" applyBorder="1"/>
    <xf numFmtId="176" fontId="4" fillId="3" borderId="1" xfId="0" applyNumberFormat="1" applyFont="1" applyFill="1" applyBorder="1"/>
    <xf numFmtId="177" fontId="5" fillId="2" borderId="1" xfId="0" applyNumberFormat="1" applyFont="1" applyFill="1" applyBorder="1"/>
    <xf numFmtId="177" fontId="5" fillId="4" borderId="1" xfId="0" applyNumberFormat="1" applyFont="1" applyFill="1" applyBorder="1"/>
    <xf numFmtId="0" fontId="0" fillId="0" borderId="0" xfId="0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8" fontId="0" fillId="4" borderId="1" xfId="0" applyNumberFormat="1" applyFill="1" applyBorder="1"/>
    <xf numFmtId="177" fontId="0" fillId="4" borderId="1" xfId="0" applyNumberFormat="1" applyFill="1" applyBorder="1"/>
    <xf numFmtId="179" fontId="0" fillId="4" borderId="1" xfId="0" applyNumberFormat="1" applyFill="1" applyBorder="1"/>
    <xf numFmtId="177" fontId="6" fillId="4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"/>
  <sheetViews>
    <sheetView tabSelected="1" workbookViewId="0">
      <selection activeCell="I27" sqref="I27"/>
    </sheetView>
  </sheetViews>
  <sheetFormatPr defaultColWidth="8.832031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 x14ac:dyDescent="0.3">
      <c r="A2" t="s">
        <v>37</v>
      </c>
      <c r="B2" t="s">
        <v>38</v>
      </c>
      <c r="C2" t="s">
        <v>40</v>
      </c>
      <c r="D2" t="s">
        <v>39</v>
      </c>
      <c r="E2" t="s">
        <v>41</v>
      </c>
      <c r="F2" t="s">
        <v>10</v>
      </c>
      <c r="G2" t="s">
        <v>11</v>
      </c>
      <c r="H2" t="s">
        <v>42</v>
      </c>
      <c r="I2" t="s">
        <v>43</v>
      </c>
      <c r="J2">
        <v>57.88</v>
      </c>
    </row>
    <row r="3" spans="1:37" x14ac:dyDescent="0.3">
      <c r="T3" s="1" t="s">
        <v>12</v>
      </c>
      <c r="U3" s="1"/>
      <c r="V3" s="1"/>
      <c r="W3" s="1"/>
      <c r="X3" s="1" t="s">
        <v>13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14</v>
      </c>
      <c r="U4" s="1"/>
      <c r="V4" s="1" t="s">
        <v>15</v>
      </c>
      <c r="W4" s="1"/>
      <c r="X4" s="1" t="s">
        <v>16</v>
      </c>
      <c r="Y4" s="1"/>
      <c r="Z4" s="1"/>
      <c r="AA4" s="1"/>
      <c r="AB4" s="1" t="s">
        <v>17</v>
      </c>
      <c r="AC4" s="1"/>
      <c r="AD4" s="1"/>
      <c r="AE4" s="1"/>
      <c r="AF4" s="1" t="s">
        <v>18</v>
      </c>
      <c r="AG4" s="1"/>
      <c r="AH4" s="1"/>
      <c r="AI4" s="1"/>
      <c r="AJ4" s="1" t="s">
        <v>19</v>
      </c>
      <c r="AK4" s="1"/>
    </row>
    <row r="5" spans="1:37" x14ac:dyDescent="0.3">
      <c r="T5" s="1" t="s">
        <v>7</v>
      </c>
      <c r="U5" s="1" t="s">
        <v>20</v>
      </c>
      <c r="V5" s="1" t="s">
        <v>7</v>
      </c>
      <c r="W5" s="1" t="s">
        <v>20</v>
      </c>
      <c r="X5" s="1" t="s">
        <v>21</v>
      </c>
      <c r="Y5" s="1" t="s">
        <v>22</v>
      </c>
      <c r="Z5" s="1" t="s">
        <v>23</v>
      </c>
      <c r="AA5" s="1"/>
      <c r="AB5" s="1" t="s">
        <v>21</v>
      </c>
      <c r="AC5" s="1" t="s">
        <v>22</v>
      </c>
      <c r="AD5" s="1" t="s">
        <v>23</v>
      </c>
      <c r="AE5" s="1"/>
      <c r="AF5" s="1" t="s">
        <v>21</v>
      </c>
      <c r="AG5" s="1" t="s">
        <v>22</v>
      </c>
      <c r="AH5" s="1" t="s">
        <v>23</v>
      </c>
      <c r="AI5" s="1"/>
      <c r="AJ5" s="1" t="s">
        <v>7</v>
      </c>
      <c r="AK5" s="1" t="s">
        <v>20</v>
      </c>
    </row>
    <row r="6" spans="1:37" s="1" customFormat="1" x14ac:dyDescent="0.3">
      <c r="A6" s="1" t="s">
        <v>24</v>
      </c>
      <c r="B6" s="1" t="s">
        <v>25</v>
      </c>
      <c r="C6" s="1" t="s">
        <v>26</v>
      </c>
      <c r="E6" s="1" t="s">
        <v>27</v>
      </c>
      <c r="F6" s="1" t="s">
        <v>28</v>
      </c>
      <c r="G6" s="1" t="s">
        <v>21</v>
      </c>
      <c r="H6" s="1" t="s">
        <v>29</v>
      </c>
      <c r="I6" s="1" t="s">
        <v>30</v>
      </c>
      <c r="J6" s="1" t="s">
        <v>31</v>
      </c>
      <c r="K6" s="1" t="s">
        <v>19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X6" s="1" t="s">
        <v>20</v>
      </c>
      <c r="Y6" s="1" t="s">
        <v>20</v>
      </c>
      <c r="Z6" s="1" t="s">
        <v>7</v>
      </c>
      <c r="AA6" s="1" t="s">
        <v>20</v>
      </c>
      <c r="AB6" s="1" t="s">
        <v>20</v>
      </c>
      <c r="AC6" s="1" t="s">
        <v>20</v>
      </c>
      <c r="AD6" s="1" t="s">
        <v>7</v>
      </c>
      <c r="AE6" s="1" t="s">
        <v>20</v>
      </c>
      <c r="AF6" s="1" t="s">
        <v>20</v>
      </c>
      <c r="AG6" s="1" t="s">
        <v>20</v>
      </c>
      <c r="AH6" s="1" t="s">
        <v>7</v>
      </c>
      <c r="AI6" s="1" t="s">
        <v>20</v>
      </c>
    </row>
    <row r="7" spans="1:37" x14ac:dyDescent="0.3">
      <c r="A7" t="s">
        <v>44</v>
      </c>
      <c r="C7" t="s">
        <v>45</v>
      </c>
      <c r="E7">
        <v>20</v>
      </c>
      <c r="F7">
        <v>9.5</v>
      </c>
      <c r="G7">
        <v>9.75</v>
      </c>
      <c r="H7">
        <v>8</v>
      </c>
      <c r="I7">
        <v>9.25</v>
      </c>
      <c r="J7">
        <v>9.25</v>
      </c>
      <c r="K7">
        <v>9.25</v>
      </c>
      <c r="L7">
        <v>9.25</v>
      </c>
      <c r="M7">
        <v>8.75</v>
      </c>
      <c r="N7">
        <v>0</v>
      </c>
      <c r="O7">
        <f t="shared" ref="O7:O14" si="0">SUM(E7:N7)</f>
        <v>93</v>
      </c>
      <c r="P7" t="s">
        <v>46</v>
      </c>
      <c r="T7" s="1" t="s">
        <v>47</v>
      </c>
      <c r="U7">
        <v>3</v>
      </c>
      <c r="V7" t="s">
        <v>47</v>
      </c>
      <c r="W7">
        <v>3</v>
      </c>
      <c r="X7">
        <v>2</v>
      </c>
      <c r="Y7">
        <v>0</v>
      </c>
      <c r="Z7" t="s">
        <v>48</v>
      </c>
      <c r="AA7">
        <v>3</v>
      </c>
      <c r="AB7">
        <v>2</v>
      </c>
      <c r="AC7">
        <v>0</v>
      </c>
      <c r="AD7" t="s">
        <v>48</v>
      </c>
      <c r="AE7">
        <v>3</v>
      </c>
      <c r="AF7">
        <v>2</v>
      </c>
      <c r="AG7">
        <v>0</v>
      </c>
      <c r="AH7" t="s">
        <v>49</v>
      </c>
      <c r="AI7">
        <v>3</v>
      </c>
      <c r="AJ7" t="s">
        <v>50</v>
      </c>
      <c r="AK7">
        <v>3</v>
      </c>
    </row>
    <row r="8" spans="1:37" x14ac:dyDescent="0.3">
      <c r="A8" t="s">
        <v>44</v>
      </c>
      <c r="C8" t="s">
        <v>45</v>
      </c>
      <c r="E8">
        <v>20</v>
      </c>
      <c r="F8">
        <v>9</v>
      </c>
      <c r="G8">
        <v>9.25</v>
      </c>
      <c r="H8">
        <v>8.5</v>
      </c>
      <c r="I8">
        <v>9.25</v>
      </c>
      <c r="J8">
        <v>9</v>
      </c>
      <c r="K8">
        <v>9.25</v>
      </c>
      <c r="L8">
        <v>9</v>
      </c>
      <c r="M8">
        <v>9.25</v>
      </c>
      <c r="N8">
        <v>0</v>
      </c>
      <c r="O8">
        <f t="shared" si="0"/>
        <v>92.5</v>
      </c>
      <c r="P8" t="s">
        <v>56</v>
      </c>
      <c r="T8" s="1" t="s">
        <v>47</v>
      </c>
      <c r="U8">
        <v>3</v>
      </c>
      <c r="V8" s="1" t="s">
        <v>47</v>
      </c>
      <c r="W8">
        <v>3</v>
      </c>
      <c r="X8">
        <v>2</v>
      </c>
      <c r="Y8">
        <v>0</v>
      </c>
      <c r="Z8" s="1" t="s">
        <v>53</v>
      </c>
      <c r="AA8">
        <v>3</v>
      </c>
      <c r="AB8">
        <v>2</v>
      </c>
      <c r="AC8">
        <v>0</v>
      </c>
      <c r="AD8" s="1" t="s">
        <v>53</v>
      </c>
      <c r="AE8">
        <v>3</v>
      </c>
      <c r="AF8">
        <v>1</v>
      </c>
      <c r="AG8">
        <v>0</v>
      </c>
      <c r="AH8" s="1" t="s">
        <v>54</v>
      </c>
      <c r="AI8">
        <v>3</v>
      </c>
      <c r="AJ8" s="1" t="s">
        <v>55</v>
      </c>
      <c r="AK8">
        <v>3</v>
      </c>
    </row>
    <row r="9" spans="1:37" x14ac:dyDescent="0.3">
      <c r="A9" t="s">
        <v>44</v>
      </c>
      <c r="C9" t="s">
        <v>45</v>
      </c>
      <c r="E9">
        <v>20</v>
      </c>
      <c r="F9">
        <v>9</v>
      </c>
      <c r="G9">
        <v>9.5</v>
      </c>
      <c r="H9">
        <v>8.5</v>
      </c>
      <c r="I9">
        <v>9</v>
      </c>
      <c r="J9">
        <v>8.75</v>
      </c>
      <c r="K9">
        <v>8.75</v>
      </c>
      <c r="L9">
        <v>9</v>
      </c>
      <c r="M9">
        <v>9</v>
      </c>
      <c r="N9">
        <v>0</v>
      </c>
      <c r="O9">
        <f t="shared" si="0"/>
        <v>91.5</v>
      </c>
      <c r="T9" s="1" t="s">
        <v>47</v>
      </c>
      <c r="U9">
        <v>3</v>
      </c>
      <c r="V9" s="1" t="s">
        <v>47</v>
      </c>
      <c r="W9">
        <v>3</v>
      </c>
      <c r="X9">
        <v>4</v>
      </c>
      <c r="Y9">
        <v>0</v>
      </c>
      <c r="Z9" s="1" t="s">
        <v>57</v>
      </c>
      <c r="AA9">
        <v>3</v>
      </c>
      <c r="AB9">
        <v>3</v>
      </c>
      <c r="AC9">
        <v>0</v>
      </c>
      <c r="AD9" s="1" t="s">
        <v>57</v>
      </c>
      <c r="AE9">
        <v>3</v>
      </c>
      <c r="AF9">
        <v>3</v>
      </c>
      <c r="AG9">
        <v>0</v>
      </c>
      <c r="AH9" s="1" t="s">
        <v>58</v>
      </c>
      <c r="AI9">
        <v>3</v>
      </c>
      <c r="AJ9" s="1" t="s">
        <v>59</v>
      </c>
      <c r="AK9">
        <v>3</v>
      </c>
    </row>
    <row r="10" spans="1:37" x14ac:dyDescent="0.3">
      <c r="A10" t="s">
        <v>44</v>
      </c>
      <c r="C10" t="s">
        <v>45</v>
      </c>
      <c r="E10">
        <v>20</v>
      </c>
      <c r="F10">
        <v>8.75</v>
      </c>
      <c r="G10">
        <v>8.75</v>
      </c>
      <c r="H10">
        <v>8.5</v>
      </c>
      <c r="I10">
        <v>8.75</v>
      </c>
      <c r="J10">
        <v>8.75</v>
      </c>
      <c r="K10">
        <v>9</v>
      </c>
      <c r="L10">
        <v>8.75</v>
      </c>
      <c r="M10">
        <v>8.75</v>
      </c>
      <c r="N10">
        <v>0</v>
      </c>
      <c r="O10">
        <f t="shared" si="0"/>
        <v>90</v>
      </c>
      <c r="P10" t="s">
        <v>67</v>
      </c>
      <c r="T10" s="1"/>
      <c r="V10" s="1"/>
      <c r="Z10" s="1"/>
      <c r="AD10" s="1"/>
      <c r="AH10" s="1"/>
      <c r="AJ10" s="1"/>
    </row>
    <row r="11" spans="1:37" x14ac:dyDescent="0.3">
      <c r="A11" t="s">
        <v>44</v>
      </c>
      <c r="C11" t="s">
        <v>45</v>
      </c>
      <c r="E11">
        <v>20</v>
      </c>
      <c r="F11">
        <v>9</v>
      </c>
      <c r="G11">
        <v>9.25</v>
      </c>
      <c r="H11">
        <v>8.5</v>
      </c>
      <c r="I11">
        <v>8.75</v>
      </c>
      <c r="J11">
        <v>9</v>
      </c>
      <c r="K11">
        <v>8.5</v>
      </c>
      <c r="L11">
        <v>8.75</v>
      </c>
      <c r="M11">
        <v>8.75</v>
      </c>
      <c r="N11">
        <v>0</v>
      </c>
      <c r="O11">
        <f t="shared" si="0"/>
        <v>90.5</v>
      </c>
      <c r="P11" t="s">
        <v>68</v>
      </c>
      <c r="T11" s="1"/>
      <c r="V11" s="1"/>
      <c r="Z11" s="1"/>
      <c r="AD11" s="1"/>
      <c r="AH11" s="1"/>
      <c r="AJ11" s="1"/>
    </row>
    <row r="12" spans="1:37" x14ac:dyDescent="0.3">
      <c r="A12" t="s">
        <v>44</v>
      </c>
      <c r="B12" t="s">
        <v>52</v>
      </c>
      <c r="C12" t="s">
        <v>51</v>
      </c>
      <c r="E12">
        <v>20</v>
      </c>
      <c r="F12">
        <v>9.25</v>
      </c>
      <c r="G12">
        <v>9.25</v>
      </c>
      <c r="H12">
        <v>9.25</v>
      </c>
      <c r="I12">
        <v>9</v>
      </c>
      <c r="J12">
        <v>9.25</v>
      </c>
      <c r="K12">
        <v>9</v>
      </c>
      <c r="L12">
        <v>9.25</v>
      </c>
      <c r="M12">
        <v>9</v>
      </c>
      <c r="N12">
        <v>0</v>
      </c>
      <c r="O12">
        <f t="shared" si="0"/>
        <v>93.25</v>
      </c>
    </row>
    <row r="13" spans="1:37" x14ac:dyDescent="0.3">
      <c r="A13" t="s">
        <v>44</v>
      </c>
      <c r="C13" t="s">
        <v>51</v>
      </c>
      <c r="E13">
        <v>20</v>
      </c>
      <c r="F13">
        <v>9</v>
      </c>
      <c r="G13">
        <v>8.75</v>
      </c>
      <c r="H13">
        <v>8.25</v>
      </c>
      <c r="I13">
        <v>8.75</v>
      </c>
      <c r="J13">
        <v>8.75</v>
      </c>
      <c r="K13">
        <v>9</v>
      </c>
      <c r="L13">
        <v>9</v>
      </c>
      <c r="M13">
        <v>9.25</v>
      </c>
      <c r="N13">
        <v>0</v>
      </c>
      <c r="O13">
        <f t="shared" si="0"/>
        <v>90.75</v>
      </c>
    </row>
    <row r="14" spans="1:37" x14ac:dyDescent="0.3">
      <c r="A14" t="s">
        <v>44</v>
      </c>
      <c r="C14" t="s">
        <v>51</v>
      </c>
      <c r="E14">
        <v>20</v>
      </c>
      <c r="F14">
        <v>9</v>
      </c>
      <c r="G14">
        <v>9</v>
      </c>
      <c r="H14">
        <v>8.75</v>
      </c>
      <c r="I14">
        <v>9</v>
      </c>
      <c r="J14">
        <v>9</v>
      </c>
      <c r="K14">
        <v>8.75</v>
      </c>
      <c r="L14">
        <v>9</v>
      </c>
      <c r="M14">
        <v>9</v>
      </c>
      <c r="N14">
        <v>0</v>
      </c>
      <c r="O14">
        <f t="shared" si="0"/>
        <v>91.5</v>
      </c>
    </row>
    <row r="16" spans="1:37" x14ac:dyDescent="0.3">
      <c r="B16" s="2" t="s">
        <v>60</v>
      </c>
      <c r="C16" s="2" t="s">
        <v>24</v>
      </c>
      <c r="D16" s="2" t="s">
        <v>61</v>
      </c>
      <c r="E16" s="2" t="s">
        <v>27</v>
      </c>
      <c r="F16" s="2" t="s">
        <v>28</v>
      </c>
      <c r="G16" s="2" t="s">
        <v>21</v>
      </c>
      <c r="H16" s="2" t="s">
        <v>29</v>
      </c>
      <c r="I16" s="2" t="s">
        <v>62</v>
      </c>
      <c r="J16" s="2" t="s">
        <v>31</v>
      </c>
      <c r="K16" s="2" t="s">
        <v>19</v>
      </c>
      <c r="L16" s="2" t="s">
        <v>32</v>
      </c>
      <c r="M16" s="3" t="s">
        <v>33</v>
      </c>
      <c r="N16" s="3" t="s">
        <v>34</v>
      </c>
      <c r="O16" s="2" t="s">
        <v>63</v>
      </c>
      <c r="P16" s="2" t="s">
        <v>64</v>
      </c>
      <c r="Q16" s="2" t="s">
        <v>69</v>
      </c>
    </row>
    <row r="17" spans="1:17" x14ac:dyDescent="0.3">
      <c r="B17" s="4" t="s">
        <v>65</v>
      </c>
      <c r="C17" s="4" t="s">
        <v>44</v>
      </c>
      <c r="D17" s="5">
        <v>5</v>
      </c>
      <c r="E17" s="5">
        <v>20</v>
      </c>
      <c r="F17" s="6">
        <f>AVERAGE(F7:F11)</f>
        <v>9.0500000000000007</v>
      </c>
      <c r="G17" s="6">
        <f t="shared" ref="G17:N17" si="1">AVERAGE(G7:G11)</f>
        <v>9.3000000000000007</v>
      </c>
      <c r="H17" s="6">
        <f t="shared" si="1"/>
        <v>8.4</v>
      </c>
      <c r="I17" s="6">
        <f t="shared" si="1"/>
        <v>9</v>
      </c>
      <c r="J17" s="6">
        <f t="shared" si="1"/>
        <v>8.9499999999999993</v>
      </c>
      <c r="K17" s="6">
        <f t="shared" si="1"/>
        <v>8.9499999999999993</v>
      </c>
      <c r="L17" s="6">
        <f t="shared" si="1"/>
        <v>8.9499999999999993</v>
      </c>
      <c r="M17" s="6">
        <f t="shared" si="1"/>
        <v>8.9</v>
      </c>
      <c r="N17" s="6">
        <f t="shared" si="1"/>
        <v>0</v>
      </c>
      <c r="O17" s="7">
        <f>AVERAGE(O7:O11)</f>
        <v>91.5</v>
      </c>
      <c r="P17" s="8">
        <f>_xlfn.STDEV.P(O7:O11)</f>
        <v>1.1401754250991381</v>
      </c>
      <c r="Q17" s="14">
        <f>_xlfn.CONFIDENCE.T(0.1,P17,D17)</f>
        <v>1.0870328363469657</v>
      </c>
    </row>
    <row r="18" spans="1:17" x14ac:dyDescent="0.3">
      <c r="B18" s="9" t="s">
        <v>66</v>
      </c>
      <c r="C18" s="9" t="s">
        <v>44</v>
      </c>
      <c r="D18" s="10">
        <v>3</v>
      </c>
      <c r="E18" s="10">
        <v>20</v>
      </c>
      <c r="F18" s="11">
        <f>AVERAGE(F12:F14)</f>
        <v>9.0833333333333339</v>
      </c>
      <c r="G18" s="11">
        <f t="shared" ref="G18:N18" si="2">AVERAGE(G12:G14)</f>
        <v>9</v>
      </c>
      <c r="H18" s="11">
        <f t="shared" si="2"/>
        <v>8.75</v>
      </c>
      <c r="I18" s="11">
        <f t="shared" si="2"/>
        <v>8.9166666666666661</v>
      </c>
      <c r="J18" s="11">
        <f t="shared" si="2"/>
        <v>9</v>
      </c>
      <c r="K18" s="11">
        <f t="shared" si="2"/>
        <v>8.9166666666666661</v>
      </c>
      <c r="L18" s="11">
        <f t="shared" si="2"/>
        <v>9.0833333333333339</v>
      </c>
      <c r="M18" s="11">
        <f t="shared" si="2"/>
        <v>9.0833333333333339</v>
      </c>
      <c r="N18" s="11">
        <f t="shared" si="2"/>
        <v>0</v>
      </c>
      <c r="O18" s="12">
        <f>AVERAGE(O9:O14)</f>
        <v>91.25</v>
      </c>
      <c r="P18" s="13">
        <f>_xlfn.STDEV.P(O9:O14)</f>
        <v>1.0408329997330663</v>
      </c>
      <c r="Q18" s="14">
        <f>_xlfn.CONFIDENCE.T(0.1,P18,D18)</f>
        <v>1.7546929555968063</v>
      </c>
    </row>
    <row r="19" spans="1:17" x14ac:dyDescent="0.3">
      <c r="B19" s="20" t="s">
        <v>70</v>
      </c>
      <c r="C19" s="20"/>
      <c r="D19" s="21">
        <f>D17+D18</f>
        <v>8</v>
      </c>
      <c r="E19" s="22">
        <v>20</v>
      </c>
      <c r="F19" s="23">
        <f>AVERAGE(F7:F14)</f>
        <v>9.0625</v>
      </c>
      <c r="G19" s="23">
        <f t="shared" ref="G19:N19" si="3">AVERAGE(G7:G14)</f>
        <v>9.1875</v>
      </c>
      <c r="H19" s="23">
        <f t="shared" si="3"/>
        <v>8.53125</v>
      </c>
      <c r="I19" s="23">
        <f t="shared" si="3"/>
        <v>8.96875</v>
      </c>
      <c r="J19" s="23">
        <f t="shared" si="3"/>
        <v>8.96875</v>
      </c>
      <c r="K19" s="23">
        <f t="shared" si="3"/>
        <v>8.9375</v>
      </c>
      <c r="L19" s="23">
        <f t="shared" si="3"/>
        <v>9</v>
      </c>
      <c r="M19" s="23">
        <f t="shared" si="3"/>
        <v>8.96875</v>
      </c>
      <c r="N19" s="23">
        <f t="shared" si="3"/>
        <v>0</v>
      </c>
      <c r="O19" s="24">
        <f>AVERAGE(O7:O14)</f>
        <v>91.625</v>
      </c>
      <c r="P19" s="15">
        <f>_xlfn.STDEV.P(O7:O14)</f>
        <v>1.1180339887498949</v>
      </c>
      <c r="Q19" s="15">
        <f>_xlfn.CONFIDENCE.T(0.1,P19,D19)</f>
        <v>0.74889794978863744</v>
      </c>
    </row>
    <row r="20" spans="1:17" x14ac:dyDescent="0.3">
      <c r="A20" s="16"/>
      <c r="B20" s="16"/>
      <c r="C20" s="16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6"/>
    </row>
    <row r="21" spans="1:17" x14ac:dyDescent="0.3">
      <c r="A21" s="16"/>
      <c r="B21" s="16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9"/>
      <c r="P21" s="16"/>
    </row>
    <row r="22" spans="1:17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7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7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Zilong Wang</cp:lastModifiedBy>
  <dcterms:created xsi:type="dcterms:W3CDTF">2015-06-05T18:19:34Z</dcterms:created>
  <dcterms:modified xsi:type="dcterms:W3CDTF">2025-01-12T20:29:02Z</dcterms:modified>
</cp:coreProperties>
</file>